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6-18/"/>
    </mc:Choice>
  </mc:AlternateContent>
  <xr:revisionPtr revIDLastSave="620" documentId="13_ncr:1_{2AF7CC1B-616E-4CE1-B600-7F160DB24EFA}" xr6:coauthVersionLast="47" xr6:coauthVersionMax="47" xr10:uidLastSave="{31A4D85F-F56A-4E4D-87D0-6A8A836FC41B}"/>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65" i="1" l="1"/>
  <c r="O165" i="1"/>
  <c r="M165" i="1"/>
  <c r="L165" i="1"/>
  <c r="P164" i="1"/>
  <c r="O164" i="1"/>
  <c r="M164" i="1"/>
  <c r="L164" i="1"/>
  <c r="P163" i="1"/>
  <c r="O163" i="1"/>
  <c r="M163" i="1"/>
  <c r="L163" i="1"/>
  <c r="L168" i="1" l="1"/>
  <c r="L167" i="1"/>
  <c r="M168" i="1"/>
  <c r="M167" i="1"/>
  <c r="O168" i="1"/>
  <c r="O167" i="1"/>
  <c r="P168" i="1"/>
  <c r="P167" i="1"/>
</calcChain>
</file>

<file path=xl/sharedStrings.xml><?xml version="1.0" encoding="utf-8"?>
<sst xmlns="http://schemas.openxmlformats.org/spreadsheetml/2006/main" count="442" uniqueCount="410">
  <si>
    <t>Completeness</t>
  </si>
  <si>
    <t>Request to Test Outlier</t>
  </si>
  <si>
    <t>Test to Report Issue Outlier</t>
  </si>
  <si>
    <t>DID Data Coverage, Completeness &amp; Quality Summary</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</si>
  <si>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</si>
  <si>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</si>
  <si>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</si>
  <si>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</si>
  <si>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</si>
  <si>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</si>
  <si>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</si>
  <si>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</si>
  <si>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</si>
  <si>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</si>
  <si>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</si>
  <si>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</si>
  <si>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</si>
  <si>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</si>
  <si>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</si>
  <si>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</si>
  <si>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</si>
  <si>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</si>
  <si>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</si>
  <si>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</si>
  <si>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</si>
  <si>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</si>
  <si>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</si>
  <si>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</si>
  <si>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</si>
  <si>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</si>
  <si>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</si>
  <si>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</si>
  <si>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</si>
  <si>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</si>
  <si>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</si>
  <si>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</si>
  <si>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</si>
  <si>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</si>
  <si>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</si>
  <si>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</si>
  <si>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</si>
  <si>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</si>
  <si>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</si>
  <si>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</si>
  <si>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</si>
  <si>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</si>
  <si>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</si>
  <si>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</si>
  <si>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</si>
  <si>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</si>
  <si>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</si>
  <si>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</si>
  <si>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</si>
  <si>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</si>
  <si>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</si>
  <si>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</si>
  <si>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</si>
  <si>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</si>
  <si>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</si>
  <si>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</si>
  <si>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</si>
  <si>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</si>
  <si>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</si>
  <si>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</si>
  <si>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</si>
  <si>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</si>
  <si>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</si>
  <si>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</si>
  <si>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</si>
  <si>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</si>
  <si>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</si>
  <si>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</si>
  <si>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</si>
  <si>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</si>
  <si>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</si>
  <si>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</si>
  <si>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</si>
  <si>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</si>
  <si>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</si>
  <si>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</si>
  <si>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</si>
  <si>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</si>
  <si>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</si>
  <si>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</si>
  <si>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</si>
  <si>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</si>
  <si>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</si>
  <si>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</si>
  <si>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</si>
  <si>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</si>
  <si>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</si>
  <si>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</si>
  <si>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</si>
  <si>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</si>
  <si>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</si>
  <si>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</si>
  <si>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</si>
  <si>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</si>
  <si>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</si>
  <si>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</si>
  <si>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</si>
  <si>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</si>
  <si>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</si>
  <si>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</si>
  <si>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</si>
  <si>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</si>
  <si>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</si>
  <si>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</si>
  <si>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</si>
  <si>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</si>
  <si>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</si>
  <si>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</si>
  <si>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</si>
  <si>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</si>
  <si>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</si>
  <si>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</si>
  <si>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</si>
  <si>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</si>
  <si>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</si>
  <si>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</si>
  <si>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</si>
  <si>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</si>
  <si>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</si>
  <si>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</si>
  <si>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</si>
  <si>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</si>
  <si>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</si>
  <si>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</si>
  <si>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</si>
  <si>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</si>
  <si>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</si>
  <si>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</si>
  <si>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</si>
  <si>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</si>
  <si>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</si>
  <si>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</si>
  <si>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</si>
  <si>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</si>
  <si>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</si>
  <si>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</si>
  <si>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</si>
  <si>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</si>
  <si>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</si>
  <si>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</si>
  <si>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</si>
  <si>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</si>
  <si>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</si>
  <si>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</si>
  <si>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</si>
  <si>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</si>
  <si>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</si>
  <si>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</si>
  <si>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</si>
  <si>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</si>
  <si>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</si>
  <si>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</si>
  <si>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</si>
  <si>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</si>
  <si>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</si>
  <si>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</si>
  <si>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</si>
  <si>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</si>
  <si>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</si>
  <si>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</si>
  <si>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</si>
  <si>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</si>
  <si>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</si>
  <si>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</si>
  <si>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</si>
  <si>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</si>
  <si>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</si>
  <si>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</si>
  <si>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</si>
  <si>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</si>
  <si>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</si>
  <si>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</si>
  <si>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</si>
  <si>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</si>
  <si>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</si>
  <si>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</si>
  <si>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</si>
  <si>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</si>
  <si>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</si>
  <si>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</si>
  <si>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</si>
  <si>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</si>
  <si>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</si>
  <si>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</si>
  <si>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</si>
  <si>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</si>
  <si>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</si>
  <si>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NN4</t>
  </si>
  <si>
    <t>NTV</t>
  </si>
  <si>
    <t>Mean</t>
  </si>
  <si>
    <t>Var</t>
  </si>
  <si>
    <t>NVM</t>
  </si>
  <si>
    <t>R0B</t>
  </si>
  <si>
    <t>Known issues with Provider Site Codes</t>
  </si>
  <si>
    <t>NFO</t>
  </si>
  <si>
    <t>RNN</t>
  </si>
  <si>
    <t>RH5</t>
  </si>
  <si>
    <t>NYR</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</si>
  <si>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</si>
  <si>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</si>
  <si>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</si>
  <si>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</si>
  <si>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</si>
  <si>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</si>
  <si>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</si>
  <si>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</si>
  <si>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</si>
  <si>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</si>
  <si>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</si>
  <si>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</si>
  <si>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</si>
  <si>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</si>
  <si>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</si>
  <si>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</si>
  <si>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</si>
  <si>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</si>
  <si>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</si>
  <si>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</si>
  <si>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</si>
  <si>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</si>
  <si>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</si>
  <si>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</si>
  <si>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</si>
  <si>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</si>
  <si>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</si>
  <si>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</si>
  <si>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</si>
  <si>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</si>
  <si>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</si>
  <si>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</si>
  <si>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</si>
  <si>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</si>
  <si>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</si>
  <si>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</si>
  <si>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</si>
  <si>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</si>
  <si>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</si>
  <si>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</si>
  <si>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LIVERPOOL UNIVERSITY HOSPITALS NHS FOUNDATION TRUST</t>
  </si>
  <si>
    <t>AIREDALE NHS FOUNDATION TRUST</t>
  </si>
  <si>
    <t>ALDER HEY CHILDREN'S NHS FOUNDATION TRUST</t>
  </si>
  <si>
    <t>ALLIANCE MEDICAL</t>
  </si>
  <si>
    <t>ASHFORD AND ST PETER'S HOSPITALS NHS FOUNDATION TRUST</t>
  </si>
  <si>
    <t>BARKING, HAVERING AND REDBRIDGE UNIVERSITY HOSPITALS NHS TRUST</t>
  </si>
  <si>
    <t>BARNSLEY HOSPITAL NHS FOUNDATION TRUST</t>
  </si>
  <si>
    <t>BARTS HEALTH NHS TRUST</t>
  </si>
  <si>
    <t>BEDFORD HOSPITAL NHS TRUST</t>
  </si>
  <si>
    <t>BIRMINGHAM WOMEN'S AND CHILDREN'S NHS FOUNDATION TRUST</t>
  </si>
  <si>
    <t>BLACKPOOL TEACHING HOSPITALS NHS FOUNDATION TRUST</t>
  </si>
  <si>
    <t>CIRCLE HEALTH GROUP LIMITED</t>
  </si>
  <si>
    <t>BOLTON NHS FOUNDATION TRUST</t>
  </si>
  <si>
    <t>BRADFORD TEACHING HOSPITALS NHS FOUNDATION TRUST</t>
  </si>
  <si>
    <t>BUCKINGHAMSHIRE HEALTHCARE NHS TRUST</t>
  </si>
  <si>
    <t>CALDERDALE AND HUDDERSFIELD NHS FOUNDATION TRUST</t>
  </si>
  <si>
    <t>CAMBRIDGE UNIVERSITY HOSPITALS NHS FOUNDATION TRUST</t>
  </si>
  <si>
    <t>PRACTICE PLUS GROUP HOLDINGS</t>
  </si>
  <si>
    <t>CHELSEA AND WESTMINSTER HOSPITAL NHS FOUNDATION TRUST</t>
  </si>
  <si>
    <t>CHESTERFIELD ROYAL HOSPITAL NHS FOUNDATION TRUST</t>
  </si>
  <si>
    <t>COBALT APPEAL FUND</t>
  </si>
  <si>
    <t>EAST SUFFOLK AND NORTH ESSEX NHS FOUNDATION TRUST</t>
  </si>
  <si>
    <t>COUNTESS OF CHESTER HOSPITAL NHS FOUNDATION TRUST</t>
  </si>
  <si>
    <t>COUNTY DURHAM AND DARLINGTON NHS FOUNDATION TRUST</t>
  </si>
  <si>
    <t>CROYDON HEALTH SERVICES NHS TRUST</t>
  </si>
  <si>
    <t>CSH SURREY</t>
  </si>
  <si>
    <t>DARTFORD AND GRAVESHAM NHS TRUST</t>
  </si>
  <si>
    <t>DONCASTER AND BASSETLAW TEACHING HOSPITALS NHS FOUNDATION TRUST</t>
  </si>
  <si>
    <t>DORSET COUNTY HOSPITAL NHS FOUNDATION TRUST</t>
  </si>
  <si>
    <t>DORSET HEALTHCARE UNIVERSITY NHS FOUNDATION TRUST</t>
  </si>
  <si>
    <t>EAST AND NORTH HERTFORDSHIRE TEACHING NHS TRUST</t>
  </si>
  <si>
    <t>EAST CHESHIRE NHS TRUST</t>
  </si>
  <si>
    <t>EAST KENT HOSPITALS UNIVERSITY NHS FOUNDATION TRUST</t>
  </si>
  <si>
    <t>EAST LANCASHIRE HOSPITALS NHS TRUST</t>
  </si>
  <si>
    <t>EAST SUSSEX HEALTHCARE NHS TRUST</t>
  </si>
  <si>
    <t>EPSOM AND ST HELIER UNIVERSITY HOSPITALS NHS TRUST</t>
  </si>
  <si>
    <t>EPSOMEDICAL GROUP</t>
  </si>
  <si>
    <t>FRIMLEY HEALTH NHS FOUNDATION TRUST</t>
  </si>
  <si>
    <t>GATESHEAD HEALTH NHS FOUNDATION TRUST</t>
  </si>
  <si>
    <t>GEORGE ELIOT HOSPITAL NHS TRUST</t>
  </si>
  <si>
    <t>CORA HEALTH DIAGNOSTICS (FORMERLY HEALTHSHARE DIAGNOSTICS)</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</si>
  <si>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</si>
  <si>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</si>
  <si>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</si>
  <si>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</si>
  <si>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</si>
  <si>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</si>
  <si>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</si>
  <si>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</si>
  <si>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</si>
  <si>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INHEALTH LIMITED</t>
  </si>
  <si>
    <t>ISLE OF WIGHT NHS TRUST</t>
  </si>
  <si>
    <t>JAMES PAGET UNIVERSITY HOSPITALS NHS FOUNDATION TRUST</t>
  </si>
  <si>
    <t>KETTERING GENERAL HOSPITAL NHS FOUNDATION TRUST</t>
  </si>
  <si>
    <t>KING'S COLLEGE HOSPITAL NHS FOUNDATION TRUST</t>
  </si>
  <si>
    <t>KINGSTON AND RICHMOND NHS FOUNDATION TRUST</t>
  </si>
  <si>
    <t>KLEYN HEALTHCARE</t>
  </si>
  <si>
    <t>LANCASHIRE TEACHING HOSPITALS NHS FOUNDATION TRUST</t>
  </si>
  <si>
    <t>LEEDS TEACHING HOSPITALS NHS TRUST</t>
  </si>
  <si>
    <t>LEWISHAM AND GREENWICH NHS TRUST</t>
  </si>
  <si>
    <t>LIVERPOOL HEART AND CHEST HOSPITAL NHS FOUNDATION TRUST</t>
  </si>
  <si>
    <t>LIVERPOOL WOMEN'S NHS FOUNDATION TRUST</t>
  </si>
  <si>
    <t>LONDON NORTH WEST UNIVERSITY HEALTHCARE NHS TRUST</t>
  </si>
  <si>
    <t>BEDFORDSHIRE HOSPITALS NHS FOUNDATION TRUST</t>
  </si>
  <si>
    <t>MAIDSTONE AND TUNBRIDGE WELLS NHS TRUST</t>
  </si>
  <si>
    <t>MANCHESTER UNIVERSITY NHS FOUNDATION TRUST</t>
  </si>
  <si>
    <t>MEDWAY NHS FOUNDATION TRUST</t>
  </si>
  <si>
    <t>MID CHESHIRE HOSPITALS NHS FOUNDATION TRUST</t>
  </si>
  <si>
    <t>MID ESSEX HOSPITAL SERVICES NHS TRUST</t>
  </si>
  <si>
    <t>MID YORKSHIRE TEACHING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</si>
  <si>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</si>
  <si>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</si>
  <si>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</si>
  <si>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</si>
  <si>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</si>
  <si>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</si>
  <si>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</si>
  <si>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NORTHAMPTON GENERAL HOSPITAL NHS TRUST</t>
  </si>
  <si>
    <t>NORTHERN DEVON HEALTHCARE NHS TRUST</t>
  </si>
  <si>
    <t>NORTHERN LINCOLNSHIRE AND GOOLE NHS FOUNDATION TRUST</t>
  </si>
  <si>
    <t>NORTHUMBRIA HEALTHCARE NHS FOUNDATION TRUST</t>
  </si>
  <si>
    <t>NOTTINGHAM UNIVERSITY HOSPITALS NHS TRUST</t>
  </si>
  <si>
    <t>NUFFIELD HEALTH</t>
  </si>
  <si>
    <t>OXFORD UNIVERSITY HOSPITALS NHS FOUNDATION TRUST</t>
  </si>
  <si>
    <t>ROYAL PAPWORTH HOSPITAL NHS FOUNDATION TRUST</t>
  </si>
  <si>
    <t>NORTH WEST ANGLIA NHS FOUNDATION TRUST</t>
  </si>
  <si>
    <t>UNIVERSITY HOSPITALS PLYMOUTH NHS TRUST</t>
  </si>
  <si>
    <t>PORTSMOUTH HOSPITALS UNIVERSITY NHS TRUST</t>
  </si>
  <si>
    <t>QUEEN VICTORIA HOSPITAL NHS FOUNDATION TRUST</t>
  </si>
  <si>
    <t>RAMSAY HEALTH CARE UK OPERATIONS LIMITED</t>
  </si>
  <si>
    <t>ROYAL BERKSHIRE NHS FOUNDATION TRUST</t>
  </si>
  <si>
    <t>ROYAL CORNWALL HOSPITALS NHS TRUST</t>
  </si>
  <si>
    <t>ROYAL DEVON UNIVERSITY HEALTHCARE NHS FOUNDATION TRUST</t>
  </si>
  <si>
    <t>ROYAL FREE LONDON NHS FOUNDATION TRUST</t>
  </si>
  <si>
    <t>ROYAL NATIONAL ORTHOPAEDIC HOSPITAL NHS TRUST</t>
  </si>
  <si>
    <t>ROYAL SURREY NHS FOUNDATION TRUST</t>
  </si>
  <si>
    <t>ROYAL UNITED HOSPITALS BATH NHS FOUNDATION TRUST</t>
  </si>
  <si>
    <t>NORTHERN CARE ALLIANCE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</si>
  <si>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</si>
  <si>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</si>
  <si>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</si>
  <si>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</si>
  <si>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</si>
  <si>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THE SHREWSBURY AND TELFORD HOSPITAL NHS TRUST</t>
  </si>
  <si>
    <t>SOMERSET NHS FOUNDATION TRUST</t>
  </si>
  <si>
    <t>SOUTH LONDON AND MAUDSLEY NHS FOUNDATION TRUST</t>
  </si>
  <si>
    <t>SOUTH TEES HOSPITALS NHS FOUNDATION TRUST</t>
  </si>
  <si>
    <t>SOUTH TYNESIDE AND SUNDERLAND NHS FOUNDATION TRUST</t>
  </si>
  <si>
    <t>SOUTH WARWICKSHIRE UNIVERSITY NHS FOUNDATION TRUST</t>
  </si>
  <si>
    <t>MID AND SOUTH ESSEX NHS FOUNDATION TRUST</t>
  </si>
  <si>
    <t>HAMPSHIRE AND ISLE OF WIGHT HEALTHCARE NHS FOUNDATION TRUST</t>
  </si>
  <si>
    <t>SOUTHPORT AND ORMSKIRK HOSPITAL NHS TRUST</t>
  </si>
  <si>
    <t>RVY</t>
  </si>
  <si>
    <t>SPIRE HEALTHCARE</t>
  </si>
  <si>
    <t>ST GEORGE'S UNIVERSITY HOSPITALS NHS FOUNDATION TRUST</t>
  </si>
  <si>
    <t>MERSEY AND WEST LANCASHIRE TEACHING HOSPITALS NHS TRUST</t>
  </si>
  <si>
    <t>STOCKPORT NHS FOUNDATION TRUST</t>
  </si>
  <si>
    <t>SURREY AND SUSSEX HEALTHCARE NHS TRUST</t>
  </si>
  <si>
    <t>SUSSEX COMMUNITY NHS FOUNDATION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</si>
  <si>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</si>
  <si>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</si>
  <si>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</si>
  <si>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</si>
  <si>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</si>
  <si>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</si>
  <si>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</si>
  <si>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</si>
  <si>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</si>
  <si>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</si>
  <si>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</si>
  <si>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</si>
  <si>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</si>
  <si>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WALTON CENTRE NHS FOUNDATION TRUST</t>
  </si>
  <si>
    <t>WHITTINGTON HEALTH NHS TRUST</t>
  </si>
  <si>
    <t>TORBAY AND SOUTH DEVON NHS FOUNDATION TRUST</t>
  </si>
  <si>
    <t>TYNESIDE SURGICAL SERVICES LTD</t>
  </si>
  <si>
    <t>UNITED LINCOLNSHIRE TEACHING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</si>
  <si>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</si>
  <si>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</si>
  <si>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</si>
  <si>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</si>
  <si>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</si>
  <si>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</si>
  <si>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</si>
  <si>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</si>
  <si>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</si>
  <si>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</si>
  <si>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WEST HERTFORDSHIRE TEACHING HOSPITALS NHS TRUST</t>
  </si>
  <si>
    <t>WEST SUFFOLK NHS FOUNDATION TRUST</t>
  </si>
  <si>
    <t>UNIVERSITY HOSPITALS SUSSEX NHS FOUNDATION TRUST</t>
  </si>
  <si>
    <t>WIRRAL UNIVERSITY TEACHING HOSPITAL NHS FOUNDATION TRUST</t>
  </si>
  <si>
    <t>WORCESTERSHIRE ACUTE HOSPITALS NHS TRUST</t>
  </si>
  <si>
    <t>WRIGHTINGTON, WIGAN AND LEIGH TEACHING HOSPITALS NHS FOUNDATION TRUST</t>
  </si>
  <si>
    <t>WYE VALLEY NHS TRUST</t>
  </si>
  <si>
    <t>YEOVIL DISTRICT HOSPITAL NHS FOUNDATION TRUST</t>
  </si>
  <si>
    <t>YORK AND SCARBOROUGH TEACHING HOSPITALS NHS FOUNDATION TRUST</t>
  </si>
  <si>
    <t>NORTH CHESHIRE AND MERSEY NHS FOUNDATION TRUST</t>
  </si>
  <si>
    <r>
      <t xml:space="preserve">Request to Test Outlier: Mean Value </t>
    </r>
    <r>
      <rPr>
        <sz val="11"/>
        <color rgb="FFFF0000"/>
        <rFont val="Calibri"/>
        <family val="2"/>
      </rPr>
      <t>December 2025</t>
    </r>
    <r>
      <rPr>
        <sz val="11"/>
        <color rgb="FF000000"/>
        <rFont val="Calibri"/>
        <family val="2"/>
      </rPr>
      <t>. Amber is &gt;= 1 standard deviation from national mean, 
Red is &gt;= 2 standard deviation from national mean</t>
    </r>
  </si>
  <si>
    <t>Mean Value - December 2025</t>
  </si>
  <si>
    <r>
      <rPr>
        <b/>
        <sz val="12"/>
        <color rgb="FF000000"/>
        <rFont val="Calibri"/>
        <family val="2"/>
      </rPr>
      <t>Coverage, Completeness and Quality Report</t>
    </r>
    <r>
      <rPr>
        <b/>
        <sz val="12"/>
        <color rgb="FFFF0000"/>
        <rFont val="Calibri"/>
        <family val="2"/>
      </rPr>
      <t xml:space="preserve"> June 2026</t>
    </r>
  </si>
  <si>
    <r>
      <t xml:space="preserve">Period covered in the report: based on submissions from </t>
    </r>
    <r>
      <rPr>
        <sz val="11"/>
        <color rgb="FFFF0000"/>
        <rFont val="Calibri"/>
        <family val="2"/>
      </rPr>
      <t xml:space="preserve">December 2025 </t>
    </r>
    <r>
      <rPr>
        <sz val="11"/>
        <rFont val="Calibri"/>
        <family val="2"/>
      </rPr>
      <t>to</t>
    </r>
    <r>
      <rPr>
        <sz val="11"/>
        <color rgb="FFFF0000"/>
        <rFont val="Calibri"/>
        <family val="2"/>
      </rPr>
      <t xml:space="preserve"> May 2026</t>
    </r>
  </si>
  <si>
    <r>
      <t xml:space="preserve">Test to Report Issue Outlier:  Mean Value </t>
    </r>
    <r>
      <rPr>
        <sz val="11"/>
        <color rgb="FFFF0000"/>
        <rFont val="Calibri"/>
        <family val="2"/>
      </rPr>
      <t>December 2025</t>
    </r>
    <r>
      <rPr>
        <sz val="11"/>
        <color rgb="FF000000"/>
        <rFont val="Calibri"/>
        <family val="2"/>
      </rPr>
      <t>. Amber is &gt;= 1 standard deviation from national mean, Red is &gt;= 2 standard deviation from national mean</t>
    </r>
  </si>
  <si>
    <r>
      <t xml:space="preserve">Request to Test Outlier: Mean Value </t>
    </r>
    <r>
      <rPr>
        <sz val="11"/>
        <color rgb="FFFF0000"/>
        <rFont val="Calibri"/>
        <family val="2"/>
      </rPr>
      <t>January 2026</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</si>
  <si>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January 2026</t>
    </r>
    <r>
      <rPr>
        <sz val="11"/>
        <color rgb="FF000000"/>
        <rFont val="Calibri"/>
        <family val="2"/>
        <scheme val="minor"/>
      </rPr>
      <t>. Amber is &gt;= 1 standard deviation from national mean, Red is &gt;= 2 standard deviation from national mean</t>
    </r>
  </si>
  <si>
    <r>
      <t xml:space="preserve">This report summarises key measures of the Diagnostic Imaging Dataset Coverage, Completeness &amp; Quality.  It covers submissions up to </t>
    </r>
    <r>
      <rPr>
        <sz val="11"/>
        <color rgb="FFFF0000"/>
        <rFont val="Calibri"/>
        <family val="2"/>
      </rPr>
      <t xml:space="preserve">28th May </t>
    </r>
    <r>
      <rPr>
        <sz val="11"/>
        <color theme="1"/>
        <rFont val="Calibri"/>
        <family val="2"/>
      </rPr>
      <t>for tests performed in the five-month period from</t>
    </r>
    <r>
      <rPr>
        <sz val="11"/>
        <color rgb="FFFF0000"/>
        <rFont val="Calibri"/>
        <family val="2"/>
      </rPr>
      <t xml:space="preserve"> November 2025 to March 2026.</t>
    </r>
  </si>
  <si>
    <t>Number of months with imaging data in the latest 5 month period:   Red = 0 to 3; Amber = 4; Green = 5</t>
  </si>
  <si>
    <t>Six month submission period from December 2025 to May 2026</t>
  </si>
  <si>
    <t>Mean Value -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</si>
</sst>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2">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1"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164</v>
      </c>
      <c r="B4" s="2"/>
      <c r="C4" s="2"/>
    </row>
    <row r="5" spans="1:3" ht="4.5" customHeight="1" x14ac:dyDescent="0.25">
      <c r="A5" s="3"/>
      <c r="B5" s="2"/>
      <c r="C5" s="2"/>
    </row>
    <row r="6" spans="1:3" ht="15.75" x14ac:dyDescent="0.25">
      <c r="A6" s="85" t="s">
        <v>401</v>
      </c>
      <c r="B6" s="2"/>
      <c r="C6" s="2"/>
    </row>
    <row r="7" spans="1:3" ht="4.5" customHeight="1" x14ac:dyDescent="0.25">
      <c r="A7" s="4"/>
      <c r="B7" s="2"/>
      <c r="C7" s="2"/>
    </row>
    <row r="8" spans="1:3" x14ac:dyDescent="0.25">
      <c r="A8" s="5" t="s">
        <v>165</v>
      </c>
      <c r="B8" s="2"/>
      <c r="C8" s="2"/>
    </row>
    <row r="9" spans="1:3" x14ac:dyDescent="0.25">
      <c r="A9" s="5" t="s">
        <v>212</v>
      </c>
      <c r="B9" s="2"/>
      <c r="C9" s="2"/>
    </row>
    <row r="10" spans="1:3" x14ac:dyDescent="0.25">
      <c r="A10" s="5"/>
      <c r="B10" s="2"/>
      <c r="C10" s="2"/>
    </row>
    <row r="11" spans="1:3" x14ac:dyDescent="0.25">
      <c r="A11" s="113" t="s">
        <v>402</v>
      </c>
      <c r="B11" s="114"/>
      <c r="C11" s="114"/>
    </row>
    <row r="12" spans="1:3" x14ac:dyDescent="0.25">
      <c r="A12" s="5"/>
      <c r="B12" s="2"/>
      <c r="C12" s="2"/>
    </row>
    <row r="13" spans="1:3" ht="15.75" x14ac:dyDescent="0.25">
      <c r="A13" s="26" t="s">
        <v>166</v>
      </c>
      <c r="B13" s="2"/>
      <c r="C13" s="2"/>
    </row>
    <row r="14" spans="1:3" ht="29.45" customHeight="1" x14ac:dyDescent="0.25">
      <c r="A14" s="115" t="s">
        <v>406</v>
      </c>
      <c r="B14" s="107"/>
      <c r="C14" s="107"/>
    </row>
    <row r="15" spans="1:3" x14ac:dyDescent="0.25">
      <c r="A15" s="2"/>
      <c r="B15" s="2"/>
      <c r="C15" s="2"/>
    </row>
    <row r="16" spans="1:3" ht="16.5" thickBot="1" x14ac:dyDescent="0.3">
      <c r="A16" s="26" t="s">
        <v>176</v>
      </c>
      <c r="B16" s="2"/>
      <c r="C16" s="2"/>
    </row>
    <row r="17" spans="1:3" ht="15.75" thickBot="1" x14ac:dyDescent="0.3">
      <c r="A17" s="6" t="s">
        <v>150</v>
      </c>
      <c r="B17" s="7" t="s">
        <v>4</v>
      </c>
      <c r="C17" s="28" t="s">
        <v>407</v>
      </c>
    </row>
    <row r="18" spans="1:3" ht="15.75" thickBot="1" x14ac:dyDescent="0.3">
      <c r="A18" s="8" t="s">
        <v>151</v>
      </c>
      <c r="B18" s="7" t="s">
        <v>0</v>
      </c>
      <c r="C18" s="10" t="s">
        <v>231</v>
      </c>
    </row>
    <row r="19" spans="1:3" ht="15" customHeight="1" thickBot="1" x14ac:dyDescent="0.3">
      <c r="A19" s="8" t="s">
        <v>152</v>
      </c>
      <c r="B19" s="9"/>
      <c r="C19" s="10" t="s">
        <v>229</v>
      </c>
    </row>
    <row r="20" spans="1:3" ht="15" customHeight="1" thickBot="1" x14ac:dyDescent="0.3">
      <c r="A20" s="8" t="s">
        <v>153</v>
      </c>
      <c r="B20" s="9"/>
      <c r="C20" s="10" t="s">
        <v>239</v>
      </c>
    </row>
    <row r="21" spans="1:3" ht="15" customHeight="1" thickBot="1" x14ac:dyDescent="0.3">
      <c r="A21" s="8" t="s">
        <v>154</v>
      </c>
      <c r="B21" s="9"/>
      <c r="C21" s="10" t="s">
        <v>230</v>
      </c>
    </row>
    <row r="22" spans="1:3" ht="15" customHeight="1" thickBot="1" x14ac:dyDescent="0.3">
      <c r="A22" s="8" t="s">
        <v>155</v>
      </c>
      <c r="B22" s="7" t="s">
        <v>5</v>
      </c>
      <c r="C22" s="10" t="s">
        <v>179</v>
      </c>
    </row>
    <row r="23" spans="1:3" ht="15" customHeight="1" thickBot="1" x14ac:dyDescent="0.3">
      <c r="A23" s="8" t="s">
        <v>156</v>
      </c>
      <c r="B23" s="9"/>
      <c r="C23" s="10" t="s">
        <v>180</v>
      </c>
    </row>
    <row r="24" spans="1:3" ht="17.100000000000001" customHeight="1" thickBot="1" x14ac:dyDescent="0.3">
      <c r="A24" s="8" t="s">
        <v>157</v>
      </c>
      <c r="B24" s="9"/>
      <c r="C24" s="10" t="s">
        <v>181</v>
      </c>
    </row>
    <row r="25" spans="1:3" ht="29.45" customHeight="1" thickBot="1" x14ac:dyDescent="0.3">
      <c r="A25" s="6" t="s">
        <v>177</v>
      </c>
      <c r="B25" s="9"/>
      <c r="C25" s="86" t="s">
        <v>399</v>
      </c>
    </row>
    <row r="26" spans="1:3" ht="29.45" customHeight="1" thickBot="1" x14ac:dyDescent="0.3">
      <c r="A26" s="8" t="s">
        <v>178</v>
      </c>
      <c r="B26" s="9"/>
      <c r="C26" s="86" t="s">
        <v>404</v>
      </c>
    </row>
    <row r="27" spans="1:3" ht="29.45" customHeight="1" thickBot="1" x14ac:dyDescent="0.3">
      <c r="A27" s="8" t="s">
        <v>158</v>
      </c>
      <c r="B27" s="9"/>
      <c r="C27" s="86" t="s">
        <v>403</v>
      </c>
    </row>
    <row r="28" spans="1:3" ht="29.45" customHeight="1" thickBot="1" x14ac:dyDescent="0.3">
      <c r="A28" s="8" t="s">
        <v>159</v>
      </c>
      <c r="B28" s="10"/>
      <c r="C28" s="15" t="s">
        <v>405</v>
      </c>
    </row>
    <row r="29" spans="1:3" ht="15" customHeight="1" x14ac:dyDescent="0.25">
      <c r="A29" s="95"/>
      <c r="B29" s="95"/>
      <c r="C29" s="95"/>
    </row>
    <row r="30" spans="1:3" ht="15.6" customHeight="1" x14ac:dyDescent="0.25">
      <c r="A30" s="26" t="s">
        <v>6</v>
      </c>
      <c r="B30" s="2"/>
      <c r="C30" s="2"/>
    </row>
    <row r="31" spans="1:3" ht="55.35" customHeight="1" x14ac:dyDescent="0.25">
      <c r="A31" s="107" t="s">
        <v>205</v>
      </c>
      <c r="B31" s="105"/>
      <c r="C31" s="105"/>
    </row>
    <row r="32" spans="1:3" ht="9" customHeight="1" x14ac:dyDescent="0.25">
      <c r="A32" s="96"/>
      <c r="B32" s="95"/>
      <c r="C32" s="95"/>
    </row>
    <row r="33" spans="1:5" ht="14.45" customHeight="1" x14ac:dyDescent="0.25">
      <c r="A33" s="107" t="s">
        <v>186</v>
      </c>
      <c r="B33" s="107"/>
      <c r="C33" s="107"/>
    </row>
    <row r="34" spans="1:5" ht="14.45" customHeight="1" x14ac:dyDescent="0.25">
      <c r="A34" s="11"/>
      <c r="B34" s="2"/>
      <c r="C34" s="2"/>
    </row>
    <row r="35" spans="1:5" ht="56.25" customHeight="1" x14ac:dyDescent="0.25">
      <c r="A35" s="107" t="s">
        <v>232</v>
      </c>
      <c r="B35" s="105"/>
      <c r="C35" s="105"/>
    </row>
    <row r="36" spans="1:5" x14ac:dyDescent="0.25">
      <c r="A36" s="96"/>
      <c r="B36" s="95"/>
      <c r="C36" s="95"/>
    </row>
    <row r="37" spans="1:5" x14ac:dyDescent="0.25">
      <c r="A37" s="100" t="s">
        <v>233</v>
      </c>
      <c r="B37" s="101"/>
      <c r="C37" s="101"/>
    </row>
    <row r="38" spans="1:5" ht="14.45" customHeight="1" x14ac:dyDescent="0.25">
      <c r="A38" s="12"/>
      <c r="B38" s="2"/>
      <c r="C38" s="2"/>
    </row>
    <row r="39" spans="1:5" ht="14.45" customHeight="1" x14ac:dyDescent="0.25">
      <c r="A39" s="5" t="s">
        <v>187</v>
      </c>
      <c r="B39" s="2"/>
      <c r="C39" s="2"/>
    </row>
    <row r="40" spans="1:5" ht="14.45" customHeight="1" x14ac:dyDescent="0.25">
      <c r="A40" s="99" t="s">
        <v>213</v>
      </c>
      <c r="B40" s="2"/>
      <c r="C40" s="2"/>
    </row>
    <row r="41" spans="1:5" ht="14.45" customHeight="1" x14ac:dyDescent="0.25">
      <c r="A41" s="12" t="s">
        <v>214</v>
      </c>
      <c r="B41" s="2"/>
      <c r="C41" s="2"/>
    </row>
    <row r="42" spans="1:5" x14ac:dyDescent="0.25">
      <c r="A42" s="12" t="s">
        <v>215</v>
      </c>
      <c r="B42" s="2"/>
      <c r="C42" s="2"/>
    </row>
    <row r="43" spans="1:5" x14ac:dyDescent="0.25">
      <c r="A43" s="12" t="s">
        <v>216</v>
      </c>
      <c r="B43" s="2"/>
      <c r="C43" s="2"/>
    </row>
    <row r="44" spans="1:5" x14ac:dyDescent="0.25">
      <c r="A44" s="12" t="s">
        <v>217</v>
      </c>
      <c r="B44" s="2"/>
      <c r="C44" s="2"/>
    </row>
    <row r="45" spans="1:5" x14ac:dyDescent="0.25">
      <c r="A45" s="12" t="s">
        <v>206</v>
      </c>
      <c r="B45" s="2"/>
      <c r="C45" s="2"/>
    </row>
    <row r="46" spans="1:5" x14ac:dyDescent="0.25">
      <c r="A46" s="12"/>
      <c r="B46" s="2"/>
      <c r="C46" s="2"/>
    </row>
    <row r="47" spans="1:5" ht="29.1" customHeight="1" x14ac:dyDescent="0.25">
      <c r="A47" s="112" t="s">
        <v>188</v>
      </c>
      <c r="B47" s="105"/>
      <c r="C47" s="105"/>
    </row>
    <row r="48" spans="1:5" x14ac:dyDescent="0.25">
      <c r="A48" s="11"/>
      <c r="B48" s="2"/>
      <c r="C48" s="2"/>
      <c r="E48" s="98"/>
    </row>
    <row r="49" spans="1:8" x14ac:dyDescent="0.25">
      <c r="A49" s="16" t="s">
        <v>238</v>
      </c>
      <c r="E49" s="5"/>
      <c r="F49" s="2"/>
      <c r="G49" s="2"/>
    </row>
    <row r="50" spans="1:8" x14ac:dyDescent="0.25">
      <c r="A50" t="s">
        <v>240</v>
      </c>
      <c r="E50" s="12"/>
      <c r="F50" s="2"/>
      <c r="G50" s="2"/>
    </row>
    <row r="51" spans="1:8" x14ac:dyDescent="0.25">
      <c r="A51" s="99" t="s">
        <v>221</v>
      </c>
    </row>
    <row r="52" spans="1:8" x14ac:dyDescent="0.25">
      <c r="A52" s="99" t="s">
        <v>222</v>
      </c>
      <c r="F52" s="12"/>
      <c r="G52" s="2"/>
      <c r="H52" s="2"/>
    </row>
    <row r="53" spans="1:8" x14ac:dyDescent="0.25">
      <c r="A53" s="99" t="s">
        <v>223</v>
      </c>
      <c r="F53" s="12"/>
      <c r="G53" s="2"/>
      <c r="H53" s="2"/>
    </row>
    <row r="54" spans="1:8" x14ac:dyDescent="0.25">
      <c r="A54" s="99" t="s">
        <v>224</v>
      </c>
      <c r="F54" s="12"/>
      <c r="G54" s="2"/>
      <c r="H54" s="2"/>
    </row>
    <row r="55" spans="1:8" x14ac:dyDescent="0.25">
      <c r="A55" s="99" t="s">
        <v>225</v>
      </c>
      <c r="F55" s="12"/>
      <c r="G55" s="2"/>
      <c r="H55" s="2"/>
    </row>
    <row r="56" spans="1:8" x14ac:dyDescent="0.25">
      <c r="A56" s="99" t="s">
        <v>226</v>
      </c>
      <c r="F56" s="12"/>
      <c r="G56" s="2"/>
      <c r="H56" s="2"/>
    </row>
    <row r="57" spans="1:8" x14ac:dyDescent="0.25">
      <c r="A57" s="12"/>
      <c r="B57" s="2"/>
      <c r="C57" s="2"/>
    </row>
    <row r="58" spans="1:8" ht="15" customHeight="1" x14ac:dyDescent="0.25">
      <c r="A58" s="106" t="s">
        <v>208</v>
      </c>
      <c r="B58" s="106"/>
      <c r="C58" s="106"/>
    </row>
    <row r="59" spans="1:8" ht="15" customHeight="1" x14ac:dyDescent="0.25">
      <c r="A59" s="107" t="s">
        <v>175</v>
      </c>
      <c r="B59" s="107"/>
      <c r="C59" s="107"/>
    </row>
    <row r="60" spans="1:8" ht="45.75" customHeight="1" x14ac:dyDescent="0.25">
      <c r="A60" s="108" t="s">
        <v>211</v>
      </c>
      <c r="B60" s="108"/>
      <c r="C60" s="108"/>
    </row>
    <row r="61" spans="1:8" x14ac:dyDescent="0.25">
      <c r="A61" s="97"/>
      <c r="B61" s="97"/>
      <c r="C61" s="97"/>
    </row>
    <row r="62" spans="1:8" x14ac:dyDescent="0.25">
      <c r="A62" s="2"/>
      <c r="B62" s="2"/>
      <c r="C62" s="2"/>
    </row>
    <row r="63" spans="1:8" ht="15.75" x14ac:dyDescent="0.25">
      <c r="A63" s="85" t="s">
        <v>210</v>
      </c>
      <c r="B63" s="2"/>
      <c r="C63" s="2"/>
    </row>
    <row r="64" spans="1:8" ht="28.35" customHeight="1" x14ac:dyDescent="0.25">
      <c r="A64" s="104" t="s">
        <v>167</v>
      </c>
      <c r="B64" s="105"/>
      <c r="C64" s="105"/>
    </row>
    <row r="65" spans="1:3" ht="76.5" customHeight="1" x14ac:dyDescent="0.25">
      <c r="A65" s="109" t="s">
        <v>182</v>
      </c>
      <c r="B65" s="105"/>
      <c r="C65" s="105"/>
    </row>
    <row r="66" spans="1:3" ht="6.6" customHeight="1" x14ac:dyDescent="0.25">
      <c r="A66" s="13"/>
      <c r="B66" s="2"/>
      <c r="C66" s="2"/>
    </row>
    <row r="67" spans="1:3" x14ac:dyDescent="0.25">
      <c r="A67" s="13" t="s">
        <v>168</v>
      </c>
      <c r="B67" s="2"/>
      <c r="C67" s="2"/>
    </row>
    <row r="68" spans="1:3" ht="32.450000000000003" customHeight="1" x14ac:dyDescent="0.25">
      <c r="A68" s="104" t="s">
        <v>183</v>
      </c>
      <c r="B68" s="105"/>
      <c r="C68" s="105"/>
    </row>
    <row r="69" spans="1:3" ht="70.349999999999994" customHeight="1" x14ac:dyDescent="0.25">
      <c r="A69" s="104" t="s">
        <v>219</v>
      </c>
      <c r="B69" s="105"/>
      <c r="C69" s="105"/>
    </row>
    <row r="70" spans="1:3" x14ac:dyDescent="0.25">
      <c r="A70" s="110" t="s">
        <v>235</v>
      </c>
      <c r="B70" s="110"/>
      <c r="C70" s="110"/>
    </row>
    <row r="71" spans="1:3" ht="10.5" customHeight="1" x14ac:dyDescent="0.25">
      <c r="A71" s="14"/>
      <c r="B71" s="2"/>
      <c r="C71" s="2"/>
    </row>
    <row r="72" spans="1:3" x14ac:dyDescent="0.25">
      <c r="A72" s="13" t="s">
        <v>169</v>
      </c>
      <c r="B72" s="2"/>
      <c r="C72" s="2"/>
    </row>
    <row r="73" spans="1:3" ht="34.5" customHeight="1" x14ac:dyDescent="0.25">
      <c r="A73" s="104" t="s">
        <v>184</v>
      </c>
      <c r="B73" s="105"/>
      <c r="C73" s="105"/>
    </row>
    <row r="74" spans="1:3" ht="58.35" customHeight="1" x14ac:dyDescent="0.25">
      <c r="A74" s="105" t="s">
        <v>220</v>
      </c>
      <c r="B74" s="105"/>
      <c r="C74" s="105"/>
    </row>
    <row r="75" spans="1:3" x14ac:dyDescent="0.25">
      <c r="A75" s="111" t="s">
        <v>236</v>
      </c>
      <c r="B75" s="111"/>
      <c r="C75" s="111"/>
    </row>
    <row r="77" spans="1:3" x14ac:dyDescent="0.25">
      <c r="A77" s="102" t="s">
        <v>209</v>
      </c>
      <c r="B77" s="2"/>
      <c r="C77" s="2"/>
    </row>
    <row r="78" spans="1:3" ht="34.5" customHeight="1" x14ac:dyDescent="0.25">
      <c r="A78" s="103" t="s">
        <v>237</v>
      </c>
      <c r="B78" s="103"/>
      <c r="C78" s="103"/>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9"/>
  <sheetViews>
    <sheetView showGridLines="0" zoomScale="85" zoomScaleNormal="85"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8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4.28515625" style="23" customWidth="1"/>
    <col min="14" max="14" width="1.5703125" style="23" customWidth="1"/>
    <col min="15" max="16" width="14.28515625" style="23" customWidth="1"/>
  </cols>
  <sheetData>
    <row r="1" spans="1:16" ht="27" thickBot="1" x14ac:dyDescent="0.45">
      <c r="A1" s="27" t="s">
        <v>3</v>
      </c>
      <c r="B1" s="1"/>
      <c r="C1" s="121" t="s">
        <v>408</v>
      </c>
      <c r="D1" s="121"/>
      <c r="E1" s="121"/>
      <c r="F1" s="121"/>
      <c r="G1" s="121"/>
      <c r="H1" s="121"/>
      <c r="I1" s="121"/>
      <c r="J1" s="121"/>
    </row>
    <row r="2" spans="1:16" s="23" customFormat="1" ht="15.75" thickBot="1" x14ac:dyDescent="0.3">
      <c r="C2" s="24" t="s">
        <v>4</v>
      </c>
      <c r="D2" s="116" t="s">
        <v>0</v>
      </c>
      <c r="E2" s="117"/>
      <c r="F2" s="117"/>
      <c r="G2" s="118"/>
      <c r="H2" s="116" t="s">
        <v>5</v>
      </c>
      <c r="I2" s="117"/>
      <c r="J2" s="117"/>
      <c r="K2" s="41"/>
      <c r="L2" s="119" t="s">
        <v>1</v>
      </c>
      <c r="M2" s="119"/>
      <c r="N2" s="25"/>
      <c r="O2" s="119" t="s">
        <v>2</v>
      </c>
      <c r="P2" s="120"/>
    </row>
    <row r="3" spans="1:16" s="22" customFormat="1" ht="59.45" customHeight="1" x14ac:dyDescent="0.25">
      <c r="A3" s="38" t="s">
        <v>189</v>
      </c>
      <c r="B3" s="62" t="s">
        <v>190</v>
      </c>
      <c r="C3" s="60" t="s">
        <v>185</v>
      </c>
      <c r="D3" s="17" t="s">
        <v>218</v>
      </c>
      <c r="E3" s="18" t="s">
        <v>234</v>
      </c>
      <c r="F3" s="18" t="s">
        <v>227</v>
      </c>
      <c r="G3" s="19" t="s">
        <v>228</v>
      </c>
      <c r="H3" s="17" t="s">
        <v>174</v>
      </c>
      <c r="I3" s="18" t="s">
        <v>197</v>
      </c>
      <c r="J3" s="18" t="s">
        <v>173</v>
      </c>
      <c r="K3" s="20"/>
      <c r="L3" s="42" t="s">
        <v>400</v>
      </c>
      <c r="M3" s="42" t="s">
        <v>409</v>
      </c>
      <c r="N3" s="21"/>
      <c r="O3" s="42" t="s">
        <v>400</v>
      </c>
      <c r="P3" s="42" t="s">
        <v>409</v>
      </c>
    </row>
    <row r="4" spans="1:16" s="16" customFormat="1" ht="28.5" customHeight="1" x14ac:dyDescent="0.25">
      <c r="A4" s="34" t="s">
        <v>170</v>
      </c>
      <c r="B4" s="63"/>
      <c r="C4" s="61" t="s">
        <v>150</v>
      </c>
      <c r="D4" s="35" t="s">
        <v>151</v>
      </c>
      <c r="E4" s="36" t="s">
        <v>152</v>
      </c>
      <c r="F4" s="36" t="s">
        <v>153</v>
      </c>
      <c r="G4" s="37" t="s">
        <v>154</v>
      </c>
      <c r="H4" s="29" t="s">
        <v>155</v>
      </c>
      <c r="I4" s="30" t="s">
        <v>156</v>
      </c>
      <c r="J4" s="30" t="s">
        <v>157</v>
      </c>
      <c r="K4" s="31"/>
      <c r="L4" s="32" t="s">
        <v>177</v>
      </c>
      <c r="M4" s="32" t="s">
        <v>178</v>
      </c>
      <c r="N4" s="32"/>
      <c r="O4" s="32" t="s">
        <v>158</v>
      </c>
      <c r="P4" s="33" t="s">
        <v>159</v>
      </c>
    </row>
    <row r="5" spans="1:16" x14ac:dyDescent="0.25">
      <c r="A5" s="16" t="s">
        <v>242</v>
      </c>
      <c r="B5" s="16" t="s">
        <v>49</v>
      </c>
      <c r="C5" s="69">
        <v>5</v>
      </c>
      <c r="D5" s="43">
        <v>17</v>
      </c>
      <c r="E5" s="46">
        <v>0.99992160357817705</v>
      </c>
      <c r="F5" s="46">
        <v>0.931947779730811</v>
      </c>
      <c r="G5" s="46">
        <v>1</v>
      </c>
      <c r="H5" s="44">
        <v>1</v>
      </c>
      <c r="I5" s="45"/>
      <c r="J5" s="87">
        <v>0</v>
      </c>
      <c r="K5" s="50"/>
      <c r="L5" s="47">
        <v>16.552224683340143</v>
      </c>
      <c r="M5" s="47">
        <v>18.342355194246853</v>
      </c>
      <c r="N5" s="64"/>
      <c r="O5" s="47">
        <v>2.6415994387934059</v>
      </c>
      <c r="P5" s="83">
        <v>3.5160471070148489</v>
      </c>
    </row>
    <row r="6" spans="1:16" ht="14.45" customHeight="1" x14ac:dyDescent="0.25">
      <c r="A6" s="16" t="s">
        <v>243</v>
      </c>
      <c r="B6" s="16" t="s">
        <v>39</v>
      </c>
      <c r="C6" s="69">
        <v>5</v>
      </c>
      <c r="D6" s="43">
        <v>17</v>
      </c>
      <c r="E6" s="46">
        <v>1</v>
      </c>
      <c r="F6" s="46">
        <v>1</v>
      </c>
      <c r="G6" s="46">
        <v>1</v>
      </c>
      <c r="H6" s="44">
        <v>1</v>
      </c>
      <c r="I6" s="45"/>
      <c r="J6" s="87">
        <v>0</v>
      </c>
      <c r="K6" s="50"/>
      <c r="L6" s="47">
        <v>28.885353535353534</v>
      </c>
      <c r="M6" s="47">
        <v>32.575759712331667</v>
      </c>
      <c r="N6" s="64"/>
      <c r="O6" s="47">
        <v>1.4264790764790765</v>
      </c>
      <c r="P6" s="83">
        <v>1.5585560177677502</v>
      </c>
    </row>
    <row r="7" spans="1:16" ht="14.45" customHeight="1" x14ac:dyDescent="0.25">
      <c r="A7" s="16" t="s">
        <v>244</v>
      </c>
      <c r="B7" s="16" t="s">
        <v>31</v>
      </c>
      <c r="C7" s="69">
        <v>5</v>
      </c>
      <c r="D7" s="43">
        <v>15</v>
      </c>
      <c r="E7" s="46">
        <v>1</v>
      </c>
      <c r="F7" s="46">
        <v>0.91028719623475096</v>
      </c>
      <c r="G7" s="46">
        <v>0.99977587807767399</v>
      </c>
      <c r="H7" s="44" t="s">
        <v>241</v>
      </c>
      <c r="I7" s="45"/>
      <c r="J7" s="87">
        <v>0</v>
      </c>
      <c r="K7" s="50"/>
      <c r="L7" s="47">
        <v>20.702527202527204</v>
      </c>
      <c r="M7" s="47">
        <v>21.856325394370554</v>
      </c>
      <c r="N7" s="64"/>
      <c r="O7" s="47">
        <v>4.6499905249194615</v>
      </c>
      <c r="P7" s="83">
        <v>4.460109103307194</v>
      </c>
    </row>
    <row r="8" spans="1:16" ht="14.45" customHeight="1" x14ac:dyDescent="0.25">
      <c r="A8" s="16" t="s">
        <v>245</v>
      </c>
      <c r="B8" s="16" t="s">
        <v>9</v>
      </c>
      <c r="C8" s="69">
        <v>5</v>
      </c>
      <c r="D8" s="43">
        <v>15</v>
      </c>
      <c r="E8" s="46">
        <v>1</v>
      </c>
      <c r="F8" s="46">
        <v>0.77503761992849796</v>
      </c>
      <c r="G8" s="46">
        <v>0.52211668407886203</v>
      </c>
      <c r="H8" s="44">
        <v>1</v>
      </c>
      <c r="I8" s="45"/>
      <c r="J8" s="87">
        <v>0</v>
      </c>
      <c r="K8" s="50"/>
      <c r="L8" s="47">
        <v>15.00024698676151</v>
      </c>
      <c r="M8" s="47">
        <v>17.640021303379491</v>
      </c>
      <c r="N8" s="64"/>
      <c r="O8" s="47">
        <v>2.6470852305521708</v>
      </c>
      <c r="P8" s="83">
        <v>2.1339863125510141</v>
      </c>
    </row>
    <row r="9" spans="1:16" ht="14.45" customHeight="1" x14ac:dyDescent="0.25">
      <c r="A9" s="16" t="s">
        <v>246</v>
      </c>
      <c r="B9" s="16" t="s">
        <v>118</v>
      </c>
      <c r="C9" s="69">
        <v>5</v>
      </c>
      <c r="D9" s="43">
        <v>17</v>
      </c>
      <c r="E9" s="46">
        <v>1</v>
      </c>
      <c r="F9" s="46">
        <v>0.90568233954697597</v>
      </c>
      <c r="G9" s="46">
        <v>1</v>
      </c>
      <c r="H9" s="44">
        <v>1</v>
      </c>
      <c r="I9" s="45"/>
      <c r="J9" s="87">
        <v>1</v>
      </c>
      <c r="K9" s="50"/>
      <c r="L9" s="47">
        <v>20.505046033994333</v>
      </c>
      <c r="M9" s="47">
        <v>21.739402560455193</v>
      </c>
      <c r="N9" s="64"/>
      <c r="O9" s="47">
        <v>1.2123674223995329</v>
      </c>
      <c r="P9" s="83">
        <v>1.0347384683292871</v>
      </c>
    </row>
    <row r="10" spans="1:16" ht="14.45" customHeight="1" x14ac:dyDescent="0.25">
      <c r="A10" s="16" t="s">
        <v>247</v>
      </c>
      <c r="B10" s="16" t="s">
        <v>53</v>
      </c>
      <c r="C10" s="69">
        <v>5</v>
      </c>
      <c r="D10" s="43">
        <v>18</v>
      </c>
      <c r="E10" s="46">
        <v>1</v>
      </c>
      <c r="F10" s="46">
        <v>1</v>
      </c>
      <c r="G10" s="46">
        <v>0.996705982361066</v>
      </c>
      <c r="H10" s="44">
        <v>1</v>
      </c>
      <c r="I10" s="45"/>
      <c r="J10" s="87">
        <v>1</v>
      </c>
      <c r="K10" s="50"/>
      <c r="L10" s="47">
        <v>10.5104703878721</v>
      </c>
      <c r="M10" s="47">
        <v>15.033562311834796</v>
      </c>
      <c r="N10" s="64"/>
      <c r="O10" s="47">
        <v>1.1948235745640337</v>
      </c>
      <c r="P10" s="83">
        <v>1.0243183649238858</v>
      </c>
    </row>
    <row r="11" spans="1:16" ht="14.45" customHeight="1" x14ac:dyDescent="0.25">
      <c r="A11" s="16" t="s">
        <v>248</v>
      </c>
      <c r="B11" s="16" t="s">
        <v>54</v>
      </c>
      <c r="C11" s="69">
        <v>5</v>
      </c>
      <c r="D11" s="43">
        <v>16</v>
      </c>
      <c r="E11" s="46">
        <v>0.99993837937763097</v>
      </c>
      <c r="F11" s="46">
        <v>0.96068604292903303</v>
      </c>
      <c r="G11" s="46">
        <v>1</v>
      </c>
      <c r="H11" s="44">
        <v>1</v>
      </c>
      <c r="I11" s="45"/>
      <c r="J11" s="87">
        <v>0</v>
      </c>
      <c r="K11" s="50"/>
      <c r="L11" s="47">
        <v>17.019504480759093</v>
      </c>
      <c r="M11" s="47">
        <v>18.219882808620518</v>
      </c>
      <c r="N11" s="64"/>
      <c r="O11" s="47">
        <v>1.2486829957095531</v>
      </c>
      <c r="P11" s="83">
        <v>1.031532228931207</v>
      </c>
    </row>
    <row r="12" spans="1:16" ht="14.45" customHeight="1" x14ac:dyDescent="0.25">
      <c r="A12" s="16" t="s">
        <v>249</v>
      </c>
      <c r="B12" s="16" t="s">
        <v>14</v>
      </c>
      <c r="C12" s="69">
        <v>2</v>
      </c>
      <c r="D12" s="43">
        <v>17</v>
      </c>
      <c r="E12" s="46">
        <v>1</v>
      </c>
      <c r="F12" s="46">
        <v>0.96437282335667196</v>
      </c>
      <c r="G12" s="46">
        <v>1</v>
      </c>
      <c r="H12" s="44">
        <v>1</v>
      </c>
      <c r="I12" s="45"/>
      <c r="J12" s="87">
        <v>0</v>
      </c>
      <c r="K12" s="50"/>
      <c r="L12" s="47">
        <v>24.315286858150298</v>
      </c>
      <c r="M12" s="47" t="s">
        <v>207</v>
      </c>
      <c r="N12" s="64"/>
      <c r="O12" s="47">
        <v>4.4581076938796365</v>
      </c>
      <c r="P12" s="83" t="s">
        <v>207</v>
      </c>
    </row>
    <row r="13" spans="1:16" ht="14.45" customHeight="1" x14ac:dyDescent="0.25">
      <c r="A13" s="16" t="s">
        <v>250</v>
      </c>
      <c r="B13" s="16" t="s">
        <v>35</v>
      </c>
      <c r="C13" s="69">
        <v>5</v>
      </c>
      <c r="D13" s="43">
        <v>17</v>
      </c>
      <c r="E13" s="46">
        <v>1</v>
      </c>
      <c r="F13" s="46">
        <v>1</v>
      </c>
      <c r="G13" s="46">
        <v>1</v>
      </c>
      <c r="H13" s="44">
        <v>1</v>
      </c>
      <c r="I13" s="45"/>
      <c r="J13" s="87">
        <v>0</v>
      </c>
      <c r="K13" s="50"/>
      <c r="L13" s="47">
        <v>24.123179258108369</v>
      </c>
      <c r="M13" s="47">
        <v>24.911176157530601</v>
      </c>
      <c r="N13" s="64"/>
      <c r="O13" s="47">
        <v>4.6434744610604</v>
      </c>
      <c r="P13" s="83">
        <v>2.684140500266099</v>
      </c>
    </row>
    <row r="14" spans="1:16" ht="14.45" customHeight="1" x14ac:dyDescent="0.25">
      <c r="A14" s="16" t="s">
        <v>251</v>
      </c>
      <c r="B14" s="16" t="s">
        <v>102</v>
      </c>
      <c r="C14" s="69">
        <v>5</v>
      </c>
      <c r="D14" s="43">
        <v>17</v>
      </c>
      <c r="E14" s="46">
        <v>1</v>
      </c>
      <c r="F14" s="46">
        <v>0.92893563751831898</v>
      </c>
      <c r="G14" s="46">
        <v>1</v>
      </c>
      <c r="H14" s="44">
        <v>1</v>
      </c>
      <c r="I14" s="45"/>
      <c r="J14" s="87">
        <v>1</v>
      </c>
      <c r="K14" s="50"/>
      <c r="L14" s="47">
        <v>15.922952211842816</v>
      </c>
      <c r="M14" s="47">
        <v>16.959282892737768</v>
      </c>
      <c r="N14" s="64"/>
      <c r="O14" s="47">
        <v>3.868977527158139</v>
      </c>
      <c r="P14" s="83">
        <v>3.513011152416357</v>
      </c>
    </row>
    <row r="15" spans="1:16" ht="14.45" customHeight="1" x14ac:dyDescent="0.25">
      <c r="A15" s="16" t="s">
        <v>252</v>
      </c>
      <c r="B15" s="16" t="s">
        <v>142</v>
      </c>
      <c r="C15" s="69">
        <v>5</v>
      </c>
      <c r="D15" s="43">
        <v>15</v>
      </c>
      <c r="E15" s="46">
        <v>0.99938950870713195</v>
      </c>
      <c r="F15" s="46">
        <v>0.96290502281711199</v>
      </c>
      <c r="G15" s="46">
        <v>1</v>
      </c>
      <c r="H15" s="44">
        <v>1</v>
      </c>
      <c r="I15" s="45"/>
      <c r="J15" s="87">
        <v>0</v>
      </c>
      <c r="K15" s="50"/>
      <c r="L15" s="47">
        <v>11.821249465458928</v>
      </c>
      <c r="M15" s="47">
        <v>11.451000901713256</v>
      </c>
      <c r="N15" s="64"/>
      <c r="O15" s="47">
        <v>4.2233817120466997</v>
      </c>
      <c r="P15" s="83">
        <v>3.8725123447553496</v>
      </c>
    </row>
    <row r="16" spans="1:16" ht="14.45" customHeight="1" x14ac:dyDescent="0.25">
      <c r="A16" s="16" t="s">
        <v>253</v>
      </c>
      <c r="B16" s="16" t="s">
        <v>160</v>
      </c>
      <c r="C16" s="69">
        <v>5</v>
      </c>
      <c r="D16" s="43">
        <v>17</v>
      </c>
      <c r="E16" s="46">
        <v>1</v>
      </c>
      <c r="F16" s="46">
        <v>0.99992783951508102</v>
      </c>
      <c r="G16" s="46">
        <v>1</v>
      </c>
      <c r="H16" s="44">
        <v>1</v>
      </c>
      <c r="I16" s="45"/>
      <c r="J16" s="87">
        <v>0</v>
      </c>
      <c r="K16" s="50"/>
      <c r="L16" s="47">
        <v>14.02392444910808</v>
      </c>
      <c r="M16" s="47">
        <v>14.705616414536602</v>
      </c>
      <c r="N16" s="64"/>
      <c r="O16" s="47">
        <v>2.0593913955928644</v>
      </c>
      <c r="P16" s="83">
        <v>1.9400104329681795</v>
      </c>
    </row>
    <row r="17" spans="1:16" ht="14.45" customHeight="1" x14ac:dyDescent="0.25">
      <c r="A17" s="16" t="s">
        <v>254</v>
      </c>
      <c r="B17" s="16" t="s">
        <v>87</v>
      </c>
      <c r="C17" s="69">
        <v>5</v>
      </c>
      <c r="D17" s="43">
        <v>16</v>
      </c>
      <c r="E17" s="46">
        <v>1</v>
      </c>
      <c r="F17" s="46">
        <v>0.91529062236755099</v>
      </c>
      <c r="G17" s="46">
        <v>1</v>
      </c>
      <c r="H17" s="44">
        <v>1</v>
      </c>
      <c r="I17" s="45"/>
      <c r="J17" s="87">
        <v>0</v>
      </c>
      <c r="K17" s="50"/>
      <c r="L17" s="47">
        <v>16.828477636438244</v>
      </c>
      <c r="M17" s="47">
        <v>15.673720797219412</v>
      </c>
      <c r="N17" s="64"/>
      <c r="O17" s="47">
        <v>4.0320506430066789</v>
      </c>
      <c r="P17" s="83">
        <v>2.8320107084807344</v>
      </c>
    </row>
    <row r="18" spans="1:16" ht="14.45" customHeight="1" x14ac:dyDescent="0.25">
      <c r="A18" s="16" t="s">
        <v>255</v>
      </c>
      <c r="B18" s="16" t="s">
        <v>19</v>
      </c>
      <c r="C18" s="69">
        <v>5</v>
      </c>
      <c r="D18" s="43">
        <v>17</v>
      </c>
      <c r="E18" s="46">
        <v>1</v>
      </c>
      <c r="F18" s="46">
        <v>0.99245461563363802</v>
      </c>
      <c r="G18" s="46">
        <v>1</v>
      </c>
      <c r="H18" s="44">
        <v>1</v>
      </c>
      <c r="I18" s="45"/>
      <c r="J18" s="87">
        <v>0</v>
      </c>
      <c r="K18" s="50"/>
      <c r="L18" s="47">
        <v>20.742605412208935</v>
      </c>
      <c r="M18" s="47">
        <v>21.547749989964274</v>
      </c>
      <c r="N18" s="64"/>
      <c r="O18" s="47">
        <v>3.2425834887269027</v>
      </c>
      <c r="P18" s="83">
        <v>3.0450214003068723</v>
      </c>
    </row>
    <row r="19" spans="1:16" ht="14.45" customHeight="1" x14ac:dyDescent="0.25">
      <c r="A19" s="16" t="s">
        <v>256</v>
      </c>
      <c r="B19" s="16" t="s">
        <v>145</v>
      </c>
      <c r="C19" s="69">
        <v>5</v>
      </c>
      <c r="D19" s="43">
        <v>17</v>
      </c>
      <c r="E19" s="46">
        <v>1</v>
      </c>
      <c r="F19" s="46">
        <v>0.93510939823952499</v>
      </c>
      <c r="G19" s="46">
        <v>0.99999064572556395</v>
      </c>
      <c r="H19" s="44">
        <v>1</v>
      </c>
      <c r="I19" s="45"/>
      <c r="J19" s="87">
        <v>0</v>
      </c>
      <c r="K19" s="50"/>
      <c r="L19" s="47">
        <v>29.419093539054966</v>
      </c>
      <c r="M19" s="47">
        <v>29.782466027035703</v>
      </c>
      <c r="N19" s="64"/>
      <c r="O19" s="47">
        <v>4.1069558421258305</v>
      </c>
      <c r="P19" s="83">
        <v>2.775965824665676</v>
      </c>
    </row>
    <row r="20" spans="1:16" ht="14.45" customHeight="1" x14ac:dyDescent="0.25">
      <c r="A20" s="16" t="s">
        <v>257</v>
      </c>
      <c r="B20" s="16" t="s">
        <v>137</v>
      </c>
      <c r="C20" s="69">
        <v>5</v>
      </c>
      <c r="D20" s="43">
        <v>17</v>
      </c>
      <c r="E20" s="46">
        <v>1</v>
      </c>
      <c r="F20" s="46">
        <v>0.98018810854410299</v>
      </c>
      <c r="G20" s="46">
        <v>1</v>
      </c>
      <c r="H20" s="44">
        <v>1</v>
      </c>
      <c r="I20" s="45"/>
      <c r="J20" s="87">
        <v>0</v>
      </c>
      <c r="K20" s="50"/>
      <c r="L20" s="47">
        <v>16.44315221777892</v>
      </c>
      <c r="M20" s="47">
        <v>18.394682308313723</v>
      </c>
      <c r="N20" s="64"/>
      <c r="O20" s="47">
        <v>3.3311801611166798</v>
      </c>
      <c r="P20" s="83">
        <v>2.7254034541336352</v>
      </c>
    </row>
    <row r="21" spans="1:16" ht="14.45" customHeight="1" x14ac:dyDescent="0.25">
      <c r="A21" s="16" t="s">
        <v>258</v>
      </c>
      <c r="B21" s="16" t="s">
        <v>61</v>
      </c>
      <c r="C21" s="69">
        <v>5</v>
      </c>
      <c r="D21" s="43">
        <v>17</v>
      </c>
      <c r="E21" s="46">
        <v>1</v>
      </c>
      <c r="F21" s="46">
        <v>0.96672575013001905</v>
      </c>
      <c r="G21" s="46">
        <v>1</v>
      </c>
      <c r="H21" s="44">
        <v>1</v>
      </c>
      <c r="I21" s="45"/>
      <c r="J21" s="87">
        <v>0</v>
      </c>
      <c r="K21" s="50"/>
      <c r="L21" s="47">
        <v>30.457642447995177</v>
      </c>
      <c r="M21" s="47">
        <v>33.605902954014823</v>
      </c>
      <c r="N21" s="64"/>
      <c r="O21" s="47">
        <v>1.8541245479654889</v>
      </c>
      <c r="P21" s="83">
        <v>1.7326125841750841</v>
      </c>
    </row>
    <row r="22" spans="1:16" ht="14.45" customHeight="1" x14ac:dyDescent="0.25">
      <c r="A22" s="16" t="s">
        <v>259</v>
      </c>
      <c r="B22" s="16" t="s">
        <v>10</v>
      </c>
      <c r="C22" s="69">
        <v>5</v>
      </c>
      <c r="D22" s="43">
        <v>17</v>
      </c>
      <c r="E22" s="46">
        <v>1</v>
      </c>
      <c r="F22" s="46">
        <v>1</v>
      </c>
      <c r="G22" s="46">
        <v>1</v>
      </c>
      <c r="H22" s="44">
        <v>1</v>
      </c>
      <c r="I22" s="45"/>
      <c r="J22" s="87">
        <v>0</v>
      </c>
      <c r="K22" s="50"/>
      <c r="L22" s="47">
        <v>17.789944134078212</v>
      </c>
      <c r="M22" s="47">
        <v>19.45997458703939</v>
      </c>
      <c r="N22" s="64"/>
      <c r="O22" s="47">
        <v>1.8344134078212291</v>
      </c>
      <c r="P22" s="83">
        <v>1.9087443687189558</v>
      </c>
    </row>
    <row r="23" spans="1:16" ht="14.45" customHeight="1" x14ac:dyDescent="0.25">
      <c r="A23" s="16" t="s">
        <v>260</v>
      </c>
      <c r="B23" s="16" t="s">
        <v>104</v>
      </c>
      <c r="C23" s="69">
        <v>5</v>
      </c>
      <c r="D23" s="43">
        <v>17</v>
      </c>
      <c r="E23" s="46">
        <v>1</v>
      </c>
      <c r="F23" s="46">
        <v>0.99975874328008996</v>
      </c>
      <c r="G23" s="46">
        <v>1</v>
      </c>
      <c r="H23" s="44">
        <v>1</v>
      </c>
      <c r="I23" s="45"/>
      <c r="J23" s="87">
        <v>0</v>
      </c>
      <c r="K23" s="50"/>
      <c r="L23" s="47">
        <v>15.697853937547954</v>
      </c>
      <c r="M23" s="47">
        <v>16.917327692578883</v>
      </c>
      <c r="N23" s="64"/>
      <c r="O23" s="47">
        <v>2.7038906071951816</v>
      </c>
      <c r="P23" s="83">
        <v>2.6004716149506346</v>
      </c>
    </row>
    <row r="24" spans="1:16" ht="14.45" customHeight="1" x14ac:dyDescent="0.25">
      <c r="A24" s="16" t="s">
        <v>261</v>
      </c>
      <c r="B24" s="16" t="s">
        <v>56</v>
      </c>
      <c r="C24" s="69">
        <v>4</v>
      </c>
      <c r="D24" s="43">
        <v>17</v>
      </c>
      <c r="E24" s="46">
        <v>1</v>
      </c>
      <c r="F24" s="46">
        <v>0.989908937605396</v>
      </c>
      <c r="G24" s="46">
        <v>1</v>
      </c>
      <c r="H24" s="44">
        <v>1</v>
      </c>
      <c r="I24" s="45"/>
      <c r="J24" s="87">
        <v>0</v>
      </c>
      <c r="K24" s="50"/>
      <c r="L24" s="47">
        <v>6.9961387800783434</v>
      </c>
      <c r="M24" s="47">
        <v>6.6375012614794633</v>
      </c>
      <c r="N24" s="64"/>
      <c r="O24" s="47">
        <v>3.4937010554988084</v>
      </c>
      <c r="P24" s="83">
        <v>3.3439260876186609</v>
      </c>
    </row>
    <row r="25" spans="1:16" ht="14.45" customHeight="1" x14ac:dyDescent="0.25">
      <c r="A25" s="16" t="s">
        <v>262</v>
      </c>
      <c r="B25" s="16" t="s">
        <v>172</v>
      </c>
      <c r="C25" s="69">
        <v>3</v>
      </c>
      <c r="D25" s="43">
        <v>17</v>
      </c>
      <c r="E25" s="46">
        <v>1</v>
      </c>
      <c r="F25" s="46">
        <v>0.96151568975725199</v>
      </c>
      <c r="G25" s="46">
        <v>1</v>
      </c>
      <c r="H25" s="44">
        <v>1</v>
      </c>
      <c r="I25" s="45"/>
      <c r="J25" s="87">
        <v>0</v>
      </c>
      <c r="K25" s="50"/>
      <c r="L25" s="47">
        <v>21.387630662020907</v>
      </c>
      <c r="M25" s="47">
        <v>23.35117599351176</v>
      </c>
      <c r="N25" s="64"/>
      <c r="O25" s="47">
        <v>1.9508196721311475</v>
      </c>
      <c r="P25" s="83">
        <v>2.1760268231349538</v>
      </c>
    </row>
    <row r="26" spans="1:16" ht="14.45" customHeight="1" x14ac:dyDescent="0.25">
      <c r="A26" s="16" t="s">
        <v>263</v>
      </c>
      <c r="B26" s="16" t="s">
        <v>44</v>
      </c>
      <c r="C26" s="69">
        <v>5</v>
      </c>
      <c r="D26" s="43">
        <v>17</v>
      </c>
      <c r="E26" s="46">
        <v>1</v>
      </c>
      <c r="F26" s="46">
        <v>0.93943589372207004</v>
      </c>
      <c r="G26" s="46">
        <v>1</v>
      </c>
      <c r="H26" s="44">
        <v>1</v>
      </c>
      <c r="I26" s="45"/>
      <c r="J26" s="87">
        <v>0</v>
      </c>
      <c r="K26" s="50"/>
      <c r="L26" s="47">
        <v>22.711145340521508</v>
      </c>
      <c r="M26" s="47">
        <v>23.255117239031449</v>
      </c>
      <c r="N26" s="64"/>
      <c r="O26" s="47">
        <v>2.3438137552704359</v>
      </c>
      <c r="P26" s="83">
        <v>2.0690277563778037</v>
      </c>
    </row>
    <row r="27" spans="1:16" ht="14.45" customHeight="1" x14ac:dyDescent="0.25">
      <c r="A27" s="16" t="s">
        <v>264</v>
      </c>
      <c r="B27" s="16" t="s">
        <v>75</v>
      </c>
      <c r="C27" s="69">
        <v>5</v>
      </c>
      <c r="D27" s="43">
        <v>17</v>
      </c>
      <c r="E27" s="46">
        <v>1</v>
      </c>
      <c r="F27" s="46">
        <v>0.92957145296226695</v>
      </c>
      <c r="G27" s="46">
        <v>1</v>
      </c>
      <c r="H27" s="44">
        <v>1</v>
      </c>
      <c r="I27" s="45"/>
      <c r="J27" s="87">
        <v>1</v>
      </c>
      <c r="K27" s="50"/>
      <c r="L27" s="47">
        <v>20.677431820691179</v>
      </c>
      <c r="M27" s="47">
        <v>22.370895824888528</v>
      </c>
      <c r="N27" s="64"/>
      <c r="O27" s="47">
        <v>1.3433410315627405</v>
      </c>
      <c r="P27" s="83">
        <v>2.3574779098941856</v>
      </c>
    </row>
    <row r="28" spans="1:16" ht="14.45" customHeight="1" x14ac:dyDescent="0.25">
      <c r="A28" s="16" t="s">
        <v>265</v>
      </c>
      <c r="B28" s="16" t="s">
        <v>144</v>
      </c>
      <c r="C28" s="69">
        <v>5</v>
      </c>
      <c r="D28" s="43">
        <v>17</v>
      </c>
      <c r="E28" s="46">
        <v>0.99862147995189299</v>
      </c>
      <c r="F28" s="46">
        <v>0.99921713676280299</v>
      </c>
      <c r="G28" s="46">
        <v>0.933536045746443</v>
      </c>
      <c r="H28" s="44">
        <v>1</v>
      </c>
      <c r="I28" s="45"/>
      <c r="J28" s="87">
        <v>0</v>
      </c>
      <c r="K28" s="50"/>
      <c r="L28" s="47">
        <v>12.673565920362353</v>
      </c>
      <c r="M28" s="47">
        <v>14.219727004230636</v>
      </c>
      <c r="N28" s="64"/>
      <c r="O28" s="47">
        <v>1.7487899183731921</v>
      </c>
      <c r="P28" s="83">
        <v>1.457197564024147</v>
      </c>
    </row>
    <row r="29" spans="1:16" ht="14.45" customHeight="1" x14ac:dyDescent="0.25">
      <c r="A29" s="16" t="s">
        <v>266</v>
      </c>
      <c r="B29" s="16" t="s">
        <v>69</v>
      </c>
      <c r="C29" s="69">
        <v>5</v>
      </c>
      <c r="D29" s="43">
        <v>17</v>
      </c>
      <c r="E29" s="46">
        <v>1</v>
      </c>
      <c r="F29" s="46">
        <v>0.99960662980081805</v>
      </c>
      <c r="G29" s="46">
        <v>0.99965201866995401</v>
      </c>
      <c r="H29" s="44">
        <v>1</v>
      </c>
      <c r="I29" s="45"/>
      <c r="J29" s="87">
        <v>1</v>
      </c>
      <c r="K29" s="50"/>
      <c r="L29" s="47">
        <v>23.526267318010731</v>
      </c>
      <c r="M29" s="47">
        <v>24.733635681891226</v>
      </c>
      <c r="N29" s="64"/>
      <c r="O29" s="47">
        <v>2.5442708333333335</v>
      </c>
      <c r="P29" s="83">
        <v>3.3149260132961613</v>
      </c>
    </row>
    <row r="30" spans="1:16" ht="14.45" customHeight="1" x14ac:dyDescent="0.25">
      <c r="A30" s="16" t="s">
        <v>267</v>
      </c>
      <c r="B30" s="16" t="s">
        <v>192</v>
      </c>
      <c r="C30" s="69">
        <v>5</v>
      </c>
      <c r="D30" s="43">
        <v>16</v>
      </c>
      <c r="E30" s="46">
        <v>1</v>
      </c>
      <c r="F30" s="46">
        <v>0.99230330672748002</v>
      </c>
      <c r="G30" s="46">
        <v>1</v>
      </c>
      <c r="H30" s="44">
        <v>1</v>
      </c>
      <c r="I30" s="49"/>
      <c r="J30" s="88">
        <v>1</v>
      </c>
      <c r="K30" s="48"/>
      <c r="L30" s="47">
        <v>4.118845500848896</v>
      </c>
      <c r="M30" s="47">
        <v>4.320275505811451</v>
      </c>
      <c r="N30" s="65"/>
      <c r="O30" s="47">
        <v>0.29857549857549859</v>
      </c>
      <c r="P30" s="83">
        <v>0.26712922810060713</v>
      </c>
    </row>
    <row r="31" spans="1:16" ht="14.45" customHeight="1" x14ac:dyDescent="0.25">
      <c r="A31" s="16" t="s">
        <v>268</v>
      </c>
      <c r="B31" s="16" t="s">
        <v>91</v>
      </c>
      <c r="C31" s="69">
        <v>5</v>
      </c>
      <c r="D31" s="43">
        <v>17</v>
      </c>
      <c r="E31" s="46">
        <v>1</v>
      </c>
      <c r="F31" s="46">
        <v>0.91407654764962698</v>
      </c>
      <c r="G31" s="46">
        <v>1</v>
      </c>
      <c r="H31" s="44">
        <v>1</v>
      </c>
      <c r="I31" s="45"/>
      <c r="J31" s="87">
        <v>1</v>
      </c>
      <c r="K31" s="50"/>
      <c r="L31" s="47">
        <v>17.284063688882625</v>
      </c>
      <c r="M31" s="47">
        <v>19.321212899910062</v>
      </c>
      <c r="N31" s="64"/>
      <c r="O31" s="47">
        <v>4.475316039741756</v>
      </c>
      <c r="P31" s="83">
        <v>3.6259707549149933</v>
      </c>
    </row>
    <row r="32" spans="1:16" ht="14.45" customHeight="1" x14ac:dyDescent="0.25">
      <c r="A32" s="16" t="s">
        <v>269</v>
      </c>
      <c r="B32" s="16" t="s">
        <v>97</v>
      </c>
      <c r="C32" s="70">
        <v>5</v>
      </c>
      <c r="D32" s="43">
        <v>17</v>
      </c>
      <c r="E32" s="46">
        <v>1</v>
      </c>
      <c r="F32" s="46">
        <v>0.99318908187446497</v>
      </c>
      <c r="G32" s="46">
        <v>1</v>
      </c>
      <c r="H32" s="44">
        <v>1</v>
      </c>
      <c r="I32" s="57"/>
      <c r="J32" s="89">
        <v>0</v>
      </c>
      <c r="K32" s="57"/>
      <c r="L32" s="47">
        <v>20.505466549562374</v>
      </c>
      <c r="M32" s="47">
        <v>20.98665538696649</v>
      </c>
      <c r="N32" s="66"/>
      <c r="O32" s="47">
        <v>2.8664842681258551</v>
      </c>
      <c r="P32" s="83">
        <v>2.53300928214423</v>
      </c>
    </row>
    <row r="33" spans="1:16" ht="14.45" customHeight="1" x14ac:dyDescent="0.25">
      <c r="A33" s="16" t="s">
        <v>270</v>
      </c>
      <c r="B33" s="16" t="s">
        <v>26</v>
      </c>
      <c r="C33" s="70">
        <v>5</v>
      </c>
      <c r="D33" s="43">
        <v>17</v>
      </c>
      <c r="E33" s="46">
        <v>1</v>
      </c>
      <c r="F33" s="46">
        <v>1</v>
      </c>
      <c r="G33" s="46">
        <v>1</v>
      </c>
      <c r="H33" s="44">
        <v>1</v>
      </c>
      <c r="I33" s="57"/>
      <c r="J33" s="89">
        <v>0</v>
      </c>
      <c r="K33" s="52"/>
      <c r="L33" s="47">
        <v>19.726328466054493</v>
      </c>
      <c r="M33" s="47">
        <v>21.486787013521862</v>
      </c>
      <c r="N33" s="66"/>
      <c r="O33" s="47">
        <v>2.0833207888002407</v>
      </c>
      <c r="P33" s="83">
        <v>2.4151280115313338</v>
      </c>
    </row>
    <row r="34" spans="1:16" ht="14.45" customHeight="1" x14ac:dyDescent="0.25">
      <c r="A34" s="16" t="s">
        <v>271</v>
      </c>
      <c r="B34" s="16" t="s">
        <v>47</v>
      </c>
      <c r="C34" s="69">
        <v>5</v>
      </c>
      <c r="D34" s="43">
        <v>16</v>
      </c>
      <c r="E34" s="46">
        <v>1</v>
      </c>
      <c r="F34" s="46">
        <v>0.99964813511611506</v>
      </c>
      <c r="G34" s="46">
        <v>1</v>
      </c>
      <c r="H34" s="44">
        <v>1</v>
      </c>
      <c r="I34" s="45"/>
      <c r="J34" s="87">
        <v>0</v>
      </c>
      <c r="K34" s="50"/>
      <c r="L34" s="47">
        <v>11.58983666061706</v>
      </c>
      <c r="M34" s="47">
        <v>16.210876132930515</v>
      </c>
      <c r="N34" s="64"/>
      <c r="O34" s="47">
        <v>6.0580762250453724</v>
      </c>
      <c r="P34" s="83">
        <v>6.0108761329305134</v>
      </c>
    </row>
    <row r="35" spans="1:16" ht="14.45" customHeight="1" x14ac:dyDescent="0.25">
      <c r="A35" s="16" t="s">
        <v>272</v>
      </c>
      <c r="B35" s="16" t="s">
        <v>133</v>
      </c>
      <c r="C35" s="69">
        <v>5</v>
      </c>
      <c r="D35" s="43">
        <v>17</v>
      </c>
      <c r="E35" s="46">
        <v>0.99973098499054402</v>
      </c>
      <c r="F35" s="46">
        <v>0.99967559954742102</v>
      </c>
      <c r="G35" s="46">
        <v>0.98668375703197297</v>
      </c>
      <c r="H35" s="44">
        <v>1</v>
      </c>
      <c r="I35" s="45"/>
      <c r="J35" s="87">
        <v>0</v>
      </c>
      <c r="K35" s="50"/>
      <c r="L35" s="47">
        <v>25.777539283978616</v>
      </c>
      <c r="M35" s="47">
        <v>27.805582290664098</v>
      </c>
      <c r="N35" s="64"/>
      <c r="O35" s="47">
        <v>2.1736788823648512</v>
      </c>
      <c r="P35" s="83">
        <v>1.7402732345583991</v>
      </c>
    </row>
    <row r="36" spans="1:16" ht="14.45" customHeight="1" x14ac:dyDescent="0.25">
      <c r="A36" s="16" t="s">
        <v>273</v>
      </c>
      <c r="B36" s="16" t="s">
        <v>74</v>
      </c>
      <c r="C36" s="69">
        <v>5</v>
      </c>
      <c r="D36" s="43">
        <v>17</v>
      </c>
      <c r="E36" s="46">
        <v>1</v>
      </c>
      <c r="F36" s="46">
        <v>1</v>
      </c>
      <c r="G36" s="46">
        <v>1</v>
      </c>
      <c r="H36" s="44">
        <v>1</v>
      </c>
      <c r="I36" s="45"/>
      <c r="J36" s="87">
        <v>0</v>
      </c>
      <c r="K36" s="50"/>
      <c r="L36" s="47">
        <v>13.615653132463715</v>
      </c>
      <c r="M36" s="47">
        <v>12.840136621126291</v>
      </c>
      <c r="N36" s="64"/>
      <c r="O36" s="47">
        <v>3.5283850817563844</v>
      </c>
      <c r="P36" s="83">
        <v>2.6096301232922361</v>
      </c>
    </row>
    <row r="37" spans="1:16" ht="14.45" customHeight="1" x14ac:dyDescent="0.25">
      <c r="A37" s="16" t="s">
        <v>274</v>
      </c>
      <c r="B37" s="16" t="s">
        <v>125</v>
      </c>
      <c r="C37" s="69">
        <v>5</v>
      </c>
      <c r="D37" s="43">
        <v>17</v>
      </c>
      <c r="E37" s="46">
        <v>1</v>
      </c>
      <c r="F37" s="46">
        <v>0.91458378613344904</v>
      </c>
      <c r="G37" s="46">
        <v>1</v>
      </c>
      <c r="H37" s="44">
        <v>1</v>
      </c>
      <c r="I37" s="45"/>
      <c r="J37" s="87">
        <v>0</v>
      </c>
      <c r="K37" s="50"/>
      <c r="L37" s="47">
        <v>17.675597768607037</v>
      </c>
      <c r="M37" s="47">
        <v>19.50159912633098</v>
      </c>
      <c r="N37" s="64"/>
      <c r="O37" s="47">
        <v>1.4632419090678415</v>
      </c>
      <c r="P37" s="83">
        <v>1.3607002278848146</v>
      </c>
    </row>
    <row r="38" spans="1:16" ht="14.45" customHeight="1" x14ac:dyDescent="0.25">
      <c r="A38" s="16" t="s">
        <v>275</v>
      </c>
      <c r="B38" s="16" t="s">
        <v>146</v>
      </c>
      <c r="C38" s="69">
        <v>3</v>
      </c>
      <c r="D38" s="43">
        <v>16</v>
      </c>
      <c r="E38" s="46">
        <v>1</v>
      </c>
      <c r="F38" s="46">
        <v>0.98233091504797498</v>
      </c>
      <c r="G38" s="46">
        <v>0.999197619604827</v>
      </c>
      <c r="H38" s="44">
        <v>1</v>
      </c>
      <c r="I38" s="45"/>
      <c r="J38" s="87">
        <v>0</v>
      </c>
      <c r="K38" s="50"/>
      <c r="L38" s="47">
        <v>12.940118844201882</v>
      </c>
      <c r="M38" s="47">
        <v>13.130144045250821</v>
      </c>
      <c r="N38" s="64"/>
      <c r="O38" s="47">
        <v>2.26614696485623</v>
      </c>
      <c r="P38" s="83">
        <v>1.6660394872180828</v>
      </c>
    </row>
    <row r="39" spans="1:16" ht="14.45" customHeight="1" x14ac:dyDescent="0.25">
      <c r="A39" s="16" t="s">
        <v>276</v>
      </c>
      <c r="B39" s="16" t="s">
        <v>139</v>
      </c>
      <c r="C39" s="69">
        <v>5</v>
      </c>
      <c r="D39" s="43">
        <v>16</v>
      </c>
      <c r="E39" s="46">
        <v>0.99994932383517199</v>
      </c>
      <c r="F39" s="46">
        <v>0.92512958619291696</v>
      </c>
      <c r="G39" s="46">
        <v>1</v>
      </c>
      <c r="H39" s="44">
        <v>1</v>
      </c>
      <c r="I39" s="45"/>
      <c r="J39" s="87">
        <v>0</v>
      </c>
      <c r="K39" s="50"/>
      <c r="L39" s="47">
        <v>23.444070678692889</v>
      </c>
      <c r="M39" s="47">
        <v>25.220702146518171</v>
      </c>
      <c r="N39" s="64"/>
      <c r="O39" s="47">
        <v>2.4745437816285847</v>
      </c>
      <c r="P39" s="83">
        <v>1.4849201930215292</v>
      </c>
    </row>
    <row r="40" spans="1:16" ht="14.45" customHeight="1" x14ac:dyDescent="0.25">
      <c r="A40" s="16" t="s">
        <v>277</v>
      </c>
      <c r="B40" s="16" t="s">
        <v>124</v>
      </c>
      <c r="C40" s="69">
        <v>4</v>
      </c>
      <c r="D40" s="43">
        <v>17</v>
      </c>
      <c r="E40" s="46">
        <v>1</v>
      </c>
      <c r="F40" s="46">
        <v>0.99911267311573504</v>
      </c>
      <c r="G40" s="46">
        <v>0.999921706451388</v>
      </c>
      <c r="H40" s="44">
        <v>1</v>
      </c>
      <c r="I40" s="45"/>
      <c r="J40" s="87">
        <v>0</v>
      </c>
      <c r="K40" s="50"/>
      <c r="L40" s="47">
        <v>14.217570648044289</v>
      </c>
      <c r="M40" s="47">
        <v>16.350576382834447</v>
      </c>
      <c r="N40" s="64"/>
      <c r="O40" s="47">
        <v>3.883006441340378</v>
      </c>
      <c r="P40" s="83">
        <v>3.3262491521591682</v>
      </c>
    </row>
    <row r="41" spans="1:16" ht="14.45" customHeight="1" x14ac:dyDescent="0.25">
      <c r="A41" s="16" t="s">
        <v>278</v>
      </c>
      <c r="B41" s="16" t="s">
        <v>195</v>
      </c>
      <c r="C41" s="69">
        <v>5</v>
      </c>
      <c r="D41" s="43">
        <v>16</v>
      </c>
      <c r="E41" s="46">
        <v>1</v>
      </c>
      <c r="F41" s="46">
        <v>0.93221476510067103</v>
      </c>
      <c r="G41" s="46">
        <v>1</v>
      </c>
      <c r="H41" s="44">
        <v>1</v>
      </c>
      <c r="I41" s="45"/>
      <c r="J41" s="87">
        <v>0</v>
      </c>
      <c r="K41" s="50"/>
      <c r="L41" s="47">
        <v>14.276595744680851</v>
      </c>
      <c r="M41" s="47">
        <v>19.921348314606742</v>
      </c>
      <c r="N41" s="64"/>
      <c r="O41" s="47">
        <v>1.5540540540540539</v>
      </c>
      <c r="P41" s="83">
        <v>1.0233463035019454</v>
      </c>
    </row>
    <row r="42" spans="1:16" ht="14.45" customHeight="1" x14ac:dyDescent="0.25">
      <c r="A42" s="16" t="s">
        <v>279</v>
      </c>
      <c r="B42" s="16" t="s">
        <v>46</v>
      </c>
      <c r="C42" s="69">
        <v>5</v>
      </c>
      <c r="D42" s="43">
        <v>17</v>
      </c>
      <c r="E42" s="46">
        <v>0.99997305681931903</v>
      </c>
      <c r="F42" s="46">
        <v>0.92293095617499199</v>
      </c>
      <c r="G42" s="46">
        <v>1</v>
      </c>
      <c r="H42" s="44">
        <v>1</v>
      </c>
      <c r="I42" s="45"/>
      <c r="J42" s="87">
        <v>0</v>
      </c>
      <c r="K42" s="50"/>
      <c r="L42" s="47">
        <v>17.887042858848343</v>
      </c>
      <c r="M42" s="47">
        <v>18.651588702559575</v>
      </c>
      <c r="N42" s="64"/>
      <c r="O42" s="47">
        <v>1.7330701620466293</v>
      </c>
      <c r="P42" s="83">
        <v>1.3521521168683663</v>
      </c>
    </row>
    <row r="43" spans="1:16" ht="14.45" customHeight="1" x14ac:dyDescent="0.25">
      <c r="A43" s="16" t="s">
        <v>280</v>
      </c>
      <c r="B43" s="16" t="s">
        <v>107</v>
      </c>
      <c r="C43" s="69">
        <v>5</v>
      </c>
      <c r="D43" s="43">
        <v>16</v>
      </c>
      <c r="E43" s="46">
        <v>1</v>
      </c>
      <c r="F43" s="46">
        <v>1</v>
      </c>
      <c r="G43" s="46">
        <v>1</v>
      </c>
      <c r="H43" s="44">
        <v>1</v>
      </c>
      <c r="I43" s="45"/>
      <c r="J43" s="87">
        <v>0</v>
      </c>
      <c r="K43" s="50"/>
      <c r="L43" s="47">
        <v>18.166850712520375</v>
      </c>
      <c r="M43" s="47">
        <v>18.649079216603333</v>
      </c>
      <c r="N43" s="64"/>
      <c r="O43" s="47">
        <v>1.7469632434137876</v>
      </c>
      <c r="P43" s="83">
        <v>1.7417908993471694</v>
      </c>
    </row>
    <row r="44" spans="1:16" ht="14.45" customHeight="1" x14ac:dyDescent="0.25">
      <c r="A44" s="16" t="s">
        <v>281</v>
      </c>
      <c r="B44" s="16" t="s">
        <v>84</v>
      </c>
      <c r="C44" s="69">
        <v>5</v>
      </c>
      <c r="D44" s="43">
        <v>16</v>
      </c>
      <c r="E44" s="46">
        <v>1</v>
      </c>
      <c r="F44" s="46">
        <v>1</v>
      </c>
      <c r="G44" s="46">
        <v>1</v>
      </c>
      <c r="H44" s="44">
        <v>1</v>
      </c>
      <c r="I44" s="45"/>
      <c r="J44" s="87">
        <v>0</v>
      </c>
      <c r="K44" s="50"/>
      <c r="L44" s="47">
        <v>16.501648490996704</v>
      </c>
      <c r="M44" s="47">
        <v>16.882776257880337</v>
      </c>
      <c r="N44" s="64"/>
      <c r="O44" s="47">
        <v>5.0292924169414155</v>
      </c>
      <c r="P44" s="83">
        <v>4.0769596764600928</v>
      </c>
    </row>
    <row r="45" spans="1:16" ht="14.45" customHeight="1" x14ac:dyDescent="0.25">
      <c r="A45" s="16" t="s">
        <v>282</v>
      </c>
      <c r="B45" s="16" t="s">
        <v>201</v>
      </c>
      <c r="C45" s="69">
        <v>5</v>
      </c>
      <c r="D45" s="43">
        <v>18</v>
      </c>
      <c r="E45" s="46">
        <v>1</v>
      </c>
      <c r="F45" s="46">
        <v>1</v>
      </c>
      <c r="G45" s="46">
        <v>0.985691974895478</v>
      </c>
      <c r="H45" s="44">
        <v>1</v>
      </c>
      <c r="I45" s="45"/>
      <c r="J45" s="87">
        <v>0</v>
      </c>
      <c r="K45" s="50"/>
      <c r="L45" s="47">
        <v>42.538325143117689</v>
      </c>
      <c r="M45" s="47">
        <v>51.509958404697819</v>
      </c>
      <c r="N45" s="64"/>
      <c r="O45" s="47">
        <v>0.4977962409443234</v>
      </c>
      <c r="P45" s="83">
        <v>0.58022999755321747</v>
      </c>
    </row>
    <row r="46" spans="1:16" ht="14.45" customHeight="1" x14ac:dyDescent="0.25">
      <c r="A46" s="16" t="s">
        <v>283</v>
      </c>
      <c r="B46" s="71" t="s">
        <v>114</v>
      </c>
      <c r="C46" s="69">
        <v>5</v>
      </c>
      <c r="D46" s="43">
        <v>15</v>
      </c>
      <c r="E46" s="46">
        <v>1</v>
      </c>
      <c r="F46" s="46">
        <v>0.88106469876954496</v>
      </c>
      <c r="G46" s="46">
        <v>1</v>
      </c>
      <c r="H46" s="44">
        <v>1</v>
      </c>
      <c r="I46" s="45"/>
      <c r="J46" s="87">
        <v>0</v>
      </c>
      <c r="K46" s="50"/>
      <c r="L46" s="47">
        <v>17.718216768485359</v>
      </c>
      <c r="M46" s="47">
        <v>17.720641903714444</v>
      </c>
      <c r="N46" s="64"/>
      <c r="O46" s="47">
        <v>2.8382348532541894</v>
      </c>
      <c r="P46" s="83">
        <v>2.5418289585097376</v>
      </c>
    </row>
    <row r="47" spans="1:16" ht="14.45" customHeight="1" x14ac:dyDescent="0.25">
      <c r="A47" s="16" t="s">
        <v>284</v>
      </c>
      <c r="B47" s="16" t="s">
        <v>96</v>
      </c>
      <c r="C47" s="69">
        <v>5</v>
      </c>
      <c r="D47" s="43">
        <v>16</v>
      </c>
      <c r="E47" s="46">
        <v>1</v>
      </c>
      <c r="F47" s="46">
        <v>0.983388031279121</v>
      </c>
      <c r="G47" s="46">
        <v>0.491876342125521</v>
      </c>
      <c r="H47" s="44">
        <v>1</v>
      </c>
      <c r="I47" s="45"/>
      <c r="J47" s="87">
        <v>1</v>
      </c>
      <c r="K47" s="50"/>
      <c r="L47" s="47">
        <v>57.478911851539436</v>
      </c>
      <c r="M47" s="47">
        <v>59.190646803696019</v>
      </c>
      <c r="N47" s="64"/>
      <c r="O47" s="47">
        <v>0.97387425658453697</v>
      </c>
      <c r="P47" s="83">
        <v>1.2519446025422121</v>
      </c>
    </row>
    <row r="48" spans="1:16" ht="14.45" customHeight="1" x14ac:dyDescent="0.25">
      <c r="A48" s="16" t="s">
        <v>285</v>
      </c>
      <c r="B48" s="16" t="s">
        <v>89</v>
      </c>
      <c r="C48" s="69">
        <v>5</v>
      </c>
      <c r="D48" s="43">
        <v>16</v>
      </c>
      <c r="E48" s="46">
        <v>0.99991236756548296</v>
      </c>
      <c r="F48" s="46">
        <v>0.63717543137065802</v>
      </c>
      <c r="G48" s="46">
        <v>1</v>
      </c>
      <c r="H48" s="44">
        <v>1</v>
      </c>
      <c r="I48" s="45"/>
      <c r="J48" s="87">
        <v>1</v>
      </c>
      <c r="K48" s="50"/>
      <c r="L48" s="47">
        <v>17.06933057032165</v>
      </c>
      <c r="M48" s="47">
        <v>17.440434419381788</v>
      </c>
      <c r="N48" s="64"/>
      <c r="O48" s="47">
        <v>0.46085528770803791</v>
      </c>
      <c r="P48" s="83">
        <v>0.39852663146228567</v>
      </c>
    </row>
    <row r="49" spans="1:16" ht="14.45" customHeight="1" x14ac:dyDescent="0.25">
      <c r="A49" s="16" t="s">
        <v>286</v>
      </c>
      <c r="B49" s="16" t="s">
        <v>67</v>
      </c>
      <c r="C49" s="69">
        <v>5</v>
      </c>
      <c r="D49" s="43">
        <v>15</v>
      </c>
      <c r="E49" s="46">
        <v>1</v>
      </c>
      <c r="F49" s="46">
        <v>0.96001057654776401</v>
      </c>
      <c r="G49" s="46">
        <v>4.0905428035406199E-2</v>
      </c>
      <c r="H49" s="44">
        <v>1</v>
      </c>
      <c r="I49" s="45"/>
      <c r="J49" s="87">
        <v>5</v>
      </c>
      <c r="K49" s="50"/>
      <c r="L49" s="47">
        <v>27.698352965000506</v>
      </c>
      <c r="M49" s="47">
        <v>29.50967488161697</v>
      </c>
      <c r="N49" s="64"/>
      <c r="O49" s="47">
        <v>6.0875793099811943</v>
      </c>
      <c r="P49" s="83">
        <v>4.644254048105644</v>
      </c>
    </row>
    <row r="50" spans="1:16" ht="14.45" customHeight="1" x14ac:dyDescent="0.25">
      <c r="A50" s="16" t="s">
        <v>287</v>
      </c>
      <c r="B50" s="16" t="s">
        <v>90</v>
      </c>
      <c r="C50" s="69">
        <v>5</v>
      </c>
      <c r="D50" s="43">
        <v>17</v>
      </c>
      <c r="E50" s="46">
        <v>1</v>
      </c>
      <c r="F50" s="46">
        <v>1</v>
      </c>
      <c r="G50" s="46">
        <v>1</v>
      </c>
      <c r="H50" s="44">
        <v>1</v>
      </c>
      <c r="I50" s="45"/>
      <c r="J50" s="87">
        <v>0</v>
      </c>
      <c r="K50" s="50"/>
      <c r="L50" s="47">
        <v>22.086025268610225</v>
      </c>
      <c r="M50" s="47">
        <v>25.085851716702603</v>
      </c>
      <c r="N50" s="64"/>
      <c r="O50" s="47">
        <v>4.4240366779827109</v>
      </c>
      <c r="P50" s="83">
        <v>4.0751700116105489</v>
      </c>
    </row>
    <row r="51" spans="1:16" x14ac:dyDescent="0.25">
      <c r="A51" s="16" t="s">
        <v>288</v>
      </c>
      <c r="B51" s="16" t="s">
        <v>38</v>
      </c>
      <c r="C51" s="69">
        <v>5</v>
      </c>
      <c r="D51" s="43">
        <v>16</v>
      </c>
      <c r="E51" s="46">
        <v>1</v>
      </c>
      <c r="F51" s="46">
        <v>1</v>
      </c>
      <c r="G51" s="46">
        <v>1</v>
      </c>
      <c r="H51" s="44">
        <v>1</v>
      </c>
      <c r="I51" s="45"/>
      <c r="J51" s="87">
        <v>0</v>
      </c>
      <c r="K51" s="50"/>
      <c r="L51" s="47">
        <v>27.90146551724138</v>
      </c>
      <c r="M51" s="47">
        <v>31.015664018161182</v>
      </c>
      <c r="N51" s="64"/>
      <c r="O51" s="47">
        <v>2.7182758620689653</v>
      </c>
      <c r="P51" s="83">
        <v>2.260007567158532</v>
      </c>
    </row>
    <row r="52" spans="1:16" x14ac:dyDescent="0.25">
      <c r="A52" s="16" t="s">
        <v>289</v>
      </c>
      <c r="B52" s="16" t="s">
        <v>106</v>
      </c>
      <c r="C52" s="69">
        <v>5</v>
      </c>
      <c r="D52" s="43">
        <v>17</v>
      </c>
      <c r="E52" s="46">
        <v>1</v>
      </c>
      <c r="F52" s="46">
        <v>1</v>
      </c>
      <c r="G52" s="46">
        <v>0.99031807602792798</v>
      </c>
      <c r="H52" s="44">
        <v>1</v>
      </c>
      <c r="I52" s="45"/>
      <c r="J52" s="87">
        <v>0</v>
      </c>
      <c r="K52" s="50"/>
      <c r="L52" s="47">
        <v>11.836876870678088</v>
      </c>
      <c r="M52" s="47">
        <v>12.665706767290601</v>
      </c>
      <c r="N52" s="64"/>
      <c r="O52" s="47">
        <v>1.1257095675508308</v>
      </c>
      <c r="P52" s="83">
        <v>0.990566506131771</v>
      </c>
    </row>
    <row r="53" spans="1:16" x14ac:dyDescent="0.25">
      <c r="A53" s="16" t="s">
        <v>290</v>
      </c>
      <c r="B53" s="16" t="s">
        <v>128</v>
      </c>
      <c r="C53" s="69">
        <v>5</v>
      </c>
      <c r="D53" s="43">
        <v>17</v>
      </c>
      <c r="E53" s="46">
        <v>0.999879178023932</v>
      </c>
      <c r="F53" s="46">
        <v>0.99819250323802899</v>
      </c>
      <c r="G53" s="46">
        <v>1</v>
      </c>
      <c r="H53" s="44">
        <v>1</v>
      </c>
      <c r="I53" s="45"/>
      <c r="J53" s="87">
        <v>1</v>
      </c>
      <c r="K53" s="50"/>
      <c r="L53" s="47">
        <v>21.62643954542003</v>
      </c>
      <c r="M53" s="47">
        <v>25.666086350974929</v>
      </c>
      <c r="N53" s="64"/>
      <c r="O53" s="47">
        <v>3.911667848819536</v>
      </c>
      <c r="P53" s="83">
        <v>3.0757769461425815</v>
      </c>
    </row>
    <row r="54" spans="1:16" x14ac:dyDescent="0.25">
      <c r="A54" s="16" t="s">
        <v>291</v>
      </c>
      <c r="B54" s="16" t="s">
        <v>148</v>
      </c>
      <c r="C54" s="69">
        <v>5</v>
      </c>
      <c r="D54" s="43">
        <v>17</v>
      </c>
      <c r="E54" s="46">
        <v>1</v>
      </c>
      <c r="F54" s="46">
        <v>0.96288300113993497</v>
      </c>
      <c r="G54" s="46">
        <v>0.99225793637085902</v>
      </c>
      <c r="H54" s="44">
        <v>1</v>
      </c>
      <c r="I54" s="45"/>
      <c r="J54" s="87">
        <v>0</v>
      </c>
      <c r="K54" s="50"/>
      <c r="L54" s="47">
        <v>22.37514342925282</v>
      </c>
      <c r="M54" s="47">
        <v>23.727417549298199</v>
      </c>
      <c r="N54" s="64"/>
      <c r="O54" s="47">
        <v>5.1890655433256327</v>
      </c>
      <c r="P54" s="83">
        <v>4.3336361080473198</v>
      </c>
    </row>
    <row r="55" spans="1:16" x14ac:dyDescent="0.25">
      <c r="A55" s="16" t="s">
        <v>292</v>
      </c>
      <c r="B55" s="16" t="s">
        <v>11</v>
      </c>
      <c r="C55" s="69">
        <v>5</v>
      </c>
      <c r="D55" s="43">
        <v>18</v>
      </c>
      <c r="E55" s="46">
        <v>1</v>
      </c>
      <c r="F55" s="46">
        <v>0.77109547612704998</v>
      </c>
      <c r="G55" s="46">
        <v>1</v>
      </c>
      <c r="H55" s="44">
        <v>1</v>
      </c>
      <c r="I55" s="45"/>
      <c r="J55" s="87">
        <v>1</v>
      </c>
      <c r="K55" s="50"/>
      <c r="L55" s="47">
        <v>0</v>
      </c>
      <c r="M55" s="47">
        <v>0</v>
      </c>
      <c r="N55" s="64"/>
      <c r="O55" s="47">
        <v>1.5579780887297972</v>
      </c>
      <c r="P55" s="83">
        <v>1.6919753086419753</v>
      </c>
    </row>
    <row r="56" spans="1:16" x14ac:dyDescent="0.25">
      <c r="A56" s="16" t="s">
        <v>293</v>
      </c>
      <c r="B56" s="16" t="s">
        <v>13</v>
      </c>
      <c r="C56" s="69">
        <v>5</v>
      </c>
      <c r="D56" s="43">
        <v>17</v>
      </c>
      <c r="E56" s="46">
        <v>1</v>
      </c>
      <c r="F56" s="46">
        <v>1</v>
      </c>
      <c r="G56" s="46">
        <v>1</v>
      </c>
      <c r="H56" s="44">
        <v>1</v>
      </c>
      <c r="I56" s="45"/>
      <c r="J56" s="87">
        <v>0</v>
      </c>
      <c r="K56" s="50"/>
      <c r="L56" s="47">
        <v>4.3132927194646955</v>
      </c>
      <c r="M56" s="47">
        <v>8.6070112359550563</v>
      </c>
      <c r="N56" s="64"/>
      <c r="O56" s="47">
        <v>2.1350244681913511</v>
      </c>
      <c r="P56" s="83">
        <v>2.9448988764044945</v>
      </c>
    </row>
    <row r="57" spans="1:16" x14ac:dyDescent="0.25">
      <c r="A57" s="16" t="s">
        <v>294</v>
      </c>
      <c r="B57" s="16" t="s">
        <v>59</v>
      </c>
      <c r="C57" s="69">
        <v>4</v>
      </c>
      <c r="D57" s="43">
        <v>17</v>
      </c>
      <c r="E57" s="46">
        <v>1</v>
      </c>
      <c r="F57" s="46">
        <v>0.94997286567078898</v>
      </c>
      <c r="G57" s="46">
        <v>1</v>
      </c>
      <c r="H57" s="44">
        <v>1</v>
      </c>
      <c r="I57" s="45"/>
      <c r="J57" s="87">
        <v>0</v>
      </c>
      <c r="K57" s="50"/>
      <c r="L57" s="47">
        <v>21.735319591200415</v>
      </c>
      <c r="M57" s="47">
        <v>22.473863013698629</v>
      </c>
      <c r="N57" s="64"/>
      <c r="O57" s="47">
        <v>4.2995533383606936</v>
      </c>
      <c r="P57" s="83">
        <v>3.1537093807480074</v>
      </c>
    </row>
    <row r="58" spans="1:16" x14ac:dyDescent="0.25">
      <c r="A58" s="16" t="s">
        <v>295</v>
      </c>
      <c r="B58" s="16" t="s">
        <v>93</v>
      </c>
      <c r="C58" s="69">
        <v>5</v>
      </c>
      <c r="D58" s="43">
        <v>17</v>
      </c>
      <c r="E58" s="46">
        <v>1</v>
      </c>
      <c r="F58" s="46">
        <v>0.99996380450814804</v>
      </c>
      <c r="G58" s="46">
        <v>1</v>
      </c>
      <c r="H58" s="44">
        <v>1</v>
      </c>
      <c r="I58" s="45"/>
      <c r="J58" s="87">
        <v>0</v>
      </c>
      <c r="K58" s="50"/>
      <c r="L58" s="47">
        <v>18.605139972464432</v>
      </c>
      <c r="M58" s="47">
        <v>19.392002734107997</v>
      </c>
      <c r="N58" s="64"/>
      <c r="O58" s="47">
        <v>2.0751755472945064</v>
      </c>
      <c r="P58" s="83">
        <v>1.9820566497201693</v>
      </c>
    </row>
    <row r="59" spans="1:16" x14ac:dyDescent="0.25">
      <c r="A59" s="16" t="s">
        <v>296</v>
      </c>
      <c r="B59" s="16" t="s">
        <v>76</v>
      </c>
      <c r="C59" s="69">
        <v>5</v>
      </c>
      <c r="D59" s="43">
        <v>15</v>
      </c>
      <c r="E59" s="46">
        <v>0.93975956908900904</v>
      </c>
      <c r="F59" s="46">
        <v>0.93987185638115001</v>
      </c>
      <c r="G59" s="46">
        <v>2.67584019817005E-2</v>
      </c>
      <c r="H59" s="44">
        <v>1</v>
      </c>
      <c r="I59" s="45"/>
      <c r="J59" s="87">
        <v>1</v>
      </c>
      <c r="K59" s="50"/>
      <c r="L59" s="47">
        <v>29.544457097409758</v>
      </c>
      <c r="M59" s="47">
        <v>30.211667716866206</v>
      </c>
      <c r="N59" s="64"/>
      <c r="O59" s="47">
        <v>2.9071108379726702</v>
      </c>
      <c r="P59" s="83">
        <v>2.0129688293050036</v>
      </c>
    </row>
    <row r="60" spans="1:16" x14ac:dyDescent="0.25">
      <c r="A60" s="16" t="s">
        <v>297</v>
      </c>
      <c r="B60" s="16" t="s">
        <v>25</v>
      </c>
      <c r="C60" s="69">
        <v>3</v>
      </c>
      <c r="D60" s="43">
        <v>17</v>
      </c>
      <c r="E60" s="46">
        <v>1</v>
      </c>
      <c r="F60" s="46">
        <v>1</v>
      </c>
      <c r="G60" s="46">
        <v>1</v>
      </c>
      <c r="H60" s="44">
        <v>1</v>
      </c>
      <c r="I60" s="45"/>
      <c r="J60" s="87">
        <v>0</v>
      </c>
      <c r="K60" s="50"/>
      <c r="L60" s="47">
        <v>17.634546116799548</v>
      </c>
      <c r="M60" s="47">
        <v>19.122561718988113</v>
      </c>
      <c r="N60" s="64"/>
      <c r="O60" s="47">
        <v>2.5080739811404751</v>
      </c>
      <c r="P60" s="83">
        <v>2.7743066138372448</v>
      </c>
    </row>
    <row r="61" spans="1:16" x14ac:dyDescent="0.25">
      <c r="A61" s="16" t="s">
        <v>298</v>
      </c>
      <c r="B61" s="16" t="s">
        <v>198</v>
      </c>
      <c r="C61" s="69">
        <v>5</v>
      </c>
      <c r="D61" s="43">
        <v>15</v>
      </c>
      <c r="E61" s="46">
        <v>1</v>
      </c>
      <c r="F61" s="46">
        <v>1</v>
      </c>
      <c r="G61" s="46">
        <v>0</v>
      </c>
      <c r="H61" s="44">
        <v>1</v>
      </c>
      <c r="I61" s="45"/>
      <c r="J61" s="87">
        <v>0</v>
      </c>
      <c r="K61" s="50"/>
      <c r="L61" s="47">
        <v>14.540600667408231</v>
      </c>
      <c r="M61" s="47">
        <v>18.724922440537746</v>
      </c>
      <c r="N61" s="64"/>
      <c r="O61" s="47">
        <v>0</v>
      </c>
      <c r="P61" s="83">
        <v>0</v>
      </c>
    </row>
    <row r="62" spans="1:16" x14ac:dyDescent="0.25">
      <c r="A62" s="16" t="s">
        <v>299</v>
      </c>
      <c r="B62" s="16" t="s">
        <v>143</v>
      </c>
      <c r="C62" s="69">
        <v>5</v>
      </c>
      <c r="D62" s="43">
        <v>18</v>
      </c>
      <c r="E62" s="46">
        <v>1</v>
      </c>
      <c r="F62" s="46">
        <v>0.967901941463154</v>
      </c>
      <c r="G62" s="46">
        <v>1</v>
      </c>
      <c r="H62" s="44">
        <v>1</v>
      </c>
      <c r="I62" s="45"/>
      <c r="J62" s="87">
        <v>0</v>
      </c>
      <c r="K62" s="50"/>
      <c r="L62" s="47">
        <v>11.93912390317184</v>
      </c>
      <c r="M62" s="47">
        <v>11.582484858405632</v>
      </c>
      <c r="N62" s="64"/>
      <c r="O62" s="47">
        <v>2.231069531881968</v>
      </c>
      <c r="P62" s="83">
        <v>1.6260253164556961</v>
      </c>
    </row>
    <row r="63" spans="1:16" x14ac:dyDescent="0.25">
      <c r="A63" s="16" t="s">
        <v>300</v>
      </c>
      <c r="B63" s="16" t="s">
        <v>108</v>
      </c>
      <c r="C63" s="69">
        <v>5</v>
      </c>
      <c r="D63" s="43">
        <v>16</v>
      </c>
      <c r="E63" s="46">
        <v>1</v>
      </c>
      <c r="F63" s="46">
        <v>0.98254125261581005</v>
      </c>
      <c r="G63" s="46">
        <v>1</v>
      </c>
      <c r="H63" s="44">
        <v>1</v>
      </c>
      <c r="I63" s="45"/>
      <c r="J63" s="87">
        <v>1</v>
      </c>
      <c r="K63" s="50"/>
      <c r="L63" s="47">
        <v>25.709772204496549</v>
      </c>
      <c r="M63" s="47">
        <v>25.880001630966621</v>
      </c>
      <c r="N63" s="64"/>
      <c r="O63" s="47">
        <v>4.5232399128409346</v>
      </c>
      <c r="P63" s="83">
        <v>4.0423412889469699</v>
      </c>
    </row>
    <row r="64" spans="1:16" x14ac:dyDescent="0.25">
      <c r="A64" s="16" t="s">
        <v>301</v>
      </c>
      <c r="B64" s="16" t="s">
        <v>68</v>
      </c>
      <c r="C64" s="69">
        <v>5</v>
      </c>
      <c r="D64" s="43">
        <v>17</v>
      </c>
      <c r="E64" s="46">
        <v>1</v>
      </c>
      <c r="F64" s="46">
        <v>0.91818479328024405</v>
      </c>
      <c r="G64" s="46">
        <v>1</v>
      </c>
      <c r="H64" s="44">
        <v>1</v>
      </c>
      <c r="I64" s="45"/>
      <c r="J64" s="87">
        <v>0</v>
      </c>
      <c r="K64" s="50"/>
      <c r="L64" s="47">
        <v>15.126607609146594</v>
      </c>
      <c r="M64" s="47">
        <v>15.922072919263103</v>
      </c>
      <c r="N64" s="64"/>
      <c r="O64" s="47">
        <v>2.7345870686632945</v>
      </c>
      <c r="P64" s="83">
        <v>2.8659414659414661</v>
      </c>
    </row>
    <row r="65" spans="1:16" x14ac:dyDescent="0.25">
      <c r="A65" s="16" t="s">
        <v>302</v>
      </c>
      <c r="B65" s="16" t="s">
        <v>30</v>
      </c>
      <c r="C65" s="69">
        <v>5</v>
      </c>
      <c r="D65" s="43">
        <v>17</v>
      </c>
      <c r="E65" s="46">
        <v>1</v>
      </c>
      <c r="F65" s="46">
        <v>0.97608789314950395</v>
      </c>
      <c r="G65" s="46">
        <v>1</v>
      </c>
      <c r="H65" s="44">
        <v>1</v>
      </c>
      <c r="I65" s="45"/>
      <c r="J65" s="87">
        <v>1</v>
      </c>
      <c r="K65" s="50"/>
      <c r="L65" s="47">
        <v>21.791629364368845</v>
      </c>
      <c r="M65" s="47">
        <v>25.670442626389764</v>
      </c>
      <c r="N65" s="64"/>
      <c r="O65" s="47">
        <v>3.5839963628097293</v>
      </c>
      <c r="P65" s="83">
        <v>3.7315365025466893</v>
      </c>
    </row>
    <row r="66" spans="1:16" x14ac:dyDescent="0.25">
      <c r="A66" s="16" t="s">
        <v>303</v>
      </c>
      <c r="B66" s="16" t="s">
        <v>51</v>
      </c>
      <c r="C66" s="69">
        <v>5</v>
      </c>
      <c r="D66" s="43">
        <v>17</v>
      </c>
      <c r="E66" s="46">
        <v>1</v>
      </c>
      <c r="F66" s="46">
        <v>0.97543692172125096</v>
      </c>
      <c r="G66" s="46">
        <v>1</v>
      </c>
      <c r="H66" s="44">
        <v>1</v>
      </c>
      <c r="I66" s="45"/>
      <c r="J66" s="87">
        <v>0</v>
      </c>
      <c r="K66" s="50"/>
      <c r="L66" s="47">
        <v>29.926435948541403</v>
      </c>
      <c r="M66" s="47">
        <v>29.446142907927481</v>
      </c>
      <c r="N66" s="64"/>
      <c r="O66" s="47">
        <v>0.70868504970924784</v>
      </c>
      <c r="P66" s="83">
        <v>0.48702485380116961</v>
      </c>
    </row>
    <row r="67" spans="1:16" x14ac:dyDescent="0.25">
      <c r="A67" s="16" t="s">
        <v>304</v>
      </c>
      <c r="B67" s="16" t="s">
        <v>171</v>
      </c>
      <c r="C67" s="69">
        <v>5</v>
      </c>
      <c r="D67" s="43">
        <v>17</v>
      </c>
      <c r="E67" s="46">
        <v>1</v>
      </c>
      <c r="F67" s="46">
        <v>0.99741981632157695</v>
      </c>
      <c r="G67" s="46">
        <v>0.98419531053745302</v>
      </c>
      <c r="H67" s="44">
        <v>1</v>
      </c>
      <c r="I67" s="45"/>
      <c r="J67" s="87">
        <v>0</v>
      </c>
      <c r="K67" s="50"/>
      <c r="L67" s="47">
        <v>17.408379900805674</v>
      </c>
      <c r="M67" s="47">
        <v>19.880269085971733</v>
      </c>
      <c r="N67" s="64"/>
      <c r="O67" s="47">
        <v>9.9468230957678738</v>
      </c>
      <c r="P67" s="83">
        <v>9.1532437556672992</v>
      </c>
    </row>
    <row r="68" spans="1:16" x14ac:dyDescent="0.25">
      <c r="A68" s="16" t="s">
        <v>305</v>
      </c>
      <c r="B68" s="16" t="s">
        <v>36</v>
      </c>
      <c r="C68" s="69">
        <v>4</v>
      </c>
      <c r="D68" s="43">
        <v>16</v>
      </c>
      <c r="E68" s="46">
        <v>1</v>
      </c>
      <c r="F68" s="46">
        <v>0.96464197833389398</v>
      </c>
      <c r="G68" s="46">
        <v>1</v>
      </c>
      <c r="H68" s="44">
        <v>1</v>
      </c>
      <c r="I68" s="45"/>
      <c r="J68" s="87">
        <v>0</v>
      </c>
      <c r="K68" s="50"/>
      <c r="L68" s="47">
        <v>20.427204745791034</v>
      </c>
      <c r="M68" s="47">
        <v>20.715245939855468</v>
      </c>
      <c r="N68" s="67"/>
      <c r="O68" s="47">
        <v>2.3391840813311902</v>
      </c>
      <c r="P68" s="83">
        <v>2.3794519466161259</v>
      </c>
    </row>
    <row r="69" spans="1:16" x14ac:dyDescent="0.25">
      <c r="A69" s="16" t="s">
        <v>306</v>
      </c>
      <c r="B69" s="16" t="s">
        <v>131</v>
      </c>
      <c r="C69" s="72">
        <v>5</v>
      </c>
      <c r="D69" s="43">
        <v>18</v>
      </c>
      <c r="E69" s="46">
        <v>1</v>
      </c>
      <c r="F69" s="46">
        <v>0.96876220020469905</v>
      </c>
      <c r="G69" s="46">
        <v>1</v>
      </c>
      <c r="H69" s="44">
        <v>1</v>
      </c>
      <c r="I69" s="45"/>
      <c r="J69" s="87">
        <v>0</v>
      </c>
      <c r="K69" s="50"/>
      <c r="L69" s="47">
        <v>21.14549029245515</v>
      </c>
      <c r="M69" s="47">
        <v>22.77723865270076</v>
      </c>
      <c r="N69" s="64"/>
      <c r="O69" s="47">
        <v>2.7939032285304135</v>
      </c>
      <c r="P69" s="83">
        <v>1.6241468143308635</v>
      </c>
    </row>
    <row r="70" spans="1:16" x14ac:dyDescent="0.25">
      <c r="A70" s="16" t="s">
        <v>307</v>
      </c>
      <c r="B70" s="16" t="s">
        <v>202</v>
      </c>
      <c r="C70" s="69">
        <v>5</v>
      </c>
      <c r="D70" s="43">
        <v>18</v>
      </c>
      <c r="E70" s="46">
        <v>1</v>
      </c>
      <c r="F70" s="46">
        <v>1</v>
      </c>
      <c r="G70" s="46">
        <v>1</v>
      </c>
      <c r="H70" s="44">
        <v>1</v>
      </c>
      <c r="I70" s="45"/>
      <c r="J70" s="87">
        <v>1</v>
      </c>
      <c r="K70" s="50"/>
      <c r="L70" s="47">
        <v>20.96375639400166</v>
      </c>
      <c r="M70" s="47">
        <v>21.877382651563465</v>
      </c>
      <c r="N70" s="64"/>
      <c r="O70" s="47">
        <v>4.0269750360687278</v>
      </c>
      <c r="P70" s="83">
        <v>4.422049459949184</v>
      </c>
    </row>
    <row r="71" spans="1:16" x14ac:dyDescent="0.25">
      <c r="A71" s="16" t="s">
        <v>308</v>
      </c>
      <c r="B71" s="71" t="s">
        <v>99</v>
      </c>
      <c r="C71" s="69">
        <v>5</v>
      </c>
      <c r="D71" s="43">
        <v>16</v>
      </c>
      <c r="E71" s="46">
        <v>1</v>
      </c>
      <c r="F71" s="46">
        <v>0.97907224946249805</v>
      </c>
      <c r="G71" s="46">
        <v>1</v>
      </c>
      <c r="H71" s="44">
        <v>1</v>
      </c>
      <c r="I71" s="45"/>
      <c r="J71" s="87">
        <v>1</v>
      </c>
      <c r="K71" s="50"/>
      <c r="L71" s="47">
        <v>17.142545165773278</v>
      </c>
      <c r="M71" s="47">
        <v>17.340339382338868</v>
      </c>
      <c r="N71" s="64"/>
      <c r="O71" s="47">
        <v>1.8483974489174149</v>
      </c>
      <c r="P71" s="83">
        <v>1.8970538562582098</v>
      </c>
    </row>
    <row r="72" spans="1:16" x14ac:dyDescent="0.25">
      <c r="A72" s="16" t="s">
        <v>309</v>
      </c>
      <c r="B72" s="16" t="s">
        <v>32</v>
      </c>
      <c r="C72" s="69">
        <v>5</v>
      </c>
      <c r="D72" s="43">
        <v>16</v>
      </c>
      <c r="E72" s="46">
        <v>1</v>
      </c>
      <c r="F72" s="46">
        <v>1</v>
      </c>
      <c r="G72" s="46">
        <v>1</v>
      </c>
      <c r="H72" s="44">
        <v>1</v>
      </c>
      <c r="I72" s="53"/>
      <c r="J72" s="88">
        <v>1</v>
      </c>
      <c r="K72" s="48"/>
      <c r="L72" s="47">
        <v>16.518056405668816</v>
      </c>
      <c r="M72" s="47">
        <v>18.571049019173714</v>
      </c>
      <c r="N72" s="64"/>
      <c r="O72" s="47">
        <v>3.404115071331042</v>
      </c>
      <c r="P72" s="83">
        <v>3.4013638577691183</v>
      </c>
    </row>
    <row r="73" spans="1:16" x14ac:dyDescent="0.25">
      <c r="A73" s="16" t="s">
        <v>310</v>
      </c>
      <c r="B73" s="16" t="s">
        <v>103</v>
      </c>
      <c r="C73" s="72">
        <v>1</v>
      </c>
      <c r="D73" s="43">
        <v>17</v>
      </c>
      <c r="E73" s="46">
        <v>1</v>
      </c>
      <c r="F73" s="46">
        <v>0.99408703878902505</v>
      </c>
      <c r="G73" s="46">
        <v>0.87847682119205295</v>
      </c>
      <c r="H73" s="44">
        <v>1</v>
      </c>
      <c r="I73" s="54"/>
      <c r="J73" s="91">
        <v>0</v>
      </c>
      <c r="K73" s="54"/>
      <c r="L73" s="47" t="s">
        <v>207</v>
      </c>
      <c r="M73" s="47" t="s">
        <v>207</v>
      </c>
      <c r="N73" s="68"/>
      <c r="O73" s="47" t="s">
        <v>207</v>
      </c>
      <c r="P73" s="83" t="s">
        <v>207</v>
      </c>
    </row>
    <row r="74" spans="1:16" x14ac:dyDescent="0.25">
      <c r="A74" s="16" t="s">
        <v>311</v>
      </c>
      <c r="B74" s="16" t="s">
        <v>140</v>
      </c>
      <c r="C74" s="69">
        <v>3</v>
      </c>
      <c r="D74" s="43">
        <v>15</v>
      </c>
      <c r="E74" s="46">
        <v>0.99818641103698402</v>
      </c>
      <c r="F74" s="46">
        <v>0.97969787910846196</v>
      </c>
      <c r="G74" s="46">
        <v>0.997027729199502</v>
      </c>
      <c r="H74" s="44">
        <v>1</v>
      </c>
      <c r="I74" s="51"/>
      <c r="J74" s="92">
        <v>0</v>
      </c>
      <c r="K74" s="55"/>
      <c r="L74" s="47">
        <v>18.287897064736629</v>
      </c>
      <c r="M74" s="47">
        <v>17.774929891125041</v>
      </c>
      <c r="N74" s="64"/>
      <c r="O74" s="47">
        <v>2.6593914290266052</v>
      </c>
      <c r="P74" s="83">
        <v>2.4415292511290829</v>
      </c>
    </row>
    <row r="75" spans="1:16" x14ac:dyDescent="0.25">
      <c r="A75" s="16" t="s">
        <v>312</v>
      </c>
      <c r="B75" s="16" t="s">
        <v>43</v>
      </c>
      <c r="C75" s="69">
        <v>5</v>
      </c>
      <c r="D75" s="43">
        <v>17</v>
      </c>
      <c r="E75" s="46">
        <v>1</v>
      </c>
      <c r="F75" s="46">
        <v>0.97081206126356001</v>
      </c>
      <c r="G75" s="46">
        <v>1</v>
      </c>
      <c r="H75" s="44">
        <v>1</v>
      </c>
      <c r="I75" s="45"/>
      <c r="J75" s="87">
        <v>0</v>
      </c>
      <c r="K75" s="50"/>
      <c r="L75" s="47">
        <v>19.662830698664919</v>
      </c>
      <c r="M75" s="47">
        <v>23.150697357977094</v>
      </c>
      <c r="N75" s="64"/>
      <c r="O75" s="47">
        <v>4.7864479857970155</v>
      </c>
      <c r="P75" s="83">
        <v>4.3259279433507123</v>
      </c>
    </row>
    <row r="76" spans="1:16" x14ac:dyDescent="0.25">
      <c r="A76" s="16" t="s">
        <v>313</v>
      </c>
      <c r="B76" s="16" t="s">
        <v>98</v>
      </c>
      <c r="C76" s="69">
        <v>5</v>
      </c>
      <c r="D76" s="43">
        <v>17</v>
      </c>
      <c r="E76" s="46">
        <v>1</v>
      </c>
      <c r="F76" s="46">
        <v>1</v>
      </c>
      <c r="G76" s="46">
        <v>1</v>
      </c>
      <c r="H76" s="44">
        <v>1</v>
      </c>
      <c r="I76" s="45"/>
      <c r="J76" s="87">
        <v>0</v>
      </c>
      <c r="K76" s="50"/>
      <c r="L76" s="47">
        <v>13.808163265306122</v>
      </c>
      <c r="M76" s="47">
        <v>13.092233009708737</v>
      </c>
      <c r="N76" s="64"/>
      <c r="O76" s="47">
        <v>8.3653061224489793</v>
      </c>
      <c r="P76" s="83">
        <v>4.3747572815533982</v>
      </c>
    </row>
    <row r="77" spans="1:16" x14ac:dyDescent="0.25">
      <c r="A77" s="16" t="s">
        <v>314</v>
      </c>
      <c r="B77" s="16" t="s">
        <v>85</v>
      </c>
      <c r="C77" s="69">
        <v>5</v>
      </c>
      <c r="D77" s="43">
        <v>18</v>
      </c>
      <c r="E77" s="46">
        <v>1</v>
      </c>
      <c r="F77" s="46">
        <v>0.99861963273535503</v>
      </c>
      <c r="G77" s="46">
        <v>1</v>
      </c>
      <c r="H77" s="44">
        <v>1</v>
      </c>
      <c r="I77" s="45"/>
      <c r="J77" s="87">
        <v>0</v>
      </c>
      <c r="K77" s="50"/>
      <c r="L77" s="47">
        <v>27.034619023765792</v>
      </c>
      <c r="M77" s="47">
        <v>27.423415896288709</v>
      </c>
      <c r="N77" s="64"/>
      <c r="O77" s="47">
        <v>4.5084604252476899</v>
      </c>
      <c r="P77" s="83">
        <v>2.6843055855078717</v>
      </c>
    </row>
    <row r="78" spans="1:16" x14ac:dyDescent="0.25">
      <c r="A78" s="16" t="s">
        <v>315</v>
      </c>
      <c r="B78" s="16" t="s">
        <v>123</v>
      </c>
      <c r="C78" s="69">
        <v>5</v>
      </c>
      <c r="D78" s="43">
        <v>16</v>
      </c>
      <c r="E78" s="46">
        <v>0.99999438012813302</v>
      </c>
      <c r="F78" s="46">
        <v>0.97622232213105498</v>
      </c>
      <c r="G78" s="46">
        <v>1</v>
      </c>
      <c r="H78" s="44">
        <v>1</v>
      </c>
      <c r="I78" s="45"/>
      <c r="J78" s="87">
        <v>0</v>
      </c>
      <c r="K78" s="50"/>
      <c r="L78" s="47">
        <v>20.380806098358789</v>
      </c>
      <c r="M78" s="47">
        <v>23.109378894027081</v>
      </c>
      <c r="N78" s="64"/>
      <c r="O78" s="47">
        <v>4.1999184481854721</v>
      </c>
      <c r="P78" s="83">
        <v>3.7866081540203851</v>
      </c>
    </row>
    <row r="79" spans="1:16" x14ac:dyDescent="0.25">
      <c r="A79" s="16" t="s">
        <v>316</v>
      </c>
      <c r="B79" s="16" t="s">
        <v>199</v>
      </c>
      <c r="C79" s="69">
        <v>2</v>
      </c>
      <c r="D79" s="43">
        <v>14</v>
      </c>
      <c r="E79" s="46">
        <v>0.99972506323545496</v>
      </c>
      <c r="F79" s="46">
        <v>0.92835147915979299</v>
      </c>
      <c r="G79" s="46">
        <v>0</v>
      </c>
      <c r="H79" s="44">
        <v>1</v>
      </c>
      <c r="I79" s="45"/>
      <c r="J79" s="87">
        <v>0</v>
      </c>
      <c r="K79" s="50"/>
      <c r="L79" s="47" t="s">
        <v>207</v>
      </c>
      <c r="M79" s="47" t="s">
        <v>207</v>
      </c>
      <c r="N79" s="64"/>
      <c r="O79" s="47" t="s">
        <v>207</v>
      </c>
      <c r="P79" s="83" t="s">
        <v>207</v>
      </c>
    </row>
    <row r="80" spans="1:16" x14ac:dyDescent="0.25">
      <c r="A80" s="16" t="s">
        <v>317</v>
      </c>
      <c r="B80" s="16" t="s">
        <v>23</v>
      </c>
      <c r="C80" s="73">
        <v>5</v>
      </c>
      <c r="D80" s="43">
        <v>17</v>
      </c>
      <c r="E80" s="46">
        <v>1</v>
      </c>
      <c r="F80" s="46">
        <v>0.96313194001811497</v>
      </c>
      <c r="G80" s="46">
        <v>0.57194135999194795</v>
      </c>
      <c r="H80" s="44">
        <v>1</v>
      </c>
      <c r="I80" s="49"/>
      <c r="J80" s="87">
        <v>1</v>
      </c>
      <c r="K80" s="48"/>
      <c r="L80" s="47">
        <v>10.682480515079634</v>
      </c>
      <c r="M80" s="47">
        <v>12.602032629045199</v>
      </c>
      <c r="N80" s="65"/>
      <c r="O80" s="47">
        <v>3.4394650398873767</v>
      </c>
      <c r="P80" s="83">
        <v>5.1640149612013619</v>
      </c>
    </row>
    <row r="81" spans="1:16" x14ac:dyDescent="0.25">
      <c r="A81" s="16" t="s">
        <v>318</v>
      </c>
      <c r="B81" s="16" t="s">
        <v>126</v>
      </c>
      <c r="C81" s="69">
        <v>4</v>
      </c>
      <c r="D81" s="43">
        <v>18</v>
      </c>
      <c r="E81" s="46">
        <v>1</v>
      </c>
      <c r="F81" s="46">
        <v>0.93866977964728104</v>
      </c>
      <c r="G81" s="46">
        <v>1</v>
      </c>
      <c r="H81" s="44">
        <v>1</v>
      </c>
      <c r="I81" s="45"/>
      <c r="J81" s="87">
        <v>0</v>
      </c>
      <c r="K81" s="50"/>
      <c r="L81" s="47">
        <v>15.261363636363637</v>
      </c>
      <c r="M81" s="47">
        <v>15.793849947419952</v>
      </c>
      <c r="N81" s="64"/>
      <c r="O81" s="47">
        <v>3.8576750160565187</v>
      </c>
      <c r="P81" s="83">
        <v>4.8055740125507569</v>
      </c>
    </row>
    <row r="82" spans="1:16" x14ac:dyDescent="0.25">
      <c r="A82" s="16" t="s">
        <v>319</v>
      </c>
      <c r="B82" s="16" t="s">
        <v>94</v>
      </c>
      <c r="C82" s="69">
        <v>5</v>
      </c>
      <c r="D82" s="43">
        <v>16</v>
      </c>
      <c r="E82" s="46">
        <v>1</v>
      </c>
      <c r="F82" s="46">
        <v>0.93855584160843397</v>
      </c>
      <c r="G82" s="46">
        <v>1</v>
      </c>
      <c r="H82" s="44">
        <v>1</v>
      </c>
      <c r="I82" s="45"/>
      <c r="J82" s="87">
        <v>0</v>
      </c>
      <c r="K82" s="50"/>
      <c r="L82" s="47">
        <v>21.440142790361651</v>
      </c>
      <c r="M82" s="47">
        <v>23.848773314758919</v>
      </c>
      <c r="N82" s="64"/>
      <c r="O82" s="47">
        <v>3.4664881635428619</v>
      </c>
      <c r="P82" s="83">
        <v>2.4233147403467807</v>
      </c>
    </row>
    <row r="83" spans="1:16" x14ac:dyDescent="0.25">
      <c r="A83" s="16" t="s">
        <v>320</v>
      </c>
      <c r="B83" s="16" t="s">
        <v>34</v>
      </c>
      <c r="C83" s="69">
        <v>4</v>
      </c>
      <c r="D83" s="43">
        <v>15</v>
      </c>
      <c r="E83" s="46">
        <v>1</v>
      </c>
      <c r="F83" s="46">
        <v>0.998128173331149</v>
      </c>
      <c r="G83" s="46">
        <v>1</v>
      </c>
      <c r="H83" s="44">
        <v>1</v>
      </c>
      <c r="I83" s="45"/>
      <c r="J83" s="87">
        <v>0</v>
      </c>
      <c r="K83" s="50"/>
      <c r="L83" s="47">
        <v>21.760165735209096</v>
      </c>
      <c r="M83" s="47">
        <v>27.379267314377394</v>
      </c>
      <c r="N83" s="64"/>
      <c r="O83" s="47">
        <v>1.6106186163037195</v>
      </c>
      <c r="P83" s="83">
        <v>1.6879401016133346</v>
      </c>
    </row>
    <row r="84" spans="1:16" x14ac:dyDescent="0.25">
      <c r="A84" s="16" t="s">
        <v>321</v>
      </c>
      <c r="B84" s="16" t="s">
        <v>73</v>
      </c>
      <c r="C84" s="69">
        <v>5</v>
      </c>
      <c r="D84" s="43">
        <v>17</v>
      </c>
      <c r="E84" s="46">
        <v>1</v>
      </c>
      <c r="F84" s="46">
        <v>0.99627737374558101</v>
      </c>
      <c r="G84" s="46">
        <v>1</v>
      </c>
      <c r="H84" s="44">
        <v>1</v>
      </c>
      <c r="I84" s="45"/>
      <c r="J84" s="87">
        <v>0</v>
      </c>
      <c r="K84" s="50"/>
      <c r="L84" s="47">
        <v>19.01545628349086</v>
      </c>
      <c r="M84" s="47">
        <v>21.244555606083573</v>
      </c>
      <c r="N84" s="64"/>
      <c r="O84" s="47">
        <v>2.4047131699434421</v>
      </c>
      <c r="P84" s="83">
        <v>2.0049039433771485</v>
      </c>
    </row>
    <row r="85" spans="1:16" x14ac:dyDescent="0.25">
      <c r="A85" s="16" t="s">
        <v>322</v>
      </c>
      <c r="B85" s="16" t="s">
        <v>115</v>
      </c>
      <c r="C85" s="69">
        <v>5</v>
      </c>
      <c r="D85" s="43">
        <v>17</v>
      </c>
      <c r="E85" s="46">
        <v>0.99994364696359594</v>
      </c>
      <c r="F85" s="46">
        <v>0.99826842488140199</v>
      </c>
      <c r="G85" s="46">
        <v>1</v>
      </c>
      <c r="H85" s="44">
        <v>1</v>
      </c>
      <c r="I85" s="45"/>
      <c r="J85" s="87">
        <v>0</v>
      </c>
      <c r="K85" s="50"/>
      <c r="L85" s="47">
        <v>18.10961584221241</v>
      </c>
      <c r="M85" s="47">
        <v>18.459828355314198</v>
      </c>
      <c r="N85" s="64"/>
      <c r="O85" s="47">
        <v>3.3278584295856732</v>
      </c>
      <c r="P85" s="83">
        <v>3.010567486152949</v>
      </c>
    </row>
    <row r="86" spans="1:16" x14ac:dyDescent="0.25">
      <c r="A86" s="16" t="s">
        <v>323</v>
      </c>
      <c r="B86" s="16" t="s">
        <v>138</v>
      </c>
      <c r="C86" s="69">
        <v>4</v>
      </c>
      <c r="D86" s="43">
        <v>17</v>
      </c>
      <c r="E86" s="46">
        <v>1</v>
      </c>
      <c r="F86" s="46">
        <v>0.93366168848543696</v>
      </c>
      <c r="G86" s="46">
        <v>1</v>
      </c>
      <c r="H86" s="44">
        <v>1</v>
      </c>
      <c r="I86" s="45"/>
      <c r="J86" s="87">
        <v>0</v>
      </c>
      <c r="K86" s="50"/>
      <c r="L86" s="47">
        <v>25.081917220071023</v>
      </c>
      <c r="M86" s="47">
        <v>26.003979618402944</v>
      </c>
      <c r="N86" s="64"/>
      <c r="O86" s="47">
        <v>1.9242385516506921</v>
      </c>
      <c r="P86" s="83">
        <v>1.4008557774978505</v>
      </c>
    </row>
    <row r="87" spans="1:16" x14ac:dyDescent="0.25">
      <c r="A87" s="16" t="s">
        <v>324</v>
      </c>
      <c r="B87" s="16" t="s">
        <v>7</v>
      </c>
      <c r="C87" s="69">
        <v>5</v>
      </c>
      <c r="D87" s="43">
        <v>17</v>
      </c>
      <c r="E87" s="46">
        <v>1</v>
      </c>
      <c r="F87" s="46">
        <v>1</v>
      </c>
      <c r="G87" s="46">
        <v>1</v>
      </c>
      <c r="H87" s="44">
        <v>1</v>
      </c>
      <c r="I87" s="45"/>
      <c r="J87" s="87">
        <v>0</v>
      </c>
      <c r="K87" s="50"/>
      <c r="L87" s="47">
        <v>14.010736485213789</v>
      </c>
      <c r="M87" s="47">
        <v>15.190154077414507</v>
      </c>
      <c r="N87" s="64"/>
      <c r="O87" s="47">
        <v>1.6767752872480692</v>
      </c>
      <c r="P87" s="83">
        <v>1.4034197670048854</v>
      </c>
    </row>
    <row r="88" spans="1:16" x14ac:dyDescent="0.25">
      <c r="A88" s="16" t="s">
        <v>325</v>
      </c>
      <c r="B88" s="16" t="s">
        <v>117</v>
      </c>
      <c r="C88" s="69">
        <v>5</v>
      </c>
      <c r="D88" s="43">
        <v>17</v>
      </c>
      <c r="E88" s="46">
        <v>0.99991138810532998</v>
      </c>
      <c r="F88" s="46">
        <v>0.99560632688927897</v>
      </c>
      <c r="G88" s="46">
        <v>1</v>
      </c>
      <c r="H88" s="44">
        <v>1</v>
      </c>
      <c r="I88" s="45"/>
      <c r="J88" s="87">
        <v>0</v>
      </c>
      <c r="K88" s="50"/>
      <c r="L88" s="47">
        <v>24.178918783583384</v>
      </c>
      <c r="M88" s="47">
        <v>26.355052221411668</v>
      </c>
      <c r="N88" s="64"/>
      <c r="O88" s="47">
        <v>4.6917301939592786</v>
      </c>
      <c r="P88" s="83">
        <v>4.6636841916896321</v>
      </c>
    </row>
    <row r="89" spans="1:16" x14ac:dyDescent="0.25">
      <c r="A89" s="16" t="s">
        <v>326</v>
      </c>
      <c r="B89" s="16" t="s">
        <v>57</v>
      </c>
      <c r="C89" s="69">
        <v>5</v>
      </c>
      <c r="D89" s="43">
        <v>16</v>
      </c>
      <c r="E89" s="46">
        <v>1</v>
      </c>
      <c r="F89" s="46">
        <v>0.96378808461090604</v>
      </c>
      <c r="G89" s="46">
        <v>1</v>
      </c>
      <c r="H89" s="44">
        <v>1</v>
      </c>
      <c r="I89" s="45"/>
      <c r="J89" s="87">
        <v>1</v>
      </c>
      <c r="K89" s="50"/>
      <c r="L89" s="47">
        <v>26.008183943881527</v>
      </c>
      <c r="M89" s="47">
        <v>29.59138533178114</v>
      </c>
      <c r="N89" s="64"/>
      <c r="O89" s="47">
        <v>13.34321617906931</v>
      </c>
      <c r="P89" s="83">
        <v>7.9732317311449785</v>
      </c>
    </row>
    <row r="90" spans="1:16" x14ac:dyDescent="0.25">
      <c r="A90" s="16" t="s">
        <v>327</v>
      </c>
      <c r="B90" s="16" t="s">
        <v>58</v>
      </c>
      <c r="C90" s="69">
        <v>5</v>
      </c>
      <c r="D90" s="43">
        <v>17</v>
      </c>
      <c r="E90" s="46">
        <v>1</v>
      </c>
      <c r="F90" s="46">
        <v>0.99995580720894905</v>
      </c>
      <c r="G90" s="46">
        <v>1</v>
      </c>
      <c r="H90" s="44">
        <v>1</v>
      </c>
      <c r="I90" s="45"/>
      <c r="J90" s="87">
        <v>1</v>
      </c>
      <c r="K90" s="50"/>
      <c r="L90" s="47">
        <v>22.57638333654986</v>
      </c>
      <c r="M90" s="47">
        <v>22.108302496481993</v>
      </c>
      <c r="N90" s="64"/>
      <c r="O90" s="47">
        <v>6.3225530741659774</v>
      </c>
      <c r="P90" s="83">
        <v>6.2714077239797783</v>
      </c>
    </row>
    <row r="91" spans="1:16" x14ac:dyDescent="0.25">
      <c r="A91" s="16" t="s">
        <v>328</v>
      </c>
      <c r="B91" s="16" t="s">
        <v>78</v>
      </c>
      <c r="C91" s="69">
        <v>5</v>
      </c>
      <c r="D91" s="43">
        <v>18</v>
      </c>
      <c r="E91" s="46">
        <v>1</v>
      </c>
      <c r="F91" s="46">
        <v>0.98616235175857903</v>
      </c>
      <c r="G91" s="46">
        <v>0.97081154491888799</v>
      </c>
      <c r="H91" s="44">
        <v>1</v>
      </c>
      <c r="I91" s="45"/>
      <c r="J91" s="87">
        <v>1</v>
      </c>
      <c r="K91" s="50"/>
      <c r="L91" s="47">
        <v>17.401773098767141</v>
      </c>
      <c r="M91" s="47">
        <v>18.924696191589973</v>
      </c>
      <c r="N91" s="64"/>
      <c r="O91" s="47">
        <v>6.5418161434977575</v>
      </c>
      <c r="P91" s="83">
        <v>4.8083750802825946</v>
      </c>
    </row>
    <row r="92" spans="1:16" x14ac:dyDescent="0.25">
      <c r="A92" s="16" t="s">
        <v>329</v>
      </c>
      <c r="B92" s="16" t="s">
        <v>65</v>
      </c>
      <c r="C92" s="69">
        <v>5</v>
      </c>
      <c r="D92" s="43">
        <v>17</v>
      </c>
      <c r="E92" s="46">
        <v>1</v>
      </c>
      <c r="F92" s="46">
        <v>0.96617760524665997</v>
      </c>
      <c r="G92" s="46">
        <v>1</v>
      </c>
      <c r="H92" s="44">
        <v>1</v>
      </c>
      <c r="I92" s="45"/>
      <c r="J92" s="87">
        <v>0</v>
      </c>
      <c r="K92" s="50"/>
      <c r="L92" s="47">
        <v>21.494937407952872</v>
      </c>
      <c r="M92" s="47">
        <v>23.681468956720359</v>
      </c>
      <c r="N92" s="64"/>
      <c r="O92" s="47">
        <v>2.9023499523658303</v>
      </c>
      <c r="P92" s="83">
        <v>2.5756796473181485</v>
      </c>
    </row>
    <row r="93" spans="1:16" x14ac:dyDescent="0.25">
      <c r="A93" s="16" t="s">
        <v>330</v>
      </c>
      <c r="B93" s="16" t="s">
        <v>100</v>
      </c>
      <c r="C93" s="69">
        <v>5</v>
      </c>
      <c r="D93" s="43">
        <v>17</v>
      </c>
      <c r="E93" s="46">
        <v>1</v>
      </c>
      <c r="F93" s="46">
        <v>1</v>
      </c>
      <c r="G93" s="46">
        <v>1</v>
      </c>
      <c r="H93" s="44">
        <v>1</v>
      </c>
      <c r="I93" s="45"/>
      <c r="J93" s="87">
        <v>0</v>
      </c>
      <c r="K93" s="50"/>
      <c r="L93" s="47">
        <v>17.71292338046695</v>
      </c>
      <c r="M93" s="47">
        <v>17.184325597040026</v>
      </c>
      <c r="N93" s="64"/>
      <c r="O93" s="47">
        <v>3.3058204537980926</v>
      </c>
      <c r="P93" s="83">
        <v>2.2112344433232427</v>
      </c>
    </row>
    <row r="94" spans="1:16" x14ac:dyDescent="0.25">
      <c r="A94" s="16" t="s">
        <v>331</v>
      </c>
      <c r="B94" s="16" t="s">
        <v>12</v>
      </c>
      <c r="C94" s="69">
        <v>5</v>
      </c>
      <c r="D94" s="43">
        <v>17</v>
      </c>
      <c r="E94" s="46">
        <v>1</v>
      </c>
      <c r="F94" s="46">
        <v>1</v>
      </c>
      <c r="G94" s="46">
        <v>1</v>
      </c>
      <c r="H94" s="44">
        <v>1</v>
      </c>
      <c r="I94" s="45"/>
      <c r="J94" s="87">
        <v>0</v>
      </c>
      <c r="K94" s="50"/>
      <c r="L94" s="47">
        <v>0</v>
      </c>
      <c r="M94" s="47">
        <v>0</v>
      </c>
      <c r="N94" s="64"/>
      <c r="O94" s="47">
        <v>2.2553863043776587</v>
      </c>
      <c r="P94" s="83">
        <v>2.1079099772743932</v>
      </c>
    </row>
    <row r="95" spans="1:16" x14ac:dyDescent="0.25">
      <c r="A95" s="16" t="s">
        <v>332</v>
      </c>
      <c r="B95" s="16" t="s">
        <v>66</v>
      </c>
      <c r="C95" s="69">
        <v>5</v>
      </c>
      <c r="D95" s="43">
        <v>15</v>
      </c>
      <c r="E95" s="46">
        <v>1</v>
      </c>
      <c r="F95" s="46">
        <v>0.82886304296225899</v>
      </c>
      <c r="G95" s="46">
        <v>0.61267208639923998</v>
      </c>
      <c r="H95" s="44">
        <v>1</v>
      </c>
      <c r="I95" s="45"/>
      <c r="J95" s="87">
        <v>0</v>
      </c>
      <c r="K95" s="50"/>
      <c r="L95" s="47">
        <v>17.507595532543114</v>
      </c>
      <c r="M95" s="47">
        <v>17.96290770298404</v>
      </c>
      <c r="N95" s="64"/>
      <c r="O95" s="47">
        <v>1.1715369410759122</v>
      </c>
      <c r="P95" s="83">
        <v>1.7095930232558139</v>
      </c>
    </row>
    <row r="96" spans="1:16" x14ac:dyDescent="0.25">
      <c r="A96" s="16" t="s">
        <v>333</v>
      </c>
      <c r="B96" s="16" t="s">
        <v>48</v>
      </c>
      <c r="C96" s="69">
        <v>5</v>
      </c>
      <c r="D96" s="43">
        <v>17</v>
      </c>
      <c r="E96" s="46">
        <v>0.99997008460074899</v>
      </c>
      <c r="F96" s="46">
        <v>0.97703693953499504</v>
      </c>
      <c r="G96" s="46">
        <v>0.99950938745228401</v>
      </c>
      <c r="H96" s="44">
        <v>1</v>
      </c>
      <c r="I96" s="45"/>
      <c r="J96" s="87">
        <v>0</v>
      </c>
      <c r="K96" s="50"/>
      <c r="L96" s="47">
        <v>23.618004286734937</v>
      </c>
      <c r="M96" s="47">
        <v>22.757598542467971</v>
      </c>
      <c r="N96" s="64"/>
      <c r="O96" s="47">
        <v>1.9746182105231198</v>
      </c>
      <c r="P96" s="83">
        <v>1.5789829710890857</v>
      </c>
    </row>
    <row r="97" spans="1:16" x14ac:dyDescent="0.25">
      <c r="A97" s="16" t="s">
        <v>334</v>
      </c>
      <c r="B97" s="16" t="s">
        <v>62</v>
      </c>
      <c r="C97" s="69">
        <v>5</v>
      </c>
      <c r="D97" s="43">
        <v>17</v>
      </c>
      <c r="E97" s="46">
        <v>1</v>
      </c>
      <c r="F97" s="46">
        <v>1</v>
      </c>
      <c r="G97" s="46">
        <v>1</v>
      </c>
      <c r="H97" s="44">
        <v>1</v>
      </c>
      <c r="I97" s="45"/>
      <c r="J97" s="87">
        <v>0</v>
      </c>
      <c r="K97" s="50"/>
      <c r="L97" s="47">
        <v>20.978409798629851</v>
      </c>
      <c r="M97" s="47">
        <v>21.42612531778077</v>
      </c>
      <c r="N97" s="64"/>
      <c r="O97" s="47">
        <v>1.8050238737803612</v>
      </c>
      <c r="P97" s="83">
        <v>1.3756168685509198</v>
      </c>
    </row>
    <row r="98" spans="1:16" x14ac:dyDescent="0.25">
      <c r="A98" s="16" t="s">
        <v>335</v>
      </c>
      <c r="B98" s="16" t="s">
        <v>21</v>
      </c>
      <c r="C98" s="69">
        <v>5</v>
      </c>
      <c r="D98" s="43">
        <v>17</v>
      </c>
      <c r="E98" s="46">
        <v>0.99995746616105896</v>
      </c>
      <c r="F98" s="46">
        <v>0.99964009828588596</v>
      </c>
      <c r="G98" s="46">
        <v>1</v>
      </c>
      <c r="H98" s="44">
        <v>1</v>
      </c>
      <c r="I98" s="45"/>
      <c r="J98" s="87">
        <v>0</v>
      </c>
      <c r="K98" s="50"/>
      <c r="L98" s="47">
        <v>21.622534920170168</v>
      </c>
      <c r="M98" s="47">
        <v>23.026269840021392</v>
      </c>
      <c r="N98" s="64"/>
      <c r="O98" s="47">
        <v>5.5432277401684669</v>
      </c>
      <c r="P98" s="83">
        <v>5.4616316576193844</v>
      </c>
    </row>
    <row r="99" spans="1:16" x14ac:dyDescent="0.25">
      <c r="A99" s="16" t="s">
        <v>336</v>
      </c>
      <c r="B99" s="16" t="s">
        <v>22</v>
      </c>
      <c r="C99" s="69">
        <v>5</v>
      </c>
      <c r="D99" s="43">
        <v>17</v>
      </c>
      <c r="E99" s="46">
        <v>1</v>
      </c>
      <c r="F99" s="46">
        <v>0.95723119203022999</v>
      </c>
      <c r="G99" s="46">
        <v>1</v>
      </c>
      <c r="H99" s="44">
        <v>1</v>
      </c>
      <c r="I99" s="45"/>
      <c r="J99" s="87">
        <v>1</v>
      </c>
      <c r="K99" s="50"/>
      <c r="L99" s="47">
        <v>27.925564236111111</v>
      </c>
      <c r="M99" s="47">
        <v>21.784247186997678</v>
      </c>
      <c r="N99" s="64"/>
      <c r="O99" s="47">
        <v>11.860383944153577</v>
      </c>
      <c r="P99" s="83">
        <v>8.8077893977641537</v>
      </c>
    </row>
    <row r="100" spans="1:16" x14ac:dyDescent="0.25">
      <c r="A100" s="16" t="s">
        <v>337</v>
      </c>
      <c r="B100" s="16" t="s">
        <v>15</v>
      </c>
      <c r="C100" s="69">
        <v>5</v>
      </c>
      <c r="D100" s="43">
        <v>16</v>
      </c>
      <c r="E100" s="46">
        <v>1</v>
      </c>
      <c r="F100" s="46">
        <v>0.95373272579271795</v>
      </c>
      <c r="G100" s="46">
        <v>1</v>
      </c>
      <c r="H100" s="44">
        <v>1</v>
      </c>
      <c r="I100" s="45"/>
      <c r="J100" s="87">
        <v>1</v>
      </c>
      <c r="K100" s="50"/>
      <c r="L100" s="47">
        <v>24.081163172832746</v>
      </c>
      <c r="M100" s="47">
        <v>25.416431625875717</v>
      </c>
      <c r="N100" s="64"/>
      <c r="O100" s="47">
        <v>3.6300036062026684</v>
      </c>
      <c r="P100" s="83">
        <v>4.0590495829037394</v>
      </c>
    </row>
    <row r="101" spans="1:16" x14ac:dyDescent="0.25">
      <c r="A101" s="16" t="s">
        <v>338</v>
      </c>
      <c r="B101" s="16" t="s">
        <v>42</v>
      </c>
      <c r="C101" s="69">
        <v>5</v>
      </c>
      <c r="D101" s="43">
        <v>17</v>
      </c>
      <c r="E101" s="46">
        <v>1</v>
      </c>
      <c r="F101" s="46">
        <v>0.88677022292499896</v>
      </c>
      <c r="G101" s="46">
        <v>1</v>
      </c>
      <c r="H101" s="44">
        <v>1</v>
      </c>
      <c r="I101" s="45"/>
      <c r="J101" s="87">
        <v>0</v>
      </c>
      <c r="K101" s="50"/>
      <c r="L101" s="47">
        <v>16.830073447229761</v>
      </c>
      <c r="M101" s="47">
        <v>15.654847413825866</v>
      </c>
      <c r="N101" s="64"/>
      <c r="O101" s="47">
        <v>2.9222515541173464</v>
      </c>
      <c r="P101" s="83">
        <v>2.1746313963573285</v>
      </c>
    </row>
    <row r="102" spans="1:16" x14ac:dyDescent="0.25">
      <c r="A102" s="16" t="s">
        <v>339</v>
      </c>
      <c r="B102" s="16" t="s">
        <v>86</v>
      </c>
      <c r="C102" s="69">
        <v>5</v>
      </c>
      <c r="D102" s="43">
        <v>17</v>
      </c>
      <c r="E102" s="46">
        <v>1</v>
      </c>
      <c r="F102" s="46">
        <v>0.95890361394264101</v>
      </c>
      <c r="G102" s="46">
        <v>1</v>
      </c>
      <c r="H102" s="44">
        <v>1</v>
      </c>
      <c r="I102" s="45"/>
      <c r="J102" s="87">
        <v>0</v>
      </c>
      <c r="K102" s="50"/>
      <c r="L102" s="47">
        <v>14.571140791901545</v>
      </c>
      <c r="M102" s="47">
        <v>16.451522417062353</v>
      </c>
      <c r="N102" s="64"/>
      <c r="O102" s="47">
        <v>2.4798384954576846</v>
      </c>
      <c r="P102" s="83">
        <v>2.6687861649612605</v>
      </c>
    </row>
    <row r="103" spans="1:16" x14ac:dyDescent="0.25">
      <c r="A103" s="16" t="s">
        <v>340</v>
      </c>
      <c r="B103" s="16" t="s">
        <v>95</v>
      </c>
      <c r="C103" s="69">
        <v>5</v>
      </c>
      <c r="D103" s="43">
        <v>16</v>
      </c>
      <c r="E103" s="46">
        <v>1</v>
      </c>
      <c r="F103" s="46">
        <v>0.99996780908642102</v>
      </c>
      <c r="G103" s="46">
        <v>1</v>
      </c>
      <c r="H103" s="44">
        <v>1</v>
      </c>
      <c r="I103" s="45"/>
      <c r="J103" s="87">
        <v>1</v>
      </c>
      <c r="K103" s="50"/>
      <c r="L103" s="47">
        <v>15.74955499217865</v>
      </c>
      <c r="M103" s="47">
        <v>17.990976812506556</v>
      </c>
      <c r="N103" s="64"/>
      <c r="O103" s="47">
        <v>1.842979664491073</v>
      </c>
      <c r="P103" s="83">
        <v>1.4583704947274541</v>
      </c>
    </row>
    <row r="104" spans="1:16" x14ac:dyDescent="0.25">
      <c r="A104" s="16" t="s">
        <v>341</v>
      </c>
      <c r="B104" s="16" t="s">
        <v>141</v>
      </c>
      <c r="C104" s="69">
        <v>5</v>
      </c>
      <c r="D104" s="43">
        <v>17</v>
      </c>
      <c r="E104" s="46">
        <v>1</v>
      </c>
      <c r="F104" s="46">
        <v>1</v>
      </c>
      <c r="G104" s="46">
        <v>1</v>
      </c>
      <c r="H104" s="44">
        <v>1</v>
      </c>
      <c r="I104" s="45"/>
      <c r="J104" s="87">
        <v>0</v>
      </c>
      <c r="K104" s="50"/>
      <c r="L104" s="47">
        <v>7.2025409562019389</v>
      </c>
      <c r="M104" s="47">
        <v>7.2816605003224604</v>
      </c>
      <c r="N104" s="64"/>
      <c r="O104" s="47">
        <v>6.6179538615847546</v>
      </c>
      <c r="P104" s="83">
        <v>7.5933267709853709</v>
      </c>
    </row>
    <row r="105" spans="1:16" x14ac:dyDescent="0.25">
      <c r="A105" s="16" t="s">
        <v>342</v>
      </c>
      <c r="B105" s="16" t="s">
        <v>40</v>
      </c>
      <c r="C105" s="69">
        <v>4</v>
      </c>
      <c r="D105" s="43">
        <v>16</v>
      </c>
      <c r="E105" s="46">
        <v>0.387176092301872</v>
      </c>
      <c r="F105" s="46">
        <v>0.98417502049051098</v>
      </c>
      <c r="G105" s="46">
        <v>0.99993695227287005</v>
      </c>
      <c r="H105" s="44">
        <v>1</v>
      </c>
      <c r="I105" s="45"/>
      <c r="J105" s="87">
        <v>0</v>
      </c>
      <c r="K105" s="50"/>
      <c r="L105" s="47">
        <v>41.151821862348179</v>
      </c>
      <c r="M105" s="47">
        <v>61.697007481296758</v>
      </c>
      <c r="N105" s="64"/>
      <c r="O105" s="47">
        <v>0.68222338751966438</v>
      </c>
      <c r="P105" s="83">
        <v>0.7575075075075075</v>
      </c>
    </row>
    <row r="106" spans="1:16" x14ac:dyDescent="0.25">
      <c r="A106" s="16" t="s">
        <v>343</v>
      </c>
      <c r="B106" s="16" t="s">
        <v>64</v>
      </c>
      <c r="C106" s="69">
        <v>4</v>
      </c>
      <c r="D106" s="43">
        <v>16</v>
      </c>
      <c r="E106" s="46">
        <v>1</v>
      </c>
      <c r="F106" s="46">
        <v>0.96583485320759499</v>
      </c>
      <c r="G106" s="46">
        <v>1</v>
      </c>
      <c r="H106" s="44">
        <v>1</v>
      </c>
      <c r="I106" s="45"/>
      <c r="J106" s="87">
        <v>0</v>
      </c>
      <c r="K106" s="50"/>
      <c r="L106" s="47">
        <v>20.801382970579979</v>
      </c>
      <c r="M106" s="47">
        <v>22.273586388022178</v>
      </c>
      <c r="N106" s="64"/>
      <c r="O106" s="47">
        <v>4.1675102689810517</v>
      </c>
      <c r="P106" s="83">
        <v>3.7000534126007292</v>
      </c>
    </row>
    <row r="107" spans="1:16" x14ac:dyDescent="0.25">
      <c r="A107" s="16" t="s">
        <v>344</v>
      </c>
      <c r="B107" s="16" t="s">
        <v>77</v>
      </c>
      <c r="C107" s="69">
        <v>5</v>
      </c>
      <c r="D107" s="43">
        <v>17</v>
      </c>
      <c r="E107" s="46">
        <v>1</v>
      </c>
      <c r="F107" s="46">
        <v>1</v>
      </c>
      <c r="G107" s="46">
        <v>0.99710199615108797</v>
      </c>
      <c r="H107" s="44">
        <v>1</v>
      </c>
      <c r="I107" s="45"/>
      <c r="J107" s="87">
        <v>0</v>
      </c>
      <c r="K107" s="50"/>
      <c r="L107" s="47">
        <v>13.646010728084324</v>
      </c>
      <c r="M107" s="47">
        <v>14.411455331412103</v>
      </c>
      <c r="N107" s="64"/>
      <c r="O107" s="47">
        <v>2.1307625942458457</v>
      </c>
      <c r="P107" s="83">
        <v>2.0711095100864552</v>
      </c>
    </row>
    <row r="108" spans="1:16" x14ac:dyDescent="0.25">
      <c r="A108" s="16" t="s">
        <v>345</v>
      </c>
      <c r="B108" s="16" t="s">
        <v>147</v>
      </c>
      <c r="C108" s="69">
        <v>5</v>
      </c>
      <c r="D108" s="43">
        <v>18</v>
      </c>
      <c r="E108" s="46">
        <v>1</v>
      </c>
      <c r="F108" s="46">
        <v>0.91649384951059498</v>
      </c>
      <c r="G108" s="46">
        <v>1</v>
      </c>
      <c r="H108" s="44">
        <v>1</v>
      </c>
      <c r="I108" s="45"/>
      <c r="J108" s="87">
        <v>0</v>
      </c>
      <c r="K108" s="50"/>
      <c r="L108" s="47">
        <v>16.299758870134344</v>
      </c>
      <c r="M108" s="47">
        <v>18.435114756266948</v>
      </c>
      <c r="N108" s="64"/>
      <c r="O108" s="47">
        <v>4.6672164797302251</v>
      </c>
      <c r="P108" s="83">
        <v>4.2766626448758727</v>
      </c>
    </row>
    <row r="109" spans="1:16" x14ac:dyDescent="0.25">
      <c r="A109" s="16" t="s">
        <v>346</v>
      </c>
      <c r="B109" s="16" t="s">
        <v>200</v>
      </c>
      <c r="C109" s="69">
        <v>3</v>
      </c>
      <c r="D109" s="43">
        <v>18</v>
      </c>
      <c r="E109" s="46">
        <v>1</v>
      </c>
      <c r="F109" s="46">
        <v>0.98650757228086206</v>
      </c>
      <c r="G109" s="46">
        <v>1</v>
      </c>
      <c r="H109" s="44">
        <v>1</v>
      </c>
      <c r="I109" s="45"/>
      <c r="J109" s="87">
        <v>0</v>
      </c>
      <c r="K109" s="50"/>
      <c r="L109" s="47">
        <v>17.474742977414394</v>
      </c>
      <c r="M109" s="47">
        <v>18.69737333034848</v>
      </c>
      <c r="N109" s="64"/>
      <c r="O109" s="47">
        <v>1.9227903963723227</v>
      </c>
      <c r="P109" s="83">
        <v>2.3373526674937963</v>
      </c>
    </row>
    <row r="110" spans="1:16" x14ac:dyDescent="0.25">
      <c r="A110" s="16" t="s">
        <v>347</v>
      </c>
      <c r="B110" s="71" t="s">
        <v>122</v>
      </c>
      <c r="C110" s="69">
        <v>5</v>
      </c>
      <c r="D110" s="43">
        <v>15</v>
      </c>
      <c r="E110" s="46">
        <v>1</v>
      </c>
      <c r="F110" s="46">
        <v>0.450643776824034</v>
      </c>
      <c r="G110" s="46">
        <v>0.99877375843041005</v>
      </c>
      <c r="H110" s="44">
        <v>1</v>
      </c>
      <c r="I110" s="45"/>
      <c r="J110" s="87">
        <v>0</v>
      </c>
      <c r="K110" s="50"/>
      <c r="L110" s="47">
        <v>71.221014492753625</v>
      </c>
      <c r="M110" s="47">
        <v>79.891566265060234</v>
      </c>
      <c r="N110" s="64"/>
      <c r="O110" s="47">
        <v>2.8256880733944953</v>
      </c>
      <c r="P110" s="83">
        <v>5.8072289156626509</v>
      </c>
    </row>
    <row r="111" spans="1:16" x14ac:dyDescent="0.25">
      <c r="A111" s="16" t="s">
        <v>348</v>
      </c>
      <c r="B111" s="16" t="s">
        <v>120</v>
      </c>
      <c r="C111" s="69">
        <v>5</v>
      </c>
      <c r="D111" s="43">
        <v>17</v>
      </c>
      <c r="E111" s="46">
        <v>1</v>
      </c>
      <c r="F111" s="46">
        <v>0.94737952779363899</v>
      </c>
      <c r="G111" s="46">
        <v>1</v>
      </c>
      <c r="H111" s="44">
        <v>1</v>
      </c>
      <c r="I111" s="45"/>
      <c r="J111" s="87">
        <v>0</v>
      </c>
      <c r="K111" s="50"/>
      <c r="L111" s="47">
        <v>15.471901462663588</v>
      </c>
      <c r="M111" s="47">
        <v>17.151263248522994</v>
      </c>
      <c r="N111" s="64"/>
      <c r="O111" s="47">
        <v>2.4211205783630261</v>
      </c>
      <c r="P111" s="83">
        <v>1.2414169637408869</v>
      </c>
    </row>
    <row r="112" spans="1:16" x14ac:dyDescent="0.25">
      <c r="A112" s="16" t="s">
        <v>349</v>
      </c>
      <c r="B112" s="16" t="s">
        <v>196</v>
      </c>
      <c r="C112" s="69">
        <v>5</v>
      </c>
      <c r="D112" s="43">
        <v>17</v>
      </c>
      <c r="E112" s="46">
        <v>1</v>
      </c>
      <c r="F112" s="46">
        <v>1</v>
      </c>
      <c r="G112" s="46">
        <v>1</v>
      </c>
      <c r="H112" s="44">
        <v>1</v>
      </c>
      <c r="I112" s="45"/>
      <c r="J112" s="87">
        <v>0</v>
      </c>
      <c r="K112" s="50"/>
      <c r="L112" s="47">
        <v>19.150640301925744</v>
      </c>
      <c r="M112" s="47">
        <v>22.448741061234301</v>
      </c>
      <c r="N112" s="64"/>
      <c r="O112" s="47">
        <v>2.5660785135963358</v>
      </c>
      <c r="P112" s="83">
        <v>1.887386575326002</v>
      </c>
    </row>
    <row r="113" spans="1:16" x14ac:dyDescent="0.25">
      <c r="A113" s="16" t="s">
        <v>350</v>
      </c>
      <c r="B113" s="16" t="s">
        <v>71</v>
      </c>
      <c r="C113" s="69">
        <v>3</v>
      </c>
      <c r="D113" s="43">
        <v>18</v>
      </c>
      <c r="E113" s="46">
        <v>1</v>
      </c>
      <c r="F113" s="46">
        <v>0.99942471936630595</v>
      </c>
      <c r="G113" s="46">
        <v>1</v>
      </c>
      <c r="H113" s="44">
        <v>1</v>
      </c>
      <c r="I113" s="45"/>
      <c r="J113" s="89">
        <v>0</v>
      </c>
      <c r="K113" s="50"/>
      <c r="L113" s="47">
        <v>23.553391507736595</v>
      </c>
      <c r="M113" s="47">
        <v>23.48398361715887</v>
      </c>
      <c r="N113" s="64"/>
      <c r="O113" s="47">
        <v>6.5483174374662587</v>
      </c>
      <c r="P113" s="83">
        <v>5.5006691128858192</v>
      </c>
    </row>
    <row r="114" spans="1:16" x14ac:dyDescent="0.25">
      <c r="A114" s="16" t="s">
        <v>351</v>
      </c>
      <c r="B114" s="16" t="s">
        <v>20</v>
      </c>
      <c r="C114" s="69">
        <v>5</v>
      </c>
      <c r="D114" s="43">
        <v>17</v>
      </c>
      <c r="E114" s="46">
        <v>1</v>
      </c>
      <c r="F114" s="46">
        <v>0.99612465553641205</v>
      </c>
      <c r="G114" s="46">
        <v>0.960341757456319</v>
      </c>
      <c r="H114" s="44">
        <v>1</v>
      </c>
      <c r="I114" s="45"/>
      <c r="J114" s="87">
        <v>1</v>
      </c>
      <c r="K114" s="50"/>
      <c r="L114" s="47">
        <v>17.613000247205207</v>
      </c>
      <c r="M114" s="47">
        <v>20.630955935673761</v>
      </c>
      <c r="N114" s="64"/>
      <c r="O114" s="47">
        <v>3.1431410159106905</v>
      </c>
      <c r="P114" s="83">
        <v>2.1135770234986944</v>
      </c>
    </row>
    <row r="115" spans="1:16" x14ac:dyDescent="0.25">
      <c r="A115" s="16" t="s">
        <v>352</v>
      </c>
      <c r="B115" s="16" t="s">
        <v>127</v>
      </c>
      <c r="C115" s="69">
        <v>5</v>
      </c>
      <c r="D115" s="43">
        <v>17</v>
      </c>
      <c r="E115" s="46">
        <v>0.99990973914613202</v>
      </c>
      <c r="F115" s="46">
        <v>0.93543340253332097</v>
      </c>
      <c r="G115" s="46">
        <v>1</v>
      </c>
      <c r="H115" s="44">
        <v>1</v>
      </c>
      <c r="I115" s="45"/>
      <c r="J115" s="87">
        <v>0</v>
      </c>
      <c r="K115" s="50"/>
      <c r="L115" s="47">
        <v>31.143438453713124</v>
      </c>
      <c r="M115" s="47">
        <v>30.078445432382043</v>
      </c>
      <c r="N115" s="64"/>
      <c r="O115" s="47">
        <v>1.6406277866952024</v>
      </c>
      <c r="P115" s="83">
        <v>1.4776484996938151</v>
      </c>
    </row>
    <row r="116" spans="1:16" x14ac:dyDescent="0.25">
      <c r="A116" s="16" t="s">
        <v>353</v>
      </c>
      <c r="B116" s="16" t="s">
        <v>354</v>
      </c>
      <c r="C116" s="69">
        <v>5</v>
      </c>
      <c r="D116" s="43">
        <v>16</v>
      </c>
      <c r="E116" s="46">
        <v>0.99994174361364296</v>
      </c>
      <c r="F116" s="46">
        <v>0.99931548746031196</v>
      </c>
      <c r="G116" s="46">
        <v>1</v>
      </c>
      <c r="H116" s="44">
        <v>1</v>
      </c>
      <c r="I116" s="45"/>
      <c r="J116" s="87">
        <v>0</v>
      </c>
      <c r="K116" s="50"/>
      <c r="L116" s="47">
        <v>12.11768539976825</v>
      </c>
      <c r="M116" s="47">
        <v>13.68684818366347</v>
      </c>
      <c r="N116" s="64"/>
      <c r="O116" s="47">
        <v>2.8305919860879647</v>
      </c>
      <c r="P116" s="83">
        <v>2.4366335247164264</v>
      </c>
    </row>
    <row r="117" spans="1:16" x14ac:dyDescent="0.25">
      <c r="A117" s="16" t="s">
        <v>355</v>
      </c>
      <c r="B117" s="16" t="s">
        <v>8</v>
      </c>
      <c r="C117" s="69">
        <v>5</v>
      </c>
      <c r="D117" s="43">
        <v>17</v>
      </c>
      <c r="E117" s="46">
        <v>1</v>
      </c>
      <c r="F117" s="46">
        <v>0.98410793081877901</v>
      </c>
      <c r="G117" s="46">
        <v>0.98943346464014603</v>
      </c>
      <c r="H117" s="44">
        <v>1</v>
      </c>
      <c r="I117" s="45"/>
      <c r="J117" s="87">
        <v>1</v>
      </c>
      <c r="K117" s="50"/>
      <c r="L117" s="47">
        <v>11.791755508173418</v>
      </c>
      <c r="M117" s="47">
        <v>14.580135068357766</v>
      </c>
      <c r="N117" s="64"/>
      <c r="O117" s="47">
        <v>5.4615454216431418</v>
      </c>
      <c r="P117" s="83">
        <v>23.185023871346008</v>
      </c>
    </row>
    <row r="118" spans="1:16" x14ac:dyDescent="0.25">
      <c r="A118" s="16" t="s">
        <v>356</v>
      </c>
      <c r="B118" s="16" t="s">
        <v>70</v>
      </c>
      <c r="C118" s="69">
        <v>5</v>
      </c>
      <c r="D118" s="43">
        <v>17</v>
      </c>
      <c r="E118" s="46">
        <v>1</v>
      </c>
      <c r="F118" s="46">
        <v>0.98442653663273305</v>
      </c>
      <c r="G118" s="46">
        <v>0.88350247243903302</v>
      </c>
      <c r="H118" s="44">
        <v>1</v>
      </c>
      <c r="I118" s="45"/>
      <c r="J118" s="87">
        <v>0</v>
      </c>
      <c r="K118" s="50"/>
      <c r="L118" s="47">
        <v>18.292333938693524</v>
      </c>
      <c r="M118" s="47">
        <v>20.953205015009711</v>
      </c>
      <c r="N118" s="64"/>
      <c r="O118" s="47">
        <v>4.0887738741526256</v>
      </c>
      <c r="P118" s="83">
        <v>4.2702868852459019</v>
      </c>
    </row>
    <row r="119" spans="1:16" x14ac:dyDescent="0.25">
      <c r="A119" s="16" t="s">
        <v>357</v>
      </c>
      <c r="B119" s="16" t="s">
        <v>29</v>
      </c>
      <c r="C119" s="69">
        <v>5</v>
      </c>
      <c r="D119" s="43">
        <v>16</v>
      </c>
      <c r="E119" s="46">
        <v>1</v>
      </c>
      <c r="F119" s="46">
        <v>0.99841153371660796</v>
      </c>
      <c r="G119" s="46">
        <v>1</v>
      </c>
      <c r="H119" s="44">
        <v>1</v>
      </c>
      <c r="I119" s="45"/>
      <c r="J119" s="87">
        <v>0</v>
      </c>
      <c r="K119" s="50"/>
      <c r="L119" s="47">
        <v>21.557727550397068</v>
      </c>
      <c r="M119" s="47">
        <v>23.313226744186046</v>
      </c>
      <c r="N119" s="64"/>
      <c r="O119" s="47">
        <v>1.5638849214446031</v>
      </c>
      <c r="P119" s="83">
        <v>1.621499444508294</v>
      </c>
    </row>
    <row r="120" spans="1:16" x14ac:dyDescent="0.25">
      <c r="A120" s="16" t="s">
        <v>358</v>
      </c>
      <c r="B120" s="16" t="s">
        <v>134</v>
      </c>
      <c r="C120" s="69">
        <v>4</v>
      </c>
      <c r="D120" s="43">
        <v>17</v>
      </c>
      <c r="E120" s="46">
        <v>1</v>
      </c>
      <c r="F120" s="46">
        <v>1</v>
      </c>
      <c r="G120" s="46">
        <v>1</v>
      </c>
      <c r="H120" s="44">
        <v>1</v>
      </c>
      <c r="I120" s="45"/>
      <c r="J120" s="87">
        <v>0</v>
      </c>
      <c r="K120" s="50"/>
      <c r="L120" s="47">
        <v>14.335121279726586</v>
      </c>
      <c r="M120" s="47">
        <v>15.099532511687208</v>
      </c>
      <c r="N120" s="64"/>
      <c r="O120" s="47">
        <v>2.255707979304125</v>
      </c>
      <c r="P120" s="83">
        <v>2.6075648108797278</v>
      </c>
    </row>
    <row r="121" spans="1:16" x14ac:dyDescent="0.25">
      <c r="A121" s="16" t="s">
        <v>359</v>
      </c>
      <c r="B121" s="16" t="s">
        <v>119</v>
      </c>
      <c r="C121" s="69">
        <v>5</v>
      </c>
      <c r="D121" s="43">
        <v>17</v>
      </c>
      <c r="E121" s="46">
        <v>1</v>
      </c>
      <c r="F121" s="46">
        <v>0.95381221854981302</v>
      </c>
      <c r="G121" s="46">
        <v>1</v>
      </c>
      <c r="H121" s="44">
        <v>1</v>
      </c>
      <c r="I121" s="45"/>
      <c r="J121" s="87">
        <v>2</v>
      </c>
      <c r="K121" s="50"/>
      <c r="L121" s="47">
        <v>9.3240595050779582</v>
      </c>
      <c r="M121" s="47">
        <v>10.322915974759216</v>
      </c>
      <c r="N121" s="64"/>
      <c r="O121" s="47">
        <v>1.5349686847599164</v>
      </c>
      <c r="P121" s="83">
        <v>1.5424611857872252</v>
      </c>
    </row>
    <row r="122" spans="1:16" x14ac:dyDescent="0.25">
      <c r="A122" s="16" t="s">
        <v>360</v>
      </c>
      <c r="B122" s="16" t="s">
        <v>45</v>
      </c>
      <c r="C122" s="69">
        <v>5</v>
      </c>
      <c r="D122" s="43">
        <v>16</v>
      </c>
      <c r="E122" s="46">
        <v>1</v>
      </c>
      <c r="F122" s="46">
        <v>1</v>
      </c>
      <c r="G122" s="46">
        <v>0.99662482460464896</v>
      </c>
      <c r="H122" s="44">
        <v>1</v>
      </c>
      <c r="I122" s="45"/>
      <c r="J122" s="87">
        <v>0</v>
      </c>
      <c r="K122" s="50"/>
      <c r="L122" s="47">
        <v>20.121680165756263</v>
      </c>
      <c r="M122" s="47">
        <v>19.720081890936161</v>
      </c>
      <c r="N122" s="64"/>
      <c r="O122" s="47">
        <v>1.5245809003578827</v>
      </c>
      <c r="P122" s="83">
        <v>1.4708728829331845</v>
      </c>
    </row>
    <row r="123" spans="1:16" x14ac:dyDescent="0.25">
      <c r="A123" s="16" t="s">
        <v>361</v>
      </c>
      <c r="B123" s="16" t="s">
        <v>88</v>
      </c>
      <c r="C123" s="69">
        <v>2</v>
      </c>
      <c r="D123" s="43">
        <v>17</v>
      </c>
      <c r="E123" s="46">
        <v>1</v>
      </c>
      <c r="F123" s="46">
        <v>0.97869825896460205</v>
      </c>
      <c r="G123" s="46">
        <v>1</v>
      </c>
      <c r="H123" s="44">
        <v>1</v>
      </c>
      <c r="I123" s="45"/>
      <c r="J123" s="87">
        <v>0</v>
      </c>
      <c r="K123" s="50"/>
      <c r="L123" s="47">
        <v>13.465354605799464</v>
      </c>
      <c r="M123" s="47" t="s">
        <v>207</v>
      </c>
      <c r="N123" s="64"/>
      <c r="O123" s="47">
        <v>3.464336746844487</v>
      </c>
      <c r="P123" s="83" t="s">
        <v>207</v>
      </c>
    </row>
    <row r="124" spans="1:16" x14ac:dyDescent="0.25">
      <c r="A124" s="16" t="s">
        <v>362</v>
      </c>
      <c r="B124" s="16" t="s">
        <v>33</v>
      </c>
      <c r="C124" s="69">
        <v>5</v>
      </c>
      <c r="D124" s="43">
        <v>17</v>
      </c>
      <c r="E124" s="46">
        <v>1</v>
      </c>
      <c r="F124" s="46">
        <v>1</v>
      </c>
      <c r="G124" s="46">
        <v>1</v>
      </c>
      <c r="H124" s="44">
        <v>1</v>
      </c>
      <c r="I124" s="45"/>
      <c r="J124" s="87">
        <v>0</v>
      </c>
      <c r="K124" s="50"/>
      <c r="L124" s="47">
        <v>36.643485399319808</v>
      </c>
      <c r="M124" s="47">
        <v>41.36990154711674</v>
      </c>
      <c r="N124" s="64"/>
      <c r="O124" s="47">
        <v>1.5930573472499121</v>
      </c>
      <c r="P124" s="83">
        <v>1.6098669263226226</v>
      </c>
    </row>
    <row r="125" spans="1:16" x14ac:dyDescent="0.25">
      <c r="A125" s="16" t="s">
        <v>363</v>
      </c>
      <c r="B125" s="16" t="s">
        <v>50</v>
      </c>
      <c r="C125" s="69">
        <v>5</v>
      </c>
      <c r="D125" s="43">
        <v>17</v>
      </c>
      <c r="E125" s="46">
        <v>1</v>
      </c>
      <c r="F125" s="46">
        <v>0.99449046731935398</v>
      </c>
      <c r="G125" s="46">
        <v>1</v>
      </c>
      <c r="H125" s="44">
        <v>1</v>
      </c>
      <c r="I125" s="45"/>
      <c r="J125" s="87">
        <v>0</v>
      </c>
      <c r="K125" s="50"/>
      <c r="L125" s="47">
        <v>50.873872026251028</v>
      </c>
      <c r="M125" s="47">
        <v>50.40152235965747</v>
      </c>
      <c r="N125" s="64"/>
      <c r="O125" s="47">
        <v>3.4484332849138823</v>
      </c>
      <c r="P125" s="83">
        <v>2.5307380998265563</v>
      </c>
    </row>
    <row r="126" spans="1:16" x14ac:dyDescent="0.25">
      <c r="A126" s="16" t="s">
        <v>364</v>
      </c>
      <c r="B126" s="16" t="s">
        <v>92</v>
      </c>
      <c r="C126" s="69">
        <v>5</v>
      </c>
      <c r="D126" s="43">
        <v>17</v>
      </c>
      <c r="E126" s="46">
        <v>1</v>
      </c>
      <c r="F126" s="46">
        <v>0.95948266234853896</v>
      </c>
      <c r="G126" s="46">
        <v>1</v>
      </c>
      <c r="H126" s="44">
        <v>1</v>
      </c>
      <c r="I126" s="45"/>
      <c r="J126" s="87">
        <v>0</v>
      </c>
      <c r="K126" s="50"/>
      <c r="L126" s="47">
        <v>17.962494790943186</v>
      </c>
      <c r="M126" s="47">
        <v>19.038048114656203</v>
      </c>
      <c r="N126" s="64"/>
      <c r="O126" s="47">
        <v>1.9890045447881541</v>
      </c>
      <c r="P126" s="83">
        <v>1.3723615947693839</v>
      </c>
    </row>
    <row r="127" spans="1:16" x14ac:dyDescent="0.25">
      <c r="A127" s="16" t="s">
        <v>365</v>
      </c>
      <c r="B127" s="16" t="s">
        <v>24</v>
      </c>
      <c r="C127" s="69">
        <v>5</v>
      </c>
      <c r="D127" s="43">
        <v>17</v>
      </c>
      <c r="E127" s="46">
        <v>1</v>
      </c>
      <c r="F127" s="46">
        <v>0.99720488886596803</v>
      </c>
      <c r="G127" s="46">
        <v>1</v>
      </c>
      <c r="H127" s="44">
        <v>1</v>
      </c>
      <c r="I127" s="45"/>
      <c r="J127" s="87">
        <v>1</v>
      </c>
      <c r="K127" s="50"/>
      <c r="L127" s="47">
        <v>16.149535164662009</v>
      </c>
      <c r="M127" s="47">
        <v>15.588782213239009</v>
      </c>
      <c r="N127" s="64"/>
      <c r="O127" s="47">
        <v>3.0038984300916658</v>
      </c>
      <c r="P127" s="83">
        <v>2.0461335899123916</v>
      </c>
    </row>
    <row r="128" spans="1:16" x14ac:dyDescent="0.25">
      <c r="A128" s="16" t="s">
        <v>366</v>
      </c>
      <c r="B128" s="16" t="s">
        <v>113</v>
      </c>
      <c r="C128" s="69">
        <v>5</v>
      </c>
      <c r="D128" s="43">
        <v>17</v>
      </c>
      <c r="E128" s="46">
        <v>1</v>
      </c>
      <c r="F128" s="46">
        <v>0.92893507059715796</v>
      </c>
      <c r="G128" s="46">
        <v>0.84659821156894099</v>
      </c>
      <c r="H128" s="44">
        <v>1</v>
      </c>
      <c r="I128" s="45"/>
      <c r="J128" s="87">
        <v>0</v>
      </c>
      <c r="K128" s="50"/>
      <c r="L128" s="47">
        <v>25.317744515266536</v>
      </c>
      <c r="M128" s="47">
        <v>26.256082003536179</v>
      </c>
      <c r="N128" s="64"/>
      <c r="O128" s="47">
        <v>5.5411009445100357</v>
      </c>
      <c r="P128" s="83">
        <v>5.3472190640774935</v>
      </c>
    </row>
    <row r="129" spans="1:16" x14ac:dyDescent="0.25">
      <c r="A129" s="16" t="s">
        <v>367</v>
      </c>
      <c r="B129" s="16" t="s">
        <v>105</v>
      </c>
      <c r="C129" s="69">
        <v>5</v>
      </c>
      <c r="D129" s="43">
        <v>18</v>
      </c>
      <c r="E129" s="46">
        <v>1</v>
      </c>
      <c r="F129" s="46">
        <v>1</v>
      </c>
      <c r="G129" s="46">
        <v>1</v>
      </c>
      <c r="H129" s="44">
        <v>1</v>
      </c>
      <c r="I129" s="45"/>
      <c r="J129" s="87">
        <v>0</v>
      </c>
      <c r="K129" s="50"/>
      <c r="L129" s="47">
        <v>19.062572972972973</v>
      </c>
      <c r="M129" s="47">
        <v>19.756576049965968</v>
      </c>
      <c r="N129" s="64"/>
      <c r="O129" s="47">
        <v>1.2377945945945945</v>
      </c>
      <c r="P129" s="83">
        <v>0.96204508147495693</v>
      </c>
    </row>
    <row r="130" spans="1:16" x14ac:dyDescent="0.25">
      <c r="A130" s="16" t="s">
        <v>368</v>
      </c>
      <c r="B130" s="16" t="s">
        <v>41</v>
      </c>
      <c r="C130" s="69">
        <v>4</v>
      </c>
      <c r="D130" s="43">
        <v>17</v>
      </c>
      <c r="E130" s="46">
        <v>1</v>
      </c>
      <c r="F130" s="46">
        <v>0.92290048218590903</v>
      </c>
      <c r="G130" s="46">
        <v>1</v>
      </c>
      <c r="H130" s="44">
        <v>1</v>
      </c>
      <c r="I130" s="45"/>
      <c r="J130" s="87">
        <v>0</v>
      </c>
      <c r="K130" s="50"/>
      <c r="L130" s="47">
        <v>14.050303151442467</v>
      </c>
      <c r="M130" s="47">
        <v>17.62614708543363</v>
      </c>
      <c r="N130" s="64"/>
      <c r="O130" s="47">
        <v>1.7074203372205303</v>
      </c>
      <c r="P130" s="83">
        <v>2.8576045104510452</v>
      </c>
    </row>
    <row r="131" spans="1:16" x14ac:dyDescent="0.25">
      <c r="A131" s="16" t="s">
        <v>369</v>
      </c>
      <c r="B131" s="16" t="s">
        <v>81</v>
      </c>
      <c r="C131" s="69">
        <v>5</v>
      </c>
      <c r="D131" s="43">
        <v>17</v>
      </c>
      <c r="E131" s="46">
        <v>1</v>
      </c>
      <c r="F131" s="46">
        <v>0.84928101780082299</v>
      </c>
      <c r="G131" s="46">
        <v>1</v>
      </c>
      <c r="H131" s="44">
        <v>1</v>
      </c>
      <c r="I131" s="45"/>
      <c r="J131" s="87">
        <v>0</v>
      </c>
      <c r="K131" s="50"/>
      <c r="L131" s="47">
        <v>20.920620710235749</v>
      </c>
      <c r="M131" s="47">
        <v>22.986421828527092</v>
      </c>
      <c r="N131" s="64"/>
      <c r="O131" s="47">
        <v>1.9759104704097117</v>
      </c>
      <c r="P131" s="83">
        <v>3.4303667981879293</v>
      </c>
    </row>
    <row r="132" spans="1:16" x14ac:dyDescent="0.25">
      <c r="A132" s="16" t="s">
        <v>370</v>
      </c>
      <c r="B132" s="16" t="s">
        <v>55</v>
      </c>
      <c r="C132" s="69">
        <v>2</v>
      </c>
      <c r="D132" s="43">
        <v>15</v>
      </c>
      <c r="E132" s="46">
        <v>0.99783997284537296</v>
      </c>
      <c r="F132" s="46">
        <v>1</v>
      </c>
      <c r="G132" s="46">
        <v>1</v>
      </c>
      <c r="H132" s="44">
        <v>1</v>
      </c>
      <c r="I132" s="45"/>
      <c r="J132" s="87">
        <v>0</v>
      </c>
      <c r="K132" s="50"/>
      <c r="L132" s="47">
        <v>14.929097776952133</v>
      </c>
      <c r="M132" s="47" t="s">
        <v>207</v>
      </c>
      <c r="N132" s="64"/>
      <c r="O132" s="47">
        <v>4.1697740461785404</v>
      </c>
      <c r="P132" s="83" t="s">
        <v>207</v>
      </c>
    </row>
    <row r="133" spans="1:16" x14ac:dyDescent="0.25">
      <c r="A133" s="16" t="s">
        <v>371</v>
      </c>
      <c r="B133" s="16" t="s">
        <v>101</v>
      </c>
      <c r="C133" s="69">
        <v>5</v>
      </c>
      <c r="D133" s="43">
        <v>15</v>
      </c>
      <c r="E133" s="46">
        <v>1</v>
      </c>
      <c r="F133" s="46">
        <v>0.99790644275358997</v>
      </c>
      <c r="G133" s="46">
        <v>1.5307730403853899E-3</v>
      </c>
      <c r="H133" s="44">
        <v>1</v>
      </c>
      <c r="I133" s="45"/>
      <c r="J133" s="87">
        <v>0</v>
      </c>
      <c r="K133" s="50"/>
      <c r="L133" s="47">
        <v>46.025788301488689</v>
      </c>
      <c r="M133" s="47">
        <v>58.291529515031819</v>
      </c>
      <c r="N133" s="64"/>
      <c r="O133" s="47">
        <v>3.2646023926812102</v>
      </c>
      <c r="P133" s="83">
        <v>3.1907120061626499</v>
      </c>
    </row>
    <row r="134" spans="1:16" x14ac:dyDescent="0.25">
      <c r="A134" s="16" t="s">
        <v>372</v>
      </c>
      <c r="B134" s="16" t="s">
        <v>110</v>
      </c>
      <c r="C134" s="69">
        <v>5</v>
      </c>
      <c r="D134" s="43">
        <v>18</v>
      </c>
      <c r="E134" s="46">
        <v>1</v>
      </c>
      <c r="F134" s="46">
        <v>0.91531777731062902</v>
      </c>
      <c r="G134" s="46">
        <v>1</v>
      </c>
      <c r="H134" s="44">
        <v>1</v>
      </c>
      <c r="I134" s="45"/>
      <c r="J134" s="87">
        <v>0</v>
      </c>
      <c r="K134" s="50"/>
      <c r="L134" s="47">
        <v>37.125456537618703</v>
      </c>
      <c r="M134" s="47">
        <v>35.688946015424165</v>
      </c>
      <c r="N134" s="64"/>
      <c r="O134" s="47">
        <v>5.8693003144654092</v>
      </c>
      <c r="P134" s="83">
        <v>4.4989154013015185</v>
      </c>
    </row>
    <row r="135" spans="1:16" x14ac:dyDescent="0.25">
      <c r="A135" s="16" t="s">
        <v>373</v>
      </c>
      <c r="B135" s="16" t="s">
        <v>82</v>
      </c>
      <c r="C135" s="69">
        <v>5</v>
      </c>
      <c r="D135" s="43">
        <v>17</v>
      </c>
      <c r="E135" s="46">
        <v>1</v>
      </c>
      <c r="F135" s="46">
        <v>0.970486773729485</v>
      </c>
      <c r="G135" s="46">
        <v>1</v>
      </c>
      <c r="H135" s="44">
        <v>1</v>
      </c>
      <c r="I135" s="45"/>
      <c r="J135" s="87">
        <v>1</v>
      </c>
      <c r="K135" s="50"/>
      <c r="L135" s="47">
        <v>16.483942583732059</v>
      </c>
      <c r="M135" s="47">
        <v>17.677146050401991</v>
      </c>
      <c r="N135" s="64"/>
      <c r="O135" s="47">
        <v>2.1751591097758629</v>
      </c>
      <c r="P135" s="83">
        <v>2.0904398480993991</v>
      </c>
    </row>
    <row r="136" spans="1:16" x14ac:dyDescent="0.25">
      <c r="A136" s="16" t="s">
        <v>374</v>
      </c>
      <c r="B136" s="16" t="s">
        <v>52</v>
      </c>
      <c r="C136" s="69">
        <v>5</v>
      </c>
      <c r="D136" s="43">
        <v>17</v>
      </c>
      <c r="E136" s="46">
        <v>1</v>
      </c>
      <c r="F136" s="46">
        <v>0.99631268436578102</v>
      </c>
      <c r="G136" s="46">
        <v>1</v>
      </c>
      <c r="H136" s="44">
        <v>1</v>
      </c>
      <c r="I136" s="45"/>
      <c r="J136" s="87">
        <v>0</v>
      </c>
      <c r="K136" s="50"/>
      <c r="L136" s="47">
        <v>44.321049344159903</v>
      </c>
      <c r="M136" s="47">
        <v>62.638875185002469</v>
      </c>
      <c r="N136" s="64"/>
      <c r="O136" s="47">
        <v>8.3832185347526611</v>
      </c>
      <c r="P136" s="83">
        <v>5.399307273626917</v>
      </c>
    </row>
    <row r="137" spans="1:16" x14ac:dyDescent="0.25">
      <c r="A137" s="16" t="s">
        <v>375</v>
      </c>
      <c r="B137" s="16" t="s">
        <v>80</v>
      </c>
      <c r="C137" s="69">
        <v>5</v>
      </c>
      <c r="D137" s="43">
        <v>17</v>
      </c>
      <c r="E137" s="46">
        <v>0.999271443142565</v>
      </c>
      <c r="F137" s="46">
        <v>0.99983714611422003</v>
      </c>
      <c r="G137" s="46">
        <v>0.81955789455639405</v>
      </c>
      <c r="H137" s="44">
        <v>1</v>
      </c>
      <c r="I137" s="45"/>
      <c r="J137" s="88">
        <v>1</v>
      </c>
      <c r="K137" s="50"/>
      <c r="L137" s="47">
        <v>20.721857898783412</v>
      </c>
      <c r="M137" s="47">
        <v>24.064334556370913</v>
      </c>
      <c r="N137" s="67"/>
      <c r="O137" s="47">
        <v>2.2964687796717458</v>
      </c>
      <c r="P137" s="83">
        <v>1.9687057254771232</v>
      </c>
    </row>
    <row r="138" spans="1:16" x14ac:dyDescent="0.25">
      <c r="A138" s="16" t="s">
        <v>376</v>
      </c>
      <c r="B138" s="16" t="s">
        <v>18</v>
      </c>
      <c r="C138" s="69">
        <v>2</v>
      </c>
      <c r="D138" s="43">
        <v>15</v>
      </c>
      <c r="E138" s="46">
        <v>0.99989779231398201</v>
      </c>
      <c r="F138" s="46">
        <v>0.99918233851185601</v>
      </c>
      <c r="G138" s="46">
        <v>1</v>
      </c>
      <c r="H138" s="44">
        <v>1</v>
      </c>
      <c r="I138" s="53"/>
      <c r="J138" s="90">
        <v>0</v>
      </c>
      <c r="K138" s="48"/>
      <c r="L138" s="47">
        <v>23.203120157041017</v>
      </c>
      <c r="M138" s="47" t="s">
        <v>207</v>
      </c>
      <c r="N138" s="65"/>
      <c r="O138" s="47">
        <v>1.2514731727488886</v>
      </c>
      <c r="P138" s="83" t="s">
        <v>207</v>
      </c>
    </row>
    <row r="139" spans="1:16" x14ac:dyDescent="0.25">
      <c r="A139" s="16" t="s">
        <v>377</v>
      </c>
      <c r="B139" s="16" t="s">
        <v>191</v>
      </c>
      <c r="C139" s="72">
        <v>5</v>
      </c>
      <c r="D139" s="43">
        <v>18</v>
      </c>
      <c r="E139" s="46">
        <v>1</v>
      </c>
      <c r="F139" s="46">
        <v>1</v>
      </c>
      <c r="G139" s="46">
        <v>1</v>
      </c>
      <c r="H139" s="44">
        <v>1</v>
      </c>
      <c r="I139" s="57"/>
      <c r="J139" s="89">
        <v>0</v>
      </c>
      <c r="K139" s="56"/>
      <c r="L139" s="47">
        <v>23.014492753623188</v>
      </c>
      <c r="M139" s="47">
        <v>37.42702702702703</v>
      </c>
      <c r="N139" s="64"/>
      <c r="O139" s="47">
        <v>0</v>
      </c>
      <c r="P139" s="83">
        <v>0</v>
      </c>
    </row>
    <row r="140" spans="1:16" x14ac:dyDescent="0.25">
      <c r="A140" s="16" t="s">
        <v>378</v>
      </c>
      <c r="B140" s="16" t="s">
        <v>129</v>
      </c>
      <c r="C140" s="69">
        <v>5</v>
      </c>
      <c r="D140" s="43">
        <v>17</v>
      </c>
      <c r="E140" s="46">
        <v>1</v>
      </c>
      <c r="F140" s="46">
        <v>1</v>
      </c>
      <c r="G140" s="46">
        <v>1</v>
      </c>
      <c r="H140" s="44">
        <v>1</v>
      </c>
      <c r="I140" s="45"/>
      <c r="J140" s="93">
        <v>0</v>
      </c>
      <c r="K140" s="50"/>
      <c r="L140" s="47">
        <v>16.817186324500543</v>
      </c>
      <c r="M140" s="47">
        <v>18.487647304005154</v>
      </c>
      <c r="N140" s="64"/>
      <c r="O140" s="47">
        <v>0.83722728412605529</v>
      </c>
      <c r="P140" s="83">
        <v>1.1164791027244136</v>
      </c>
    </row>
    <row r="141" spans="1:16" x14ac:dyDescent="0.25">
      <c r="A141" s="16" t="s">
        <v>379</v>
      </c>
      <c r="B141" s="16" t="s">
        <v>112</v>
      </c>
      <c r="C141" s="69">
        <v>4</v>
      </c>
      <c r="D141" s="43">
        <v>18</v>
      </c>
      <c r="E141" s="46">
        <v>1</v>
      </c>
      <c r="F141" s="46">
        <v>0.99833818030743604</v>
      </c>
      <c r="G141" s="46">
        <v>1</v>
      </c>
      <c r="H141" s="44">
        <v>1</v>
      </c>
      <c r="I141" s="45"/>
      <c r="J141" s="87">
        <v>0</v>
      </c>
      <c r="K141" s="50"/>
      <c r="L141" s="47">
        <v>27.479756524946971</v>
      </c>
      <c r="M141" s="47">
        <v>33.549979488581975</v>
      </c>
      <c r="N141" s="64"/>
      <c r="O141" s="47">
        <v>3.8324049853823667</v>
      </c>
      <c r="P141" s="83">
        <v>3.7689315068493152</v>
      </c>
    </row>
    <row r="142" spans="1:16" x14ac:dyDescent="0.25">
      <c r="A142" s="16" t="s">
        <v>380</v>
      </c>
      <c r="B142" s="16" t="s">
        <v>63</v>
      </c>
      <c r="C142" s="69">
        <v>5</v>
      </c>
      <c r="D142" s="43">
        <v>16</v>
      </c>
      <c r="E142" s="46">
        <v>1</v>
      </c>
      <c r="F142" s="46">
        <v>0.96873385847107396</v>
      </c>
      <c r="G142" s="46">
        <v>1</v>
      </c>
      <c r="H142" s="44">
        <v>1</v>
      </c>
      <c r="I142" s="45"/>
      <c r="J142" s="87">
        <v>1</v>
      </c>
      <c r="K142" s="50"/>
      <c r="L142" s="47">
        <v>24.304703643284395</v>
      </c>
      <c r="M142" s="47">
        <v>25.982792527040314</v>
      </c>
      <c r="N142" s="64"/>
      <c r="O142" s="47">
        <v>5.3768532861252494</v>
      </c>
      <c r="P142" s="83">
        <v>5.725258260389559</v>
      </c>
    </row>
    <row r="143" spans="1:16" x14ac:dyDescent="0.25">
      <c r="A143" s="16" t="s">
        <v>381</v>
      </c>
      <c r="B143" s="16" t="s">
        <v>111</v>
      </c>
      <c r="C143" s="69">
        <v>5</v>
      </c>
      <c r="D143" s="43">
        <v>18</v>
      </c>
      <c r="E143" s="46">
        <v>1</v>
      </c>
      <c r="F143" s="46">
        <v>1</v>
      </c>
      <c r="G143" s="46">
        <v>1</v>
      </c>
      <c r="H143" s="44">
        <v>1</v>
      </c>
      <c r="I143" s="45"/>
      <c r="J143" s="87">
        <v>0</v>
      </c>
      <c r="K143" s="50"/>
      <c r="L143" s="47">
        <v>22.059510357815441</v>
      </c>
      <c r="M143" s="47">
        <v>21.851350684593562</v>
      </c>
      <c r="N143" s="64"/>
      <c r="O143" s="47">
        <v>3.5785830248717447</v>
      </c>
      <c r="P143" s="83">
        <v>2.8642037745158504</v>
      </c>
    </row>
    <row r="144" spans="1:16" x14ac:dyDescent="0.25">
      <c r="A144" s="16" t="s">
        <v>382</v>
      </c>
      <c r="B144" s="16" t="s">
        <v>17</v>
      </c>
      <c r="C144" s="69">
        <v>5</v>
      </c>
      <c r="D144" s="43">
        <v>18</v>
      </c>
      <c r="E144" s="46">
        <v>1</v>
      </c>
      <c r="F144" s="46">
        <v>0.79480397453665597</v>
      </c>
      <c r="G144" s="46">
        <v>1</v>
      </c>
      <c r="H144" s="44">
        <v>1</v>
      </c>
      <c r="I144" s="45"/>
      <c r="J144" s="87">
        <v>0</v>
      </c>
      <c r="K144" s="50"/>
      <c r="L144" s="47">
        <v>20.727290246428829</v>
      </c>
      <c r="M144" s="47">
        <v>21.991146585930871</v>
      </c>
      <c r="N144" s="64"/>
      <c r="O144" s="47">
        <v>2.333853688399143</v>
      </c>
      <c r="P144" s="83">
        <v>2.5154178715606839</v>
      </c>
    </row>
    <row r="145" spans="1:16" x14ac:dyDescent="0.25">
      <c r="A145" s="16" t="s">
        <v>383</v>
      </c>
      <c r="B145" s="16" t="s">
        <v>79</v>
      </c>
      <c r="C145" s="69">
        <v>5</v>
      </c>
      <c r="D145" s="43">
        <v>17</v>
      </c>
      <c r="E145" s="46">
        <v>1</v>
      </c>
      <c r="F145" s="46">
        <v>1</v>
      </c>
      <c r="G145" s="46">
        <v>1</v>
      </c>
      <c r="H145" s="44">
        <v>1</v>
      </c>
      <c r="I145" s="45"/>
      <c r="J145" s="87">
        <v>1</v>
      </c>
      <c r="K145" s="50"/>
      <c r="L145" s="47">
        <v>30.580640941792019</v>
      </c>
      <c r="M145" s="47">
        <v>30.797297987537032</v>
      </c>
      <c r="N145" s="64"/>
      <c r="O145" s="47">
        <v>3.4651144538914322</v>
      </c>
      <c r="P145" s="83">
        <v>3.2193788946776993</v>
      </c>
    </row>
    <row r="146" spans="1:16" x14ac:dyDescent="0.25">
      <c r="A146" s="16" t="s">
        <v>203</v>
      </c>
      <c r="B146" s="16" t="s">
        <v>204</v>
      </c>
      <c r="C146" s="69">
        <v>5</v>
      </c>
      <c r="D146" s="43">
        <v>17</v>
      </c>
      <c r="E146" s="46">
        <v>1</v>
      </c>
      <c r="F146" s="46">
        <v>0.98302501911477302</v>
      </c>
      <c r="G146" s="46">
        <v>0.80803988616090305</v>
      </c>
      <c r="H146" s="44">
        <v>1</v>
      </c>
      <c r="I146" s="45"/>
      <c r="J146" s="87">
        <v>0</v>
      </c>
      <c r="K146" s="50"/>
      <c r="L146" s="47">
        <v>17.479048913043478</v>
      </c>
      <c r="M146" s="47">
        <v>18.926791277258566</v>
      </c>
      <c r="N146" s="64"/>
      <c r="O146" s="47">
        <v>1.8094700905447529</v>
      </c>
      <c r="P146" s="83">
        <v>2.4568219049847881</v>
      </c>
    </row>
    <row r="147" spans="1:16" x14ac:dyDescent="0.25">
      <c r="A147" s="16" t="s">
        <v>384</v>
      </c>
      <c r="B147" s="16" t="s">
        <v>116</v>
      </c>
      <c r="C147" s="69">
        <v>5</v>
      </c>
      <c r="D147" s="43">
        <v>18</v>
      </c>
      <c r="E147" s="46">
        <v>1</v>
      </c>
      <c r="F147" s="46">
        <v>0.89025637540562996</v>
      </c>
      <c r="G147" s="46">
        <v>1</v>
      </c>
      <c r="H147" s="44">
        <v>1</v>
      </c>
      <c r="I147" s="45"/>
      <c r="J147" s="87">
        <v>0</v>
      </c>
      <c r="K147" s="50"/>
      <c r="L147" s="47">
        <v>14.558074208402227</v>
      </c>
      <c r="M147" s="47">
        <v>15.208381994727885</v>
      </c>
      <c r="N147" s="64"/>
      <c r="O147" s="47">
        <v>2.8962611371452707</v>
      </c>
      <c r="P147" s="83">
        <v>2.581411113047857</v>
      </c>
    </row>
    <row r="148" spans="1:16" x14ac:dyDescent="0.25">
      <c r="A148" s="16" t="s">
        <v>385</v>
      </c>
      <c r="B148" s="16" t="s">
        <v>130</v>
      </c>
      <c r="C148" s="69">
        <v>3</v>
      </c>
      <c r="D148" s="43">
        <v>17</v>
      </c>
      <c r="E148" s="46">
        <v>0.99894403379091801</v>
      </c>
      <c r="F148" s="46">
        <v>0.99196825701577496</v>
      </c>
      <c r="G148" s="46">
        <v>1</v>
      </c>
      <c r="H148" s="44">
        <v>1</v>
      </c>
      <c r="I148" s="45"/>
      <c r="J148" s="87">
        <v>3</v>
      </c>
      <c r="K148" s="50"/>
      <c r="L148" s="47">
        <v>15.038111433430029</v>
      </c>
      <c r="M148" s="47">
        <v>15.27975596228508</v>
      </c>
      <c r="N148" s="64"/>
      <c r="O148" s="47">
        <v>2.2316842444247644</v>
      </c>
      <c r="P148" s="83">
        <v>2.0325788815703545</v>
      </c>
    </row>
    <row r="149" spans="1:16" x14ac:dyDescent="0.25">
      <c r="A149" s="16" t="s">
        <v>386</v>
      </c>
      <c r="B149" s="16" t="s">
        <v>121</v>
      </c>
      <c r="C149" s="69">
        <v>5</v>
      </c>
      <c r="D149" s="43">
        <v>17</v>
      </c>
      <c r="E149" s="46">
        <v>0.99998432048920005</v>
      </c>
      <c r="F149" s="46">
        <v>0.95075065657951396</v>
      </c>
      <c r="G149" s="46">
        <v>1</v>
      </c>
      <c r="H149" s="44">
        <v>1</v>
      </c>
      <c r="I149" s="45"/>
      <c r="J149" s="87">
        <v>0</v>
      </c>
      <c r="K149" s="50"/>
      <c r="L149" s="47">
        <v>16.448211236516595</v>
      </c>
      <c r="M149" s="47">
        <v>16.4465202294686</v>
      </c>
      <c r="N149" s="64"/>
      <c r="O149" s="47">
        <v>4.5177512321443487</v>
      </c>
      <c r="P149" s="83">
        <v>3.5683755552887502</v>
      </c>
    </row>
    <row r="150" spans="1:16" x14ac:dyDescent="0.25">
      <c r="A150" s="16" t="s">
        <v>387</v>
      </c>
      <c r="B150" s="16" t="s">
        <v>72</v>
      </c>
      <c r="C150" s="69">
        <v>5</v>
      </c>
      <c r="D150" s="43">
        <v>18</v>
      </c>
      <c r="E150" s="46">
        <v>1</v>
      </c>
      <c r="F150" s="46">
        <v>0.84571770671925595</v>
      </c>
      <c r="G150" s="46">
        <v>1</v>
      </c>
      <c r="H150" s="44">
        <v>1</v>
      </c>
      <c r="I150" s="45"/>
      <c r="J150" s="87">
        <v>0</v>
      </c>
      <c r="K150" s="50"/>
      <c r="L150" s="47">
        <v>25.045289384894886</v>
      </c>
      <c r="M150" s="47">
        <v>27.957218611016078</v>
      </c>
      <c r="N150" s="64"/>
      <c r="O150" s="47">
        <v>3.9121946769448308</v>
      </c>
      <c r="P150" s="83">
        <v>3.1677328690983075</v>
      </c>
    </row>
    <row r="151" spans="1:16" x14ac:dyDescent="0.25">
      <c r="A151" s="16" t="s">
        <v>388</v>
      </c>
      <c r="B151" s="16" t="s">
        <v>27</v>
      </c>
      <c r="C151" s="69">
        <v>5</v>
      </c>
      <c r="D151" s="43">
        <v>17</v>
      </c>
      <c r="E151" s="46">
        <v>1</v>
      </c>
      <c r="F151" s="46">
        <v>0.99874990960090004</v>
      </c>
      <c r="G151" s="46">
        <v>1</v>
      </c>
      <c r="H151" s="44">
        <v>1</v>
      </c>
      <c r="I151" s="45"/>
      <c r="J151" s="87">
        <v>1</v>
      </c>
      <c r="K151" s="50"/>
      <c r="L151" s="47">
        <v>16.379602526575258</v>
      </c>
      <c r="M151" s="47">
        <v>17.764302059496568</v>
      </c>
      <c r="N151" s="64"/>
      <c r="O151" s="47">
        <v>3.3057982934100956</v>
      </c>
      <c r="P151" s="83">
        <v>3.1795525494276795</v>
      </c>
    </row>
    <row r="152" spans="1:16" x14ac:dyDescent="0.25">
      <c r="A152" s="16" t="s">
        <v>398</v>
      </c>
      <c r="B152" s="16" t="s">
        <v>136</v>
      </c>
      <c r="C152" s="69">
        <v>3</v>
      </c>
      <c r="D152" s="43">
        <v>17</v>
      </c>
      <c r="E152" s="46">
        <v>1</v>
      </c>
      <c r="F152" s="46">
        <v>0.99910602538887805</v>
      </c>
      <c r="G152" s="46">
        <v>1</v>
      </c>
      <c r="H152" s="44">
        <v>1</v>
      </c>
      <c r="I152" s="45"/>
      <c r="J152" s="87">
        <v>0</v>
      </c>
      <c r="K152" s="50"/>
      <c r="L152" s="47">
        <v>16.674463840399003</v>
      </c>
      <c r="M152" s="47">
        <v>19.496828156571588</v>
      </c>
      <c r="N152" s="64"/>
      <c r="O152" s="47">
        <v>7.1186922884951338</v>
      </c>
      <c r="P152" s="83">
        <v>4.4893857378206636</v>
      </c>
    </row>
    <row r="153" spans="1:16" x14ac:dyDescent="0.25">
      <c r="A153" s="16" t="s">
        <v>389</v>
      </c>
      <c r="B153" s="16" t="s">
        <v>132</v>
      </c>
      <c r="C153" s="69">
        <v>5</v>
      </c>
      <c r="D153" s="43">
        <v>17</v>
      </c>
      <c r="E153" s="46">
        <v>1</v>
      </c>
      <c r="F153" s="46">
        <v>0.96709505086241498</v>
      </c>
      <c r="G153" s="46">
        <v>1</v>
      </c>
      <c r="H153" s="44">
        <v>1</v>
      </c>
      <c r="I153" s="45"/>
      <c r="J153" s="87">
        <v>0</v>
      </c>
      <c r="K153" s="50"/>
      <c r="L153" s="47">
        <v>28.919107391910739</v>
      </c>
      <c r="M153" s="47">
        <v>28.845047481483757</v>
      </c>
      <c r="N153" s="64"/>
      <c r="O153" s="47">
        <v>2.0115580854534727</v>
      </c>
      <c r="P153" s="83">
        <v>1.5207812854871678</v>
      </c>
    </row>
    <row r="154" spans="1:16" x14ac:dyDescent="0.25">
      <c r="A154" s="16" t="s">
        <v>390</v>
      </c>
      <c r="B154" s="16" t="s">
        <v>60</v>
      </c>
      <c r="C154" s="69">
        <v>5</v>
      </c>
      <c r="D154" s="43">
        <v>17</v>
      </c>
      <c r="E154" s="46">
        <v>1</v>
      </c>
      <c r="F154" s="46">
        <v>0.84277597402597404</v>
      </c>
      <c r="G154" s="46">
        <v>1</v>
      </c>
      <c r="H154" s="44">
        <v>1</v>
      </c>
      <c r="I154" s="45"/>
      <c r="J154" s="87">
        <v>0</v>
      </c>
      <c r="K154" s="50"/>
      <c r="L154" s="47">
        <v>20.355715353007099</v>
      </c>
      <c r="M154" s="47">
        <v>21.159497341710971</v>
      </c>
      <c r="N154" s="64"/>
      <c r="O154" s="47">
        <v>3.3748322898032201</v>
      </c>
      <c r="P154" s="83">
        <v>3.5295215385412888</v>
      </c>
    </row>
    <row r="155" spans="1:16" x14ac:dyDescent="0.25">
      <c r="A155" s="16" t="s">
        <v>391</v>
      </c>
      <c r="B155" s="16" t="s">
        <v>149</v>
      </c>
      <c r="C155" s="69">
        <v>5</v>
      </c>
      <c r="D155" s="43">
        <v>15</v>
      </c>
      <c r="E155" s="46">
        <v>0.99990336463628804</v>
      </c>
      <c r="F155" s="46">
        <v>0.989245864524122</v>
      </c>
      <c r="G155" s="46">
        <v>1</v>
      </c>
      <c r="H155" s="44">
        <v>1</v>
      </c>
      <c r="I155" s="45"/>
      <c r="J155" s="87">
        <v>0</v>
      </c>
      <c r="K155" s="50"/>
      <c r="L155" s="47">
        <v>21.849137656717367</v>
      </c>
      <c r="M155" s="47">
        <v>23.993908762909186</v>
      </c>
      <c r="N155" s="64"/>
      <c r="O155" s="47">
        <v>4.2707505110170443</v>
      </c>
      <c r="P155" s="83">
        <v>3.9632000471983364</v>
      </c>
    </row>
    <row r="156" spans="1:16" x14ac:dyDescent="0.25">
      <c r="A156" s="16" t="s">
        <v>392</v>
      </c>
      <c r="B156" s="16" t="s">
        <v>28</v>
      </c>
      <c r="C156" s="69">
        <v>5</v>
      </c>
      <c r="D156" s="43">
        <v>18</v>
      </c>
      <c r="E156" s="46">
        <v>1</v>
      </c>
      <c r="F156" s="46">
        <v>0.89293013220404804</v>
      </c>
      <c r="G156" s="46">
        <v>1</v>
      </c>
      <c r="H156" s="44">
        <v>1</v>
      </c>
      <c r="I156" s="45"/>
      <c r="J156" s="87">
        <v>0</v>
      </c>
      <c r="K156" s="50"/>
      <c r="L156" s="47">
        <v>16.78094129268981</v>
      </c>
      <c r="M156" s="47">
        <v>18.815942678011645</v>
      </c>
      <c r="N156" s="64"/>
      <c r="O156" s="47">
        <v>2.8404039631230633</v>
      </c>
      <c r="P156" s="83">
        <v>2.6608102884851892</v>
      </c>
    </row>
    <row r="157" spans="1:16" x14ac:dyDescent="0.25">
      <c r="A157" s="16" t="s">
        <v>393</v>
      </c>
      <c r="B157" s="16" t="s">
        <v>135</v>
      </c>
      <c r="C157" s="69">
        <v>5</v>
      </c>
      <c r="D157" s="43">
        <v>18</v>
      </c>
      <c r="E157" s="46">
        <v>0.999875320091687</v>
      </c>
      <c r="F157" s="46">
        <v>0.99058666692242003</v>
      </c>
      <c r="G157" s="46">
        <v>1</v>
      </c>
      <c r="H157" s="44">
        <v>1</v>
      </c>
      <c r="I157" s="45"/>
      <c r="J157" s="87">
        <v>0</v>
      </c>
      <c r="K157" s="50"/>
      <c r="L157" s="47">
        <v>29.651212898852467</v>
      </c>
      <c r="M157" s="47">
        <v>29.053574801662258</v>
      </c>
      <c r="N157" s="64"/>
      <c r="O157" s="47">
        <v>1.8594372601266287</v>
      </c>
      <c r="P157" s="83">
        <v>1.7766370500940902</v>
      </c>
    </row>
    <row r="158" spans="1:16" x14ac:dyDescent="0.25">
      <c r="A158" s="16" t="s">
        <v>394</v>
      </c>
      <c r="B158" s="16" t="s">
        <v>109</v>
      </c>
      <c r="C158" s="69">
        <v>5</v>
      </c>
      <c r="D158" s="43">
        <v>17</v>
      </c>
      <c r="E158" s="46">
        <v>1</v>
      </c>
      <c r="F158" s="46">
        <v>0.97695197979274895</v>
      </c>
      <c r="G158" s="46">
        <v>1</v>
      </c>
      <c r="H158" s="44">
        <v>1</v>
      </c>
      <c r="I158" s="49"/>
      <c r="J158" s="87">
        <v>0</v>
      </c>
      <c r="K158" s="50"/>
      <c r="L158" s="47">
        <v>22.178970177758192</v>
      </c>
      <c r="M158" s="47">
        <v>22.528363047001619</v>
      </c>
      <c r="N158" s="64"/>
      <c r="O158" s="47">
        <v>3.4969699209223264</v>
      </c>
      <c r="P158" s="83">
        <v>2.614900754822477</v>
      </c>
    </row>
    <row r="159" spans="1:16" x14ac:dyDescent="0.25">
      <c r="A159" s="16" t="s">
        <v>395</v>
      </c>
      <c r="B159" s="16" t="s">
        <v>83</v>
      </c>
      <c r="C159" s="69">
        <v>4</v>
      </c>
      <c r="D159" s="43">
        <v>17</v>
      </c>
      <c r="E159" s="46">
        <v>1</v>
      </c>
      <c r="F159" s="46">
        <v>0.87179984170825797</v>
      </c>
      <c r="G159" s="46">
        <v>1</v>
      </c>
      <c r="H159" s="44">
        <v>1</v>
      </c>
      <c r="I159" s="58"/>
      <c r="J159" s="87">
        <v>0</v>
      </c>
      <c r="K159" s="48"/>
      <c r="L159" s="47">
        <v>20.839813573389517</v>
      </c>
      <c r="M159" s="47">
        <v>21.361720698254363</v>
      </c>
      <c r="N159" s="65"/>
      <c r="O159" s="47">
        <v>1.8832527599393896</v>
      </c>
      <c r="P159" s="83">
        <v>1.7162982228001733</v>
      </c>
    </row>
    <row r="160" spans="1:16" x14ac:dyDescent="0.25">
      <c r="A160" s="16" t="s">
        <v>396</v>
      </c>
      <c r="B160" s="16" t="s">
        <v>16</v>
      </c>
      <c r="C160" s="69">
        <v>5</v>
      </c>
      <c r="D160" s="43">
        <v>15</v>
      </c>
      <c r="E160" s="46">
        <v>1</v>
      </c>
      <c r="F160" s="46">
        <v>0.88439704400402996</v>
      </c>
      <c r="G160" s="46">
        <v>0.96963385959019099</v>
      </c>
      <c r="H160" s="44">
        <v>1</v>
      </c>
      <c r="I160" s="49"/>
      <c r="J160" s="87">
        <v>0</v>
      </c>
      <c r="K160" s="59"/>
      <c r="L160" s="47">
        <v>17.694655828433067</v>
      </c>
      <c r="M160" s="47">
        <v>21.979337135300437</v>
      </c>
      <c r="N160" s="64"/>
      <c r="O160" s="47">
        <v>1.755482154326085</v>
      </c>
      <c r="P160" s="83">
        <v>1.643317617627249</v>
      </c>
    </row>
    <row r="161" spans="1:16" ht="15.75" thickBot="1" x14ac:dyDescent="0.3">
      <c r="A161" s="74" t="s">
        <v>397</v>
      </c>
      <c r="B161" s="74" t="s">
        <v>37</v>
      </c>
      <c r="C161" s="75">
        <v>5</v>
      </c>
      <c r="D161" s="76">
        <v>18</v>
      </c>
      <c r="E161" s="77">
        <v>0.99977596433352101</v>
      </c>
      <c r="F161" s="77">
        <v>0.99982077146681703</v>
      </c>
      <c r="G161" s="77">
        <v>1</v>
      </c>
      <c r="H161" s="78">
        <v>1</v>
      </c>
      <c r="I161" s="79"/>
      <c r="J161" s="94">
        <v>0</v>
      </c>
      <c r="K161" s="80"/>
      <c r="L161" s="81">
        <v>15.918477171890654</v>
      </c>
      <c r="M161" s="81">
        <v>14.809072075019081</v>
      </c>
      <c r="N161" s="82"/>
      <c r="O161" s="81">
        <v>2.5068967490842491</v>
      </c>
      <c r="P161" s="84">
        <v>2.0732259207764239</v>
      </c>
    </row>
    <row r="162" spans="1:16" hidden="1" x14ac:dyDescent="0.25"/>
    <row r="163" spans="1:16" hidden="1" x14ac:dyDescent="0.25">
      <c r="J163" t="s">
        <v>193</v>
      </c>
      <c r="L163">
        <f>AVERAGE(L4:L160)</f>
        <v>20.496475234996765</v>
      </c>
      <c r="M163">
        <f>AVERAGE(M4:M160)</f>
        <v>22.374836540504973</v>
      </c>
      <c r="N163"/>
      <c r="O163">
        <f>AVERAGE(O4:O160)</f>
        <v>3.1674191248834727</v>
      </c>
      <c r="P163">
        <f>AVERAGE(P4:P160)</f>
        <v>2.942782476234469</v>
      </c>
    </row>
    <row r="164" spans="1:16" hidden="1" x14ac:dyDescent="0.25">
      <c r="J164" t="s">
        <v>194</v>
      </c>
      <c r="L164">
        <f>_xlfn.VAR.P(L4:L160)</f>
        <v>82.358096441452801</v>
      </c>
      <c r="M164">
        <f>_xlfn.VAR.P(M4:M160)</f>
        <v>114.27433050661898</v>
      </c>
      <c r="N164"/>
      <c r="O164">
        <f>_xlfn.VAR.P(O4:O160)</f>
        <v>3.9481698703515145</v>
      </c>
      <c r="P164">
        <f>_xlfn.VAR.P(P4:P160)</f>
        <v>5.2955135739836114</v>
      </c>
    </row>
    <row r="165" spans="1:16" hidden="1" x14ac:dyDescent="0.25">
      <c r="J165" t="s">
        <v>163</v>
      </c>
      <c r="L165">
        <f>_xlfn.STDEV.P(L4:L160)</f>
        <v>9.0751361665515962</v>
      </c>
      <c r="M165">
        <f>_xlfn.STDEV.P(M4:M160)</f>
        <v>10.689917235723529</v>
      </c>
      <c r="N165"/>
      <c r="O165">
        <f>_xlfn.STDEV.P(O4:O160)</f>
        <v>1.9870002190114411</v>
      </c>
      <c r="P165">
        <f>_xlfn.STDEV.P(P4:P160)</f>
        <v>2.301198290887513</v>
      </c>
    </row>
    <row r="166" spans="1:16" hidden="1" x14ac:dyDescent="0.25">
      <c r="L166"/>
      <c r="M166"/>
      <c r="N166"/>
      <c r="O166"/>
      <c r="P166"/>
    </row>
    <row r="167" spans="1:16" hidden="1" x14ac:dyDescent="0.25">
      <c r="J167" t="s">
        <v>162</v>
      </c>
      <c r="L167">
        <f>L163+L165</f>
        <v>29.57161140154836</v>
      </c>
      <c r="M167">
        <f>M163+M165</f>
        <v>33.0647537762285</v>
      </c>
      <c r="N167"/>
      <c r="O167">
        <f>O163+O165</f>
        <v>5.1544193438949133</v>
      </c>
      <c r="P167">
        <f>P163+P165</f>
        <v>5.2439807671219825</v>
      </c>
    </row>
    <row r="168" spans="1:16" hidden="1" x14ac:dyDescent="0.25">
      <c r="J168" t="s">
        <v>161</v>
      </c>
      <c r="K168" s="39"/>
      <c r="L168">
        <f>L163+(2*L165)</f>
        <v>38.646747568099954</v>
      </c>
      <c r="M168">
        <f>M163+(2*M165)</f>
        <v>43.754671011952027</v>
      </c>
      <c r="N168"/>
      <c r="O168">
        <f>O163+(2*O165)</f>
        <v>7.1414195629063553</v>
      </c>
      <c r="P168">
        <f>P163+(2*P165)</f>
        <v>7.5451790580094951</v>
      </c>
    </row>
    <row r="169" spans="1:16" s="39" customFormat="1" x14ac:dyDescent="0.25">
      <c r="C169" s="40"/>
      <c r="D169" s="40"/>
      <c r="E169" s="40"/>
      <c r="F169" s="40"/>
      <c r="G169" s="40"/>
      <c r="H169" s="40"/>
      <c r="I169" s="40"/>
      <c r="J169"/>
      <c r="K169"/>
      <c r="L169" s="23"/>
      <c r="M169" s="23"/>
      <c r="N169" s="23"/>
      <c r="O169" s="23"/>
      <c r="P169" s="23"/>
    </row>
  </sheetData>
  <mergeCells count="5">
    <mergeCell ref="D2:G2"/>
    <mergeCell ref="H2:J2"/>
    <mergeCell ref="L2:M2"/>
    <mergeCell ref="O2:P2"/>
    <mergeCell ref="C1:J1"/>
  </mergeCells>
  <conditionalFormatting sqref="C5:C161">
    <cfRule type="cellIs" dxfId="30" priority="30" stopIfTrue="1" operator="equal">
      <formula>5</formula>
    </cfRule>
    <cfRule type="cellIs" dxfId="29" priority="31" stopIfTrue="1" operator="equal">
      <formula>4</formula>
    </cfRule>
    <cfRule type="cellIs" dxfId="28" priority="32" stopIfTrue="1" operator="between">
      <formula>0</formula>
      <formula>3</formula>
    </cfRule>
  </conditionalFormatting>
  <conditionalFormatting sqref="C5:P161">
    <cfRule type="cellIs" dxfId="27" priority="1" stopIfTrue="1" operator="equal">
      <formula>"NA"</formula>
    </cfRule>
  </conditionalFormatting>
  <conditionalFormatting sqref="D5:D161">
    <cfRule type="cellIs" dxfId="26" priority="28" stopIfTrue="1" operator="greaterThanOrEqual">
      <formula>17</formula>
    </cfRule>
    <cfRule type="cellIs" dxfId="25" priority="29" stopIfTrue="1" operator="lessThan">
      <formula>17</formula>
    </cfRule>
  </conditionalFormatting>
  <conditionalFormatting sqref="E5:E161 G5:G161">
    <cfRule type="cellIs" dxfId="24" priority="23" stopIfTrue="1" operator="greaterThan">
      <formula>0.99</formula>
    </cfRule>
    <cfRule type="cellIs" dxfId="23" priority="25" stopIfTrue="1" operator="between">
      <formula>0.75000001</formula>
      <formula>0.99</formula>
    </cfRule>
  </conditionalFormatting>
  <conditionalFormatting sqref="E5:G161">
    <cfRule type="cellIs" dxfId="22" priority="27" stopIfTrue="1" operator="lessThanOrEqual">
      <formula>0.75</formula>
    </cfRule>
  </conditionalFormatting>
  <conditionalFormatting sqref="F5:F161">
    <cfRule type="cellIs" dxfId="21" priority="24" stopIfTrue="1" operator="greaterThan">
      <formula>0.95</formula>
    </cfRule>
    <cfRule type="cellIs" dxfId="20" priority="26" stopIfTrue="1" operator="between">
      <formula>0.75000001</formula>
      <formula>0.95</formula>
    </cfRule>
  </conditionalFormatting>
  <conditionalFormatting sqref="H5:H161">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1">
    <cfRule type="cellIs" dxfId="15" priority="19" stopIfTrue="1" operator="equal">
      <formula>"Ongoing"</formula>
    </cfRule>
  </conditionalFormatting>
  <conditionalFormatting sqref="J5:J161">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1">
    <cfRule type="cellIs" dxfId="11" priority="240" stopIfTrue="1" operator="greaterThan">
      <formula>$L$168</formula>
    </cfRule>
    <cfRule type="cellIs" dxfId="10" priority="241" stopIfTrue="1" operator="lessThan">
      <formula>$L$167</formula>
    </cfRule>
    <cfRule type="cellIs" dxfId="9" priority="242" stopIfTrue="1" operator="between">
      <formula>$L$167</formula>
      <formula>$L$168</formula>
    </cfRule>
  </conditionalFormatting>
  <conditionalFormatting sqref="M5:M161">
    <cfRule type="cellIs" dxfId="8" priority="246" stopIfTrue="1" operator="greaterThan">
      <formula>$M$168</formula>
    </cfRule>
    <cfRule type="cellIs" dxfId="7" priority="247" stopIfTrue="1" operator="lessThan">
      <formula>$M$167</formula>
    </cfRule>
    <cfRule type="cellIs" dxfId="6" priority="248" stopIfTrue="1" operator="between">
      <formula>$M$167</formula>
      <formula>$M$168</formula>
    </cfRule>
  </conditionalFormatting>
  <conditionalFormatting sqref="O5:O161">
    <cfRule type="cellIs" dxfId="5" priority="252" stopIfTrue="1" operator="greaterThan">
      <formula>$O$168</formula>
    </cfRule>
    <cfRule type="cellIs" dxfId="4" priority="253" stopIfTrue="1" operator="lessThan">
      <formula>$O$167</formula>
    </cfRule>
    <cfRule type="cellIs" dxfId="3" priority="254" stopIfTrue="1" operator="between">
      <formula>$O$167</formula>
      <formula>$O$168</formula>
    </cfRule>
  </conditionalFormatting>
  <conditionalFormatting sqref="P5:P161">
    <cfRule type="cellIs" dxfId="2" priority="258" stopIfTrue="1" operator="greaterThan">
      <formula>$P$168</formula>
    </cfRule>
    <cfRule type="cellIs" dxfId="1" priority="259" stopIfTrue="1" operator="lessThan">
      <formula>$P$167</formula>
    </cfRule>
    <cfRule type="cellIs" dxfId="0" priority="260" stopIfTrue="1" operator="between">
      <formula>$P$167</formula>
      <formula>$P$168</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49644EFD-132F-42E2-829F-F318EE912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2026-06-10T08:09:05Z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