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nhs.sharepoint.com/sites/msteams_0a04d5-UEC/Shared Documents/OI UEC/111/IUCADC/111 Patient Survey/E - data to end 2026 Mar/Publication/Working folder/"/>
    </mc:Choice>
  </mc:AlternateContent>
  <xr:revisionPtr revIDLastSave="927" documentId="8_{80DFE1C8-A7FB-4B5E-AF6E-4D2398C0736F}" xr6:coauthVersionLast="47" xr6:coauthVersionMax="47" xr10:uidLastSave="{3904A133-C08E-4105-AF76-B5DF8A10D901}"/>
  <bookViews>
    <workbookView xWindow="-110" yWindow="-110" windowWidth="22780" windowHeight="14540" tabRatio="883" xr2:uid="{00000000-000D-0000-FFFF-FFFF00000000}"/>
  </bookViews>
  <sheets>
    <sheet name="Introduction" sheetId="2" r:id="rId1"/>
    <sheet name="Data by Reporting Period" sheetId="8" r:id="rId2"/>
    <sheet name="Data by Geography" sheetId="7" r:id="rId3"/>
    <sheet name="Satisfaction Chart" sheetId="27" r:id="rId4"/>
    <sheet name="Current ICB map to 111 areas" sheetId="18" r:id="rId5"/>
    <sheet name="Contract Areas" sheetId="25" r:id="rId6"/>
    <sheet name="Raw" sheetId="15" state="hidden" r:id="rId7"/>
    <sheet name="Refs" sheetId="6" state="hidden" r:id="rId8"/>
  </sheets>
  <definedNames>
    <definedName name="_xlnm._FilterDatabase" localSheetId="5" hidden="1">'Contract Areas'!$A$4:$G$51</definedName>
    <definedName name="_xlnm._FilterDatabase" localSheetId="4" hidden="1">'Current ICB map to 111 areas'!$A$4:$K$114</definedName>
    <definedName name="_xlnm._FilterDatabase" localSheetId="6" hidden="1">Raw!$A$1:$K$92173</definedName>
    <definedName name="_xlnm._FilterDatabase" localSheetId="7" hidden="1">Refs!#REF!</definedName>
    <definedName name="Area_Code">OFFSET(#REF!,0,0,COUNTA(#REF!),1)</definedName>
    <definedName name="Dropdown_Geography">OFFSET(#REF!,0,0,COUNTA(#REF!),1)</definedName>
    <definedName name="Dropdown_Indicator">OFFSET(#REF!,0,0,COUNTA(#REF!),1)</definedName>
    <definedName name="Dropdown_Period">OFFSET(#REF!,0,0,COUNTA(#REF!),1)</definedName>
    <definedName name="Eng_Code">#REF!</definedName>
    <definedName name="Prov_Code">#REF!</definedName>
    <definedName name="Reg_Cod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8" l="1"/>
  <c r="A3716" i="15" l="1"/>
  <c r="B3716" i="15"/>
  <c r="A3717" i="15"/>
  <c r="B3717" i="15"/>
  <c r="A3718" i="15"/>
  <c r="B3718" i="15" s="1"/>
  <c r="A3719" i="15"/>
  <c r="B3719" i="15" s="1"/>
  <c r="A3720" i="15"/>
  <c r="B3720" i="15"/>
  <c r="A3721" i="15"/>
  <c r="B3721" i="15"/>
  <c r="A3722" i="15"/>
  <c r="B3722" i="15"/>
  <c r="A3723" i="15"/>
  <c r="B3723" i="15"/>
  <c r="A3724" i="15"/>
  <c r="B3724" i="15" s="1"/>
  <c r="A3725" i="15"/>
  <c r="B3725" i="15" s="1"/>
  <c r="A3726" i="15"/>
  <c r="B3726" i="15"/>
  <c r="A3727" i="15"/>
  <c r="B3727" i="15"/>
  <c r="A3728" i="15"/>
  <c r="B3728" i="15"/>
  <c r="A3729" i="15"/>
  <c r="B3729" i="15"/>
  <c r="A3730" i="15"/>
  <c r="B3730" i="15" s="1"/>
  <c r="A3731" i="15"/>
  <c r="B3731" i="15" s="1"/>
  <c r="A3732" i="15"/>
  <c r="B3732" i="15"/>
  <c r="A3733" i="15"/>
  <c r="B3733" i="15"/>
  <c r="A3734" i="15"/>
  <c r="B3734" i="15"/>
  <c r="A3735" i="15"/>
  <c r="B3735" i="15"/>
  <c r="A3736" i="15"/>
  <c r="B3736" i="15" s="1"/>
  <c r="A3737" i="15"/>
  <c r="B3737" i="15" s="1"/>
  <c r="A3738" i="15"/>
  <c r="B3738" i="15"/>
  <c r="A3739" i="15"/>
  <c r="B3739" i="15"/>
  <c r="A3740" i="15"/>
  <c r="B3740" i="15"/>
  <c r="A3741" i="15"/>
  <c r="B3741" i="15"/>
  <c r="A3742" i="15"/>
  <c r="B3742" i="15" s="1"/>
  <c r="A3743" i="15"/>
  <c r="B3743" i="15" s="1"/>
  <c r="A3744" i="15"/>
  <c r="B3744" i="15"/>
  <c r="A3745" i="15"/>
  <c r="B3745" i="15"/>
  <c r="A3746" i="15"/>
  <c r="B3746" i="15"/>
  <c r="A3747" i="15"/>
  <c r="B3747" i="15"/>
  <c r="A3748" i="15"/>
  <c r="B3748" i="15" s="1"/>
  <c r="A3749" i="15"/>
  <c r="B3749" i="15" s="1"/>
  <c r="A3750" i="15"/>
  <c r="B3750" i="15"/>
  <c r="A3751" i="15"/>
  <c r="B3751" i="15"/>
  <c r="A3752" i="15"/>
  <c r="B3752" i="15"/>
  <c r="A3753" i="15"/>
  <c r="B3753" i="15"/>
  <c r="A3754" i="15"/>
  <c r="B3754" i="15" s="1"/>
  <c r="A3755" i="15"/>
  <c r="B3755" i="15" s="1"/>
  <c r="A3756" i="15"/>
  <c r="B3756" i="15"/>
  <c r="A3757" i="15"/>
  <c r="B3757" i="15"/>
  <c r="A3758" i="15"/>
  <c r="B3758" i="15"/>
  <c r="A3759" i="15"/>
  <c r="B3759" i="15"/>
  <c r="A3760" i="15"/>
  <c r="B3760" i="15" s="1"/>
  <c r="A3761" i="15"/>
  <c r="B3761" i="15" s="1"/>
  <c r="A3762" i="15"/>
  <c r="B3762" i="15"/>
  <c r="A3763" i="15"/>
  <c r="B3763" i="15"/>
  <c r="A3764" i="15"/>
  <c r="B3764" i="15"/>
  <c r="A3765" i="15"/>
  <c r="B3765" i="15"/>
  <c r="A3766" i="15"/>
  <c r="B3766" i="15" s="1"/>
  <c r="A3767" i="15"/>
  <c r="B3767" i="15" s="1"/>
  <c r="A3768" i="15"/>
  <c r="B3768" i="15"/>
  <c r="A3769" i="15"/>
  <c r="B3769" i="15"/>
  <c r="A3770" i="15"/>
  <c r="B3770" i="15"/>
  <c r="A3771" i="15"/>
  <c r="B3771" i="15"/>
  <c r="A3772" i="15"/>
  <c r="B3772" i="15" s="1"/>
  <c r="A3773" i="15"/>
  <c r="B3773" i="15" s="1"/>
  <c r="A3774" i="15"/>
  <c r="B3774" i="15"/>
  <c r="A3775" i="15"/>
  <c r="B3775" i="15"/>
  <c r="A3776" i="15"/>
  <c r="B3776" i="15"/>
  <c r="A3777" i="15"/>
  <c r="B3777" i="15"/>
  <c r="A3778" i="15"/>
  <c r="B3778" i="15" s="1"/>
  <c r="A3779" i="15"/>
  <c r="B3779" i="15" s="1"/>
  <c r="A3780" i="15"/>
  <c r="B3780" i="15"/>
  <c r="A3781" i="15"/>
  <c r="B3781" i="15"/>
  <c r="A3782" i="15"/>
  <c r="B3782" i="15"/>
  <c r="A3783" i="15"/>
  <c r="B3783" i="15"/>
  <c r="A3784" i="15"/>
  <c r="B3784" i="15" s="1"/>
  <c r="A3785" i="15"/>
  <c r="B3785" i="15" s="1"/>
  <c r="A3786" i="15"/>
  <c r="B3786" i="15"/>
  <c r="A3787" i="15"/>
  <c r="B3787" i="15"/>
  <c r="A3788" i="15"/>
  <c r="B3788" i="15"/>
  <c r="A3789" i="15"/>
  <c r="B3789" i="15"/>
  <c r="A3790" i="15"/>
  <c r="B3790" i="15" s="1"/>
  <c r="A3791" i="15"/>
  <c r="B3791" i="15" s="1"/>
  <c r="A3792" i="15"/>
  <c r="B3792" i="15"/>
  <c r="A3793" i="15"/>
  <c r="B3793" i="15"/>
  <c r="A3794" i="15"/>
  <c r="B3794" i="15"/>
  <c r="A3795" i="15"/>
  <c r="B3795" i="15"/>
  <c r="A3796" i="15"/>
  <c r="B3796" i="15" s="1"/>
  <c r="A3797" i="15"/>
  <c r="B3797" i="15" s="1"/>
  <c r="A3798" i="15"/>
  <c r="B3798" i="15"/>
  <c r="A3799" i="15"/>
  <c r="B3799" i="15"/>
  <c r="A3800" i="15"/>
  <c r="B3800" i="15"/>
  <c r="A3801" i="15"/>
  <c r="B3801" i="15"/>
  <c r="A3802" i="15"/>
  <c r="B3802" i="15" s="1"/>
  <c r="A3803" i="15"/>
  <c r="B3803" i="15" s="1"/>
  <c r="A3804" i="15"/>
  <c r="B3804" i="15"/>
  <c r="A3805" i="15"/>
  <c r="B3805" i="15"/>
  <c r="A3806" i="15"/>
  <c r="B3806" i="15"/>
  <c r="A3807" i="15"/>
  <c r="B3807" i="15"/>
  <c r="A3808" i="15"/>
  <c r="B3808" i="15" s="1"/>
  <c r="A3809" i="15"/>
  <c r="B3809" i="15" s="1"/>
  <c r="A3810" i="15"/>
  <c r="B3810" i="15"/>
  <c r="A3811" i="15"/>
  <c r="B3811" i="15"/>
  <c r="A3812" i="15"/>
  <c r="B3812" i="15"/>
  <c r="A3813" i="15"/>
  <c r="B3813" i="15"/>
  <c r="A3814" i="15"/>
  <c r="B3814" i="15" s="1"/>
  <c r="A3815" i="15"/>
  <c r="B3815" i="15" s="1"/>
  <c r="A3816" i="15"/>
  <c r="B3816" i="15"/>
  <c r="A3817" i="15"/>
  <c r="B3817" i="15"/>
  <c r="A3818" i="15"/>
  <c r="B3818" i="15"/>
  <c r="A3819" i="15"/>
  <c r="B3819" i="15"/>
  <c r="A3820" i="15"/>
  <c r="B3820" i="15" s="1"/>
  <c r="A3821" i="15"/>
  <c r="B3821" i="15" s="1"/>
  <c r="A3822" i="15"/>
  <c r="B3822" i="15"/>
  <c r="A3823" i="15"/>
  <c r="B3823" i="15"/>
  <c r="A3824" i="15"/>
  <c r="B3824" i="15"/>
  <c r="A3825" i="15"/>
  <c r="B3825" i="15"/>
  <c r="A3826" i="15"/>
  <c r="B3826" i="15" s="1"/>
  <c r="A3827" i="15"/>
  <c r="B3827" i="15" s="1"/>
  <c r="A3828" i="15"/>
  <c r="B3828" i="15"/>
  <c r="A3829" i="15"/>
  <c r="B3829" i="15"/>
  <c r="A3830" i="15"/>
  <c r="B3830" i="15"/>
  <c r="A3831" i="15"/>
  <c r="B3831" i="15"/>
  <c r="A3832" i="15"/>
  <c r="B3832" i="15" s="1"/>
  <c r="A3833" i="15"/>
  <c r="B3833" i="15" s="1"/>
  <c r="A3834" i="15"/>
  <c r="B3834" i="15"/>
  <c r="A3835" i="15"/>
  <c r="B3835" i="15"/>
  <c r="A3836" i="15"/>
  <c r="B3836" i="15"/>
  <c r="A3837" i="15"/>
  <c r="B3837" i="15"/>
  <c r="A3838" i="15"/>
  <c r="B3838" i="15" s="1"/>
  <c r="A3839" i="15"/>
  <c r="B3839" i="15" s="1"/>
  <c r="A3840" i="15"/>
  <c r="B3840" i="15"/>
  <c r="A3841" i="15"/>
  <c r="B3841" i="15"/>
  <c r="A3842" i="15"/>
  <c r="B3842" i="15"/>
  <c r="A3843" i="15"/>
  <c r="B3843" i="15"/>
  <c r="A3844" i="15"/>
  <c r="B3844" i="15" s="1"/>
  <c r="A3845" i="15"/>
  <c r="B3845" i="15" s="1"/>
  <c r="A3846" i="15"/>
  <c r="B3846" i="15"/>
  <c r="A3847" i="15"/>
  <c r="B3847" i="15"/>
  <c r="A3848" i="15"/>
  <c r="B3848" i="15"/>
  <c r="A3849" i="15"/>
  <c r="B3849" i="15"/>
  <c r="A3850" i="15"/>
  <c r="B3850" i="15" s="1"/>
  <c r="A3851" i="15"/>
  <c r="B3851" i="15" s="1"/>
  <c r="A3852" i="15"/>
  <c r="B3852" i="15"/>
  <c r="A3853" i="15"/>
  <c r="B3853" i="15"/>
  <c r="A3854" i="15"/>
  <c r="B3854" i="15"/>
  <c r="A3855" i="15"/>
  <c r="B3855" i="15"/>
  <c r="A3856" i="15"/>
  <c r="B3856" i="15" s="1"/>
  <c r="A3857" i="15"/>
  <c r="B3857" i="15" s="1"/>
  <c r="A3858" i="15"/>
  <c r="B3858" i="15"/>
  <c r="A3859" i="15"/>
  <c r="B3859" i="15"/>
  <c r="A3860" i="15"/>
  <c r="B3860" i="15"/>
  <c r="A3861" i="15"/>
  <c r="B3861" i="15"/>
  <c r="A3862" i="15"/>
  <c r="B3862" i="15" s="1"/>
  <c r="A3863" i="15"/>
  <c r="B3863" i="15" s="1"/>
  <c r="A3864" i="15"/>
  <c r="B3864" i="15"/>
  <c r="A3865" i="15"/>
  <c r="B3865" i="15"/>
  <c r="A3866" i="15"/>
  <c r="B3866" i="15"/>
  <c r="A3867" i="15"/>
  <c r="B3867" i="15"/>
  <c r="A3868" i="15"/>
  <c r="B3868" i="15" s="1"/>
  <c r="A3869" i="15"/>
  <c r="B3869" i="15" s="1"/>
  <c r="A3870" i="15"/>
  <c r="B3870" i="15"/>
  <c r="A3871" i="15"/>
  <c r="B3871" i="15"/>
  <c r="A3872" i="15"/>
  <c r="B3872" i="15"/>
  <c r="A3873" i="15"/>
  <c r="B3873" i="15"/>
  <c r="A3874" i="15"/>
  <c r="B3874" i="15" s="1"/>
  <c r="A3875" i="15"/>
  <c r="B3875" i="15" s="1"/>
  <c r="A3876" i="15"/>
  <c r="B3876" i="15"/>
  <c r="A3877" i="15"/>
  <c r="B3877" i="15"/>
  <c r="A3878" i="15"/>
  <c r="B3878" i="15"/>
  <c r="A3879" i="15"/>
  <c r="B3879" i="15"/>
  <c r="A3880" i="15"/>
  <c r="B3880" i="15" s="1"/>
  <c r="A3881" i="15"/>
  <c r="B3881" i="15" s="1"/>
  <c r="A3882" i="15"/>
  <c r="B3882" i="15"/>
  <c r="A3883" i="15"/>
  <c r="B3883" i="15"/>
  <c r="A3884" i="15"/>
  <c r="B3884" i="15"/>
  <c r="A3885" i="15"/>
  <c r="B3885" i="15"/>
  <c r="A3886" i="15"/>
  <c r="B3886" i="15" s="1"/>
  <c r="A3887" i="15"/>
  <c r="B3887" i="15" s="1"/>
  <c r="A3888" i="15"/>
  <c r="B3888" i="15"/>
  <c r="A3889" i="15"/>
  <c r="B3889" i="15"/>
  <c r="A3890" i="15"/>
  <c r="B3890" i="15"/>
  <c r="A3891" i="15"/>
  <c r="B3891" i="15"/>
  <c r="A3892" i="15"/>
  <c r="B3892" i="15" s="1"/>
  <c r="A3893" i="15"/>
  <c r="B3893" i="15" s="1"/>
  <c r="A3894" i="15"/>
  <c r="B3894" i="15"/>
  <c r="A3895" i="15"/>
  <c r="B3895" i="15"/>
  <c r="A3896" i="15"/>
  <c r="B3896" i="15"/>
  <c r="A3897" i="15"/>
  <c r="B3897" i="15"/>
  <c r="A3898" i="15"/>
  <c r="B3898" i="15" s="1"/>
  <c r="A3899" i="15"/>
  <c r="B3899" i="15" s="1"/>
  <c r="A3900" i="15"/>
  <c r="B3900" i="15"/>
  <c r="A3901" i="15"/>
  <c r="B3901" i="15"/>
  <c r="A3902" i="15"/>
  <c r="B3902" i="15"/>
  <c r="A3903" i="15"/>
  <c r="B3903" i="15"/>
  <c r="A3904" i="15"/>
  <c r="B3904" i="15" s="1"/>
  <c r="A3905" i="15"/>
  <c r="B3905" i="15" s="1"/>
  <c r="A3906" i="15"/>
  <c r="B3906" i="15"/>
  <c r="A3907" i="15"/>
  <c r="B3907" i="15"/>
  <c r="A3908" i="15"/>
  <c r="B3908" i="15"/>
  <c r="A3909" i="15"/>
  <c r="B3909" i="15"/>
  <c r="A3910" i="15"/>
  <c r="B3910" i="15" s="1"/>
  <c r="A3911" i="15"/>
  <c r="B3911" i="15" s="1"/>
  <c r="A3912" i="15"/>
  <c r="B3912" i="15"/>
  <c r="A3913" i="15"/>
  <c r="B3913" i="15"/>
  <c r="A3914" i="15"/>
  <c r="B3914" i="15"/>
  <c r="A3915" i="15"/>
  <c r="B3915" i="15"/>
  <c r="A3916" i="15"/>
  <c r="B3916" i="15" s="1"/>
  <c r="A3917" i="15"/>
  <c r="B3917" i="15" s="1"/>
  <c r="A3918" i="15"/>
  <c r="B3918" i="15"/>
  <c r="A3919" i="15"/>
  <c r="B3919" i="15"/>
  <c r="A3920" i="15"/>
  <c r="B3920" i="15"/>
  <c r="A3921" i="15"/>
  <c r="B3921" i="15"/>
  <c r="A3922" i="15"/>
  <c r="B3922" i="15" s="1"/>
  <c r="A3923" i="15"/>
  <c r="B3923" i="15" s="1"/>
  <c r="A3924" i="15"/>
  <c r="B3924" i="15"/>
  <c r="A3925" i="15"/>
  <c r="B3925" i="15"/>
  <c r="A3926" i="15"/>
  <c r="B3926" i="15"/>
  <c r="A3927" i="15"/>
  <c r="B3927" i="15"/>
  <c r="A3928" i="15"/>
  <c r="B3928" i="15" s="1"/>
  <c r="A3929" i="15"/>
  <c r="B3929" i="15" s="1"/>
  <c r="A3930" i="15"/>
  <c r="B3930" i="15"/>
  <c r="A3931" i="15"/>
  <c r="B3931" i="15"/>
  <c r="A3932" i="15"/>
  <c r="B3932" i="15"/>
  <c r="A3933" i="15"/>
  <c r="B3933" i="15"/>
  <c r="A3934" i="15"/>
  <c r="B3934" i="15" s="1"/>
  <c r="A3935" i="15"/>
  <c r="B3935" i="15" s="1"/>
  <c r="A3936" i="15"/>
  <c r="B3936" i="15"/>
  <c r="A3937" i="15"/>
  <c r="B3937" i="15"/>
  <c r="A3938" i="15"/>
  <c r="B3938" i="15"/>
  <c r="A3939" i="15"/>
  <c r="B3939" i="15"/>
  <c r="A3940" i="15"/>
  <c r="B3940" i="15" s="1"/>
  <c r="A3941" i="15"/>
  <c r="B3941" i="15" s="1"/>
  <c r="A3942" i="15"/>
  <c r="B3942" i="15"/>
  <c r="A3943" i="15"/>
  <c r="B3943" i="15"/>
  <c r="A3944" i="15"/>
  <c r="B3944" i="15"/>
  <c r="A3945" i="15"/>
  <c r="B3945" i="15"/>
  <c r="A3946" i="15"/>
  <c r="B3946" i="15" s="1"/>
  <c r="A3947" i="15"/>
  <c r="B3947" i="15" s="1"/>
  <c r="A3948" i="15"/>
  <c r="B3948" i="15"/>
  <c r="A3949" i="15"/>
  <c r="B3949" i="15"/>
  <c r="A3950" i="15"/>
  <c r="B3950" i="15"/>
  <c r="A3951" i="15"/>
  <c r="B3951" i="15"/>
  <c r="A3952" i="15"/>
  <c r="B3952" i="15" s="1"/>
  <c r="A3953" i="15"/>
  <c r="B3953" i="15" s="1"/>
  <c r="A3954" i="15"/>
  <c r="B3954" i="15"/>
  <c r="A3955" i="15"/>
  <c r="B3955" i="15"/>
  <c r="A3956" i="15"/>
  <c r="B3956" i="15"/>
  <c r="A3957" i="15"/>
  <c r="B3957" i="15"/>
  <c r="A3958" i="15"/>
  <c r="B3958" i="15" s="1"/>
  <c r="A3959" i="15"/>
  <c r="B3959" i="15" s="1"/>
  <c r="A3960" i="15"/>
  <c r="B3960" i="15"/>
  <c r="A3961" i="15"/>
  <c r="B3961" i="15"/>
  <c r="A3962" i="15"/>
  <c r="B3962" i="15"/>
  <c r="A3963" i="15"/>
  <c r="B3963" i="15"/>
  <c r="A3964" i="15"/>
  <c r="B3964" i="15" s="1"/>
  <c r="A3965" i="15"/>
  <c r="B3965" i="15" s="1"/>
  <c r="A3966" i="15"/>
  <c r="B3966" i="15"/>
  <c r="A3967" i="15"/>
  <c r="B3967" i="15"/>
  <c r="A3968" i="15"/>
  <c r="B3968" i="15"/>
  <c r="A3969" i="15"/>
  <c r="B3969" i="15"/>
  <c r="A3970" i="15"/>
  <c r="B3970" i="15" s="1"/>
  <c r="A3971" i="15"/>
  <c r="B3971" i="15" s="1"/>
  <c r="A3972" i="15"/>
  <c r="B3972" i="15"/>
  <c r="A3973" i="15"/>
  <c r="B3973" i="15"/>
  <c r="A3974" i="15"/>
  <c r="B3974" i="15"/>
  <c r="A3975" i="15"/>
  <c r="B3975" i="15"/>
  <c r="A3976" i="15"/>
  <c r="B3976" i="15" s="1"/>
  <c r="A3977" i="15"/>
  <c r="B3977" i="15" s="1"/>
  <c r="A3978" i="15"/>
  <c r="B3978" i="15"/>
  <c r="A3979" i="15"/>
  <c r="B3979" i="15"/>
  <c r="A3980" i="15"/>
  <c r="B3980" i="15"/>
  <c r="A3981" i="15"/>
  <c r="B3981" i="15"/>
  <c r="A3982" i="15"/>
  <c r="B3982" i="15" s="1"/>
  <c r="A3983" i="15"/>
  <c r="B3983" i="15" s="1"/>
  <c r="A3984" i="15"/>
  <c r="B3984" i="15"/>
  <c r="A3985" i="15"/>
  <c r="B3985" i="15"/>
  <c r="A3986" i="15"/>
  <c r="B3986" i="15"/>
  <c r="A3987" i="15"/>
  <c r="B3987" i="15"/>
  <c r="A3988" i="15"/>
  <c r="B3988" i="15" s="1"/>
  <c r="A3989" i="15"/>
  <c r="B3989" i="15" s="1"/>
  <c r="A3990" i="15"/>
  <c r="B3990" i="15"/>
  <c r="A3991" i="15"/>
  <c r="B3991" i="15"/>
  <c r="A3992" i="15"/>
  <c r="B3992" i="15"/>
  <c r="A3993" i="15"/>
  <c r="B3993" i="15"/>
  <c r="A3994" i="15"/>
  <c r="B3994" i="15" s="1"/>
  <c r="A3995" i="15"/>
  <c r="B3995" i="15" s="1"/>
  <c r="A3996" i="15"/>
  <c r="B3996" i="15"/>
  <c r="A3997" i="15"/>
  <c r="B3997" i="15"/>
  <c r="A3998" i="15"/>
  <c r="B3998" i="15"/>
  <c r="A3999" i="15"/>
  <c r="B3999" i="15"/>
  <c r="A4000" i="15"/>
  <c r="B4000" i="15" s="1"/>
  <c r="A4001" i="15"/>
  <c r="B4001" i="15" s="1"/>
  <c r="A4002" i="15"/>
  <c r="B4002" i="15"/>
  <c r="A4003" i="15"/>
  <c r="B4003" i="15"/>
  <c r="A4004" i="15"/>
  <c r="B4004" i="15"/>
  <c r="A4005" i="15"/>
  <c r="B4005" i="15"/>
  <c r="A4006" i="15"/>
  <c r="B4006" i="15" s="1"/>
  <c r="A4007" i="15"/>
  <c r="B4007" i="15" s="1"/>
  <c r="A4008" i="15"/>
  <c r="B4008" i="15"/>
  <c r="A4009" i="15"/>
  <c r="B4009" i="15"/>
  <c r="A4010" i="15"/>
  <c r="B4010" i="15"/>
  <c r="A4011" i="15"/>
  <c r="B4011" i="15"/>
  <c r="A4012" i="15"/>
  <c r="B4012" i="15" s="1"/>
  <c r="A4013" i="15"/>
  <c r="B4013" i="15" s="1"/>
  <c r="A4014" i="15"/>
  <c r="B4014" i="15"/>
  <c r="A4015" i="15"/>
  <c r="B4015" i="15"/>
  <c r="A4016" i="15"/>
  <c r="B4016" i="15"/>
  <c r="A4017" i="15"/>
  <c r="B4017" i="15"/>
  <c r="A4018" i="15"/>
  <c r="B4018" i="15" s="1"/>
  <c r="A4019" i="15"/>
  <c r="B4019" i="15" s="1"/>
  <c r="A4020" i="15"/>
  <c r="B4020" i="15"/>
  <c r="A4021" i="15"/>
  <c r="B4021" i="15"/>
  <c r="A4022" i="15"/>
  <c r="B4022" i="15"/>
  <c r="A4023" i="15"/>
  <c r="B4023" i="15"/>
  <c r="A4024" i="15"/>
  <c r="B4024" i="15" s="1"/>
  <c r="A4025" i="15"/>
  <c r="B4025" i="15" s="1"/>
  <c r="A4026" i="15"/>
  <c r="B4026" i="15"/>
  <c r="A4027" i="15"/>
  <c r="B4027" i="15"/>
  <c r="A4028" i="15"/>
  <c r="B4028" i="15"/>
  <c r="A4029" i="15"/>
  <c r="B4029" i="15"/>
  <c r="A4030" i="15"/>
  <c r="B4030" i="15" s="1"/>
  <c r="A4031" i="15"/>
  <c r="B4031" i="15" s="1"/>
  <c r="A4032" i="15"/>
  <c r="B4032" i="15"/>
  <c r="A4033" i="15"/>
  <c r="B4033" i="15"/>
  <c r="A4034" i="15"/>
  <c r="B4034" i="15"/>
  <c r="A4035" i="15"/>
  <c r="B4035" i="15"/>
  <c r="A4036" i="15"/>
  <c r="B4036" i="15" s="1"/>
  <c r="A4037" i="15"/>
  <c r="B4037" i="15" s="1"/>
  <c r="A4038" i="15"/>
  <c r="B4038" i="15"/>
  <c r="A4039" i="15"/>
  <c r="B4039" i="15"/>
  <c r="A4040" i="15"/>
  <c r="B4040" i="15"/>
  <c r="A4041" i="15"/>
  <c r="B4041" i="15"/>
  <c r="A4042" i="15"/>
  <c r="B4042" i="15" s="1"/>
  <c r="A4043" i="15"/>
  <c r="B4043" i="15" s="1"/>
  <c r="A4044" i="15"/>
  <c r="B4044" i="15"/>
  <c r="A4045" i="15"/>
  <c r="B4045" i="15"/>
  <c r="A4046" i="15"/>
  <c r="B4046" i="15"/>
  <c r="A4047" i="15"/>
  <c r="B4047" i="15"/>
  <c r="A4048" i="15"/>
  <c r="B4048" i="15" s="1"/>
  <c r="A4049" i="15"/>
  <c r="B4049" i="15" s="1"/>
  <c r="A4050" i="15"/>
  <c r="B4050" i="15"/>
  <c r="A4051" i="15"/>
  <c r="B4051" i="15"/>
  <c r="A4052" i="15"/>
  <c r="B4052" i="15"/>
  <c r="A4053" i="15"/>
  <c r="B4053" i="15"/>
  <c r="A4054" i="15"/>
  <c r="B4054" i="15" s="1"/>
  <c r="A4055" i="15"/>
  <c r="B4055" i="15" s="1"/>
  <c r="A4056" i="15"/>
  <c r="B4056" i="15"/>
  <c r="A4057" i="15"/>
  <c r="B4057" i="15"/>
  <c r="A4058" i="15"/>
  <c r="B4058" i="15"/>
  <c r="A4059" i="15"/>
  <c r="B4059" i="15"/>
  <c r="A4060" i="15"/>
  <c r="B4060" i="15" s="1"/>
  <c r="A4061" i="15"/>
  <c r="B4061" i="15" s="1"/>
  <c r="A4062" i="15"/>
  <c r="B4062" i="15"/>
  <c r="A4063" i="15"/>
  <c r="B4063" i="15"/>
  <c r="A4064" i="15"/>
  <c r="B4064" i="15"/>
  <c r="A4065" i="15"/>
  <c r="B4065" i="15"/>
  <c r="A4066" i="15"/>
  <c r="B4066" i="15" s="1"/>
  <c r="A4067" i="15"/>
  <c r="B4067" i="15" s="1"/>
  <c r="A4068" i="15"/>
  <c r="B4068" i="15"/>
  <c r="A4069" i="15"/>
  <c r="B4069" i="15"/>
  <c r="A4070" i="15"/>
  <c r="B4070" i="15"/>
  <c r="A4071" i="15"/>
  <c r="B4071" i="15"/>
  <c r="A4072" i="15"/>
  <c r="B4072" i="15" s="1"/>
  <c r="A4073" i="15"/>
  <c r="B4073" i="15" s="1"/>
  <c r="A4074" i="15"/>
  <c r="B4074" i="15"/>
  <c r="A4075" i="15"/>
  <c r="B4075" i="15"/>
  <c r="A4076" i="15"/>
  <c r="B4076" i="15"/>
  <c r="A4077" i="15"/>
  <c r="B4077" i="15"/>
  <c r="A4078" i="15"/>
  <c r="B4078" i="15" s="1"/>
  <c r="A4079" i="15"/>
  <c r="B4079" i="15" s="1"/>
  <c r="A4080" i="15"/>
  <c r="B4080" i="15"/>
  <c r="A4081" i="15"/>
  <c r="B4081" i="15"/>
  <c r="A4082" i="15"/>
  <c r="B4082" i="15"/>
  <c r="A4083" i="15"/>
  <c r="B4083" i="15"/>
  <c r="A4084" i="15"/>
  <c r="B4084" i="15" s="1"/>
  <c r="A4085" i="15"/>
  <c r="B4085" i="15" s="1"/>
  <c r="A4086" i="15"/>
  <c r="B4086" i="15"/>
  <c r="A4087" i="15"/>
  <c r="B4087" i="15"/>
  <c r="A4088" i="15"/>
  <c r="B4088" i="15"/>
  <c r="A4089" i="15"/>
  <c r="B4089" i="15"/>
  <c r="A4090" i="15"/>
  <c r="B4090" i="15" s="1"/>
  <c r="A4091" i="15"/>
  <c r="B4091" i="15" s="1"/>
  <c r="A4092" i="15"/>
  <c r="B4092" i="15"/>
  <c r="A4093" i="15"/>
  <c r="B4093" i="15"/>
  <c r="A4094" i="15"/>
  <c r="B4094" i="15"/>
  <c r="A4095" i="15"/>
  <c r="B4095" i="15"/>
  <c r="A4096" i="15"/>
  <c r="B4096" i="15" s="1"/>
  <c r="A4097" i="15"/>
  <c r="B4097" i="15" s="1"/>
  <c r="A4098" i="15"/>
  <c r="B4098" i="15"/>
  <c r="A4099" i="15"/>
  <c r="B4099" i="15"/>
  <c r="A4100" i="15"/>
  <c r="B4100" i="15"/>
  <c r="A4101" i="15"/>
  <c r="B4101" i="15"/>
  <c r="A4102" i="15"/>
  <c r="B4102" i="15" s="1"/>
  <c r="A4103" i="15"/>
  <c r="B4103" i="15" s="1"/>
  <c r="A4104" i="15"/>
  <c r="B4104" i="15"/>
  <c r="A4105" i="15"/>
  <c r="B4105" i="15"/>
  <c r="A4106" i="15"/>
  <c r="B4106" i="15"/>
  <c r="A4107" i="15"/>
  <c r="B4107" i="15"/>
  <c r="A4108" i="15"/>
  <c r="B4108" i="15" s="1"/>
  <c r="A4109" i="15"/>
  <c r="B4109" i="15" s="1"/>
  <c r="A4110" i="15"/>
  <c r="B4110" i="15"/>
  <c r="A4111" i="15"/>
  <c r="B4111" i="15"/>
  <c r="A4112" i="15"/>
  <c r="B4112" i="15"/>
  <c r="A4113" i="15"/>
  <c r="B4113" i="15"/>
  <c r="A4114" i="15"/>
  <c r="B4114" i="15" s="1"/>
  <c r="A4115" i="15"/>
  <c r="B4115" i="15" s="1"/>
  <c r="A4116" i="15"/>
  <c r="B4116" i="15"/>
  <c r="A4117" i="15"/>
  <c r="B4117" i="15"/>
  <c r="A4118" i="15"/>
  <c r="B4118" i="15"/>
  <c r="A4119" i="15"/>
  <c r="B4119" i="15"/>
  <c r="A4120" i="15"/>
  <c r="B4120" i="15" s="1"/>
  <c r="A4121" i="15"/>
  <c r="B4121" i="15" s="1"/>
  <c r="A4122" i="15"/>
  <c r="B4122" i="15"/>
  <c r="A4123" i="15"/>
  <c r="B4123" i="15"/>
  <c r="A4124" i="15"/>
  <c r="B4124" i="15"/>
  <c r="A4125" i="15"/>
  <c r="B4125" i="15"/>
  <c r="A4126" i="15"/>
  <c r="B4126" i="15" s="1"/>
  <c r="A4127" i="15"/>
  <c r="B4127" i="15" s="1"/>
  <c r="A4128" i="15"/>
  <c r="B4128" i="15"/>
  <c r="A4129" i="15"/>
  <c r="B4129" i="15"/>
  <c r="A4130" i="15"/>
  <c r="B4130" i="15"/>
  <c r="A4131" i="15"/>
  <c r="B4131" i="15"/>
  <c r="A4132" i="15"/>
  <c r="B4132" i="15" s="1"/>
  <c r="A4133" i="15"/>
  <c r="B4133" i="15" s="1"/>
  <c r="A4134" i="15"/>
  <c r="B4134" i="15"/>
  <c r="A4135" i="15"/>
  <c r="B4135" i="15"/>
  <c r="A4136" i="15"/>
  <c r="B4136" i="15"/>
  <c r="A4137" i="15"/>
  <c r="B4137" i="15"/>
  <c r="A4138" i="15"/>
  <c r="B4138" i="15" s="1"/>
  <c r="A4139" i="15"/>
  <c r="B4139" i="15" s="1"/>
  <c r="A4140" i="15"/>
  <c r="B4140" i="15"/>
  <c r="A4141" i="15"/>
  <c r="B4141" i="15"/>
  <c r="A4142" i="15"/>
  <c r="B4142" i="15"/>
  <c r="A4143" i="15"/>
  <c r="B4143" i="15"/>
  <c r="A4144" i="15"/>
  <c r="B4144" i="15" s="1"/>
  <c r="A4145" i="15"/>
  <c r="B4145" i="15" s="1"/>
  <c r="A4146" i="15"/>
  <c r="B4146" i="15"/>
  <c r="A4147" i="15"/>
  <c r="B4147" i="15"/>
  <c r="A4148" i="15"/>
  <c r="B4148" i="15"/>
  <c r="A4149" i="15"/>
  <c r="B4149" i="15"/>
  <c r="A4150" i="15"/>
  <c r="B4150" i="15" s="1"/>
  <c r="A4151" i="15"/>
  <c r="B4151" i="15" s="1"/>
  <c r="A4152" i="15"/>
  <c r="B4152" i="15"/>
  <c r="A4153" i="15"/>
  <c r="B4153" i="15"/>
  <c r="A4154" i="15"/>
  <c r="B4154" i="15"/>
  <c r="A4155" i="15"/>
  <c r="B4155" i="15"/>
  <c r="A4156" i="15"/>
  <c r="B4156" i="15" s="1"/>
  <c r="A4157" i="15"/>
  <c r="B4157" i="15" s="1"/>
  <c r="A4158" i="15"/>
  <c r="B4158" i="15"/>
  <c r="A4159" i="15"/>
  <c r="B4159" i="15"/>
  <c r="A4160" i="15"/>
  <c r="B4160" i="15"/>
  <c r="A4161" i="15"/>
  <c r="B4161" i="15"/>
  <c r="A4162" i="15"/>
  <c r="B4162" i="15" s="1"/>
  <c r="A4163" i="15"/>
  <c r="B4163" i="15" s="1"/>
  <c r="A3508" i="15"/>
  <c r="B3508" i="15" s="1"/>
  <c r="A3509" i="15"/>
  <c r="B3509" i="15" s="1"/>
  <c r="A3510" i="15"/>
  <c r="B3510" i="15" s="1"/>
  <c r="A3511" i="15"/>
  <c r="B3511" i="15" s="1"/>
  <c r="A3512" i="15"/>
  <c r="B3512" i="15" s="1"/>
  <c r="A3513" i="15"/>
  <c r="B3513" i="15" s="1"/>
  <c r="A3514" i="15"/>
  <c r="B3514" i="15" s="1"/>
  <c r="A3515" i="15"/>
  <c r="B3515" i="15" s="1"/>
  <c r="A3516" i="15"/>
  <c r="B3516" i="15" s="1"/>
  <c r="A3517" i="15"/>
  <c r="B3517" i="15" s="1"/>
  <c r="A3518" i="15"/>
  <c r="B3518" i="15" s="1"/>
  <c r="A3519" i="15"/>
  <c r="B3519" i="15" s="1"/>
  <c r="A3520" i="15"/>
  <c r="B3520" i="15" s="1"/>
  <c r="A3521" i="15"/>
  <c r="B3521" i="15" s="1"/>
  <c r="A3522" i="15"/>
  <c r="B3522" i="15" s="1"/>
  <c r="A3523" i="15"/>
  <c r="B3523" i="15" s="1"/>
  <c r="A3524" i="15"/>
  <c r="B3524" i="15" s="1"/>
  <c r="A3525" i="15"/>
  <c r="B3525" i="15" s="1"/>
  <c r="A3526" i="15"/>
  <c r="B3526" i="15" s="1"/>
  <c r="A3527" i="15"/>
  <c r="B3527" i="15" s="1"/>
  <c r="A3528" i="15"/>
  <c r="B3528" i="15" s="1"/>
  <c r="A3529" i="15"/>
  <c r="B3529" i="15" s="1"/>
  <c r="A3530" i="15"/>
  <c r="B3530" i="15" s="1"/>
  <c r="A3531" i="15"/>
  <c r="B3531" i="15" s="1"/>
  <c r="A3532" i="15"/>
  <c r="B3532" i="15" s="1"/>
  <c r="A3533" i="15"/>
  <c r="B3533" i="15" s="1"/>
  <c r="A3534" i="15"/>
  <c r="B3534" i="15" s="1"/>
  <c r="A3535" i="15"/>
  <c r="B3535" i="15" s="1"/>
  <c r="A3536" i="15"/>
  <c r="B3536" i="15" s="1"/>
  <c r="A3537" i="15"/>
  <c r="B3537" i="15" s="1"/>
  <c r="A3538" i="15"/>
  <c r="B3538" i="15" s="1"/>
  <c r="A3539" i="15"/>
  <c r="B3539" i="15" s="1"/>
  <c r="A3540" i="15"/>
  <c r="B3540" i="15" s="1"/>
  <c r="A3541" i="15"/>
  <c r="B3541" i="15" s="1"/>
  <c r="A3542" i="15"/>
  <c r="B3542" i="15" s="1"/>
  <c r="A3543" i="15"/>
  <c r="B3543" i="15" s="1"/>
  <c r="A3544" i="15"/>
  <c r="B3544" i="15" s="1"/>
  <c r="A3545" i="15"/>
  <c r="B3545" i="15" s="1"/>
  <c r="A3546" i="15"/>
  <c r="B3546" i="15" s="1"/>
  <c r="A3547" i="15"/>
  <c r="B3547" i="15" s="1"/>
  <c r="A3548" i="15"/>
  <c r="B3548" i="15" s="1"/>
  <c r="A3549" i="15"/>
  <c r="B3549" i="15" s="1"/>
  <c r="A3550" i="15"/>
  <c r="B3550" i="15" s="1"/>
  <c r="A3551" i="15"/>
  <c r="B3551" i="15" s="1"/>
  <c r="A3552" i="15"/>
  <c r="B3552" i="15" s="1"/>
  <c r="A3553" i="15"/>
  <c r="B3553" i="15" s="1"/>
  <c r="A3554" i="15"/>
  <c r="B3554" i="15" s="1"/>
  <c r="A3555" i="15"/>
  <c r="B3555" i="15" s="1"/>
  <c r="A3556" i="15"/>
  <c r="B3556" i="15" s="1"/>
  <c r="A3557" i="15"/>
  <c r="B3557" i="15" s="1"/>
  <c r="A3558" i="15"/>
  <c r="B3558" i="15" s="1"/>
  <c r="A3559" i="15"/>
  <c r="B3559" i="15" s="1"/>
  <c r="A3560" i="15"/>
  <c r="B3560" i="15" s="1"/>
  <c r="A3561" i="15"/>
  <c r="B3561" i="15" s="1"/>
  <c r="A3562" i="15"/>
  <c r="B3562" i="15" s="1"/>
  <c r="A3563" i="15"/>
  <c r="B3563" i="15" s="1"/>
  <c r="A3564" i="15"/>
  <c r="B3564" i="15" s="1"/>
  <c r="A3565" i="15"/>
  <c r="B3565" i="15" s="1"/>
  <c r="A3566" i="15"/>
  <c r="B3566" i="15" s="1"/>
  <c r="A3567" i="15"/>
  <c r="B3567" i="15" s="1"/>
  <c r="A3568" i="15"/>
  <c r="B3568" i="15" s="1"/>
  <c r="A3569" i="15"/>
  <c r="B3569" i="15" s="1"/>
  <c r="A3570" i="15"/>
  <c r="B3570" i="15" s="1"/>
  <c r="A3571" i="15"/>
  <c r="B3571" i="15" s="1"/>
  <c r="A3572" i="15"/>
  <c r="B3572" i="15" s="1"/>
  <c r="A3573" i="15"/>
  <c r="B3573" i="15" s="1"/>
  <c r="A3574" i="15"/>
  <c r="B3574" i="15" s="1"/>
  <c r="A3575" i="15"/>
  <c r="B3575" i="15" s="1"/>
  <c r="A3576" i="15"/>
  <c r="B3576" i="15" s="1"/>
  <c r="A3577" i="15"/>
  <c r="B3577" i="15" s="1"/>
  <c r="A3578" i="15"/>
  <c r="B3578" i="15" s="1"/>
  <c r="A3579" i="15"/>
  <c r="B3579" i="15" s="1"/>
  <c r="A3580" i="15"/>
  <c r="B3580" i="15" s="1"/>
  <c r="A3581" i="15"/>
  <c r="B3581" i="15" s="1"/>
  <c r="A3582" i="15"/>
  <c r="B3582" i="15" s="1"/>
  <c r="A3583" i="15"/>
  <c r="B3583" i="15" s="1"/>
  <c r="A3584" i="15"/>
  <c r="B3584" i="15" s="1"/>
  <c r="A3585" i="15"/>
  <c r="B3585" i="15" s="1"/>
  <c r="A3586" i="15"/>
  <c r="B3586" i="15" s="1"/>
  <c r="A3587" i="15"/>
  <c r="B3587" i="15" s="1"/>
  <c r="A3588" i="15"/>
  <c r="B3588" i="15" s="1"/>
  <c r="A3589" i="15"/>
  <c r="B3589" i="15" s="1"/>
  <c r="A3590" i="15"/>
  <c r="B3590" i="15" s="1"/>
  <c r="A3591" i="15"/>
  <c r="B3591" i="15" s="1"/>
  <c r="A3592" i="15"/>
  <c r="B3592" i="15" s="1"/>
  <c r="A3593" i="15"/>
  <c r="B3593" i="15" s="1"/>
  <c r="A3594" i="15"/>
  <c r="B3594" i="15" s="1"/>
  <c r="A3595" i="15"/>
  <c r="B3595" i="15" s="1"/>
  <c r="A3596" i="15"/>
  <c r="B3596" i="15" s="1"/>
  <c r="A3597" i="15"/>
  <c r="B3597" i="15" s="1"/>
  <c r="A3598" i="15"/>
  <c r="B3598" i="15" s="1"/>
  <c r="A3599" i="15"/>
  <c r="B3599" i="15" s="1"/>
  <c r="A3600" i="15"/>
  <c r="B3600" i="15" s="1"/>
  <c r="A3601" i="15"/>
  <c r="B3601" i="15" s="1"/>
  <c r="A3602" i="15"/>
  <c r="B3602" i="15" s="1"/>
  <c r="A3603" i="15"/>
  <c r="B3603" i="15" s="1"/>
  <c r="A3604" i="15"/>
  <c r="B3604" i="15" s="1"/>
  <c r="A3605" i="15"/>
  <c r="B3605" i="15" s="1"/>
  <c r="A3606" i="15"/>
  <c r="B3606" i="15" s="1"/>
  <c r="A3607" i="15"/>
  <c r="B3607" i="15" s="1"/>
  <c r="A3608" i="15"/>
  <c r="B3608" i="15" s="1"/>
  <c r="A3609" i="15"/>
  <c r="B3609" i="15" s="1"/>
  <c r="A3610" i="15"/>
  <c r="B3610" i="15" s="1"/>
  <c r="A3611" i="15"/>
  <c r="B3611" i="15" s="1"/>
  <c r="A3612" i="15"/>
  <c r="B3612" i="15" s="1"/>
  <c r="A3613" i="15"/>
  <c r="B3613" i="15" s="1"/>
  <c r="A3614" i="15"/>
  <c r="B3614" i="15" s="1"/>
  <c r="A3615" i="15"/>
  <c r="B3615" i="15" s="1"/>
  <c r="A3616" i="15"/>
  <c r="B3616" i="15" s="1"/>
  <c r="A3617" i="15"/>
  <c r="B3617" i="15" s="1"/>
  <c r="A3618" i="15"/>
  <c r="B3618" i="15" s="1"/>
  <c r="A3619" i="15"/>
  <c r="B3619" i="15" s="1"/>
  <c r="A3620" i="15"/>
  <c r="B3620" i="15" s="1"/>
  <c r="A3621" i="15"/>
  <c r="B3621" i="15" s="1"/>
  <c r="A3622" i="15"/>
  <c r="B3622" i="15" s="1"/>
  <c r="A3623" i="15"/>
  <c r="B3623" i="15" s="1"/>
  <c r="A3624" i="15"/>
  <c r="B3624" i="15" s="1"/>
  <c r="A3625" i="15"/>
  <c r="B3625" i="15" s="1"/>
  <c r="A3626" i="15"/>
  <c r="B3626" i="15" s="1"/>
  <c r="A3627" i="15"/>
  <c r="B3627" i="15" s="1"/>
  <c r="A3628" i="15"/>
  <c r="B3628" i="15" s="1"/>
  <c r="A3629" i="15"/>
  <c r="B3629" i="15" s="1"/>
  <c r="A3630" i="15"/>
  <c r="B3630" i="15" s="1"/>
  <c r="A3631" i="15"/>
  <c r="B3631" i="15" s="1"/>
  <c r="A3632" i="15"/>
  <c r="B3632" i="15" s="1"/>
  <c r="A3633" i="15"/>
  <c r="B3633" i="15" s="1"/>
  <c r="A3634" i="15"/>
  <c r="B3634" i="15" s="1"/>
  <c r="A3635" i="15"/>
  <c r="B3635" i="15" s="1"/>
  <c r="A3636" i="15"/>
  <c r="B3636" i="15" s="1"/>
  <c r="A3637" i="15"/>
  <c r="B3637" i="15" s="1"/>
  <c r="A3638" i="15"/>
  <c r="B3638" i="15" s="1"/>
  <c r="A3639" i="15"/>
  <c r="B3639" i="15" s="1"/>
  <c r="A3640" i="15"/>
  <c r="B3640" i="15" s="1"/>
  <c r="A3641" i="15"/>
  <c r="B3641" i="15" s="1"/>
  <c r="A3642" i="15"/>
  <c r="B3642" i="15" s="1"/>
  <c r="A3643" i="15"/>
  <c r="B3643" i="15" s="1"/>
  <c r="A3644" i="15"/>
  <c r="B3644" i="15" s="1"/>
  <c r="A3645" i="15"/>
  <c r="B3645" i="15" s="1"/>
  <c r="A3646" i="15"/>
  <c r="B3646" i="15" s="1"/>
  <c r="A3647" i="15"/>
  <c r="B3647" i="15" s="1"/>
  <c r="A3648" i="15"/>
  <c r="B3648" i="15" s="1"/>
  <c r="A3649" i="15"/>
  <c r="B3649" i="15" s="1"/>
  <c r="A3650" i="15"/>
  <c r="B3650" i="15" s="1"/>
  <c r="A3651" i="15"/>
  <c r="B3651" i="15" s="1"/>
  <c r="A3652" i="15"/>
  <c r="B3652" i="15" s="1"/>
  <c r="A3653" i="15"/>
  <c r="B3653" i="15" s="1"/>
  <c r="A3654" i="15"/>
  <c r="B3654" i="15" s="1"/>
  <c r="A3655" i="15"/>
  <c r="B3655" i="15" s="1"/>
  <c r="A3656" i="15"/>
  <c r="B3656" i="15" s="1"/>
  <c r="A3657" i="15"/>
  <c r="B3657" i="15" s="1"/>
  <c r="A3658" i="15"/>
  <c r="B3658" i="15" s="1"/>
  <c r="A3659" i="15"/>
  <c r="B3659" i="15" s="1"/>
  <c r="A3660" i="15"/>
  <c r="B3660" i="15" s="1"/>
  <c r="A3661" i="15"/>
  <c r="B3661" i="15" s="1"/>
  <c r="A3662" i="15"/>
  <c r="B3662" i="15" s="1"/>
  <c r="A3663" i="15"/>
  <c r="B3663" i="15" s="1"/>
  <c r="A3664" i="15"/>
  <c r="B3664" i="15" s="1"/>
  <c r="A3665" i="15"/>
  <c r="B3665" i="15" s="1"/>
  <c r="A3666" i="15"/>
  <c r="B3666" i="15" s="1"/>
  <c r="A3667" i="15"/>
  <c r="B3667" i="15" s="1"/>
  <c r="A3668" i="15"/>
  <c r="B3668" i="15" s="1"/>
  <c r="A3669" i="15"/>
  <c r="B3669" i="15" s="1"/>
  <c r="A3670" i="15"/>
  <c r="B3670" i="15" s="1"/>
  <c r="A3671" i="15"/>
  <c r="B3671" i="15" s="1"/>
  <c r="A3672" i="15"/>
  <c r="B3672" i="15" s="1"/>
  <c r="A3673" i="15"/>
  <c r="B3673" i="15" s="1"/>
  <c r="A3674" i="15"/>
  <c r="B3674" i="15" s="1"/>
  <c r="A3675" i="15"/>
  <c r="B3675" i="15" s="1"/>
  <c r="A3676" i="15"/>
  <c r="B3676" i="15" s="1"/>
  <c r="A3677" i="15"/>
  <c r="B3677" i="15" s="1"/>
  <c r="A3678" i="15"/>
  <c r="B3678" i="15" s="1"/>
  <c r="A3679" i="15"/>
  <c r="B3679" i="15" s="1"/>
  <c r="A3680" i="15"/>
  <c r="B3680" i="15" s="1"/>
  <c r="A3681" i="15"/>
  <c r="B3681" i="15" s="1"/>
  <c r="A3682" i="15"/>
  <c r="B3682" i="15" s="1"/>
  <c r="A3683" i="15"/>
  <c r="B3683" i="15" s="1"/>
  <c r="A3684" i="15"/>
  <c r="B3684" i="15" s="1"/>
  <c r="A3685" i="15"/>
  <c r="B3685" i="15" s="1"/>
  <c r="A3686" i="15"/>
  <c r="B3686" i="15"/>
  <c r="A3687" i="15"/>
  <c r="B3687" i="15" s="1"/>
  <c r="A3688" i="15"/>
  <c r="B3688" i="15" s="1"/>
  <c r="A3689" i="15"/>
  <c r="B3689" i="15" s="1"/>
  <c r="A3690" i="15"/>
  <c r="B3690" i="15" s="1"/>
  <c r="A3691" i="15"/>
  <c r="B3691" i="15" s="1"/>
  <c r="A3692" i="15"/>
  <c r="B3692" i="15" s="1"/>
  <c r="A3693" i="15"/>
  <c r="B3693" i="15" s="1"/>
  <c r="A3694" i="15"/>
  <c r="B3694" i="15" s="1"/>
  <c r="A3695" i="15"/>
  <c r="B3695" i="15" s="1"/>
  <c r="A3696" i="15"/>
  <c r="B3696" i="15" s="1"/>
  <c r="A3697" i="15"/>
  <c r="B3697" i="15" s="1"/>
  <c r="A3698" i="15"/>
  <c r="B3698" i="15" s="1"/>
  <c r="A3699" i="15"/>
  <c r="B3699" i="15" s="1"/>
  <c r="A3700" i="15"/>
  <c r="B3700" i="15" s="1"/>
  <c r="A3701" i="15"/>
  <c r="B3701" i="15" s="1"/>
  <c r="A3702" i="15"/>
  <c r="B3702" i="15" s="1"/>
  <c r="A3703" i="15"/>
  <c r="B3703" i="15" s="1"/>
  <c r="A3704" i="15"/>
  <c r="B3704" i="15" s="1"/>
  <c r="A3705" i="15"/>
  <c r="B3705" i="15" s="1"/>
  <c r="A3706" i="15"/>
  <c r="B3706" i="15" s="1"/>
  <c r="A3707" i="15"/>
  <c r="B3707" i="15" s="1"/>
  <c r="A3708" i="15"/>
  <c r="B3708" i="15" s="1"/>
  <c r="A3709" i="15"/>
  <c r="B3709" i="15" s="1"/>
  <c r="A3710" i="15"/>
  <c r="B3710" i="15" s="1"/>
  <c r="A3711" i="15"/>
  <c r="B3711" i="15" s="1"/>
  <c r="A3712" i="15"/>
  <c r="B3712" i="15" s="1"/>
  <c r="A3713" i="15"/>
  <c r="B3713" i="15" s="1"/>
  <c r="A3714" i="15"/>
  <c r="B3714" i="15" s="1"/>
  <c r="A3715" i="15"/>
  <c r="B3715" i="15" s="1"/>
  <c r="A3268" i="15"/>
  <c r="B3268" i="15" s="1"/>
  <c r="A3269" i="15"/>
  <c r="B3269" i="15" s="1"/>
  <c r="A3270" i="15"/>
  <c r="B3270" i="15" s="1"/>
  <c r="A3271" i="15"/>
  <c r="B3271" i="15" s="1"/>
  <c r="A3272" i="15"/>
  <c r="B3272" i="15" s="1"/>
  <c r="A3273" i="15"/>
  <c r="B3273" i="15" s="1"/>
  <c r="A3274" i="15"/>
  <c r="B3274" i="15" s="1"/>
  <c r="A3275" i="15"/>
  <c r="B3275" i="15" s="1"/>
  <c r="A3276" i="15"/>
  <c r="B3276" i="15" s="1"/>
  <c r="A3277" i="15"/>
  <c r="B3277" i="15" s="1"/>
  <c r="A3278" i="15"/>
  <c r="B3278" i="15" s="1"/>
  <c r="A3279" i="15"/>
  <c r="B3279" i="15" s="1"/>
  <c r="A3280" i="15"/>
  <c r="B3280" i="15" s="1"/>
  <c r="A3281" i="15"/>
  <c r="B3281" i="15" s="1"/>
  <c r="A3282" i="15"/>
  <c r="B3282" i="15" s="1"/>
  <c r="A3283" i="15"/>
  <c r="B3283" i="15" s="1"/>
  <c r="A3284" i="15"/>
  <c r="B3284" i="15" s="1"/>
  <c r="A3285" i="15"/>
  <c r="B3285" i="15" s="1"/>
  <c r="A3286" i="15"/>
  <c r="B3286" i="15" s="1"/>
  <c r="A3287" i="15"/>
  <c r="B3287" i="15" s="1"/>
  <c r="A3288" i="15"/>
  <c r="B3288" i="15" s="1"/>
  <c r="A3289" i="15"/>
  <c r="B3289" i="15" s="1"/>
  <c r="A3290" i="15"/>
  <c r="B3290" i="15" s="1"/>
  <c r="A3291" i="15"/>
  <c r="B3291" i="15" s="1"/>
  <c r="A3292" i="15"/>
  <c r="B3292" i="15" s="1"/>
  <c r="A3293" i="15"/>
  <c r="B3293" i="15" s="1"/>
  <c r="A3294" i="15"/>
  <c r="B3294" i="15" s="1"/>
  <c r="A3295" i="15"/>
  <c r="B3295" i="15" s="1"/>
  <c r="A3296" i="15"/>
  <c r="B3296" i="15" s="1"/>
  <c r="A3297" i="15"/>
  <c r="B3297" i="15" s="1"/>
  <c r="A3298" i="15"/>
  <c r="B3298" i="15" s="1"/>
  <c r="A3299" i="15"/>
  <c r="B3299" i="15" s="1"/>
  <c r="A3300" i="15"/>
  <c r="B3300" i="15" s="1"/>
  <c r="A3301" i="15"/>
  <c r="B3301" i="15" s="1"/>
  <c r="A3302" i="15"/>
  <c r="B3302" i="15" s="1"/>
  <c r="A3303" i="15"/>
  <c r="B3303" i="15" s="1"/>
  <c r="A3304" i="15"/>
  <c r="B3304" i="15" s="1"/>
  <c r="A3305" i="15"/>
  <c r="B3305" i="15" s="1"/>
  <c r="A3306" i="15"/>
  <c r="B3306" i="15" s="1"/>
  <c r="A3307" i="15"/>
  <c r="B3307" i="15" s="1"/>
  <c r="A3308" i="15"/>
  <c r="B3308" i="15" s="1"/>
  <c r="A3309" i="15"/>
  <c r="B3309" i="15" s="1"/>
  <c r="A3310" i="15"/>
  <c r="B3310" i="15" s="1"/>
  <c r="A3311" i="15"/>
  <c r="B3311" i="15" s="1"/>
  <c r="A3312" i="15"/>
  <c r="B3312" i="15" s="1"/>
  <c r="A3313" i="15"/>
  <c r="B3313" i="15" s="1"/>
  <c r="A3314" i="15"/>
  <c r="B3314" i="15" s="1"/>
  <c r="A3315" i="15"/>
  <c r="B3315" i="15" s="1"/>
  <c r="A3316" i="15"/>
  <c r="B3316" i="15" s="1"/>
  <c r="A3317" i="15"/>
  <c r="B3317" i="15" s="1"/>
  <c r="A3318" i="15"/>
  <c r="B3318" i="15" s="1"/>
  <c r="A3319" i="15"/>
  <c r="B3319" i="15" s="1"/>
  <c r="A3320" i="15"/>
  <c r="B3320" i="15" s="1"/>
  <c r="A3321" i="15"/>
  <c r="B3321" i="15" s="1"/>
  <c r="A3322" i="15"/>
  <c r="B3322" i="15" s="1"/>
  <c r="A3323" i="15"/>
  <c r="B3323" i="15" s="1"/>
  <c r="A3324" i="15"/>
  <c r="B3324" i="15" s="1"/>
  <c r="A3325" i="15"/>
  <c r="B3325" i="15" s="1"/>
  <c r="A3326" i="15"/>
  <c r="B3326" i="15" s="1"/>
  <c r="A3327" i="15"/>
  <c r="B3327" i="15" s="1"/>
  <c r="A3328" i="15"/>
  <c r="B3328" i="15" s="1"/>
  <c r="A3329" i="15"/>
  <c r="B3329" i="15" s="1"/>
  <c r="A3330" i="15"/>
  <c r="B3330" i="15" s="1"/>
  <c r="A3331" i="15"/>
  <c r="B3331" i="15" s="1"/>
  <c r="A3332" i="15"/>
  <c r="B3332" i="15" s="1"/>
  <c r="A3333" i="15"/>
  <c r="B3333" i="15" s="1"/>
  <c r="A3334" i="15"/>
  <c r="B3334" i="15" s="1"/>
  <c r="A3335" i="15"/>
  <c r="B3335" i="15" s="1"/>
  <c r="A3336" i="15"/>
  <c r="B3336" i="15" s="1"/>
  <c r="A3337" i="15"/>
  <c r="B3337" i="15" s="1"/>
  <c r="A3338" i="15"/>
  <c r="B3338" i="15" s="1"/>
  <c r="A3339" i="15"/>
  <c r="B3339" i="15" s="1"/>
  <c r="A3340" i="15"/>
  <c r="B3340" i="15" s="1"/>
  <c r="A3341" i="15"/>
  <c r="B3341" i="15" s="1"/>
  <c r="A3342" i="15"/>
  <c r="B3342" i="15" s="1"/>
  <c r="A3343" i="15"/>
  <c r="B3343" i="15" s="1"/>
  <c r="A3344" i="15"/>
  <c r="B3344" i="15" s="1"/>
  <c r="A3345" i="15"/>
  <c r="B3345" i="15" s="1"/>
  <c r="A3346" i="15"/>
  <c r="B3346" i="15" s="1"/>
  <c r="A3347" i="15"/>
  <c r="B3347" i="15" s="1"/>
  <c r="A3348" i="15"/>
  <c r="B3348" i="15" s="1"/>
  <c r="A3349" i="15"/>
  <c r="B3349" i="15" s="1"/>
  <c r="A3350" i="15"/>
  <c r="B3350" i="15" s="1"/>
  <c r="A3351" i="15"/>
  <c r="B3351" i="15" s="1"/>
  <c r="A3352" i="15"/>
  <c r="B3352" i="15" s="1"/>
  <c r="A3353" i="15"/>
  <c r="B3353" i="15" s="1"/>
  <c r="A3354" i="15"/>
  <c r="B3354" i="15" s="1"/>
  <c r="A3355" i="15"/>
  <c r="B3355" i="15" s="1"/>
  <c r="A3356" i="15"/>
  <c r="B3356" i="15" s="1"/>
  <c r="A3357" i="15"/>
  <c r="B3357" i="15" s="1"/>
  <c r="A3358" i="15"/>
  <c r="B3358" i="15" s="1"/>
  <c r="A3359" i="15"/>
  <c r="B3359" i="15" s="1"/>
  <c r="A3360" i="15"/>
  <c r="B3360" i="15" s="1"/>
  <c r="A3361" i="15"/>
  <c r="B3361" i="15" s="1"/>
  <c r="A3362" i="15"/>
  <c r="B3362" i="15" s="1"/>
  <c r="A3363" i="15"/>
  <c r="B3363" i="15" s="1"/>
  <c r="A3364" i="15"/>
  <c r="B3364" i="15" s="1"/>
  <c r="A3365" i="15"/>
  <c r="B3365" i="15" s="1"/>
  <c r="A3366" i="15"/>
  <c r="B3366" i="15" s="1"/>
  <c r="A3367" i="15"/>
  <c r="B3367" i="15" s="1"/>
  <c r="A3368" i="15"/>
  <c r="B3368" i="15" s="1"/>
  <c r="A3369" i="15"/>
  <c r="B3369" i="15" s="1"/>
  <c r="A3370" i="15"/>
  <c r="B3370" i="15" s="1"/>
  <c r="A3371" i="15"/>
  <c r="B3371" i="15" s="1"/>
  <c r="A3372" i="15"/>
  <c r="B3372" i="15" s="1"/>
  <c r="A3373" i="15"/>
  <c r="B3373" i="15" s="1"/>
  <c r="A3374" i="15"/>
  <c r="B3374" i="15" s="1"/>
  <c r="A3375" i="15"/>
  <c r="B3375" i="15" s="1"/>
  <c r="A3376" i="15"/>
  <c r="B3376" i="15" s="1"/>
  <c r="A3377" i="15"/>
  <c r="B3377" i="15" s="1"/>
  <c r="A3378" i="15"/>
  <c r="B3378" i="15" s="1"/>
  <c r="A3379" i="15"/>
  <c r="B3379" i="15" s="1"/>
  <c r="A3380" i="15"/>
  <c r="B3380" i="15" s="1"/>
  <c r="A3381" i="15"/>
  <c r="B3381" i="15" s="1"/>
  <c r="A3382" i="15"/>
  <c r="B3382" i="15" s="1"/>
  <c r="A3383" i="15"/>
  <c r="B3383" i="15" s="1"/>
  <c r="A3384" i="15"/>
  <c r="B3384" i="15" s="1"/>
  <c r="A3385" i="15"/>
  <c r="B3385" i="15" s="1"/>
  <c r="A3386" i="15"/>
  <c r="B3386" i="15" s="1"/>
  <c r="A3387" i="15"/>
  <c r="B3387" i="15" s="1"/>
  <c r="A3388" i="15"/>
  <c r="B3388" i="15" s="1"/>
  <c r="A3389" i="15"/>
  <c r="B3389" i="15" s="1"/>
  <c r="A3390" i="15"/>
  <c r="B3390" i="15" s="1"/>
  <c r="A3391" i="15"/>
  <c r="B3391" i="15" s="1"/>
  <c r="A3392" i="15"/>
  <c r="B3392" i="15" s="1"/>
  <c r="A3393" i="15"/>
  <c r="B3393" i="15" s="1"/>
  <c r="A3394" i="15"/>
  <c r="B3394" i="15" s="1"/>
  <c r="A3395" i="15"/>
  <c r="B3395" i="15" s="1"/>
  <c r="A3396" i="15"/>
  <c r="B3396" i="15" s="1"/>
  <c r="A3397" i="15"/>
  <c r="B3397" i="15" s="1"/>
  <c r="A3398" i="15"/>
  <c r="B3398" i="15" s="1"/>
  <c r="A3399" i="15"/>
  <c r="B3399" i="15" s="1"/>
  <c r="A3400" i="15"/>
  <c r="B3400" i="15" s="1"/>
  <c r="A3401" i="15"/>
  <c r="B3401" i="15" s="1"/>
  <c r="A3402" i="15"/>
  <c r="B3402" i="15" s="1"/>
  <c r="A3403" i="15"/>
  <c r="B3403" i="15" s="1"/>
  <c r="A3404" i="15"/>
  <c r="B3404" i="15" s="1"/>
  <c r="A3405" i="15"/>
  <c r="B3405" i="15" s="1"/>
  <c r="A3406" i="15"/>
  <c r="B3406" i="15" s="1"/>
  <c r="A3407" i="15"/>
  <c r="B3407" i="15" s="1"/>
  <c r="A3408" i="15"/>
  <c r="B3408" i="15" s="1"/>
  <c r="A3409" i="15"/>
  <c r="B3409" i="15" s="1"/>
  <c r="A3410" i="15"/>
  <c r="B3410" i="15" s="1"/>
  <c r="A3411" i="15"/>
  <c r="B3411" i="15" s="1"/>
  <c r="A3412" i="15"/>
  <c r="B3412" i="15" s="1"/>
  <c r="A3413" i="15"/>
  <c r="B3413" i="15" s="1"/>
  <c r="A3414" i="15"/>
  <c r="B3414" i="15" s="1"/>
  <c r="A3415" i="15"/>
  <c r="B3415" i="15" s="1"/>
  <c r="A3416" i="15"/>
  <c r="B3416" i="15" s="1"/>
  <c r="A3417" i="15"/>
  <c r="B3417" i="15" s="1"/>
  <c r="A3418" i="15"/>
  <c r="B3418" i="15" s="1"/>
  <c r="A3419" i="15"/>
  <c r="B3419" i="15" s="1"/>
  <c r="A3420" i="15"/>
  <c r="B3420" i="15" s="1"/>
  <c r="A3421" i="15"/>
  <c r="B3421" i="15" s="1"/>
  <c r="A3422" i="15"/>
  <c r="B3422" i="15" s="1"/>
  <c r="A3423" i="15"/>
  <c r="B3423" i="15" s="1"/>
  <c r="A3424" i="15"/>
  <c r="B3424" i="15" s="1"/>
  <c r="A3425" i="15"/>
  <c r="B3425" i="15" s="1"/>
  <c r="A3426" i="15"/>
  <c r="B3426" i="15" s="1"/>
  <c r="A3427" i="15"/>
  <c r="B3427" i="15" s="1"/>
  <c r="A3428" i="15"/>
  <c r="B3428" i="15" s="1"/>
  <c r="A3429" i="15"/>
  <c r="B3429" i="15" s="1"/>
  <c r="A3430" i="15"/>
  <c r="B3430" i="15" s="1"/>
  <c r="A3431" i="15"/>
  <c r="B3431" i="15" s="1"/>
  <c r="A3432" i="15"/>
  <c r="B3432" i="15" s="1"/>
  <c r="A3433" i="15"/>
  <c r="B3433" i="15" s="1"/>
  <c r="A3434" i="15"/>
  <c r="B3434" i="15" s="1"/>
  <c r="A3435" i="15"/>
  <c r="B3435" i="15" s="1"/>
  <c r="A3436" i="15"/>
  <c r="B3436" i="15" s="1"/>
  <c r="A3437" i="15"/>
  <c r="B3437" i="15" s="1"/>
  <c r="A3438" i="15"/>
  <c r="B3438" i="15" s="1"/>
  <c r="A3439" i="15"/>
  <c r="B3439" i="15" s="1"/>
  <c r="A3440" i="15"/>
  <c r="B3440" i="15" s="1"/>
  <c r="A3441" i="15"/>
  <c r="B3441" i="15" s="1"/>
  <c r="A3442" i="15"/>
  <c r="B3442" i="15" s="1"/>
  <c r="A3443" i="15"/>
  <c r="B3443" i="15" s="1"/>
  <c r="A3444" i="15"/>
  <c r="B3444" i="15" s="1"/>
  <c r="A3445" i="15"/>
  <c r="B3445" i="15" s="1"/>
  <c r="A3446" i="15"/>
  <c r="B3446" i="15" s="1"/>
  <c r="A3447" i="15"/>
  <c r="B3447" i="15" s="1"/>
  <c r="A3448" i="15"/>
  <c r="B3448" i="15" s="1"/>
  <c r="A3449" i="15"/>
  <c r="B3449" i="15" s="1"/>
  <c r="A3450" i="15"/>
  <c r="B3450" i="15" s="1"/>
  <c r="A3451" i="15"/>
  <c r="B3451" i="15" s="1"/>
  <c r="A3452" i="15"/>
  <c r="B3452" i="15" s="1"/>
  <c r="A3453" i="15"/>
  <c r="B3453" i="15" s="1"/>
  <c r="A3454" i="15"/>
  <c r="B3454" i="15" s="1"/>
  <c r="A3455" i="15"/>
  <c r="B3455" i="15" s="1"/>
  <c r="A3456" i="15"/>
  <c r="B3456" i="15" s="1"/>
  <c r="A3457" i="15"/>
  <c r="B3457" i="15" s="1"/>
  <c r="A3458" i="15"/>
  <c r="B3458" i="15" s="1"/>
  <c r="A3459" i="15"/>
  <c r="B3459" i="15" s="1"/>
  <c r="A3460" i="15"/>
  <c r="B3460" i="15" s="1"/>
  <c r="A3461" i="15"/>
  <c r="B3461" i="15" s="1"/>
  <c r="A3462" i="15"/>
  <c r="B3462" i="15" s="1"/>
  <c r="A3463" i="15"/>
  <c r="B3463" i="15" s="1"/>
  <c r="A3464" i="15"/>
  <c r="B3464" i="15" s="1"/>
  <c r="A3465" i="15"/>
  <c r="B3465" i="15" s="1"/>
  <c r="A3466" i="15"/>
  <c r="B3466" i="15" s="1"/>
  <c r="A3467" i="15"/>
  <c r="B3467" i="15" s="1"/>
  <c r="A3468" i="15"/>
  <c r="B3468" i="15" s="1"/>
  <c r="A3469" i="15"/>
  <c r="B3469" i="15" s="1"/>
  <c r="A3470" i="15"/>
  <c r="B3470" i="15" s="1"/>
  <c r="A3471" i="15"/>
  <c r="B3471" i="15" s="1"/>
  <c r="A3472" i="15"/>
  <c r="B3472" i="15" s="1"/>
  <c r="A3473" i="15"/>
  <c r="B3473" i="15" s="1"/>
  <c r="A3474" i="15"/>
  <c r="B3474" i="15" s="1"/>
  <c r="A3475" i="15"/>
  <c r="B3475" i="15" s="1"/>
  <c r="A3476" i="15"/>
  <c r="B3476" i="15" s="1"/>
  <c r="A3477" i="15"/>
  <c r="B3477" i="15" s="1"/>
  <c r="A3478" i="15"/>
  <c r="B3478" i="15" s="1"/>
  <c r="A3479" i="15"/>
  <c r="B3479" i="15" s="1"/>
  <c r="A3480" i="15"/>
  <c r="B3480" i="15" s="1"/>
  <c r="A3481" i="15"/>
  <c r="B3481" i="15" s="1"/>
  <c r="A3482" i="15"/>
  <c r="B3482" i="15" s="1"/>
  <c r="A3483" i="15"/>
  <c r="B3483" i="15" s="1"/>
  <c r="A3484" i="15"/>
  <c r="B3484" i="15" s="1"/>
  <c r="A3485" i="15"/>
  <c r="B3485" i="15" s="1"/>
  <c r="A3486" i="15"/>
  <c r="B3486" i="15" s="1"/>
  <c r="A3487" i="15"/>
  <c r="B3487" i="15" s="1"/>
  <c r="A3488" i="15"/>
  <c r="B3488" i="15" s="1"/>
  <c r="A3489" i="15"/>
  <c r="B3489" i="15" s="1"/>
  <c r="A3490" i="15"/>
  <c r="B3490" i="15" s="1"/>
  <c r="A3491" i="15"/>
  <c r="B3491" i="15" s="1"/>
  <c r="A3492" i="15"/>
  <c r="B3492" i="15" s="1"/>
  <c r="A3493" i="15"/>
  <c r="B3493" i="15" s="1"/>
  <c r="A3494" i="15"/>
  <c r="B3494" i="15" s="1"/>
  <c r="A3495" i="15"/>
  <c r="B3495" i="15" s="1"/>
  <c r="A3496" i="15"/>
  <c r="B3496" i="15" s="1"/>
  <c r="A3497" i="15"/>
  <c r="B3497" i="15" s="1"/>
  <c r="A3498" i="15"/>
  <c r="B3498" i="15" s="1"/>
  <c r="A3499" i="15"/>
  <c r="B3499" i="15" s="1"/>
  <c r="A3500" i="15"/>
  <c r="B3500" i="15" s="1"/>
  <c r="A3501" i="15"/>
  <c r="B3501" i="15" s="1"/>
  <c r="A3502" i="15"/>
  <c r="B3502" i="15" s="1"/>
  <c r="A3503" i="15"/>
  <c r="B3503" i="15" s="1"/>
  <c r="A3504" i="15"/>
  <c r="B3504" i="15" s="1"/>
  <c r="A3505" i="15"/>
  <c r="B3505" i="15" s="1"/>
  <c r="A3506" i="15"/>
  <c r="B3506" i="15" s="1"/>
  <c r="A3507" i="15"/>
  <c r="B3507" i="15" s="1"/>
  <c r="C56" i="6"/>
  <c r="C55" i="6"/>
  <c r="A65" i="8" l="1"/>
  <c r="B65" i="8"/>
  <c r="A66" i="8"/>
  <c r="B66" i="8"/>
  <c r="A67" i="8"/>
  <c r="B67" i="8"/>
  <c r="A10" i="8"/>
  <c r="B10" i="8"/>
  <c r="A11" i="8"/>
  <c r="B11" i="8"/>
  <c r="A12" i="8"/>
  <c r="B12" i="8"/>
  <c r="A13" i="8"/>
  <c r="B13" i="8"/>
  <c r="A14" i="8"/>
  <c r="B14" i="8"/>
  <c r="A15" i="8"/>
  <c r="B15" i="8"/>
  <c r="A16" i="8"/>
  <c r="B16" i="8"/>
  <c r="A17" i="8"/>
  <c r="B17" i="8"/>
  <c r="A18" i="8"/>
  <c r="B18" i="8"/>
  <c r="A19" i="8"/>
  <c r="B19" i="8"/>
  <c r="A20" i="8"/>
  <c r="B20" i="8"/>
  <c r="A21" i="8"/>
  <c r="B21" i="8"/>
  <c r="A22" i="8"/>
  <c r="B22" i="8"/>
  <c r="A23" i="8"/>
  <c r="B23" i="8"/>
  <c r="A24" i="8"/>
  <c r="B24" i="8"/>
  <c r="A25" i="8"/>
  <c r="B25" i="8"/>
  <c r="A26" i="8"/>
  <c r="B26" i="8"/>
  <c r="A27" i="8"/>
  <c r="B27" i="8"/>
  <c r="A28" i="8"/>
  <c r="B28" i="8"/>
  <c r="A29" i="8"/>
  <c r="B29" i="8"/>
  <c r="A30" i="8"/>
  <c r="B30" i="8"/>
  <c r="A31" i="8"/>
  <c r="B31" i="8"/>
  <c r="A32" i="8"/>
  <c r="B32" i="8"/>
  <c r="A33" i="8"/>
  <c r="B33" i="8"/>
  <c r="A34" i="8"/>
  <c r="B34" i="8"/>
  <c r="A35" i="8"/>
  <c r="B35" i="8"/>
  <c r="A36" i="8"/>
  <c r="B36" i="8"/>
  <c r="A37" i="8"/>
  <c r="B37" i="8"/>
  <c r="A38" i="8"/>
  <c r="B38" i="8"/>
  <c r="A39" i="8"/>
  <c r="B39" i="8"/>
  <c r="A40" i="8"/>
  <c r="B40" i="8"/>
  <c r="A41" i="8"/>
  <c r="B41" i="8"/>
  <c r="A42" i="8"/>
  <c r="B42" i="8"/>
  <c r="A43" i="8"/>
  <c r="B43" i="8"/>
  <c r="A44" i="8"/>
  <c r="B44" i="8"/>
  <c r="A45" i="8"/>
  <c r="B45" i="8"/>
  <c r="A46" i="8"/>
  <c r="B46" i="8"/>
  <c r="A47" i="8"/>
  <c r="B47" i="8"/>
  <c r="A48" i="8"/>
  <c r="B48" i="8"/>
  <c r="A49" i="8"/>
  <c r="B49" i="8"/>
  <c r="A50" i="8"/>
  <c r="B50" i="8"/>
  <c r="A51" i="8"/>
  <c r="B51" i="8"/>
  <c r="A52" i="8"/>
  <c r="B52" i="8"/>
  <c r="A53" i="8"/>
  <c r="B53" i="8"/>
  <c r="A54" i="8"/>
  <c r="B54" i="8"/>
  <c r="A55" i="8"/>
  <c r="B55" i="8"/>
  <c r="A56" i="8"/>
  <c r="B56" i="8"/>
  <c r="A57" i="8"/>
  <c r="B57" i="8"/>
  <c r="A58" i="8"/>
  <c r="B58" i="8"/>
  <c r="A59" i="8"/>
  <c r="B59" i="8"/>
  <c r="A60" i="8"/>
  <c r="B60" i="8"/>
  <c r="A61" i="8"/>
  <c r="B61" i="8"/>
  <c r="A62" i="8"/>
  <c r="B62" i="8"/>
  <c r="A63" i="8"/>
  <c r="B63" i="8"/>
  <c r="A64" i="8"/>
  <c r="B64" i="8"/>
  <c r="C33" i="6"/>
  <c r="A2804" i="15" l="1"/>
  <c r="B2804" i="15" s="1"/>
  <c r="A2805" i="15"/>
  <c r="B2805" i="15" s="1"/>
  <c r="A2806" i="15"/>
  <c r="B2806" i="15" s="1"/>
  <c r="A2807" i="15"/>
  <c r="B2807" i="15" s="1"/>
  <c r="A2808" i="15"/>
  <c r="B2808" i="15" s="1"/>
  <c r="A2809" i="15"/>
  <c r="B2809" i="15" s="1"/>
  <c r="A2810" i="15"/>
  <c r="B2810" i="15" s="1"/>
  <c r="A2811" i="15"/>
  <c r="B2811" i="15" s="1"/>
  <c r="A2812" i="15"/>
  <c r="B2812" i="15" s="1"/>
  <c r="A2813" i="15"/>
  <c r="B2813" i="15" s="1"/>
  <c r="A2814" i="15"/>
  <c r="B2814" i="15" s="1"/>
  <c r="A2815" i="15"/>
  <c r="B2815" i="15" s="1"/>
  <c r="A2816" i="15"/>
  <c r="B2816" i="15" s="1"/>
  <c r="A2817" i="15"/>
  <c r="B2817" i="15" s="1"/>
  <c r="A2818" i="15"/>
  <c r="B2818" i="15" s="1"/>
  <c r="A2819" i="15"/>
  <c r="B2819" i="15" s="1"/>
  <c r="A2820" i="15"/>
  <c r="B2820" i="15" s="1"/>
  <c r="A2821" i="15"/>
  <c r="B2821" i="15"/>
  <c r="A2822" i="15"/>
  <c r="B2822" i="15" s="1"/>
  <c r="A2823" i="15"/>
  <c r="B2823" i="15" s="1"/>
  <c r="A2824" i="15"/>
  <c r="B2824" i="15" s="1"/>
  <c r="A2825" i="15"/>
  <c r="B2825" i="15" s="1"/>
  <c r="A2826" i="15"/>
  <c r="B2826" i="15" s="1"/>
  <c r="A2827" i="15"/>
  <c r="B2827" i="15" s="1"/>
  <c r="A2828" i="15"/>
  <c r="B2828" i="15" s="1"/>
  <c r="A2829" i="15"/>
  <c r="B2829" i="15" s="1"/>
  <c r="A2830" i="15"/>
  <c r="B2830" i="15" s="1"/>
  <c r="A2831" i="15"/>
  <c r="B2831" i="15" s="1"/>
  <c r="A2832" i="15"/>
  <c r="B2832" i="15" s="1"/>
  <c r="A2833" i="15"/>
  <c r="B2833" i="15" s="1"/>
  <c r="A2834" i="15"/>
  <c r="B2834" i="15" s="1"/>
  <c r="A2835" i="15"/>
  <c r="B2835" i="15" s="1"/>
  <c r="A2836" i="15"/>
  <c r="B2836" i="15" s="1"/>
  <c r="A2837" i="15"/>
  <c r="B2837" i="15" s="1"/>
  <c r="A2838" i="15"/>
  <c r="B2838" i="15" s="1"/>
  <c r="A2839" i="15"/>
  <c r="B2839" i="15" s="1"/>
  <c r="A2840" i="15"/>
  <c r="B2840" i="15" s="1"/>
  <c r="A2841" i="15"/>
  <c r="B2841" i="15" s="1"/>
  <c r="A2842" i="15"/>
  <c r="B2842" i="15" s="1"/>
  <c r="A2843" i="15"/>
  <c r="B2843" i="15" s="1"/>
  <c r="A2844" i="15"/>
  <c r="B2844" i="15" s="1"/>
  <c r="A2845" i="15"/>
  <c r="B2845" i="15" s="1"/>
  <c r="A2846" i="15"/>
  <c r="B2846" i="15" s="1"/>
  <c r="A2847" i="15"/>
  <c r="B2847" i="15" s="1"/>
  <c r="A2848" i="15"/>
  <c r="B2848" i="15" s="1"/>
  <c r="A2849" i="15"/>
  <c r="B2849" i="15" s="1"/>
  <c r="A2850" i="15"/>
  <c r="B2850" i="15" s="1"/>
  <c r="A2851" i="15"/>
  <c r="B2851" i="15" s="1"/>
  <c r="A2852" i="15"/>
  <c r="B2852" i="15" s="1"/>
  <c r="A2853" i="15"/>
  <c r="B2853" i="15" s="1"/>
  <c r="A2854" i="15"/>
  <c r="B2854" i="15" s="1"/>
  <c r="A2855" i="15"/>
  <c r="B2855" i="15" s="1"/>
  <c r="A2856" i="15"/>
  <c r="B2856" i="15" s="1"/>
  <c r="A2857" i="15"/>
  <c r="B2857" i="15" s="1"/>
  <c r="A2858" i="15"/>
  <c r="B2858" i="15" s="1"/>
  <c r="A2859" i="15"/>
  <c r="B2859" i="15" s="1"/>
  <c r="A2860" i="15"/>
  <c r="B2860" i="15" s="1"/>
  <c r="A2861" i="15"/>
  <c r="B2861" i="15" s="1"/>
  <c r="A2862" i="15"/>
  <c r="B2862" i="15" s="1"/>
  <c r="A2863" i="15"/>
  <c r="B2863" i="15" s="1"/>
  <c r="A2864" i="15"/>
  <c r="B2864" i="15" s="1"/>
  <c r="A2865" i="15"/>
  <c r="B2865" i="15" s="1"/>
  <c r="A2866" i="15"/>
  <c r="B2866" i="15" s="1"/>
  <c r="A2867" i="15"/>
  <c r="B2867" i="15" s="1"/>
  <c r="A2868" i="15"/>
  <c r="B2868" i="15" s="1"/>
  <c r="A2869" i="15"/>
  <c r="B2869" i="15" s="1"/>
  <c r="A2870" i="15"/>
  <c r="B2870" i="15" s="1"/>
  <c r="A2871" i="15"/>
  <c r="B2871" i="15" s="1"/>
  <c r="A2872" i="15"/>
  <c r="B2872" i="15" s="1"/>
  <c r="A2873" i="15"/>
  <c r="B2873" i="15" s="1"/>
  <c r="A2874" i="15"/>
  <c r="B2874" i="15" s="1"/>
  <c r="A2875" i="15"/>
  <c r="B2875" i="15" s="1"/>
  <c r="A2876" i="15"/>
  <c r="B2876" i="15" s="1"/>
  <c r="A2877" i="15"/>
  <c r="B2877" i="15" s="1"/>
  <c r="A2878" i="15"/>
  <c r="B2878" i="15" s="1"/>
  <c r="A2879" i="15"/>
  <c r="B2879" i="15"/>
  <c r="A2880" i="15"/>
  <c r="B2880" i="15" s="1"/>
  <c r="A2881" i="15"/>
  <c r="B2881" i="15" s="1"/>
  <c r="A2882" i="15"/>
  <c r="B2882" i="15" s="1"/>
  <c r="A2883" i="15"/>
  <c r="B2883" i="15" s="1"/>
  <c r="A2884" i="15"/>
  <c r="B2884" i="15" s="1"/>
  <c r="A2885" i="15"/>
  <c r="B2885" i="15" s="1"/>
  <c r="A2886" i="15"/>
  <c r="B2886" i="15" s="1"/>
  <c r="A2887" i="15"/>
  <c r="B2887" i="15" s="1"/>
  <c r="A2888" i="15"/>
  <c r="B2888" i="15" s="1"/>
  <c r="A2889" i="15"/>
  <c r="B2889" i="15" s="1"/>
  <c r="A2890" i="15"/>
  <c r="B2890" i="15" s="1"/>
  <c r="A2891" i="15"/>
  <c r="B2891" i="15" s="1"/>
  <c r="A2892" i="15"/>
  <c r="B2892" i="15" s="1"/>
  <c r="A2893" i="15"/>
  <c r="B2893" i="15"/>
  <c r="A2894" i="15"/>
  <c r="B2894" i="15" s="1"/>
  <c r="A2895" i="15"/>
  <c r="B2895" i="15" s="1"/>
  <c r="A2896" i="15"/>
  <c r="B2896" i="15" s="1"/>
  <c r="A2897" i="15"/>
  <c r="B2897" i="15" s="1"/>
  <c r="A2898" i="15"/>
  <c r="B2898" i="15" s="1"/>
  <c r="A2899" i="15"/>
  <c r="B2899" i="15" s="1"/>
  <c r="A2900" i="15"/>
  <c r="B2900" i="15" s="1"/>
  <c r="A2901" i="15"/>
  <c r="B2901" i="15" s="1"/>
  <c r="A2902" i="15"/>
  <c r="B2902" i="15" s="1"/>
  <c r="A2903" i="15"/>
  <c r="B2903" i="15" s="1"/>
  <c r="A2904" i="15"/>
  <c r="B2904" i="15" s="1"/>
  <c r="A2905" i="15"/>
  <c r="B2905" i="15" s="1"/>
  <c r="A2906" i="15"/>
  <c r="B2906" i="15" s="1"/>
  <c r="A2907" i="15"/>
  <c r="B2907" i="15" s="1"/>
  <c r="A2908" i="15"/>
  <c r="B2908" i="15" s="1"/>
  <c r="A2909" i="15"/>
  <c r="B2909" i="15" s="1"/>
  <c r="A2910" i="15"/>
  <c r="B2910" i="15" s="1"/>
  <c r="A2911" i="15"/>
  <c r="B2911" i="15" s="1"/>
  <c r="A2912" i="15"/>
  <c r="B2912" i="15" s="1"/>
  <c r="A2913" i="15"/>
  <c r="B2913" i="15" s="1"/>
  <c r="A2914" i="15"/>
  <c r="B2914" i="15" s="1"/>
  <c r="A2915" i="15"/>
  <c r="B2915" i="15" s="1"/>
  <c r="A2916" i="15"/>
  <c r="B2916" i="15" s="1"/>
  <c r="A2917" i="15"/>
  <c r="B2917" i="15" s="1"/>
  <c r="A2918" i="15"/>
  <c r="B2918" i="15" s="1"/>
  <c r="A2919" i="15"/>
  <c r="B2919" i="15" s="1"/>
  <c r="A2920" i="15"/>
  <c r="B2920" i="15" s="1"/>
  <c r="A2921" i="15"/>
  <c r="B2921" i="15" s="1"/>
  <c r="A2922" i="15"/>
  <c r="B2922" i="15" s="1"/>
  <c r="A2923" i="15"/>
  <c r="B2923" i="15" s="1"/>
  <c r="A2924" i="15"/>
  <c r="B2924" i="15" s="1"/>
  <c r="A2925" i="15"/>
  <c r="B2925" i="15" s="1"/>
  <c r="A2926" i="15"/>
  <c r="B2926" i="15" s="1"/>
  <c r="A2927" i="15"/>
  <c r="B2927" i="15" s="1"/>
  <c r="A2928" i="15"/>
  <c r="B2928" i="15" s="1"/>
  <c r="A2929" i="15"/>
  <c r="B2929" i="15" s="1"/>
  <c r="A2930" i="15"/>
  <c r="B2930" i="15" s="1"/>
  <c r="A2931" i="15"/>
  <c r="B2931" i="15" s="1"/>
  <c r="A2932" i="15"/>
  <c r="B2932" i="15" s="1"/>
  <c r="A2933" i="15"/>
  <c r="B2933" i="15" s="1"/>
  <c r="A2934" i="15"/>
  <c r="B2934" i="15" s="1"/>
  <c r="A2935" i="15"/>
  <c r="B2935" i="15" s="1"/>
  <c r="A2936" i="15"/>
  <c r="B2936" i="15" s="1"/>
  <c r="A2937" i="15"/>
  <c r="B2937" i="15" s="1"/>
  <c r="A2938" i="15"/>
  <c r="B2938" i="15" s="1"/>
  <c r="A2939" i="15"/>
  <c r="B2939" i="15" s="1"/>
  <c r="A2940" i="15"/>
  <c r="B2940" i="15" s="1"/>
  <c r="A2941" i="15"/>
  <c r="B2941" i="15" s="1"/>
  <c r="A2942" i="15"/>
  <c r="B2942" i="15" s="1"/>
  <c r="A2943" i="15"/>
  <c r="B2943" i="15" s="1"/>
  <c r="A2944" i="15"/>
  <c r="B2944" i="15" s="1"/>
  <c r="A2945" i="15"/>
  <c r="B2945" i="15" s="1"/>
  <c r="A2946" i="15"/>
  <c r="B2946" i="15" s="1"/>
  <c r="A2947" i="15"/>
  <c r="B2947" i="15" s="1"/>
  <c r="A2948" i="15"/>
  <c r="B2948" i="15" s="1"/>
  <c r="A2949" i="15"/>
  <c r="B2949" i="15" s="1"/>
  <c r="A2950" i="15"/>
  <c r="B2950" i="15" s="1"/>
  <c r="A2951" i="15"/>
  <c r="B2951" i="15" s="1"/>
  <c r="A2952" i="15"/>
  <c r="B2952" i="15" s="1"/>
  <c r="A2953" i="15"/>
  <c r="B2953" i="15"/>
  <c r="A2954" i="15"/>
  <c r="B2954" i="15" s="1"/>
  <c r="A2955" i="15"/>
  <c r="B2955" i="15" s="1"/>
  <c r="A2956" i="15"/>
  <c r="B2956" i="15" s="1"/>
  <c r="A2957" i="15"/>
  <c r="B2957" i="15" s="1"/>
  <c r="A2958" i="15"/>
  <c r="B2958" i="15" s="1"/>
  <c r="A2959" i="15"/>
  <c r="B2959" i="15" s="1"/>
  <c r="A2960" i="15"/>
  <c r="B2960" i="15" s="1"/>
  <c r="A2961" i="15"/>
  <c r="B2961" i="15" s="1"/>
  <c r="A2962" i="15"/>
  <c r="B2962" i="15" s="1"/>
  <c r="A2963" i="15"/>
  <c r="B2963" i="15" s="1"/>
  <c r="A2964" i="15"/>
  <c r="B2964" i="15" s="1"/>
  <c r="A2965" i="15"/>
  <c r="B2965" i="15" s="1"/>
  <c r="A2966" i="15"/>
  <c r="B2966" i="15" s="1"/>
  <c r="A2967" i="15"/>
  <c r="B2967" i="15" s="1"/>
  <c r="A2968" i="15"/>
  <c r="B2968" i="15" s="1"/>
  <c r="A2969" i="15"/>
  <c r="B2969" i="15" s="1"/>
  <c r="A2970" i="15"/>
  <c r="B2970" i="15" s="1"/>
  <c r="A2971" i="15"/>
  <c r="B2971" i="15" s="1"/>
  <c r="A2972" i="15"/>
  <c r="B2972" i="15" s="1"/>
  <c r="A2973" i="15"/>
  <c r="B2973" i="15" s="1"/>
  <c r="A2974" i="15"/>
  <c r="B2974" i="15" s="1"/>
  <c r="A2975" i="15"/>
  <c r="B2975" i="15" s="1"/>
  <c r="A2976" i="15"/>
  <c r="B2976" i="15" s="1"/>
  <c r="A2977" i="15"/>
  <c r="B2977" i="15" s="1"/>
  <c r="A2978" i="15"/>
  <c r="B2978" i="15" s="1"/>
  <c r="A2979" i="15"/>
  <c r="B2979" i="15" s="1"/>
  <c r="A2980" i="15"/>
  <c r="B2980" i="15" s="1"/>
  <c r="A2981" i="15"/>
  <c r="B2981" i="15" s="1"/>
  <c r="A2982" i="15"/>
  <c r="B2982" i="15" s="1"/>
  <c r="A2983" i="15"/>
  <c r="B2983" i="15" s="1"/>
  <c r="A2984" i="15"/>
  <c r="B2984" i="15" s="1"/>
  <c r="A2985" i="15"/>
  <c r="B2985" i="15" s="1"/>
  <c r="A2986" i="15"/>
  <c r="B2986" i="15" s="1"/>
  <c r="A2987" i="15"/>
  <c r="B2987" i="15" s="1"/>
  <c r="A2988" i="15"/>
  <c r="B2988" i="15" s="1"/>
  <c r="A2989" i="15"/>
  <c r="B2989" i="15" s="1"/>
  <c r="A2990" i="15"/>
  <c r="B2990" i="15" s="1"/>
  <c r="A2991" i="15"/>
  <c r="B2991" i="15" s="1"/>
  <c r="A2992" i="15"/>
  <c r="B2992" i="15" s="1"/>
  <c r="A2993" i="15"/>
  <c r="B2993" i="15" s="1"/>
  <c r="A2994" i="15"/>
  <c r="B2994" i="15" s="1"/>
  <c r="A2995" i="15"/>
  <c r="B2995" i="15" s="1"/>
  <c r="A2996" i="15"/>
  <c r="B2996" i="15" s="1"/>
  <c r="A2997" i="15"/>
  <c r="B2997" i="15" s="1"/>
  <c r="A2998" i="15"/>
  <c r="B2998" i="15" s="1"/>
  <c r="A2999" i="15"/>
  <c r="B2999" i="15" s="1"/>
  <c r="A3000" i="15"/>
  <c r="B3000" i="15" s="1"/>
  <c r="A3001" i="15"/>
  <c r="B3001" i="15" s="1"/>
  <c r="A3002" i="15"/>
  <c r="B3002" i="15" s="1"/>
  <c r="A3003" i="15"/>
  <c r="B3003" i="15" s="1"/>
  <c r="A3004" i="15"/>
  <c r="B3004" i="15" s="1"/>
  <c r="A3005" i="15"/>
  <c r="B3005" i="15" s="1"/>
  <c r="A3006" i="15"/>
  <c r="B3006" i="15" s="1"/>
  <c r="A3007" i="15"/>
  <c r="B3007" i="15" s="1"/>
  <c r="A3008" i="15"/>
  <c r="B3008" i="15" s="1"/>
  <c r="A3009" i="15"/>
  <c r="B3009" i="15" s="1"/>
  <c r="A3010" i="15"/>
  <c r="B3010" i="15" s="1"/>
  <c r="A3011" i="15"/>
  <c r="B3011" i="15" s="1"/>
  <c r="A3012" i="15"/>
  <c r="B3012" i="15" s="1"/>
  <c r="A3013" i="15"/>
  <c r="B3013" i="15" s="1"/>
  <c r="A3014" i="15"/>
  <c r="B3014" i="15" s="1"/>
  <c r="A3015" i="15"/>
  <c r="B3015" i="15" s="1"/>
  <c r="A3016" i="15"/>
  <c r="B3016" i="15" s="1"/>
  <c r="A3017" i="15"/>
  <c r="B3017" i="15" s="1"/>
  <c r="A3018" i="15"/>
  <c r="B3018" i="15" s="1"/>
  <c r="A3019" i="15"/>
  <c r="B3019" i="15" s="1"/>
  <c r="A3020" i="15"/>
  <c r="B3020" i="15" s="1"/>
  <c r="A3021" i="15"/>
  <c r="B3021" i="15" s="1"/>
  <c r="A3022" i="15"/>
  <c r="B3022" i="15" s="1"/>
  <c r="A3023" i="15"/>
  <c r="B3023" i="15" s="1"/>
  <c r="A3024" i="15"/>
  <c r="B3024" i="15" s="1"/>
  <c r="A3025" i="15"/>
  <c r="B3025" i="15" s="1"/>
  <c r="A3026" i="15"/>
  <c r="B3026" i="15" s="1"/>
  <c r="A3027" i="15"/>
  <c r="B3027" i="15" s="1"/>
  <c r="A3028" i="15"/>
  <c r="B3028" i="15" s="1"/>
  <c r="A3029" i="15"/>
  <c r="B3029" i="15" s="1"/>
  <c r="A3030" i="15"/>
  <c r="B3030" i="15" s="1"/>
  <c r="A3031" i="15"/>
  <c r="B3031" i="15" s="1"/>
  <c r="A3032" i="15"/>
  <c r="B3032" i="15" s="1"/>
  <c r="A3033" i="15"/>
  <c r="B3033" i="15" s="1"/>
  <c r="A3034" i="15"/>
  <c r="B3034" i="15" s="1"/>
  <c r="A3035" i="15"/>
  <c r="B3035" i="15" s="1"/>
  <c r="A3036" i="15"/>
  <c r="B3036" i="15" s="1"/>
  <c r="A3037" i="15"/>
  <c r="B3037" i="15" s="1"/>
  <c r="A3038" i="15"/>
  <c r="B3038" i="15" s="1"/>
  <c r="A3039" i="15"/>
  <c r="B3039" i="15" s="1"/>
  <c r="A3040" i="15"/>
  <c r="B3040" i="15" s="1"/>
  <c r="A3041" i="15"/>
  <c r="B3041" i="15" s="1"/>
  <c r="A3042" i="15"/>
  <c r="B3042" i="15" s="1"/>
  <c r="A3043" i="15"/>
  <c r="B3043" i="15" s="1"/>
  <c r="A3044" i="15"/>
  <c r="B3044" i="15" s="1"/>
  <c r="A3045" i="15"/>
  <c r="B3045" i="15" s="1"/>
  <c r="A3046" i="15"/>
  <c r="B3046" i="15" s="1"/>
  <c r="A3047" i="15"/>
  <c r="B3047" i="15" s="1"/>
  <c r="A3048" i="15"/>
  <c r="B3048" i="15" s="1"/>
  <c r="A3049" i="15"/>
  <c r="B3049" i="15" s="1"/>
  <c r="A3050" i="15"/>
  <c r="B3050" i="15" s="1"/>
  <c r="A3051" i="15"/>
  <c r="B3051" i="15" s="1"/>
  <c r="A3052" i="15"/>
  <c r="B3052" i="15" s="1"/>
  <c r="A3053" i="15"/>
  <c r="B3053" i="15" s="1"/>
  <c r="A3054" i="15"/>
  <c r="B3054" i="15" s="1"/>
  <c r="A3055" i="15"/>
  <c r="B3055" i="15" s="1"/>
  <c r="A3056" i="15"/>
  <c r="B3056" i="15" s="1"/>
  <c r="A3057" i="15"/>
  <c r="B3057" i="15" s="1"/>
  <c r="A3058" i="15"/>
  <c r="B3058" i="15" s="1"/>
  <c r="A3059" i="15"/>
  <c r="B3059" i="15" s="1"/>
  <c r="A3060" i="15"/>
  <c r="B3060" i="15" s="1"/>
  <c r="A3061" i="15"/>
  <c r="B3061" i="15" s="1"/>
  <c r="A3062" i="15"/>
  <c r="B3062" i="15" s="1"/>
  <c r="A3063" i="15"/>
  <c r="B3063" i="15" s="1"/>
  <c r="A3064" i="15"/>
  <c r="B3064" i="15" s="1"/>
  <c r="A3065" i="15"/>
  <c r="B3065" i="15" s="1"/>
  <c r="A3066" i="15"/>
  <c r="B3066" i="15" s="1"/>
  <c r="A3067" i="15"/>
  <c r="B3067" i="15" s="1"/>
  <c r="A3068" i="15"/>
  <c r="B3068" i="15" s="1"/>
  <c r="A3069" i="15"/>
  <c r="B3069" i="15" s="1"/>
  <c r="A3070" i="15"/>
  <c r="B3070" i="15" s="1"/>
  <c r="A3071" i="15"/>
  <c r="B3071" i="15" s="1"/>
  <c r="A3072" i="15"/>
  <c r="B3072" i="15" s="1"/>
  <c r="A3073" i="15"/>
  <c r="B3073" i="15" s="1"/>
  <c r="A3074" i="15"/>
  <c r="B3074" i="15" s="1"/>
  <c r="A3075" i="15"/>
  <c r="B3075" i="15" s="1"/>
  <c r="A3076" i="15"/>
  <c r="B3076" i="15" s="1"/>
  <c r="A3077" i="15"/>
  <c r="B3077" i="15" s="1"/>
  <c r="A3078" i="15"/>
  <c r="B3078" i="15" s="1"/>
  <c r="A3079" i="15"/>
  <c r="B3079" i="15" s="1"/>
  <c r="A3080" i="15"/>
  <c r="B3080" i="15" s="1"/>
  <c r="A3081" i="15"/>
  <c r="B3081" i="15" s="1"/>
  <c r="A3082" i="15"/>
  <c r="B3082" i="15" s="1"/>
  <c r="A3083" i="15"/>
  <c r="B3083" i="15" s="1"/>
  <c r="A3084" i="15"/>
  <c r="B3084" i="15" s="1"/>
  <c r="A3085" i="15"/>
  <c r="B3085" i="15" s="1"/>
  <c r="A3086" i="15"/>
  <c r="B3086" i="15" s="1"/>
  <c r="A3087" i="15"/>
  <c r="B3087" i="15" s="1"/>
  <c r="A3088" i="15"/>
  <c r="B3088" i="15" s="1"/>
  <c r="A3089" i="15"/>
  <c r="B3089" i="15" s="1"/>
  <c r="A3090" i="15"/>
  <c r="B3090" i="15" s="1"/>
  <c r="A3091" i="15"/>
  <c r="B3091" i="15" s="1"/>
  <c r="A3092" i="15"/>
  <c r="B3092" i="15" s="1"/>
  <c r="A3093" i="15"/>
  <c r="B3093" i="15" s="1"/>
  <c r="A3094" i="15"/>
  <c r="B3094" i="15" s="1"/>
  <c r="A3095" i="15"/>
  <c r="B3095" i="15" s="1"/>
  <c r="A3096" i="15"/>
  <c r="B3096" i="15" s="1"/>
  <c r="A3097" i="15"/>
  <c r="B3097" i="15" s="1"/>
  <c r="A3098" i="15"/>
  <c r="B3098" i="15" s="1"/>
  <c r="A3099" i="15"/>
  <c r="B3099" i="15" s="1"/>
  <c r="A3100" i="15"/>
  <c r="B3100" i="15" s="1"/>
  <c r="A3101" i="15"/>
  <c r="B3101" i="15" s="1"/>
  <c r="A3102" i="15"/>
  <c r="B3102" i="15" s="1"/>
  <c r="A3103" i="15"/>
  <c r="B3103" i="15" s="1"/>
  <c r="A3104" i="15"/>
  <c r="B3104" i="15" s="1"/>
  <c r="A3105" i="15"/>
  <c r="B3105" i="15" s="1"/>
  <c r="A3106" i="15"/>
  <c r="B3106" i="15" s="1"/>
  <c r="A3107" i="15"/>
  <c r="B3107" i="15" s="1"/>
  <c r="A3108" i="15"/>
  <c r="B3108" i="15" s="1"/>
  <c r="A3109" i="15"/>
  <c r="B3109" i="15" s="1"/>
  <c r="A3110" i="15"/>
  <c r="B3110" i="15" s="1"/>
  <c r="A3111" i="15"/>
  <c r="B3111" i="15" s="1"/>
  <c r="A3112" i="15"/>
  <c r="B3112" i="15" s="1"/>
  <c r="A3113" i="15"/>
  <c r="B3113" i="15" s="1"/>
  <c r="A3114" i="15"/>
  <c r="B3114" i="15" s="1"/>
  <c r="A3115" i="15"/>
  <c r="B3115" i="15" s="1"/>
  <c r="A3116" i="15"/>
  <c r="B3116" i="15" s="1"/>
  <c r="A3117" i="15"/>
  <c r="B3117" i="15" s="1"/>
  <c r="A3118" i="15"/>
  <c r="B3118" i="15" s="1"/>
  <c r="A3119" i="15"/>
  <c r="B3119" i="15" s="1"/>
  <c r="A3120" i="15"/>
  <c r="B3120" i="15" s="1"/>
  <c r="A3121" i="15"/>
  <c r="B3121" i="15" s="1"/>
  <c r="A3122" i="15"/>
  <c r="B3122" i="15" s="1"/>
  <c r="A3123" i="15"/>
  <c r="B3123" i="15" s="1"/>
  <c r="A3124" i="15"/>
  <c r="B3124" i="15" s="1"/>
  <c r="A3125" i="15"/>
  <c r="B3125" i="15" s="1"/>
  <c r="A3126" i="15"/>
  <c r="B3126" i="15" s="1"/>
  <c r="A3127" i="15"/>
  <c r="B3127" i="15" s="1"/>
  <c r="A3128" i="15"/>
  <c r="B3128" i="15" s="1"/>
  <c r="A3129" i="15"/>
  <c r="B3129" i="15" s="1"/>
  <c r="A3130" i="15"/>
  <c r="B3130" i="15" s="1"/>
  <c r="A3131" i="15"/>
  <c r="B3131" i="15" s="1"/>
  <c r="A3132" i="15"/>
  <c r="B3132" i="15" s="1"/>
  <c r="A3133" i="15"/>
  <c r="B3133" i="15" s="1"/>
  <c r="A3134" i="15"/>
  <c r="B3134" i="15" s="1"/>
  <c r="A3135" i="15"/>
  <c r="B3135" i="15" s="1"/>
  <c r="A3136" i="15"/>
  <c r="B3136" i="15" s="1"/>
  <c r="A3137" i="15"/>
  <c r="B3137" i="15" s="1"/>
  <c r="A3138" i="15"/>
  <c r="B3138" i="15" s="1"/>
  <c r="A3139" i="15"/>
  <c r="B3139" i="15" s="1"/>
  <c r="A3140" i="15"/>
  <c r="B3140" i="15" s="1"/>
  <c r="A3141" i="15"/>
  <c r="B3141" i="15" s="1"/>
  <c r="A3142" i="15"/>
  <c r="B3142" i="15" s="1"/>
  <c r="A3143" i="15"/>
  <c r="B3143" i="15" s="1"/>
  <c r="A3144" i="15"/>
  <c r="B3144" i="15" s="1"/>
  <c r="A3145" i="15"/>
  <c r="B3145" i="15" s="1"/>
  <c r="A3146" i="15"/>
  <c r="B3146" i="15" s="1"/>
  <c r="A3147" i="15"/>
  <c r="B3147" i="15" s="1"/>
  <c r="A3148" i="15"/>
  <c r="B3148" i="15" s="1"/>
  <c r="A3149" i="15"/>
  <c r="B3149" i="15" s="1"/>
  <c r="A3150" i="15"/>
  <c r="B3150" i="15" s="1"/>
  <c r="A3151" i="15"/>
  <c r="B3151" i="15" s="1"/>
  <c r="A3152" i="15"/>
  <c r="B3152" i="15" s="1"/>
  <c r="A3153" i="15"/>
  <c r="B3153" i="15" s="1"/>
  <c r="A3154" i="15"/>
  <c r="B3154" i="15" s="1"/>
  <c r="A3155" i="15"/>
  <c r="B3155" i="15" s="1"/>
  <c r="A3156" i="15"/>
  <c r="B3156" i="15" s="1"/>
  <c r="A3157" i="15"/>
  <c r="B3157" i="15" s="1"/>
  <c r="A3158" i="15"/>
  <c r="B3158" i="15" s="1"/>
  <c r="A3159" i="15"/>
  <c r="B3159" i="15" s="1"/>
  <c r="A3160" i="15"/>
  <c r="B3160" i="15" s="1"/>
  <c r="A3161" i="15"/>
  <c r="B3161" i="15" s="1"/>
  <c r="A3162" i="15"/>
  <c r="B3162" i="15" s="1"/>
  <c r="A3163" i="15"/>
  <c r="B3163" i="15" s="1"/>
  <c r="A3164" i="15"/>
  <c r="B3164" i="15" s="1"/>
  <c r="A3165" i="15"/>
  <c r="B3165" i="15" s="1"/>
  <c r="A3166" i="15"/>
  <c r="B3166" i="15" s="1"/>
  <c r="A3167" i="15"/>
  <c r="B3167" i="15" s="1"/>
  <c r="A3168" i="15"/>
  <c r="B3168" i="15" s="1"/>
  <c r="A3169" i="15"/>
  <c r="B3169" i="15" s="1"/>
  <c r="A3170" i="15"/>
  <c r="B3170" i="15" s="1"/>
  <c r="A3171" i="15"/>
  <c r="B3171" i="15" s="1"/>
  <c r="A3172" i="15"/>
  <c r="B3172" i="15" s="1"/>
  <c r="A3173" i="15"/>
  <c r="B3173" i="15" s="1"/>
  <c r="A3174" i="15"/>
  <c r="B3174" i="15" s="1"/>
  <c r="A3175" i="15"/>
  <c r="B3175" i="15" s="1"/>
  <c r="A3176" i="15"/>
  <c r="B3176" i="15" s="1"/>
  <c r="A3177" i="15"/>
  <c r="B3177" i="15" s="1"/>
  <c r="A3178" i="15"/>
  <c r="B3178" i="15" s="1"/>
  <c r="A3179" i="15"/>
  <c r="B3179" i="15" s="1"/>
  <c r="A3180" i="15"/>
  <c r="B3180" i="15" s="1"/>
  <c r="A3181" i="15"/>
  <c r="B3181" i="15" s="1"/>
  <c r="A3182" i="15"/>
  <c r="B3182" i="15" s="1"/>
  <c r="A3183" i="15"/>
  <c r="B3183" i="15" s="1"/>
  <c r="A3184" i="15"/>
  <c r="B3184" i="15" s="1"/>
  <c r="A3185" i="15"/>
  <c r="B3185" i="15" s="1"/>
  <c r="A3186" i="15"/>
  <c r="B3186" i="15" s="1"/>
  <c r="A3187" i="15"/>
  <c r="B3187" i="15" s="1"/>
  <c r="A3188" i="15"/>
  <c r="B3188" i="15" s="1"/>
  <c r="A3189" i="15"/>
  <c r="B3189" i="15" s="1"/>
  <c r="A3190" i="15"/>
  <c r="B3190" i="15" s="1"/>
  <c r="A3191" i="15"/>
  <c r="B3191" i="15" s="1"/>
  <c r="A3192" i="15"/>
  <c r="B3192" i="15" s="1"/>
  <c r="A3193" i="15"/>
  <c r="B3193" i="15" s="1"/>
  <c r="A3194" i="15"/>
  <c r="B3194" i="15" s="1"/>
  <c r="A3195" i="15"/>
  <c r="B3195" i="15" s="1"/>
  <c r="A3196" i="15"/>
  <c r="B3196" i="15" s="1"/>
  <c r="A3197" i="15"/>
  <c r="B3197" i="15" s="1"/>
  <c r="A3198" i="15"/>
  <c r="B3198" i="15" s="1"/>
  <c r="A3199" i="15"/>
  <c r="B3199" i="15" s="1"/>
  <c r="A3200" i="15"/>
  <c r="B3200" i="15" s="1"/>
  <c r="A3201" i="15"/>
  <c r="B3201" i="15" s="1"/>
  <c r="A3202" i="15"/>
  <c r="B3202" i="15" s="1"/>
  <c r="A3203" i="15"/>
  <c r="B3203" i="15" s="1"/>
  <c r="A3204" i="15"/>
  <c r="B3204" i="15" s="1"/>
  <c r="A3205" i="15"/>
  <c r="B3205" i="15" s="1"/>
  <c r="A3206" i="15"/>
  <c r="B3206" i="15" s="1"/>
  <c r="A3207" i="15"/>
  <c r="B3207" i="15" s="1"/>
  <c r="A3208" i="15"/>
  <c r="B3208" i="15" s="1"/>
  <c r="A3209" i="15"/>
  <c r="B3209" i="15" s="1"/>
  <c r="A3210" i="15"/>
  <c r="B3210" i="15" s="1"/>
  <c r="A3211" i="15"/>
  <c r="B3211" i="15" s="1"/>
  <c r="A3212" i="15"/>
  <c r="B3212" i="15" s="1"/>
  <c r="A3213" i="15"/>
  <c r="B3213" i="15" s="1"/>
  <c r="A3214" i="15"/>
  <c r="B3214" i="15" s="1"/>
  <c r="A3215" i="15"/>
  <c r="B3215" i="15" s="1"/>
  <c r="A3216" i="15"/>
  <c r="B3216" i="15" s="1"/>
  <c r="A3217" i="15"/>
  <c r="B3217" i="15" s="1"/>
  <c r="A3218" i="15"/>
  <c r="B3218" i="15" s="1"/>
  <c r="A3219" i="15"/>
  <c r="B3219" i="15" s="1"/>
  <c r="A3220" i="15"/>
  <c r="B3220" i="15" s="1"/>
  <c r="A3221" i="15"/>
  <c r="B3221" i="15" s="1"/>
  <c r="A3222" i="15"/>
  <c r="B3222" i="15" s="1"/>
  <c r="A3223" i="15"/>
  <c r="B3223" i="15" s="1"/>
  <c r="A3224" i="15"/>
  <c r="B3224" i="15" s="1"/>
  <c r="A3225" i="15"/>
  <c r="B3225" i="15" s="1"/>
  <c r="A3226" i="15"/>
  <c r="B3226" i="15" s="1"/>
  <c r="A3227" i="15"/>
  <c r="B3227" i="15" s="1"/>
  <c r="A3228" i="15"/>
  <c r="B3228" i="15" s="1"/>
  <c r="A3229" i="15"/>
  <c r="B3229" i="15" s="1"/>
  <c r="A3230" i="15"/>
  <c r="B3230" i="15" s="1"/>
  <c r="A3231" i="15"/>
  <c r="B3231" i="15" s="1"/>
  <c r="A3232" i="15"/>
  <c r="B3232" i="15" s="1"/>
  <c r="A3233" i="15"/>
  <c r="B3233" i="15" s="1"/>
  <c r="A3234" i="15"/>
  <c r="B3234" i="15" s="1"/>
  <c r="A3235" i="15"/>
  <c r="B3235" i="15" s="1"/>
  <c r="A3236" i="15"/>
  <c r="B3236" i="15" s="1"/>
  <c r="A3237" i="15"/>
  <c r="B3237" i="15" s="1"/>
  <c r="A3238" i="15"/>
  <c r="B3238" i="15" s="1"/>
  <c r="A3239" i="15"/>
  <c r="B3239" i="15" s="1"/>
  <c r="A3240" i="15"/>
  <c r="B3240" i="15" s="1"/>
  <c r="A3241" i="15"/>
  <c r="B3241" i="15" s="1"/>
  <c r="A3242" i="15"/>
  <c r="B3242" i="15" s="1"/>
  <c r="A3243" i="15"/>
  <c r="B3243" i="15" s="1"/>
  <c r="A3244" i="15"/>
  <c r="B3244" i="15" s="1"/>
  <c r="A3245" i="15"/>
  <c r="B3245" i="15" s="1"/>
  <c r="A3246" i="15"/>
  <c r="B3246" i="15" s="1"/>
  <c r="A3247" i="15"/>
  <c r="B3247" i="15" s="1"/>
  <c r="A3248" i="15"/>
  <c r="B3248" i="15" s="1"/>
  <c r="A3249" i="15"/>
  <c r="B3249" i="15" s="1"/>
  <c r="A3250" i="15"/>
  <c r="B3250" i="15" s="1"/>
  <c r="A3251" i="15"/>
  <c r="B3251" i="15" s="1"/>
  <c r="A3252" i="15"/>
  <c r="B3252" i="15" s="1"/>
  <c r="A3253" i="15"/>
  <c r="B3253" i="15" s="1"/>
  <c r="A3254" i="15"/>
  <c r="B3254" i="15" s="1"/>
  <c r="A3255" i="15"/>
  <c r="B3255" i="15" s="1"/>
  <c r="A3256" i="15"/>
  <c r="B3256" i="15" s="1"/>
  <c r="A3257" i="15"/>
  <c r="B3257" i="15" s="1"/>
  <c r="A3258" i="15"/>
  <c r="B3258" i="15" s="1"/>
  <c r="A3259" i="15"/>
  <c r="B3259" i="15" s="1"/>
  <c r="A3260" i="15"/>
  <c r="B3260" i="15" s="1"/>
  <c r="A3261" i="15"/>
  <c r="B3261" i="15" s="1"/>
  <c r="A3262" i="15"/>
  <c r="B3262" i="15" s="1"/>
  <c r="A3263" i="15"/>
  <c r="B3263" i="15" s="1"/>
  <c r="A3264" i="15"/>
  <c r="B3264" i="15" s="1"/>
  <c r="A3265" i="15"/>
  <c r="B3265" i="15" s="1"/>
  <c r="A3266" i="15"/>
  <c r="B3266" i="15" s="1"/>
  <c r="A3267" i="15"/>
  <c r="B3267" i="15" s="1"/>
  <c r="C35" i="6" l="1"/>
  <c r="C16" i="6"/>
  <c r="A2308" i="15" l="1"/>
  <c r="B2308" i="15" s="1"/>
  <c r="A2309" i="15"/>
  <c r="B2309" i="15" s="1"/>
  <c r="A2310" i="15"/>
  <c r="B2310" i="15" s="1"/>
  <c r="A2311" i="15"/>
  <c r="B2311" i="15" s="1"/>
  <c r="A2312" i="15"/>
  <c r="B2312" i="15" s="1"/>
  <c r="A2313" i="15"/>
  <c r="B2313" i="15" s="1"/>
  <c r="A2314" i="15"/>
  <c r="B2314" i="15" s="1"/>
  <c r="A2315" i="15"/>
  <c r="B2315" i="15" s="1"/>
  <c r="A2316" i="15"/>
  <c r="B2316" i="15" s="1"/>
  <c r="A2317" i="15"/>
  <c r="B2317" i="15" s="1"/>
  <c r="A2318" i="15"/>
  <c r="B2318" i="15" s="1"/>
  <c r="A2319" i="15"/>
  <c r="B2319" i="15" s="1"/>
  <c r="A2320" i="15"/>
  <c r="B2320" i="15" s="1"/>
  <c r="A2321" i="15"/>
  <c r="B2321" i="15" s="1"/>
  <c r="A2322" i="15"/>
  <c r="B2322" i="15" s="1"/>
  <c r="A2323" i="15"/>
  <c r="B2323" i="15" s="1"/>
  <c r="A2324" i="15"/>
  <c r="B2324" i="15" s="1"/>
  <c r="A2325" i="15"/>
  <c r="B2325" i="15" s="1"/>
  <c r="A2326" i="15"/>
  <c r="B2326" i="15" s="1"/>
  <c r="A2327" i="15"/>
  <c r="B2327" i="15" s="1"/>
  <c r="A2328" i="15"/>
  <c r="B2328" i="15" s="1"/>
  <c r="A2329" i="15"/>
  <c r="B2329" i="15" s="1"/>
  <c r="A2330" i="15"/>
  <c r="B2330" i="15" s="1"/>
  <c r="A2331" i="15"/>
  <c r="B2331" i="15" s="1"/>
  <c r="A2332" i="15"/>
  <c r="B2332" i="15" s="1"/>
  <c r="A2333" i="15"/>
  <c r="B2333" i="15" s="1"/>
  <c r="A2334" i="15"/>
  <c r="B2334" i="15" s="1"/>
  <c r="A2335" i="15"/>
  <c r="B2335" i="15" s="1"/>
  <c r="A2336" i="15"/>
  <c r="B2336" i="15" s="1"/>
  <c r="A2337" i="15"/>
  <c r="B2337" i="15" s="1"/>
  <c r="A2338" i="15"/>
  <c r="B2338" i="15" s="1"/>
  <c r="A2339" i="15"/>
  <c r="B2339" i="15" s="1"/>
  <c r="A2340" i="15"/>
  <c r="B2340" i="15" s="1"/>
  <c r="A2341" i="15"/>
  <c r="B2341" i="15" s="1"/>
  <c r="A2342" i="15"/>
  <c r="B2342" i="15" s="1"/>
  <c r="A2343" i="15"/>
  <c r="B2343" i="15" s="1"/>
  <c r="A2344" i="15"/>
  <c r="B2344" i="15" s="1"/>
  <c r="A2345" i="15"/>
  <c r="B2345" i="15" s="1"/>
  <c r="A2346" i="15"/>
  <c r="B2346" i="15" s="1"/>
  <c r="A2347" i="15"/>
  <c r="B2347" i="15" s="1"/>
  <c r="A2348" i="15"/>
  <c r="B2348" i="15" s="1"/>
  <c r="A2349" i="15"/>
  <c r="B2349" i="15" s="1"/>
  <c r="A2350" i="15"/>
  <c r="B2350" i="15" s="1"/>
  <c r="A2351" i="15"/>
  <c r="B2351" i="15" s="1"/>
  <c r="A2352" i="15"/>
  <c r="B2352" i="15" s="1"/>
  <c r="A2353" i="15"/>
  <c r="B2353" i="15" s="1"/>
  <c r="A2354" i="15"/>
  <c r="B2354" i="15" s="1"/>
  <c r="A2355" i="15"/>
  <c r="B2355" i="15" s="1"/>
  <c r="A2356" i="15"/>
  <c r="B2356" i="15" s="1"/>
  <c r="A2357" i="15"/>
  <c r="B2357" i="15" s="1"/>
  <c r="A2358" i="15"/>
  <c r="B2358" i="15" s="1"/>
  <c r="A2359" i="15"/>
  <c r="B2359" i="15" s="1"/>
  <c r="A2360" i="15"/>
  <c r="B2360" i="15" s="1"/>
  <c r="A2361" i="15"/>
  <c r="B2361" i="15" s="1"/>
  <c r="A2362" i="15"/>
  <c r="B2362" i="15" s="1"/>
  <c r="A2363" i="15"/>
  <c r="B2363" i="15" s="1"/>
  <c r="A2364" i="15"/>
  <c r="B2364" i="15" s="1"/>
  <c r="A2365" i="15"/>
  <c r="B2365" i="15" s="1"/>
  <c r="A2366" i="15"/>
  <c r="B2366" i="15" s="1"/>
  <c r="A2367" i="15"/>
  <c r="B2367" i="15" s="1"/>
  <c r="A2368" i="15"/>
  <c r="B2368" i="15" s="1"/>
  <c r="A2369" i="15"/>
  <c r="B2369" i="15" s="1"/>
  <c r="A2370" i="15"/>
  <c r="B2370" i="15" s="1"/>
  <c r="A2371" i="15"/>
  <c r="B2371" i="15" s="1"/>
  <c r="A2372" i="15"/>
  <c r="B2372" i="15" s="1"/>
  <c r="A2373" i="15"/>
  <c r="B2373" i="15" s="1"/>
  <c r="A2374" i="15"/>
  <c r="B2374" i="15" s="1"/>
  <c r="A2375" i="15"/>
  <c r="B2375" i="15" s="1"/>
  <c r="A2376" i="15"/>
  <c r="B2376" i="15" s="1"/>
  <c r="A2377" i="15"/>
  <c r="B2377" i="15" s="1"/>
  <c r="A2378" i="15"/>
  <c r="B2378" i="15" s="1"/>
  <c r="A2379" i="15"/>
  <c r="B2379" i="15" s="1"/>
  <c r="A2380" i="15"/>
  <c r="B2380" i="15" s="1"/>
  <c r="A2381" i="15"/>
  <c r="B2381" i="15" s="1"/>
  <c r="A2382" i="15"/>
  <c r="B2382" i="15" s="1"/>
  <c r="A2383" i="15"/>
  <c r="B2383" i="15" s="1"/>
  <c r="A2384" i="15"/>
  <c r="B2384" i="15" s="1"/>
  <c r="A2385" i="15"/>
  <c r="B2385" i="15" s="1"/>
  <c r="A2386" i="15"/>
  <c r="B2386" i="15" s="1"/>
  <c r="A2387" i="15"/>
  <c r="B2387" i="15" s="1"/>
  <c r="A2388" i="15"/>
  <c r="B2388" i="15" s="1"/>
  <c r="A2389" i="15"/>
  <c r="B2389" i="15" s="1"/>
  <c r="A2390" i="15"/>
  <c r="B2390" i="15" s="1"/>
  <c r="A2391" i="15"/>
  <c r="B2391" i="15" s="1"/>
  <c r="A2392" i="15"/>
  <c r="B2392" i="15" s="1"/>
  <c r="A2393" i="15"/>
  <c r="B2393" i="15" s="1"/>
  <c r="A2394" i="15"/>
  <c r="B2394" i="15" s="1"/>
  <c r="A2395" i="15"/>
  <c r="B2395" i="15" s="1"/>
  <c r="A2396" i="15"/>
  <c r="B2396" i="15" s="1"/>
  <c r="A2397" i="15"/>
  <c r="B2397" i="15" s="1"/>
  <c r="A2398" i="15"/>
  <c r="B2398" i="15" s="1"/>
  <c r="A2399" i="15"/>
  <c r="B2399" i="15" s="1"/>
  <c r="A2400" i="15"/>
  <c r="B2400" i="15" s="1"/>
  <c r="A2401" i="15"/>
  <c r="B2401" i="15" s="1"/>
  <c r="A2402" i="15"/>
  <c r="B2402" i="15" s="1"/>
  <c r="A2403" i="15"/>
  <c r="B2403" i="15" s="1"/>
  <c r="A2404" i="15"/>
  <c r="B2404" i="15" s="1"/>
  <c r="A2405" i="15"/>
  <c r="B2405" i="15" s="1"/>
  <c r="A2406" i="15"/>
  <c r="B2406" i="15" s="1"/>
  <c r="A2407" i="15"/>
  <c r="B2407" i="15" s="1"/>
  <c r="A2408" i="15"/>
  <c r="B2408" i="15" s="1"/>
  <c r="A2409" i="15"/>
  <c r="B2409" i="15" s="1"/>
  <c r="A2410" i="15"/>
  <c r="B2410" i="15" s="1"/>
  <c r="A2411" i="15"/>
  <c r="B2411" i="15" s="1"/>
  <c r="A2412" i="15"/>
  <c r="B2412" i="15" s="1"/>
  <c r="A2413" i="15"/>
  <c r="B2413" i="15" s="1"/>
  <c r="A2414" i="15"/>
  <c r="B2414" i="15" s="1"/>
  <c r="A2415" i="15"/>
  <c r="B2415" i="15" s="1"/>
  <c r="A2416" i="15"/>
  <c r="B2416" i="15" s="1"/>
  <c r="A2417" i="15"/>
  <c r="B2417" i="15" s="1"/>
  <c r="A2418" i="15"/>
  <c r="B2418" i="15" s="1"/>
  <c r="A2419" i="15"/>
  <c r="B2419" i="15" s="1"/>
  <c r="A2420" i="15"/>
  <c r="B2420" i="15" s="1"/>
  <c r="A2421" i="15"/>
  <c r="B2421" i="15" s="1"/>
  <c r="A2422" i="15"/>
  <c r="B2422" i="15" s="1"/>
  <c r="A2423" i="15"/>
  <c r="B2423" i="15" s="1"/>
  <c r="A2424" i="15"/>
  <c r="B2424" i="15" s="1"/>
  <c r="A2425" i="15"/>
  <c r="B2425" i="15" s="1"/>
  <c r="A2426" i="15"/>
  <c r="B2426" i="15" s="1"/>
  <c r="A2427" i="15"/>
  <c r="B2427" i="15" s="1"/>
  <c r="A2428" i="15"/>
  <c r="B2428" i="15" s="1"/>
  <c r="A2429" i="15"/>
  <c r="B2429" i="15" s="1"/>
  <c r="A2430" i="15"/>
  <c r="B2430" i="15" s="1"/>
  <c r="A2431" i="15"/>
  <c r="B2431" i="15" s="1"/>
  <c r="A2432" i="15"/>
  <c r="B2432" i="15" s="1"/>
  <c r="A2433" i="15"/>
  <c r="B2433" i="15" s="1"/>
  <c r="A2434" i="15"/>
  <c r="B2434" i="15" s="1"/>
  <c r="A2435" i="15"/>
  <c r="B2435" i="15" s="1"/>
  <c r="A2436" i="15"/>
  <c r="B2436" i="15" s="1"/>
  <c r="A2437" i="15"/>
  <c r="B2437" i="15" s="1"/>
  <c r="A2438" i="15"/>
  <c r="B2438" i="15" s="1"/>
  <c r="A2439" i="15"/>
  <c r="B2439" i="15" s="1"/>
  <c r="A2440" i="15"/>
  <c r="B2440" i="15" s="1"/>
  <c r="A2441" i="15"/>
  <c r="B2441" i="15" s="1"/>
  <c r="A2442" i="15"/>
  <c r="B2442" i="15" s="1"/>
  <c r="A2443" i="15"/>
  <c r="B2443" i="15" s="1"/>
  <c r="A2444" i="15"/>
  <c r="B2444" i="15" s="1"/>
  <c r="A2445" i="15"/>
  <c r="B2445" i="15" s="1"/>
  <c r="A2446" i="15"/>
  <c r="B2446" i="15" s="1"/>
  <c r="A2447" i="15"/>
  <c r="B2447" i="15" s="1"/>
  <c r="A2448" i="15"/>
  <c r="B2448" i="15" s="1"/>
  <c r="A2449" i="15"/>
  <c r="B2449" i="15" s="1"/>
  <c r="A2450" i="15"/>
  <c r="B2450" i="15" s="1"/>
  <c r="A2451" i="15"/>
  <c r="B2451" i="15" s="1"/>
  <c r="A2452" i="15"/>
  <c r="B2452" i="15" s="1"/>
  <c r="A2453" i="15"/>
  <c r="B2453" i="15" s="1"/>
  <c r="A2454" i="15"/>
  <c r="B2454" i="15" s="1"/>
  <c r="A2455" i="15"/>
  <c r="B2455" i="15" s="1"/>
  <c r="A2456" i="15"/>
  <c r="B2456" i="15" s="1"/>
  <c r="A2457" i="15"/>
  <c r="B2457" i="15" s="1"/>
  <c r="A2458" i="15"/>
  <c r="B2458" i="15" s="1"/>
  <c r="A2459" i="15"/>
  <c r="B2459" i="15" s="1"/>
  <c r="A2460" i="15"/>
  <c r="B2460" i="15" s="1"/>
  <c r="A2461" i="15"/>
  <c r="B2461" i="15" s="1"/>
  <c r="A2462" i="15"/>
  <c r="B2462" i="15" s="1"/>
  <c r="A2463" i="15"/>
  <c r="B2463" i="15" s="1"/>
  <c r="A2464" i="15"/>
  <c r="B2464" i="15" s="1"/>
  <c r="A2465" i="15"/>
  <c r="B2465" i="15" s="1"/>
  <c r="A2466" i="15"/>
  <c r="B2466" i="15" s="1"/>
  <c r="A2467" i="15"/>
  <c r="B2467" i="15" s="1"/>
  <c r="A2468" i="15"/>
  <c r="B2468" i="15" s="1"/>
  <c r="A2469" i="15"/>
  <c r="B2469" i="15" s="1"/>
  <c r="A2470" i="15"/>
  <c r="B2470" i="15" s="1"/>
  <c r="A2471" i="15"/>
  <c r="B2471" i="15" s="1"/>
  <c r="A2472" i="15"/>
  <c r="B2472" i="15" s="1"/>
  <c r="A2473" i="15"/>
  <c r="B2473" i="15" s="1"/>
  <c r="A2474" i="15"/>
  <c r="B2474" i="15" s="1"/>
  <c r="A2475" i="15"/>
  <c r="B2475" i="15" s="1"/>
  <c r="A2476" i="15"/>
  <c r="B2476" i="15" s="1"/>
  <c r="A2477" i="15"/>
  <c r="B2477" i="15" s="1"/>
  <c r="A2478" i="15"/>
  <c r="B2478" i="15" s="1"/>
  <c r="A2479" i="15"/>
  <c r="B2479" i="15" s="1"/>
  <c r="A2480" i="15"/>
  <c r="B2480" i="15" s="1"/>
  <c r="A2481" i="15"/>
  <c r="B2481" i="15" s="1"/>
  <c r="A2482" i="15"/>
  <c r="B2482" i="15" s="1"/>
  <c r="A2483" i="15"/>
  <c r="B2483" i="15" s="1"/>
  <c r="A2484" i="15"/>
  <c r="B2484" i="15" s="1"/>
  <c r="A2485" i="15"/>
  <c r="B2485" i="15" s="1"/>
  <c r="A2486" i="15"/>
  <c r="B2486" i="15" s="1"/>
  <c r="A2487" i="15"/>
  <c r="B2487" i="15" s="1"/>
  <c r="A2488" i="15"/>
  <c r="B2488" i="15" s="1"/>
  <c r="A2489" i="15"/>
  <c r="B2489" i="15" s="1"/>
  <c r="A2490" i="15"/>
  <c r="B2490" i="15" s="1"/>
  <c r="A2491" i="15"/>
  <c r="B2491" i="15" s="1"/>
  <c r="A2492" i="15"/>
  <c r="B2492" i="15" s="1"/>
  <c r="A2493" i="15"/>
  <c r="B2493" i="15" s="1"/>
  <c r="A2494" i="15"/>
  <c r="B2494" i="15" s="1"/>
  <c r="A2495" i="15"/>
  <c r="B2495" i="15" s="1"/>
  <c r="A2496" i="15"/>
  <c r="B2496" i="15" s="1"/>
  <c r="A2497" i="15"/>
  <c r="B2497" i="15" s="1"/>
  <c r="A2498" i="15"/>
  <c r="B2498" i="15" s="1"/>
  <c r="A2499" i="15"/>
  <c r="B2499" i="15" s="1"/>
  <c r="A2500" i="15"/>
  <c r="B2500" i="15" s="1"/>
  <c r="A2501" i="15"/>
  <c r="B2501" i="15" s="1"/>
  <c r="A2502" i="15"/>
  <c r="B2502" i="15" s="1"/>
  <c r="A2503" i="15"/>
  <c r="B2503" i="15" s="1"/>
  <c r="A2504" i="15"/>
  <c r="B2504" i="15" s="1"/>
  <c r="A2505" i="15"/>
  <c r="B2505" i="15" s="1"/>
  <c r="A2506" i="15"/>
  <c r="B2506" i="15" s="1"/>
  <c r="A2507" i="15"/>
  <c r="B2507" i="15" s="1"/>
  <c r="A2508" i="15"/>
  <c r="B2508" i="15" s="1"/>
  <c r="A2509" i="15"/>
  <c r="B2509" i="15" s="1"/>
  <c r="A2510" i="15"/>
  <c r="B2510" i="15" s="1"/>
  <c r="A2511" i="15"/>
  <c r="B2511" i="15" s="1"/>
  <c r="A2512" i="15"/>
  <c r="B2512" i="15" s="1"/>
  <c r="A2513" i="15"/>
  <c r="B2513" i="15" s="1"/>
  <c r="A2514" i="15"/>
  <c r="B2514" i="15" s="1"/>
  <c r="A2515" i="15"/>
  <c r="B2515" i="15" s="1"/>
  <c r="A2516" i="15"/>
  <c r="B2516" i="15" s="1"/>
  <c r="A2517" i="15"/>
  <c r="B2517" i="15" s="1"/>
  <c r="A2518" i="15"/>
  <c r="B2518" i="15" s="1"/>
  <c r="A2519" i="15"/>
  <c r="B2519" i="15" s="1"/>
  <c r="A2520" i="15"/>
  <c r="B2520" i="15" s="1"/>
  <c r="A2521" i="15"/>
  <c r="B2521" i="15" s="1"/>
  <c r="A2522" i="15"/>
  <c r="B2522" i="15" s="1"/>
  <c r="A2523" i="15"/>
  <c r="B2523" i="15" s="1"/>
  <c r="A2524" i="15"/>
  <c r="B2524" i="15" s="1"/>
  <c r="A2525" i="15"/>
  <c r="B2525" i="15" s="1"/>
  <c r="A2526" i="15"/>
  <c r="B2526" i="15" s="1"/>
  <c r="A2527" i="15"/>
  <c r="B2527" i="15" s="1"/>
  <c r="A2528" i="15"/>
  <c r="B2528" i="15" s="1"/>
  <c r="A2529" i="15"/>
  <c r="B2529" i="15" s="1"/>
  <c r="A2530" i="15"/>
  <c r="B2530" i="15" s="1"/>
  <c r="A2531" i="15"/>
  <c r="B2531" i="15" s="1"/>
  <c r="A2532" i="15"/>
  <c r="B2532" i="15" s="1"/>
  <c r="A2533" i="15"/>
  <c r="B2533" i="15" s="1"/>
  <c r="A2534" i="15"/>
  <c r="B2534" i="15" s="1"/>
  <c r="A2535" i="15"/>
  <c r="B2535" i="15" s="1"/>
  <c r="A2536" i="15"/>
  <c r="B2536" i="15" s="1"/>
  <c r="A2537" i="15"/>
  <c r="B2537" i="15" s="1"/>
  <c r="A2538" i="15"/>
  <c r="B2538" i="15" s="1"/>
  <c r="A2539" i="15"/>
  <c r="B2539" i="15" s="1"/>
  <c r="A2540" i="15"/>
  <c r="B2540" i="15" s="1"/>
  <c r="A2541" i="15"/>
  <c r="B2541" i="15" s="1"/>
  <c r="A2542" i="15"/>
  <c r="B2542" i="15" s="1"/>
  <c r="A2543" i="15"/>
  <c r="B2543" i="15" s="1"/>
  <c r="A2544" i="15"/>
  <c r="B2544" i="15" s="1"/>
  <c r="A2545" i="15"/>
  <c r="B2545" i="15" s="1"/>
  <c r="A2546" i="15"/>
  <c r="B2546" i="15" s="1"/>
  <c r="A2547" i="15"/>
  <c r="B2547" i="15" s="1"/>
  <c r="A2548" i="15"/>
  <c r="B2548" i="15" s="1"/>
  <c r="A2549" i="15"/>
  <c r="B2549" i="15" s="1"/>
  <c r="A2550" i="15"/>
  <c r="B2550" i="15" s="1"/>
  <c r="A2551" i="15"/>
  <c r="B2551" i="15" s="1"/>
  <c r="A2552" i="15"/>
  <c r="B2552" i="15" s="1"/>
  <c r="A2553" i="15"/>
  <c r="B2553" i="15" s="1"/>
  <c r="A2554" i="15"/>
  <c r="B2554" i="15" s="1"/>
  <c r="A2555" i="15"/>
  <c r="B2555" i="15" s="1"/>
  <c r="A2556" i="15"/>
  <c r="B2556" i="15" s="1"/>
  <c r="A2557" i="15"/>
  <c r="B2557" i="15" s="1"/>
  <c r="A2558" i="15"/>
  <c r="B2558" i="15" s="1"/>
  <c r="A2559" i="15"/>
  <c r="B2559" i="15" s="1"/>
  <c r="A2560" i="15"/>
  <c r="B2560" i="15" s="1"/>
  <c r="A2561" i="15"/>
  <c r="B2561" i="15" s="1"/>
  <c r="A2562" i="15"/>
  <c r="B2562" i="15" s="1"/>
  <c r="A2563" i="15"/>
  <c r="B2563" i="15" s="1"/>
  <c r="A2564" i="15"/>
  <c r="B2564" i="15" s="1"/>
  <c r="A2565" i="15"/>
  <c r="B2565" i="15" s="1"/>
  <c r="A2566" i="15"/>
  <c r="B2566" i="15" s="1"/>
  <c r="A2567" i="15"/>
  <c r="B2567" i="15" s="1"/>
  <c r="A2568" i="15"/>
  <c r="B2568" i="15" s="1"/>
  <c r="A2569" i="15"/>
  <c r="B2569" i="15" s="1"/>
  <c r="A2570" i="15"/>
  <c r="B2570" i="15" s="1"/>
  <c r="A2571" i="15"/>
  <c r="B2571" i="15" s="1"/>
  <c r="A2572" i="15"/>
  <c r="B2572" i="15" s="1"/>
  <c r="A2573" i="15"/>
  <c r="B2573" i="15" s="1"/>
  <c r="A2574" i="15"/>
  <c r="B2574" i="15" s="1"/>
  <c r="A2575" i="15"/>
  <c r="B2575" i="15" s="1"/>
  <c r="A2576" i="15"/>
  <c r="B2576" i="15" s="1"/>
  <c r="A2577" i="15"/>
  <c r="B2577" i="15" s="1"/>
  <c r="A2578" i="15"/>
  <c r="B2578" i="15" s="1"/>
  <c r="A2579" i="15"/>
  <c r="B2579" i="15" s="1"/>
  <c r="A2580" i="15"/>
  <c r="B2580" i="15" s="1"/>
  <c r="A2581" i="15"/>
  <c r="B2581" i="15" s="1"/>
  <c r="A2582" i="15"/>
  <c r="B2582" i="15" s="1"/>
  <c r="A2583" i="15"/>
  <c r="B2583" i="15" s="1"/>
  <c r="A2584" i="15"/>
  <c r="B2584" i="15" s="1"/>
  <c r="A2585" i="15"/>
  <c r="B2585" i="15" s="1"/>
  <c r="A2586" i="15"/>
  <c r="B2586" i="15" s="1"/>
  <c r="A2587" i="15"/>
  <c r="B2587" i="15" s="1"/>
  <c r="A2588" i="15"/>
  <c r="B2588" i="15" s="1"/>
  <c r="A2589" i="15"/>
  <c r="B2589" i="15" s="1"/>
  <c r="A2590" i="15"/>
  <c r="B2590" i="15" s="1"/>
  <c r="A2591" i="15"/>
  <c r="B2591" i="15" s="1"/>
  <c r="A2592" i="15"/>
  <c r="B2592" i="15" s="1"/>
  <c r="A2593" i="15"/>
  <c r="B2593" i="15" s="1"/>
  <c r="A2594" i="15"/>
  <c r="B2594" i="15" s="1"/>
  <c r="A2595" i="15"/>
  <c r="B2595" i="15" s="1"/>
  <c r="A2596" i="15"/>
  <c r="B2596" i="15" s="1"/>
  <c r="A2597" i="15"/>
  <c r="B2597" i="15" s="1"/>
  <c r="A2598" i="15"/>
  <c r="B2598" i="15" s="1"/>
  <c r="A2599" i="15"/>
  <c r="B2599" i="15" s="1"/>
  <c r="A2600" i="15"/>
  <c r="B2600" i="15" s="1"/>
  <c r="A2601" i="15"/>
  <c r="B2601" i="15" s="1"/>
  <c r="A2602" i="15"/>
  <c r="B2602" i="15" s="1"/>
  <c r="A2603" i="15"/>
  <c r="B2603" i="15" s="1"/>
  <c r="A2604" i="15"/>
  <c r="B2604" i="15" s="1"/>
  <c r="A2605" i="15"/>
  <c r="B2605" i="15" s="1"/>
  <c r="A2606" i="15"/>
  <c r="B2606" i="15" s="1"/>
  <c r="A2607" i="15"/>
  <c r="B2607" i="15" s="1"/>
  <c r="A2608" i="15"/>
  <c r="B2608" i="15" s="1"/>
  <c r="A2609" i="15"/>
  <c r="B2609" i="15" s="1"/>
  <c r="A2610" i="15"/>
  <c r="B2610" i="15" s="1"/>
  <c r="A2611" i="15"/>
  <c r="B2611" i="15" s="1"/>
  <c r="A2612" i="15"/>
  <c r="B2612" i="15" s="1"/>
  <c r="A2613" i="15"/>
  <c r="B2613" i="15" s="1"/>
  <c r="A2614" i="15"/>
  <c r="B2614" i="15" s="1"/>
  <c r="A2615" i="15"/>
  <c r="B2615" i="15" s="1"/>
  <c r="A2616" i="15"/>
  <c r="B2616" i="15" s="1"/>
  <c r="A2617" i="15"/>
  <c r="B2617" i="15" s="1"/>
  <c r="A2618" i="15"/>
  <c r="B2618" i="15" s="1"/>
  <c r="A2619" i="15"/>
  <c r="B2619" i="15" s="1"/>
  <c r="A2620" i="15"/>
  <c r="B2620" i="15" s="1"/>
  <c r="A2621" i="15"/>
  <c r="B2621" i="15" s="1"/>
  <c r="A2622" i="15"/>
  <c r="B2622" i="15" s="1"/>
  <c r="A2623" i="15"/>
  <c r="B2623" i="15" s="1"/>
  <c r="A2624" i="15"/>
  <c r="B2624" i="15" s="1"/>
  <c r="A2625" i="15"/>
  <c r="B2625" i="15" s="1"/>
  <c r="A2626" i="15"/>
  <c r="B2626" i="15" s="1"/>
  <c r="A2627" i="15"/>
  <c r="B2627" i="15" s="1"/>
  <c r="A2628" i="15"/>
  <c r="B2628" i="15" s="1"/>
  <c r="A2629" i="15"/>
  <c r="B2629" i="15" s="1"/>
  <c r="A2630" i="15"/>
  <c r="B2630" i="15" s="1"/>
  <c r="A2631" i="15"/>
  <c r="B2631" i="15" s="1"/>
  <c r="A2632" i="15"/>
  <c r="B2632" i="15" s="1"/>
  <c r="A2633" i="15"/>
  <c r="B2633" i="15" s="1"/>
  <c r="A2634" i="15"/>
  <c r="B2634" i="15" s="1"/>
  <c r="A2635" i="15"/>
  <c r="B2635" i="15" s="1"/>
  <c r="A2636" i="15"/>
  <c r="B2636" i="15" s="1"/>
  <c r="A2637" i="15"/>
  <c r="B2637" i="15" s="1"/>
  <c r="A2638" i="15"/>
  <c r="B2638" i="15" s="1"/>
  <c r="A2639" i="15"/>
  <c r="B2639" i="15" s="1"/>
  <c r="A2640" i="15"/>
  <c r="B2640" i="15" s="1"/>
  <c r="A2641" i="15"/>
  <c r="B2641" i="15" s="1"/>
  <c r="A2642" i="15"/>
  <c r="B2642" i="15" s="1"/>
  <c r="A2643" i="15"/>
  <c r="B2643" i="15" s="1"/>
  <c r="A2644" i="15"/>
  <c r="B2644" i="15" s="1"/>
  <c r="A2645" i="15"/>
  <c r="B2645" i="15" s="1"/>
  <c r="A2646" i="15"/>
  <c r="B2646" i="15" s="1"/>
  <c r="A2647" i="15"/>
  <c r="B2647" i="15" s="1"/>
  <c r="A2648" i="15"/>
  <c r="B2648" i="15" s="1"/>
  <c r="A2649" i="15"/>
  <c r="B2649" i="15" s="1"/>
  <c r="A2650" i="15"/>
  <c r="B2650" i="15" s="1"/>
  <c r="A2651" i="15"/>
  <c r="B2651" i="15" s="1"/>
  <c r="A2652" i="15"/>
  <c r="B2652" i="15" s="1"/>
  <c r="A2653" i="15"/>
  <c r="B2653" i="15" s="1"/>
  <c r="A2654" i="15"/>
  <c r="B2654" i="15" s="1"/>
  <c r="A2655" i="15"/>
  <c r="B2655" i="15" s="1"/>
  <c r="A2656" i="15"/>
  <c r="B2656" i="15" s="1"/>
  <c r="A2657" i="15"/>
  <c r="B2657" i="15" s="1"/>
  <c r="A2658" i="15"/>
  <c r="B2658" i="15" s="1"/>
  <c r="A2659" i="15"/>
  <c r="B2659" i="15" s="1"/>
  <c r="A2660" i="15"/>
  <c r="B2660" i="15" s="1"/>
  <c r="A2661" i="15"/>
  <c r="B2661" i="15" s="1"/>
  <c r="A2662" i="15"/>
  <c r="B2662" i="15" s="1"/>
  <c r="A2663" i="15"/>
  <c r="B2663" i="15" s="1"/>
  <c r="A2664" i="15"/>
  <c r="B2664" i="15" s="1"/>
  <c r="A2665" i="15"/>
  <c r="B2665" i="15" s="1"/>
  <c r="A2666" i="15"/>
  <c r="B2666" i="15" s="1"/>
  <c r="A2667" i="15"/>
  <c r="B2667" i="15" s="1"/>
  <c r="A2668" i="15"/>
  <c r="B2668" i="15" s="1"/>
  <c r="A2669" i="15"/>
  <c r="B2669" i="15" s="1"/>
  <c r="A2670" i="15"/>
  <c r="B2670" i="15" s="1"/>
  <c r="A2671" i="15"/>
  <c r="B2671" i="15" s="1"/>
  <c r="A2672" i="15"/>
  <c r="B2672" i="15" s="1"/>
  <c r="A2673" i="15"/>
  <c r="B2673" i="15" s="1"/>
  <c r="A2674" i="15"/>
  <c r="B2674" i="15" s="1"/>
  <c r="A2675" i="15"/>
  <c r="B2675" i="15" s="1"/>
  <c r="A2676" i="15"/>
  <c r="B2676" i="15" s="1"/>
  <c r="A2677" i="15"/>
  <c r="B2677" i="15" s="1"/>
  <c r="A2678" i="15"/>
  <c r="B2678" i="15" s="1"/>
  <c r="A2679" i="15"/>
  <c r="B2679" i="15" s="1"/>
  <c r="A2680" i="15"/>
  <c r="B2680" i="15" s="1"/>
  <c r="A2681" i="15"/>
  <c r="B2681" i="15" s="1"/>
  <c r="A2682" i="15"/>
  <c r="B2682" i="15" s="1"/>
  <c r="A2683" i="15"/>
  <c r="B2683" i="15" s="1"/>
  <c r="A2684" i="15"/>
  <c r="B2684" i="15" s="1"/>
  <c r="A2685" i="15"/>
  <c r="B2685" i="15" s="1"/>
  <c r="A2686" i="15"/>
  <c r="B2686" i="15" s="1"/>
  <c r="A2687" i="15"/>
  <c r="B2687" i="15" s="1"/>
  <c r="A2688" i="15"/>
  <c r="B2688" i="15" s="1"/>
  <c r="A2689" i="15"/>
  <c r="B2689" i="15" s="1"/>
  <c r="A2690" i="15"/>
  <c r="B2690" i="15" s="1"/>
  <c r="A2691" i="15"/>
  <c r="B2691" i="15" s="1"/>
  <c r="A2692" i="15"/>
  <c r="B2692" i="15" s="1"/>
  <c r="A2693" i="15"/>
  <c r="B2693" i="15" s="1"/>
  <c r="A2694" i="15"/>
  <c r="B2694" i="15" s="1"/>
  <c r="A2695" i="15"/>
  <c r="B2695" i="15" s="1"/>
  <c r="A2696" i="15"/>
  <c r="B2696" i="15" s="1"/>
  <c r="A2697" i="15"/>
  <c r="B2697" i="15" s="1"/>
  <c r="A2698" i="15"/>
  <c r="B2698" i="15" s="1"/>
  <c r="A2699" i="15"/>
  <c r="B2699" i="15" s="1"/>
  <c r="A2700" i="15"/>
  <c r="B2700" i="15" s="1"/>
  <c r="A2701" i="15"/>
  <c r="B2701" i="15" s="1"/>
  <c r="A2702" i="15"/>
  <c r="B2702" i="15" s="1"/>
  <c r="A2703" i="15"/>
  <c r="B2703" i="15" s="1"/>
  <c r="A2704" i="15"/>
  <c r="B2704" i="15" s="1"/>
  <c r="A2705" i="15"/>
  <c r="B2705" i="15" s="1"/>
  <c r="A2706" i="15"/>
  <c r="B2706" i="15" s="1"/>
  <c r="A2707" i="15"/>
  <c r="B2707" i="15" s="1"/>
  <c r="A2708" i="15"/>
  <c r="B2708" i="15" s="1"/>
  <c r="A2709" i="15"/>
  <c r="B2709" i="15" s="1"/>
  <c r="A2710" i="15"/>
  <c r="B2710" i="15" s="1"/>
  <c r="A2711" i="15"/>
  <c r="B2711" i="15" s="1"/>
  <c r="A2712" i="15"/>
  <c r="B2712" i="15" s="1"/>
  <c r="A2713" i="15"/>
  <c r="B2713" i="15" s="1"/>
  <c r="A2714" i="15"/>
  <c r="B2714" i="15" s="1"/>
  <c r="A2715" i="15"/>
  <c r="B2715" i="15" s="1"/>
  <c r="A2716" i="15"/>
  <c r="B2716" i="15" s="1"/>
  <c r="A2717" i="15"/>
  <c r="B2717" i="15" s="1"/>
  <c r="A2718" i="15"/>
  <c r="B2718" i="15" s="1"/>
  <c r="A2719" i="15"/>
  <c r="B2719" i="15" s="1"/>
  <c r="A2720" i="15"/>
  <c r="B2720" i="15" s="1"/>
  <c r="A2721" i="15"/>
  <c r="B2721" i="15" s="1"/>
  <c r="A2722" i="15"/>
  <c r="B2722" i="15" s="1"/>
  <c r="A2723" i="15"/>
  <c r="B2723" i="15" s="1"/>
  <c r="A2724" i="15"/>
  <c r="B2724" i="15" s="1"/>
  <c r="A2725" i="15"/>
  <c r="B2725" i="15" s="1"/>
  <c r="A2726" i="15"/>
  <c r="B2726" i="15" s="1"/>
  <c r="A2727" i="15"/>
  <c r="B2727" i="15" s="1"/>
  <c r="A2728" i="15"/>
  <c r="B2728" i="15" s="1"/>
  <c r="A2729" i="15"/>
  <c r="B2729" i="15" s="1"/>
  <c r="A2730" i="15"/>
  <c r="B2730" i="15" s="1"/>
  <c r="A2731" i="15"/>
  <c r="B2731" i="15" s="1"/>
  <c r="A2732" i="15"/>
  <c r="B2732" i="15" s="1"/>
  <c r="A2733" i="15"/>
  <c r="B2733" i="15" s="1"/>
  <c r="A2734" i="15"/>
  <c r="B2734" i="15" s="1"/>
  <c r="A2735" i="15"/>
  <c r="B2735" i="15" s="1"/>
  <c r="A2736" i="15"/>
  <c r="B2736" i="15" s="1"/>
  <c r="A2737" i="15"/>
  <c r="B2737" i="15" s="1"/>
  <c r="A2738" i="15"/>
  <c r="B2738" i="15" s="1"/>
  <c r="A2739" i="15"/>
  <c r="B2739" i="15" s="1"/>
  <c r="A2740" i="15"/>
  <c r="B2740" i="15" s="1"/>
  <c r="A2741" i="15"/>
  <c r="B2741" i="15" s="1"/>
  <c r="A2742" i="15"/>
  <c r="B2742" i="15" s="1"/>
  <c r="A2743" i="15"/>
  <c r="B2743" i="15" s="1"/>
  <c r="A2744" i="15"/>
  <c r="B2744" i="15" s="1"/>
  <c r="A2745" i="15"/>
  <c r="B2745" i="15" s="1"/>
  <c r="A2746" i="15"/>
  <c r="B2746" i="15" s="1"/>
  <c r="A2747" i="15"/>
  <c r="B2747" i="15" s="1"/>
  <c r="A2748" i="15"/>
  <c r="B2748" i="15" s="1"/>
  <c r="A2749" i="15"/>
  <c r="B2749" i="15" s="1"/>
  <c r="A2750" i="15"/>
  <c r="B2750" i="15" s="1"/>
  <c r="A2751" i="15"/>
  <c r="B2751" i="15" s="1"/>
  <c r="A2752" i="15"/>
  <c r="B2752" i="15" s="1"/>
  <c r="A2753" i="15"/>
  <c r="B2753" i="15" s="1"/>
  <c r="A2754" i="15"/>
  <c r="B2754" i="15" s="1"/>
  <c r="A2755" i="15"/>
  <c r="B2755" i="15" s="1"/>
  <c r="A2756" i="15"/>
  <c r="B2756" i="15" s="1"/>
  <c r="A2757" i="15"/>
  <c r="B2757" i="15" s="1"/>
  <c r="A2758" i="15"/>
  <c r="B2758" i="15" s="1"/>
  <c r="A2759" i="15"/>
  <c r="B2759" i="15" s="1"/>
  <c r="A2760" i="15"/>
  <c r="B2760" i="15" s="1"/>
  <c r="A2761" i="15"/>
  <c r="B2761" i="15" s="1"/>
  <c r="A2762" i="15"/>
  <c r="B2762" i="15" s="1"/>
  <c r="A2763" i="15"/>
  <c r="B2763" i="15" s="1"/>
  <c r="A2764" i="15"/>
  <c r="B2764" i="15" s="1"/>
  <c r="A2765" i="15"/>
  <c r="B2765" i="15" s="1"/>
  <c r="A2766" i="15"/>
  <c r="B2766" i="15" s="1"/>
  <c r="A2767" i="15"/>
  <c r="B2767" i="15" s="1"/>
  <c r="A2768" i="15"/>
  <c r="B2768" i="15" s="1"/>
  <c r="A2769" i="15"/>
  <c r="B2769" i="15" s="1"/>
  <c r="A2770" i="15"/>
  <c r="B2770" i="15" s="1"/>
  <c r="A2771" i="15"/>
  <c r="B2771" i="15" s="1"/>
  <c r="A2772" i="15"/>
  <c r="B2772" i="15" s="1"/>
  <c r="A2773" i="15"/>
  <c r="B2773" i="15" s="1"/>
  <c r="A2774" i="15"/>
  <c r="B2774" i="15" s="1"/>
  <c r="A2775" i="15"/>
  <c r="B2775" i="15" s="1"/>
  <c r="A2776" i="15"/>
  <c r="B2776" i="15" s="1"/>
  <c r="A2777" i="15"/>
  <c r="B2777" i="15" s="1"/>
  <c r="A2778" i="15"/>
  <c r="B2778" i="15" s="1"/>
  <c r="A2779" i="15"/>
  <c r="B2779" i="15" s="1"/>
  <c r="A2780" i="15"/>
  <c r="B2780" i="15" s="1"/>
  <c r="A2781" i="15"/>
  <c r="B2781" i="15" s="1"/>
  <c r="A2782" i="15"/>
  <c r="B2782" i="15" s="1"/>
  <c r="A2783" i="15"/>
  <c r="B2783" i="15" s="1"/>
  <c r="A2784" i="15"/>
  <c r="B2784" i="15" s="1"/>
  <c r="A2785" i="15"/>
  <c r="B2785" i="15" s="1"/>
  <c r="A2786" i="15"/>
  <c r="B2786" i="15" s="1"/>
  <c r="A2787" i="15"/>
  <c r="B2787" i="15" s="1"/>
  <c r="A2788" i="15"/>
  <c r="B2788" i="15" s="1"/>
  <c r="A2789" i="15"/>
  <c r="B2789" i="15" s="1"/>
  <c r="A2790" i="15"/>
  <c r="B2790" i="15" s="1"/>
  <c r="A2791" i="15"/>
  <c r="B2791" i="15" s="1"/>
  <c r="A2792" i="15"/>
  <c r="B2792" i="15" s="1"/>
  <c r="A2793" i="15"/>
  <c r="B2793" i="15" s="1"/>
  <c r="A2794" i="15"/>
  <c r="B2794" i="15" s="1"/>
  <c r="A2795" i="15"/>
  <c r="B2795" i="15" s="1"/>
  <c r="A2796" i="15"/>
  <c r="B2796" i="15" s="1"/>
  <c r="A2797" i="15"/>
  <c r="B2797" i="15" s="1"/>
  <c r="A2798" i="15"/>
  <c r="B2798" i="15" s="1"/>
  <c r="A2799" i="15"/>
  <c r="B2799" i="15" s="1"/>
  <c r="A2800" i="15"/>
  <c r="B2800" i="15" s="1"/>
  <c r="A2801" i="15"/>
  <c r="B2801" i="15" s="1"/>
  <c r="A2802" i="15"/>
  <c r="B2802" i="15" s="1"/>
  <c r="A2803" i="15"/>
  <c r="B2803" i="15" s="1"/>
  <c r="A1718" i="15" l="1"/>
  <c r="B1718" i="15" s="1"/>
  <c r="A1719" i="15"/>
  <c r="B1719" i="15" s="1"/>
  <c r="A1720" i="15"/>
  <c r="B1720" i="15" s="1"/>
  <c r="A1721" i="15"/>
  <c r="B1721" i="15" s="1"/>
  <c r="A1722" i="15"/>
  <c r="B1722" i="15" s="1"/>
  <c r="A1723" i="15"/>
  <c r="B1723" i="15" s="1"/>
  <c r="A1724" i="15"/>
  <c r="B1724" i="15" s="1"/>
  <c r="A1725" i="15"/>
  <c r="B1725" i="15" s="1"/>
  <c r="A1726" i="15"/>
  <c r="B1726" i="15" s="1"/>
  <c r="A1727" i="15"/>
  <c r="B1727" i="15" s="1"/>
  <c r="A1728" i="15"/>
  <c r="B1728" i="15" s="1"/>
  <c r="A1729" i="15"/>
  <c r="B1729" i="15" s="1"/>
  <c r="A1730" i="15"/>
  <c r="B1730" i="15" s="1"/>
  <c r="A1731" i="15"/>
  <c r="B1731" i="15" s="1"/>
  <c r="A1732" i="15"/>
  <c r="B1732" i="15" s="1"/>
  <c r="A1733" i="15"/>
  <c r="B1733" i="15" s="1"/>
  <c r="A1734" i="15"/>
  <c r="B1734" i="15" s="1"/>
  <c r="A1735" i="15"/>
  <c r="B1735" i="15" s="1"/>
  <c r="A1736" i="15"/>
  <c r="B1736" i="15" s="1"/>
  <c r="A1737" i="15"/>
  <c r="B1737" i="15" s="1"/>
  <c r="A1738" i="15"/>
  <c r="B1738" i="15" s="1"/>
  <c r="A1739" i="15"/>
  <c r="B1739" i="15" s="1"/>
  <c r="A1740" i="15"/>
  <c r="B1740" i="15" s="1"/>
  <c r="A1741" i="15"/>
  <c r="B1741" i="15" s="1"/>
  <c r="A1742" i="15"/>
  <c r="B1742" i="15" s="1"/>
  <c r="A1743" i="15"/>
  <c r="B1743" i="15" s="1"/>
  <c r="A1744" i="15"/>
  <c r="B1744" i="15" s="1"/>
  <c r="A1745" i="15"/>
  <c r="B1745" i="15" s="1"/>
  <c r="A1746" i="15"/>
  <c r="B1746" i="15" s="1"/>
  <c r="A1747" i="15"/>
  <c r="B1747" i="15" s="1"/>
  <c r="A1748" i="15"/>
  <c r="B1748" i="15" s="1"/>
  <c r="A1749" i="15"/>
  <c r="B1749" i="15" s="1"/>
  <c r="A1750" i="15"/>
  <c r="B1750" i="15" s="1"/>
  <c r="A1751" i="15"/>
  <c r="B1751" i="15" s="1"/>
  <c r="A1752" i="15"/>
  <c r="B1752" i="15" s="1"/>
  <c r="A1753" i="15"/>
  <c r="B1753" i="15" s="1"/>
  <c r="A1754" i="15"/>
  <c r="B1754" i="15" s="1"/>
  <c r="A1755" i="15"/>
  <c r="B1755" i="15" s="1"/>
  <c r="A1756" i="15"/>
  <c r="B1756" i="15" s="1"/>
  <c r="A1757" i="15"/>
  <c r="B1757" i="15" s="1"/>
  <c r="A1758" i="15"/>
  <c r="B1758" i="15" s="1"/>
  <c r="A1759" i="15"/>
  <c r="B1759" i="15" s="1"/>
  <c r="A1760" i="15"/>
  <c r="B1760" i="15" s="1"/>
  <c r="A1761" i="15"/>
  <c r="B1761" i="15" s="1"/>
  <c r="A1762" i="15"/>
  <c r="B1762" i="15" s="1"/>
  <c r="A1763" i="15"/>
  <c r="B1763" i="15" s="1"/>
  <c r="A1764" i="15"/>
  <c r="B1764" i="15" s="1"/>
  <c r="A1765" i="15"/>
  <c r="B1765" i="15" s="1"/>
  <c r="A1766" i="15"/>
  <c r="B1766" i="15" s="1"/>
  <c r="A1767" i="15"/>
  <c r="B1767" i="15" s="1"/>
  <c r="A1768" i="15"/>
  <c r="B1768" i="15" s="1"/>
  <c r="A1769" i="15"/>
  <c r="B1769" i="15" s="1"/>
  <c r="A1770" i="15"/>
  <c r="B1770" i="15" s="1"/>
  <c r="A1771" i="15"/>
  <c r="B1771" i="15" s="1"/>
  <c r="A1772" i="15"/>
  <c r="B1772" i="15" s="1"/>
  <c r="A1773" i="15"/>
  <c r="B1773" i="15" s="1"/>
  <c r="A1774" i="15"/>
  <c r="B1774" i="15" s="1"/>
  <c r="A1775" i="15"/>
  <c r="B1775" i="15" s="1"/>
  <c r="A1776" i="15"/>
  <c r="B1776" i="15" s="1"/>
  <c r="A1777" i="15"/>
  <c r="B1777" i="15" s="1"/>
  <c r="A1778" i="15"/>
  <c r="B1778" i="15" s="1"/>
  <c r="A1779" i="15"/>
  <c r="B1779" i="15" s="1"/>
  <c r="A1780" i="15"/>
  <c r="B1780" i="15" s="1"/>
  <c r="A1781" i="15"/>
  <c r="B1781" i="15" s="1"/>
  <c r="A1782" i="15"/>
  <c r="B1782" i="15" s="1"/>
  <c r="A1783" i="15"/>
  <c r="B1783" i="15" s="1"/>
  <c r="A1784" i="15"/>
  <c r="B1784" i="15" s="1"/>
  <c r="A1785" i="15"/>
  <c r="B1785" i="15" s="1"/>
  <c r="A1786" i="15"/>
  <c r="B1786" i="15" s="1"/>
  <c r="A1787" i="15"/>
  <c r="B1787" i="15" s="1"/>
  <c r="A1788" i="15"/>
  <c r="B1788" i="15" s="1"/>
  <c r="A1789" i="15"/>
  <c r="B1789" i="15" s="1"/>
  <c r="A1790" i="15"/>
  <c r="B1790" i="15" s="1"/>
  <c r="A1791" i="15"/>
  <c r="B1791" i="15" s="1"/>
  <c r="A1792" i="15"/>
  <c r="B1792" i="15" s="1"/>
  <c r="A1793" i="15"/>
  <c r="B1793" i="15" s="1"/>
  <c r="A1794" i="15"/>
  <c r="B1794" i="15" s="1"/>
  <c r="A1795" i="15"/>
  <c r="B1795" i="15" s="1"/>
  <c r="A1796" i="15"/>
  <c r="B1796" i="15" s="1"/>
  <c r="A1797" i="15"/>
  <c r="B1797" i="15" s="1"/>
  <c r="A1798" i="15"/>
  <c r="B1798" i="15" s="1"/>
  <c r="A1799" i="15"/>
  <c r="B1799" i="15" s="1"/>
  <c r="A1800" i="15"/>
  <c r="B1800" i="15" s="1"/>
  <c r="A1801" i="15"/>
  <c r="B1801" i="15" s="1"/>
  <c r="A1802" i="15"/>
  <c r="B1802" i="15" s="1"/>
  <c r="A1803" i="15"/>
  <c r="B1803" i="15" s="1"/>
  <c r="A1804" i="15"/>
  <c r="B1804" i="15" s="1"/>
  <c r="A1805" i="15"/>
  <c r="B1805" i="15" s="1"/>
  <c r="A1806" i="15"/>
  <c r="B1806" i="15" s="1"/>
  <c r="A1807" i="15"/>
  <c r="B1807" i="15" s="1"/>
  <c r="A1808" i="15"/>
  <c r="B1808" i="15" s="1"/>
  <c r="A1809" i="15"/>
  <c r="B1809" i="15" s="1"/>
  <c r="A1810" i="15"/>
  <c r="B1810" i="15" s="1"/>
  <c r="A1811" i="15"/>
  <c r="B1811" i="15" s="1"/>
  <c r="A1812" i="15"/>
  <c r="B1812" i="15" s="1"/>
  <c r="A1813" i="15"/>
  <c r="B1813" i="15" s="1"/>
  <c r="A1814" i="15"/>
  <c r="B1814" i="15" s="1"/>
  <c r="A1815" i="15"/>
  <c r="B1815" i="15" s="1"/>
  <c r="A1816" i="15"/>
  <c r="B1816" i="15" s="1"/>
  <c r="A1817" i="15"/>
  <c r="B1817" i="15" s="1"/>
  <c r="A1818" i="15"/>
  <c r="B1818" i="15" s="1"/>
  <c r="A1819" i="15"/>
  <c r="B1819" i="15" s="1"/>
  <c r="A1820" i="15"/>
  <c r="B1820" i="15" s="1"/>
  <c r="A1821" i="15"/>
  <c r="B1821" i="15" s="1"/>
  <c r="A1822" i="15"/>
  <c r="B1822" i="15" s="1"/>
  <c r="A1823" i="15"/>
  <c r="B1823" i="15" s="1"/>
  <c r="A1824" i="15"/>
  <c r="B1824" i="15" s="1"/>
  <c r="A1825" i="15"/>
  <c r="B1825" i="15" s="1"/>
  <c r="A1826" i="15"/>
  <c r="B1826" i="15" s="1"/>
  <c r="A1827" i="15"/>
  <c r="B1827" i="15" s="1"/>
  <c r="A1828" i="15"/>
  <c r="B1828" i="15" s="1"/>
  <c r="A1829" i="15"/>
  <c r="B1829" i="15" s="1"/>
  <c r="A1830" i="15"/>
  <c r="B1830" i="15" s="1"/>
  <c r="A1831" i="15"/>
  <c r="B1831" i="15" s="1"/>
  <c r="A1832" i="15"/>
  <c r="B1832" i="15" s="1"/>
  <c r="A1833" i="15"/>
  <c r="B1833" i="15" s="1"/>
  <c r="A1834" i="15"/>
  <c r="B1834" i="15" s="1"/>
  <c r="A1835" i="15"/>
  <c r="B1835" i="15" s="1"/>
  <c r="A1836" i="15"/>
  <c r="B1836" i="15" s="1"/>
  <c r="A1837" i="15"/>
  <c r="B1837" i="15" s="1"/>
  <c r="A1838" i="15"/>
  <c r="B1838" i="15" s="1"/>
  <c r="A1839" i="15"/>
  <c r="B1839" i="15" s="1"/>
  <c r="A1840" i="15"/>
  <c r="B1840" i="15" s="1"/>
  <c r="A1841" i="15"/>
  <c r="B1841" i="15" s="1"/>
  <c r="A1842" i="15"/>
  <c r="B1842" i="15" s="1"/>
  <c r="A1843" i="15"/>
  <c r="B1843" i="15" s="1"/>
  <c r="A1844" i="15"/>
  <c r="B1844" i="15" s="1"/>
  <c r="A1845" i="15"/>
  <c r="B1845" i="15" s="1"/>
  <c r="A1846" i="15"/>
  <c r="B1846" i="15" s="1"/>
  <c r="A1847" i="15"/>
  <c r="B1847" i="15" s="1"/>
  <c r="A1848" i="15"/>
  <c r="B1848" i="15" s="1"/>
  <c r="A1849" i="15"/>
  <c r="B1849" i="15" s="1"/>
  <c r="A1850" i="15"/>
  <c r="B1850" i="15" s="1"/>
  <c r="A1851" i="15"/>
  <c r="B1851" i="15" s="1"/>
  <c r="A1852" i="15"/>
  <c r="B1852" i="15" s="1"/>
  <c r="A1853" i="15"/>
  <c r="B1853" i="15" s="1"/>
  <c r="A1854" i="15"/>
  <c r="B1854" i="15" s="1"/>
  <c r="A1855" i="15"/>
  <c r="B1855" i="15" s="1"/>
  <c r="A1856" i="15"/>
  <c r="B1856" i="15" s="1"/>
  <c r="A1857" i="15"/>
  <c r="B1857" i="15" s="1"/>
  <c r="A1858" i="15"/>
  <c r="B1858" i="15" s="1"/>
  <c r="A1859" i="15"/>
  <c r="B1859" i="15" s="1"/>
  <c r="A1860" i="15"/>
  <c r="B1860" i="15" s="1"/>
  <c r="A1861" i="15"/>
  <c r="B1861" i="15" s="1"/>
  <c r="A1862" i="15"/>
  <c r="B1862" i="15" s="1"/>
  <c r="A1863" i="15"/>
  <c r="B1863" i="15" s="1"/>
  <c r="A1864" i="15"/>
  <c r="B1864" i="15" s="1"/>
  <c r="A1865" i="15"/>
  <c r="B1865" i="15" s="1"/>
  <c r="A1866" i="15"/>
  <c r="B1866" i="15" s="1"/>
  <c r="A1867" i="15"/>
  <c r="B1867" i="15" s="1"/>
  <c r="A1868" i="15"/>
  <c r="B1868" i="15" s="1"/>
  <c r="A1869" i="15"/>
  <c r="B1869" i="15" s="1"/>
  <c r="A1870" i="15"/>
  <c r="B1870" i="15" s="1"/>
  <c r="A1871" i="15"/>
  <c r="B1871" i="15" s="1"/>
  <c r="A1872" i="15"/>
  <c r="B1872" i="15" s="1"/>
  <c r="A1873" i="15"/>
  <c r="B1873" i="15" s="1"/>
  <c r="A1874" i="15"/>
  <c r="B1874" i="15" s="1"/>
  <c r="A1875" i="15"/>
  <c r="B1875" i="15" s="1"/>
  <c r="A1876" i="15"/>
  <c r="B1876" i="15" s="1"/>
  <c r="A1877" i="15"/>
  <c r="B1877" i="15" s="1"/>
  <c r="A1878" i="15"/>
  <c r="B1878" i="15" s="1"/>
  <c r="A1879" i="15"/>
  <c r="B1879" i="15" s="1"/>
  <c r="A1880" i="15"/>
  <c r="B1880" i="15" s="1"/>
  <c r="A1881" i="15"/>
  <c r="B1881" i="15" s="1"/>
  <c r="A1882" i="15"/>
  <c r="B1882" i="15" s="1"/>
  <c r="A1883" i="15"/>
  <c r="B1883" i="15" s="1"/>
  <c r="A1884" i="15"/>
  <c r="B1884" i="15" s="1"/>
  <c r="A1885" i="15"/>
  <c r="B1885" i="15" s="1"/>
  <c r="A1886" i="15"/>
  <c r="B1886" i="15" s="1"/>
  <c r="A1887" i="15"/>
  <c r="B1887" i="15" s="1"/>
  <c r="A1888" i="15"/>
  <c r="B1888" i="15" s="1"/>
  <c r="A1889" i="15"/>
  <c r="B1889" i="15" s="1"/>
  <c r="A1890" i="15"/>
  <c r="B1890" i="15" s="1"/>
  <c r="A1891" i="15"/>
  <c r="B1891" i="15" s="1"/>
  <c r="A1892" i="15"/>
  <c r="B1892" i="15" s="1"/>
  <c r="A1893" i="15"/>
  <c r="B1893" i="15" s="1"/>
  <c r="A1894" i="15"/>
  <c r="B1894" i="15" s="1"/>
  <c r="A1895" i="15"/>
  <c r="B1895" i="15" s="1"/>
  <c r="A1896" i="15"/>
  <c r="B1896" i="15" s="1"/>
  <c r="A1897" i="15"/>
  <c r="B1897" i="15" s="1"/>
  <c r="A1898" i="15"/>
  <c r="B1898" i="15" s="1"/>
  <c r="A1899" i="15"/>
  <c r="B1899" i="15" s="1"/>
  <c r="A1900" i="15"/>
  <c r="B1900" i="15" s="1"/>
  <c r="A1901" i="15"/>
  <c r="B1901" i="15" s="1"/>
  <c r="A1902" i="15"/>
  <c r="B1902" i="15" s="1"/>
  <c r="A1903" i="15"/>
  <c r="B1903" i="15" s="1"/>
  <c r="A1904" i="15"/>
  <c r="B1904" i="15" s="1"/>
  <c r="A1905" i="15"/>
  <c r="B1905" i="15" s="1"/>
  <c r="A1906" i="15"/>
  <c r="B1906" i="15" s="1"/>
  <c r="A1907" i="15"/>
  <c r="B1907" i="15" s="1"/>
  <c r="A1908" i="15"/>
  <c r="B1908" i="15" s="1"/>
  <c r="A1909" i="15"/>
  <c r="B1909" i="15" s="1"/>
  <c r="A1910" i="15"/>
  <c r="B1910" i="15" s="1"/>
  <c r="A1911" i="15"/>
  <c r="B1911" i="15" s="1"/>
  <c r="A1912" i="15"/>
  <c r="B1912" i="15" s="1"/>
  <c r="A1913" i="15"/>
  <c r="B1913" i="15" s="1"/>
  <c r="A1914" i="15"/>
  <c r="B1914" i="15" s="1"/>
  <c r="A1915" i="15"/>
  <c r="B1915" i="15" s="1"/>
  <c r="A1916" i="15"/>
  <c r="B1916" i="15" s="1"/>
  <c r="A1917" i="15"/>
  <c r="B1917" i="15" s="1"/>
  <c r="A1918" i="15"/>
  <c r="B1918" i="15" s="1"/>
  <c r="A1919" i="15"/>
  <c r="B1919" i="15" s="1"/>
  <c r="A1920" i="15"/>
  <c r="B1920" i="15" s="1"/>
  <c r="A1921" i="15"/>
  <c r="B1921" i="15" s="1"/>
  <c r="A1922" i="15"/>
  <c r="B1922" i="15" s="1"/>
  <c r="A1923" i="15"/>
  <c r="B1923" i="15" s="1"/>
  <c r="A1924" i="15"/>
  <c r="B1924" i="15" s="1"/>
  <c r="A1925" i="15"/>
  <c r="B1925" i="15" s="1"/>
  <c r="A1926" i="15"/>
  <c r="B1926" i="15" s="1"/>
  <c r="A1927" i="15"/>
  <c r="B1927" i="15" s="1"/>
  <c r="A1928" i="15"/>
  <c r="B1928" i="15" s="1"/>
  <c r="A1929" i="15"/>
  <c r="B1929" i="15" s="1"/>
  <c r="A1930" i="15"/>
  <c r="B1930" i="15" s="1"/>
  <c r="A1931" i="15"/>
  <c r="B1931" i="15" s="1"/>
  <c r="A1932" i="15"/>
  <c r="B1932" i="15" s="1"/>
  <c r="A1933" i="15"/>
  <c r="B1933" i="15" s="1"/>
  <c r="A1934" i="15"/>
  <c r="B1934" i="15" s="1"/>
  <c r="A1935" i="15"/>
  <c r="B1935" i="15" s="1"/>
  <c r="A1936" i="15"/>
  <c r="B1936" i="15" s="1"/>
  <c r="A1937" i="15"/>
  <c r="B1937" i="15" s="1"/>
  <c r="A1938" i="15"/>
  <c r="B1938" i="15" s="1"/>
  <c r="A1939" i="15"/>
  <c r="B1939" i="15" s="1"/>
  <c r="A1940" i="15"/>
  <c r="B1940" i="15" s="1"/>
  <c r="A1941" i="15"/>
  <c r="B1941" i="15" s="1"/>
  <c r="A1942" i="15"/>
  <c r="B1942" i="15" s="1"/>
  <c r="A1943" i="15"/>
  <c r="B1943" i="15" s="1"/>
  <c r="A1944" i="15"/>
  <c r="B1944" i="15" s="1"/>
  <c r="A1945" i="15"/>
  <c r="B1945" i="15" s="1"/>
  <c r="A1946" i="15"/>
  <c r="B1946" i="15" s="1"/>
  <c r="A1947" i="15"/>
  <c r="B1947" i="15" s="1"/>
  <c r="A1948" i="15"/>
  <c r="B1948" i="15" s="1"/>
  <c r="A1949" i="15"/>
  <c r="B1949" i="15" s="1"/>
  <c r="A1950" i="15"/>
  <c r="B1950" i="15" s="1"/>
  <c r="A1951" i="15"/>
  <c r="B1951" i="15" s="1"/>
  <c r="A1952" i="15"/>
  <c r="B1952" i="15" s="1"/>
  <c r="A1953" i="15"/>
  <c r="B1953" i="15" s="1"/>
  <c r="A1954" i="15"/>
  <c r="B1954" i="15" s="1"/>
  <c r="A1955" i="15"/>
  <c r="B1955" i="15" s="1"/>
  <c r="A1956" i="15"/>
  <c r="B1956" i="15" s="1"/>
  <c r="A1957" i="15"/>
  <c r="B1957" i="15" s="1"/>
  <c r="A1958" i="15"/>
  <c r="B1958" i="15" s="1"/>
  <c r="A1959" i="15"/>
  <c r="B1959" i="15" s="1"/>
  <c r="A1960" i="15"/>
  <c r="B1960" i="15" s="1"/>
  <c r="A1961" i="15"/>
  <c r="B1961" i="15" s="1"/>
  <c r="A1962" i="15"/>
  <c r="B1962" i="15" s="1"/>
  <c r="A1963" i="15"/>
  <c r="B1963" i="15" s="1"/>
  <c r="A1964" i="15"/>
  <c r="B1964" i="15" s="1"/>
  <c r="A1965" i="15"/>
  <c r="B1965" i="15" s="1"/>
  <c r="A1966" i="15"/>
  <c r="B1966" i="15" s="1"/>
  <c r="A1967" i="15"/>
  <c r="B1967" i="15" s="1"/>
  <c r="A1968" i="15"/>
  <c r="B1968" i="15" s="1"/>
  <c r="A1969" i="15"/>
  <c r="B1969" i="15" s="1"/>
  <c r="A1970" i="15"/>
  <c r="B1970" i="15" s="1"/>
  <c r="A1971" i="15"/>
  <c r="B1971" i="15" s="1"/>
  <c r="A1972" i="15"/>
  <c r="B1972" i="15" s="1"/>
  <c r="A1973" i="15"/>
  <c r="B1973" i="15" s="1"/>
  <c r="A1974" i="15"/>
  <c r="B1974" i="15" s="1"/>
  <c r="A1975" i="15"/>
  <c r="B1975" i="15" s="1"/>
  <c r="A1976" i="15"/>
  <c r="B1976" i="15" s="1"/>
  <c r="A1977" i="15"/>
  <c r="B1977" i="15" s="1"/>
  <c r="A1978" i="15"/>
  <c r="B1978" i="15" s="1"/>
  <c r="A1979" i="15"/>
  <c r="B1979" i="15" s="1"/>
  <c r="A1980" i="15"/>
  <c r="B1980" i="15" s="1"/>
  <c r="A1981" i="15"/>
  <c r="B1981" i="15" s="1"/>
  <c r="A1982" i="15"/>
  <c r="B1982" i="15" s="1"/>
  <c r="A1983" i="15"/>
  <c r="B1983" i="15" s="1"/>
  <c r="A1984" i="15"/>
  <c r="B1984" i="15" s="1"/>
  <c r="A1985" i="15"/>
  <c r="B1985" i="15" s="1"/>
  <c r="A1986" i="15"/>
  <c r="B1986" i="15" s="1"/>
  <c r="A1987" i="15"/>
  <c r="B1987" i="15" s="1"/>
  <c r="A1988" i="15"/>
  <c r="B1988" i="15" s="1"/>
  <c r="A1989" i="15"/>
  <c r="B1989" i="15" s="1"/>
  <c r="A1990" i="15"/>
  <c r="B1990" i="15" s="1"/>
  <c r="A1991" i="15"/>
  <c r="B1991" i="15" s="1"/>
  <c r="A1992" i="15"/>
  <c r="B1992" i="15" s="1"/>
  <c r="A1993" i="15"/>
  <c r="B1993" i="15" s="1"/>
  <c r="A1994" i="15"/>
  <c r="B1994" i="15" s="1"/>
  <c r="A1995" i="15"/>
  <c r="B1995" i="15" s="1"/>
  <c r="A1996" i="15"/>
  <c r="B1996" i="15" s="1"/>
  <c r="A1997" i="15"/>
  <c r="B1997" i="15" s="1"/>
  <c r="A1998" i="15"/>
  <c r="B1998" i="15" s="1"/>
  <c r="A1999" i="15"/>
  <c r="B1999" i="15" s="1"/>
  <c r="A2000" i="15"/>
  <c r="B2000" i="15" s="1"/>
  <c r="A2001" i="15"/>
  <c r="B2001" i="15" s="1"/>
  <c r="A2002" i="15"/>
  <c r="B2002" i="15" s="1"/>
  <c r="A2003" i="15"/>
  <c r="B2003" i="15" s="1"/>
  <c r="A2004" i="15"/>
  <c r="B2004" i="15" s="1"/>
  <c r="A2005" i="15"/>
  <c r="B2005" i="15" s="1"/>
  <c r="A2006" i="15"/>
  <c r="B2006" i="15" s="1"/>
  <c r="A2007" i="15"/>
  <c r="B2007" i="15" s="1"/>
  <c r="A2008" i="15"/>
  <c r="B2008" i="15" s="1"/>
  <c r="A2009" i="15"/>
  <c r="B2009" i="15" s="1"/>
  <c r="A2010" i="15"/>
  <c r="B2010" i="15" s="1"/>
  <c r="A2011" i="15"/>
  <c r="B2011" i="15" s="1"/>
  <c r="A2012" i="15"/>
  <c r="B2012" i="15" s="1"/>
  <c r="A2013" i="15"/>
  <c r="B2013" i="15" s="1"/>
  <c r="A2014" i="15"/>
  <c r="B2014" i="15" s="1"/>
  <c r="A2015" i="15"/>
  <c r="B2015" i="15" s="1"/>
  <c r="A2016" i="15"/>
  <c r="B2016" i="15" s="1"/>
  <c r="A2017" i="15"/>
  <c r="B2017" i="15" s="1"/>
  <c r="A2018" i="15"/>
  <c r="B2018" i="15" s="1"/>
  <c r="A2019" i="15"/>
  <c r="B2019" i="15" s="1"/>
  <c r="A2020" i="15"/>
  <c r="B2020" i="15" s="1"/>
  <c r="A2021" i="15"/>
  <c r="B2021" i="15" s="1"/>
  <c r="A2022" i="15"/>
  <c r="B2022" i="15" s="1"/>
  <c r="A2023" i="15"/>
  <c r="B2023" i="15" s="1"/>
  <c r="A2024" i="15"/>
  <c r="B2024" i="15" s="1"/>
  <c r="A2025" i="15"/>
  <c r="B2025" i="15" s="1"/>
  <c r="A2026" i="15"/>
  <c r="B2026" i="15" s="1"/>
  <c r="A2027" i="15"/>
  <c r="B2027" i="15" s="1"/>
  <c r="A2028" i="15"/>
  <c r="B2028" i="15" s="1"/>
  <c r="A2029" i="15"/>
  <c r="B2029" i="15" s="1"/>
  <c r="A2030" i="15"/>
  <c r="B2030" i="15" s="1"/>
  <c r="A2031" i="15"/>
  <c r="B2031" i="15" s="1"/>
  <c r="A2032" i="15"/>
  <c r="B2032" i="15" s="1"/>
  <c r="A2033" i="15"/>
  <c r="B2033" i="15" s="1"/>
  <c r="A2034" i="15"/>
  <c r="B2034" i="15" s="1"/>
  <c r="A2035" i="15"/>
  <c r="B2035" i="15" s="1"/>
  <c r="A2036" i="15"/>
  <c r="B2036" i="15" s="1"/>
  <c r="A2037" i="15"/>
  <c r="B2037" i="15" s="1"/>
  <c r="A2038" i="15"/>
  <c r="B2038" i="15" s="1"/>
  <c r="A2039" i="15"/>
  <c r="B2039" i="15" s="1"/>
  <c r="A2040" i="15"/>
  <c r="B2040" i="15" s="1"/>
  <c r="A2041" i="15"/>
  <c r="B2041" i="15" s="1"/>
  <c r="A2042" i="15"/>
  <c r="B2042" i="15" s="1"/>
  <c r="A2043" i="15"/>
  <c r="B2043" i="15" s="1"/>
  <c r="A2044" i="15"/>
  <c r="B2044" i="15" s="1"/>
  <c r="A2045" i="15"/>
  <c r="B2045" i="15" s="1"/>
  <c r="A2046" i="15"/>
  <c r="B2046" i="15" s="1"/>
  <c r="A2047" i="15"/>
  <c r="B2047" i="15" s="1"/>
  <c r="A2048" i="15"/>
  <c r="B2048" i="15" s="1"/>
  <c r="A2049" i="15"/>
  <c r="B2049" i="15" s="1"/>
  <c r="A2050" i="15"/>
  <c r="B2050" i="15" s="1"/>
  <c r="A2051" i="15"/>
  <c r="B2051" i="15" s="1"/>
  <c r="A2052" i="15"/>
  <c r="B2052" i="15" s="1"/>
  <c r="A2053" i="15"/>
  <c r="B2053" i="15" s="1"/>
  <c r="A2054" i="15"/>
  <c r="B2054" i="15" s="1"/>
  <c r="A2055" i="15"/>
  <c r="B2055" i="15" s="1"/>
  <c r="A2056" i="15"/>
  <c r="B2056" i="15" s="1"/>
  <c r="A2057" i="15"/>
  <c r="B2057" i="15" s="1"/>
  <c r="A2058" i="15"/>
  <c r="B2058" i="15" s="1"/>
  <c r="A2059" i="15"/>
  <c r="B2059" i="15" s="1"/>
  <c r="A2060" i="15"/>
  <c r="B2060" i="15" s="1"/>
  <c r="A2061" i="15"/>
  <c r="B2061" i="15" s="1"/>
  <c r="A2062" i="15"/>
  <c r="B2062" i="15" s="1"/>
  <c r="A2063" i="15"/>
  <c r="B2063" i="15" s="1"/>
  <c r="A2064" i="15"/>
  <c r="B2064" i="15" s="1"/>
  <c r="A2065" i="15"/>
  <c r="B2065" i="15" s="1"/>
  <c r="A2066" i="15"/>
  <c r="B2066" i="15" s="1"/>
  <c r="A2067" i="15"/>
  <c r="B2067" i="15" s="1"/>
  <c r="A2068" i="15"/>
  <c r="B2068" i="15" s="1"/>
  <c r="A2069" i="15"/>
  <c r="B2069" i="15" s="1"/>
  <c r="A2070" i="15"/>
  <c r="B2070" i="15" s="1"/>
  <c r="A2071" i="15"/>
  <c r="B2071" i="15" s="1"/>
  <c r="A2072" i="15"/>
  <c r="B2072" i="15" s="1"/>
  <c r="A2073" i="15"/>
  <c r="B2073" i="15" s="1"/>
  <c r="A2074" i="15"/>
  <c r="B2074" i="15" s="1"/>
  <c r="A2075" i="15"/>
  <c r="B2075" i="15" s="1"/>
  <c r="A2076" i="15"/>
  <c r="B2076" i="15" s="1"/>
  <c r="A2077" i="15"/>
  <c r="B2077" i="15" s="1"/>
  <c r="A2078" i="15"/>
  <c r="B2078" i="15" s="1"/>
  <c r="A2079" i="15"/>
  <c r="B2079" i="15" s="1"/>
  <c r="A2080" i="15"/>
  <c r="B2080" i="15" s="1"/>
  <c r="A2081" i="15"/>
  <c r="B2081" i="15" s="1"/>
  <c r="A2082" i="15"/>
  <c r="B2082" i="15" s="1"/>
  <c r="A2083" i="15"/>
  <c r="B2083" i="15" s="1"/>
  <c r="A2084" i="15"/>
  <c r="B2084" i="15" s="1"/>
  <c r="A2085" i="15"/>
  <c r="B2085" i="15" s="1"/>
  <c r="A2086" i="15"/>
  <c r="B2086" i="15" s="1"/>
  <c r="A2087" i="15"/>
  <c r="B2087" i="15" s="1"/>
  <c r="A2088" i="15"/>
  <c r="B2088" i="15" s="1"/>
  <c r="A2089" i="15"/>
  <c r="B2089" i="15" s="1"/>
  <c r="A2090" i="15"/>
  <c r="B2090" i="15" s="1"/>
  <c r="A2091" i="15"/>
  <c r="B2091" i="15" s="1"/>
  <c r="A2092" i="15"/>
  <c r="B2092" i="15" s="1"/>
  <c r="A2093" i="15"/>
  <c r="B2093" i="15" s="1"/>
  <c r="A2094" i="15"/>
  <c r="B2094" i="15" s="1"/>
  <c r="A2095" i="15"/>
  <c r="B2095" i="15" s="1"/>
  <c r="A2096" i="15"/>
  <c r="B2096" i="15" s="1"/>
  <c r="A2097" i="15"/>
  <c r="B2097" i="15" s="1"/>
  <c r="A2098" i="15"/>
  <c r="B2098" i="15" s="1"/>
  <c r="A2099" i="15"/>
  <c r="B2099" i="15" s="1"/>
  <c r="A2100" i="15"/>
  <c r="B2100" i="15" s="1"/>
  <c r="A2101" i="15"/>
  <c r="B2101" i="15" s="1"/>
  <c r="A2102" i="15"/>
  <c r="B2102" i="15" s="1"/>
  <c r="A2103" i="15"/>
  <c r="B2103" i="15" s="1"/>
  <c r="A2104" i="15"/>
  <c r="B2104" i="15" s="1"/>
  <c r="A2105" i="15"/>
  <c r="B2105" i="15" s="1"/>
  <c r="A2106" i="15"/>
  <c r="B2106" i="15" s="1"/>
  <c r="A2107" i="15"/>
  <c r="B2107" i="15" s="1"/>
  <c r="A2108" i="15"/>
  <c r="B2108" i="15" s="1"/>
  <c r="A2109" i="15"/>
  <c r="B2109" i="15" s="1"/>
  <c r="A2110" i="15"/>
  <c r="B2110" i="15" s="1"/>
  <c r="A2111" i="15"/>
  <c r="B2111" i="15" s="1"/>
  <c r="A2112" i="15"/>
  <c r="B2112" i="15" s="1"/>
  <c r="A2113" i="15"/>
  <c r="B2113" i="15" s="1"/>
  <c r="A2114" i="15"/>
  <c r="B2114" i="15" s="1"/>
  <c r="A2115" i="15"/>
  <c r="B2115" i="15" s="1"/>
  <c r="A2116" i="15"/>
  <c r="B2116" i="15" s="1"/>
  <c r="A2117" i="15"/>
  <c r="B2117" i="15" s="1"/>
  <c r="A2118" i="15"/>
  <c r="B2118" i="15" s="1"/>
  <c r="A2119" i="15"/>
  <c r="B2119" i="15" s="1"/>
  <c r="A2120" i="15"/>
  <c r="B2120" i="15" s="1"/>
  <c r="A2121" i="15"/>
  <c r="B2121" i="15" s="1"/>
  <c r="A2122" i="15"/>
  <c r="B2122" i="15" s="1"/>
  <c r="A2123" i="15"/>
  <c r="B2123" i="15" s="1"/>
  <c r="A2124" i="15"/>
  <c r="B2124" i="15" s="1"/>
  <c r="A2125" i="15"/>
  <c r="B2125" i="15" s="1"/>
  <c r="A2126" i="15"/>
  <c r="B2126" i="15" s="1"/>
  <c r="A2127" i="15"/>
  <c r="B2127" i="15" s="1"/>
  <c r="A2128" i="15"/>
  <c r="B2128" i="15" s="1"/>
  <c r="A2129" i="15"/>
  <c r="B2129" i="15" s="1"/>
  <c r="A2130" i="15"/>
  <c r="B2130" i="15" s="1"/>
  <c r="A2131" i="15"/>
  <c r="B2131" i="15" s="1"/>
  <c r="A2132" i="15"/>
  <c r="B2132" i="15" s="1"/>
  <c r="A2133" i="15"/>
  <c r="B2133" i="15" s="1"/>
  <c r="A2134" i="15"/>
  <c r="B2134" i="15" s="1"/>
  <c r="A2135" i="15"/>
  <c r="B2135" i="15" s="1"/>
  <c r="A2136" i="15"/>
  <c r="B2136" i="15" s="1"/>
  <c r="A2137" i="15"/>
  <c r="B2137" i="15" s="1"/>
  <c r="A2138" i="15"/>
  <c r="B2138" i="15" s="1"/>
  <c r="A2139" i="15"/>
  <c r="B2139" i="15" s="1"/>
  <c r="A2140" i="15"/>
  <c r="B2140" i="15" s="1"/>
  <c r="A2141" i="15"/>
  <c r="B2141" i="15" s="1"/>
  <c r="A2142" i="15"/>
  <c r="B2142" i="15" s="1"/>
  <c r="A2143" i="15"/>
  <c r="B2143" i="15" s="1"/>
  <c r="A2144" i="15"/>
  <c r="B2144" i="15" s="1"/>
  <c r="A2145" i="15"/>
  <c r="B2145" i="15" s="1"/>
  <c r="A2146" i="15"/>
  <c r="B2146" i="15" s="1"/>
  <c r="A2147" i="15"/>
  <c r="B2147" i="15" s="1"/>
  <c r="A2148" i="15"/>
  <c r="B2148" i="15" s="1"/>
  <c r="A2149" i="15"/>
  <c r="B2149" i="15" s="1"/>
  <c r="A2150" i="15"/>
  <c r="B2150" i="15" s="1"/>
  <c r="A2151" i="15"/>
  <c r="B2151" i="15" s="1"/>
  <c r="A2152" i="15"/>
  <c r="B2152" i="15" s="1"/>
  <c r="A2153" i="15"/>
  <c r="B2153" i="15" s="1"/>
  <c r="A2154" i="15"/>
  <c r="B2154" i="15" s="1"/>
  <c r="A2155" i="15"/>
  <c r="B2155" i="15" s="1"/>
  <c r="A2156" i="15"/>
  <c r="B2156" i="15" s="1"/>
  <c r="A2157" i="15"/>
  <c r="B2157" i="15" s="1"/>
  <c r="A2158" i="15"/>
  <c r="B2158" i="15" s="1"/>
  <c r="A2159" i="15"/>
  <c r="B2159" i="15" s="1"/>
  <c r="A2160" i="15"/>
  <c r="B2160" i="15" s="1"/>
  <c r="A2161" i="15"/>
  <c r="B2161" i="15" s="1"/>
  <c r="A2162" i="15"/>
  <c r="B2162" i="15" s="1"/>
  <c r="A2163" i="15"/>
  <c r="B2163" i="15" s="1"/>
  <c r="A2164" i="15"/>
  <c r="B2164" i="15" s="1"/>
  <c r="A2165" i="15"/>
  <c r="B2165" i="15" s="1"/>
  <c r="A2166" i="15"/>
  <c r="B2166" i="15" s="1"/>
  <c r="A2167" i="15"/>
  <c r="B2167" i="15" s="1"/>
  <c r="A2168" i="15"/>
  <c r="B2168" i="15" s="1"/>
  <c r="A2169" i="15"/>
  <c r="B2169" i="15" s="1"/>
  <c r="A2170" i="15"/>
  <c r="B2170" i="15" s="1"/>
  <c r="A2171" i="15"/>
  <c r="B2171" i="15" s="1"/>
  <c r="A2172" i="15"/>
  <c r="B2172" i="15" s="1"/>
  <c r="A2173" i="15"/>
  <c r="B2173" i="15" s="1"/>
  <c r="A2174" i="15"/>
  <c r="B2174" i="15" s="1"/>
  <c r="A2175" i="15"/>
  <c r="B2175" i="15" s="1"/>
  <c r="A2176" i="15"/>
  <c r="B2176" i="15" s="1"/>
  <c r="A2177" i="15"/>
  <c r="B2177" i="15" s="1"/>
  <c r="A2178" i="15"/>
  <c r="B2178" i="15" s="1"/>
  <c r="A2179" i="15"/>
  <c r="B2179" i="15" s="1"/>
  <c r="A2180" i="15"/>
  <c r="B2180" i="15" s="1"/>
  <c r="A2181" i="15"/>
  <c r="B2181" i="15" s="1"/>
  <c r="A2182" i="15"/>
  <c r="B2182" i="15" s="1"/>
  <c r="A2183" i="15"/>
  <c r="B2183" i="15" s="1"/>
  <c r="A2184" i="15"/>
  <c r="B2184" i="15" s="1"/>
  <c r="A2185" i="15"/>
  <c r="B2185" i="15" s="1"/>
  <c r="A2186" i="15"/>
  <c r="B2186" i="15" s="1"/>
  <c r="A2187" i="15"/>
  <c r="B2187" i="15" s="1"/>
  <c r="A2188" i="15"/>
  <c r="B2188" i="15" s="1"/>
  <c r="A2189" i="15"/>
  <c r="B2189" i="15" s="1"/>
  <c r="A2190" i="15"/>
  <c r="B2190" i="15" s="1"/>
  <c r="A2191" i="15"/>
  <c r="B2191" i="15" s="1"/>
  <c r="A2192" i="15"/>
  <c r="B2192" i="15" s="1"/>
  <c r="A2193" i="15"/>
  <c r="B2193" i="15" s="1"/>
  <c r="A2194" i="15"/>
  <c r="B2194" i="15" s="1"/>
  <c r="A2195" i="15"/>
  <c r="B2195" i="15" s="1"/>
  <c r="A2196" i="15"/>
  <c r="B2196" i="15" s="1"/>
  <c r="A2197" i="15"/>
  <c r="B2197" i="15" s="1"/>
  <c r="A2198" i="15"/>
  <c r="B2198" i="15" s="1"/>
  <c r="A2199" i="15"/>
  <c r="B2199" i="15" s="1"/>
  <c r="A2200" i="15"/>
  <c r="B2200" i="15" s="1"/>
  <c r="A2201" i="15"/>
  <c r="B2201" i="15" s="1"/>
  <c r="A2202" i="15"/>
  <c r="B2202" i="15" s="1"/>
  <c r="A2203" i="15"/>
  <c r="B2203" i="15" s="1"/>
  <c r="A2204" i="15"/>
  <c r="B2204" i="15" s="1"/>
  <c r="A2205" i="15"/>
  <c r="B2205" i="15" s="1"/>
  <c r="A2206" i="15"/>
  <c r="B2206" i="15" s="1"/>
  <c r="A2207" i="15"/>
  <c r="B2207" i="15" s="1"/>
  <c r="A2208" i="15"/>
  <c r="B2208" i="15" s="1"/>
  <c r="A2209" i="15"/>
  <c r="B2209" i="15" s="1"/>
  <c r="A2210" i="15"/>
  <c r="B2210" i="15" s="1"/>
  <c r="A2211" i="15"/>
  <c r="B2211" i="15" s="1"/>
  <c r="A2212" i="15"/>
  <c r="B2212" i="15" s="1"/>
  <c r="A2213" i="15"/>
  <c r="B2213" i="15" s="1"/>
  <c r="A2214" i="15"/>
  <c r="B2214" i="15" s="1"/>
  <c r="A2215" i="15"/>
  <c r="B2215" i="15" s="1"/>
  <c r="A2216" i="15"/>
  <c r="B2216" i="15" s="1"/>
  <c r="A2217" i="15"/>
  <c r="B2217" i="15" s="1"/>
  <c r="A2218" i="15"/>
  <c r="B2218" i="15" s="1"/>
  <c r="A2219" i="15"/>
  <c r="B2219" i="15" s="1"/>
  <c r="A2220" i="15"/>
  <c r="B2220" i="15" s="1"/>
  <c r="A2221" i="15"/>
  <c r="B2221" i="15" s="1"/>
  <c r="A2222" i="15"/>
  <c r="B2222" i="15" s="1"/>
  <c r="A2223" i="15"/>
  <c r="B2223" i="15" s="1"/>
  <c r="A2224" i="15"/>
  <c r="B2224" i="15" s="1"/>
  <c r="A2225" i="15"/>
  <c r="B2225" i="15" s="1"/>
  <c r="A2226" i="15"/>
  <c r="B2226" i="15" s="1"/>
  <c r="A2227" i="15"/>
  <c r="B2227" i="15" s="1"/>
  <c r="A2228" i="15"/>
  <c r="B2228" i="15" s="1"/>
  <c r="A2229" i="15"/>
  <c r="B2229" i="15" s="1"/>
  <c r="A2230" i="15"/>
  <c r="B2230" i="15" s="1"/>
  <c r="A2231" i="15"/>
  <c r="B2231" i="15" s="1"/>
  <c r="A2232" i="15"/>
  <c r="B2232" i="15" s="1"/>
  <c r="A2233" i="15"/>
  <c r="B2233" i="15" s="1"/>
  <c r="A2234" i="15"/>
  <c r="B2234" i="15" s="1"/>
  <c r="A2235" i="15"/>
  <c r="B2235" i="15" s="1"/>
  <c r="A2236" i="15"/>
  <c r="B2236" i="15" s="1"/>
  <c r="A2237" i="15"/>
  <c r="B2237" i="15" s="1"/>
  <c r="A2238" i="15"/>
  <c r="B2238" i="15" s="1"/>
  <c r="A2239" i="15"/>
  <c r="B2239" i="15" s="1"/>
  <c r="A2240" i="15"/>
  <c r="B2240" i="15" s="1"/>
  <c r="A2241" i="15"/>
  <c r="B2241" i="15" s="1"/>
  <c r="A2242" i="15"/>
  <c r="B2242" i="15" s="1"/>
  <c r="A2243" i="15"/>
  <c r="B2243" i="15" s="1"/>
  <c r="A2244" i="15"/>
  <c r="B2244" i="15" s="1"/>
  <c r="A2245" i="15"/>
  <c r="B2245" i="15" s="1"/>
  <c r="A2246" i="15"/>
  <c r="B2246" i="15" s="1"/>
  <c r="A2247" i="15"/>
  <c r="B2247" i="15" s="1"/>
  <c r="A2248" i="15"/>
  <c r="B2248" i="15" s="1"/>
  <c r="A2249" i="15"/>
  <c r="B2249" i="15" s="1"/>
  <c r="A2250" i="15"/>
  <c r="B2250" i="15" s="1"/>
  <c r="A2251" i="15"/>
  <c r="B2251" i="15" s="1"/>
  <c r="A2252" i="15"/>
  <c r="B2252" i="15" s="1"/>
  <c r="A2253" i="15"/>
  <c r="B2253" i="15" s="1"/>
  <c r="A2254" i="15"/>
  <c r="B2254" i="15" s="1"/>
  <c r="A2255" i="15"/>
  <c r="B2255" i="15" s="1"/>
  <c r="A2256" i="15"/>
  <c r="B2256" i="15" s="1"/>
  <c r="A2257" i="15"/>
  <c r="B2257" i="15" s="1"/>
  <c r="A2258" i="15"/>
  <c r="B2258" i="15" s="1"/>
  <c r="A2259" i="15"/>
  <c r="B2259" i="15" s="1"/>
  <c r="A2260" i="15"/>
  <c r="B2260" i="15" s="1"/>
  <c r="A2261" i="15"/>
  <c r="B2261" i="15" s="1"/>
  <c r="A2262" i="15"/>
  <c r="B2262" i="15" s="1"/>
  <c r="A2263" i="15"/>
  <c r="B2263" i="15" s="1"/>
  <c r="A2264" i="15"/>
  <c r="B2264" i="15" s="1"/>
  <c r="A2265" i="15"/>
  <c r="B2265" i="15" s="1"/>
  <c r="A2266" i="15"/>
  <c r="B2266" i="15" s="1"/>
  <c r="A2267" i="15"/>
  <c r="B2267" i="15" s="1"/>
  <c r="A2268" i="15"/>
  <c r="B2268" i="15" s="1"/>
  <c r="A2269" i="15"/>
  <c r="B2269" i="15" s="1"/>
  <c r="A2270" i="15"/>
  <c r="B2270" i="15" s="1"/>
  <c r="A2271" i="15"/>
  <c r="B2271" i="15" s="1"/>
  <c r="A2272" i="15"/>
  <c r="B2272" i="15" s="1"/>
  <c r="A2273" i="15"/>
  <c r="B2273" i="15" s="1"/>
  <c r="A2274" i="15"/>
  <c r="B2274" i="15" s="1"/>
  <c r="A2275" i="15"/>
  <c r="B2275" i="15" s="1"/>
  <c r="A2276" i="15"/>
  <c r="B2276" i="15" s="1"/>
  <c r="A2277" i="15"/>
  <c r="B2277" i="15" s="1"/>
  <c r="A2278" i="15"/>
  <c r="B2278" i="15" s="1"/>
  <c r="A2279" i="15"/>
  <c r="B2279" i="15" s="1"/>
  <c r="A2280" i="15"/>
  <c r="B2280" i="15" s="1"/>
  <c r="A2281" i="15"/>
  <c r="B2281" i="15" s="1"/>
  <c r="A2282" i="15"/>
  <c r="B2282" i="15" s="1"/>
  <c r="A2283" i="15"/>
  <c r="B2283" i="15" s="1"/>
  <c r="A2284" i="15"/>
  <c r="B2284" i="15" s="1"/>
  <c r="A2285" i="15"/>
  <c r="B2285" i="15" s="1"/>
  <c r="A2286" i="15"/>
  <c r="B2286" i="15" s="1"/>
  <c r="A2287" i="15"/>
  <c r="B2287" i="15" s="1"/>
  <c r="A2288" i="15"/>
  <c r="B2288" i="15" s="1"/>
  <c r="A2289" i="15"/>
  <c r="B2289" i="15" s="1"/>
  <c r="A2290" i="15"/>
  <c r="B2290" i="15" s="1"/>
  <c r="A2291" i="15"/>
  <c r="B2291" i="15" s="1"/>
  <c r="A2292" i="15"/>
  <c r="B2292" i="15" s="1"/>
  <c r="A2293" i="15"/>
  <c r="B2293" i="15" s="1"/>
  <c r="A2294" i="15"/>
  <c r="B2294" i="15" s="1"/>
  <c r="A2295" i="15"/>
  <c r="B2295" i="15" s="1"/>
  <c r="A2296" i="15"/>
  <c r="B2296" i="15" s="1"/>
  <c r="A2297" i="15"/>
  <c r="B2297" i="15" s="1"/>
  <c r="A2298" i="15"/>
  <c r="B2298" i="15" s="1"/>
  <c r="A2299" i="15"/>
  <c r="B2299" i="15" s="1"/>
  <c r="A2300" i="15"/>
  <c r="B2300" i="15" s="1"/>
  <c r="A2301" i="15"/>
  <c r="B2301" i="15" s="1"/>
  <c r="A2302" i="15"/>
  <c r="B2302" i="15" s="1"/>
  <c r="A2303" i="15"/>
  <c r="B2303" i="15" s="1"/>
  <c r="A2304" i="15"/>
  <c r="B2304" i="15" s="1"/>
  <c r="A2305" i="15"/>
  <c r="B2305" i="15" s="1"/>
  <c r="A2306" i="15"/>
  <c r="B2306" i="15" s="1"/>
  <c r="A2307" i="15"/>
  <c r="B2307" i="15" s="1"/>
  <c r="A1717" i="15"/>
  <c r="B1717" i="15" s="1"/>
  <c r="A1716" i="15"/>
  <c r="B1716" i="15" s="1"/>
  <c r="C47" i="6"/>
  <c r="C57" i="6"/>
  <c r="C59" i="6" l="1"/>
  <c r="C58" i="6"/>
  <c r="A1124" i="15"/>
  <c r="B1124" i="15" s="1"/>
  <c r="A1125" i="15"/>
  <c r="B1125" i="15" s="1"/>
  <c r="A1126" i="15"/>
  <c r="B1126" i="15" s="1"/>
  <c r="A1127" i="15"/>
  <c r="B1127" i="15" s="1"/>
  <c r="A1128" i="15"/>
  <c r="B1128" i="15" s="1"/>
  <c r="A1129" i="15"/>
  <c r="B1129" i="15" s="1"/>
  <c r="A1130" i="15"/>
  <c r="B1130" i="15" s="1"/>
  <c r="A1131" i="15"/>
  <c r="B1131" i="15" s="1"/>
  <c r="A1132" i="15"/>
  <c r="B1132" i="15" s="1"/>
  <c r="A1133" i="15"/>
  <c r="B1133" i="15" s="1"/>
  <c r="A1134" i="15"/>
  <c r="B1134" i="15" s="1"/>
  <c r="A1135" i="15"/>
  <c r="B1135" i="15" s="1"/>
  <c r="A1136" i="15"/>
  <c r="B1136" i="15" s="1"/>
  <c r="A1137" i="15"/>
  <c r="B1137" i="15" s="1"/>
  <c r="A1138" i="15"/>
  <c r="B1138" i="15" s="1"/>
  <c r="A1139" i="15"/>
  <c r="B1139" i="15" s="1"/>
  <c r="A1140" i="15"/>
  <c r="B1140" i="15" s="1"/>
  <c r="A1141" i="15"/>
  <c r="B1141" i="15" s="1"/>
  <c r="A1142" i="15"/>
  <c r="B1142" i="15" s="1"/>
  <c r="A1143" i="15"/>
  <c r="B1143" i="15" s="1"/>
  <c r="A1144" i="15"/>
  <c r="B1144" i="15" s="1"/>
  <c r="A1145" i="15"/>
  <c r="B1145" i="15" s="1"/>
  <c r="A1146" i="15"/>
  <c r="B1146" i="15" s="1"/>
  <c r="A1147" i="15"/>
  <c r="B1147" i="15" s="1"/>
  <c r="A1148" i="15"/>
  <c r="B1148" i="15" s="1"/>
  <c r="A1149" i="15"/>
  <c r="B1149" i="15" s="1"/>
  <c r="A1150" i="15"/>
  <c r="B1150" i="15" s="1"/>
  <c r="A1151" i="15"/>
  <c r="B1151" i="15" s="1"/>
  <c r="A1152" i="15"/>
  <c r="B1152" i="15" s="1"/>
  <c r="A1153" i="15"/>
  <c r="B1153" i="15" s="1"/>
  <c r="A1154" i="15"/>
  <c r="B1154" i="15" s="1"/>
  <c r="A1155" i="15"/>
  <c r="B1155" i="15" s="1"/>
  <c r="A1156" i="15"/>
  <c r="B1156" i="15" s="1"/>
  <c r="A1157" i="15"/>
  <c r="B1157" i="15" s="1"/>
  <c r="A1158" i="15"/>
  <c r="B1158" i="15" s="1"/>
  <c r="A1159" i="15"/>
  <c r="B1159" i="15" s="1"/>
  <c r="A1160" i="15"/>
  <c r="B1160" i="15" s="1"/>
  <c r="A1161" i="15"/>
  <c r="B1161" i="15" s="1"/>
  <c r="A1162" i="15"/>
  <c r="B1162" i="15" s="1"/>
  <c r="A1163" i="15"/>
  <c r="B1163" i="15" s="1"/>
  <c r="A1164" i="15"/>
  <c r="B1164" i="15" s="1"/>
  <c r="A1165" i="15"/>
  <c r="B1165" i="15" s="1"/>
  <c r="A1166" i="15"/>
  <c r="B1166" i="15" s="1"/>
  <c r="A1167" i="15"/>
  <c r="B1167" i="15" s="1"/>
  <c r="A1168" i="15"/>
  <c r="B1168" i="15" s="1"/>
  <c r="A1169" i="15"/>
  <c r="B1169" i="15" s="1"/>
  <c r="A1170" i="15"/>
  <c r="B1170" i="15" s="1"/>
  <c r="A1171" i="15"/>
  <c r="B1171" i="15" s="1"/>
  <c r="A1172" i="15"/>
  <c r="B1172" i="15" s="1"/>
  <c r="A1173" i="15"/>
  <c r="B1173" i="15" s="1"/>
  <c r="A1174" i="15"/>
  <c r="B1174" i="15" s="1"/>
  <c r="A1175" i="15"/>
  <c r="B1175" i="15" s="1"/>
  <c r="A1176" i="15"/>
  <c r="B1176" i="15" s="1"/>
  <c r="A1177" i="15"/>
  <c r="B1177" i="15" s="1"/>
  <c r="A1178" i="15"/>
  <c r="B1178" i="15" s="1"/>
  <c r="A1179" i="15"/>
  <c r="B1179" i="15" s="1"/>
  <c r="A1180" i="15"/>
  <c r="B1180" i="15" s="1"/>
  <c r="A1181" i="15"/>
  <c r="B1181" i="15" s="1"/>
  <c r="A1182" i="15"/>
  <c r="B1182" i="15" s="1"/>
  <c r="A1183" i="15"/>
  <c r="B1183" i="15" s="1"/>
  <c r="A1184" i="15"/>
  <c r="B1184" i="15" s="1"/>
  <c r="A1185" i="15"/>
  <c r="B1185" i="15" s="1"/>
  <c r="A1186" i="15"/>
  <c r="B1186" i="15" s="1"/>
  <c r="A1187" i="15"/>
  <c r="B1187" i="15" s="1"/>
  <c r="A1188" i="15"/>
  <c r="B1188" i="15" s="1"/>
  <c r="A1189" i="15"/>
  <c r="B1189" i="15" s="1"/>
  <c r="A1190" i="15"/>
  <c r="B1190" i="15" s="1"/>
  <c r="A1191" i="15"/>
  <c r="B1191" i="15" s="1"/>
  <c r="A1192" i="15"/>
  <c r="B1192" i="15" s="1"/>
  <c r="A1193" i="15"/>
  <c r="B1193" i="15" s="1"/>
  <c r="A1194" i="15"/>
  <c r="B1194" i="15" s="1"/>
  <c r="A1195" i="15"/>
  <c r="B1195" i="15" s="1"/>
  <c r="A1196" i="15"/>
  <c r="B1196" i="15" s="1"/>
  <c r="A1197" i="15"/>
  <c r="B1197" i="15" s="1"/>
  <c r="A1198" i="15"/>
  <c r="B1198" i="15" s="1"/>
  <c r="A1199" i="15"/>
  <c r="B1199" i="15" s="1"/>
  <c r="A1200" i="15"/>
  <c r="B1200" i="15" s="1"/>
  <c r="A1201" i="15"/>
  <c r="B1201" i="15" s="1"/>
  <c r="A1202" i="15"/>
  <c r="B1202" i="15" s="1"/>
  <c r="A1203" i="15"/>
  <c r="B1203" i="15" s="1"/>
  <c r="A1204" i="15"/>
  <c r="B1204" i="15" s="1"/>
  <c r="A1205" i="15"/>
  <c r="B1205" i="15" s="1"/>
  <c r="A1206" i="15"/>
  <c r="B1206" i="15" s="1"/>
  <c r="A1207" i="15"/>
  <c r="B1207" i="15" s="1"/>
  <c r="A1208" i="15"/>
  <c r="B1208" i="15" s="1"/>
  <c r="A1209" i="15"/>
  <c r="B1209" i="15" s="1"/>
  <c r="A1210" i="15"/>
  <c r="B1210" i="15" s="1"/>
  <c r="A1211" i="15"/>
  <c r="B1211" i="15" s="1"/>
  <c r="A1212" i="15"/>
  <c r="B1212" i="15" s="1"/>
  <c r="A1213" i="15"/>
  <c r="B1213" i="15" s="1"/>
  <c r="A1214" i="15"/>
  <c r="B1214" i="15" s="1"/>
  <c r="A1215" i="15"/>
  <c r="B1215" i="15" s="1"/>
  <c r="A1216" i="15"/>
  <c r="B1216" i="15" s="1"/>
  <c r="A1217" i="15"/>
  <c r="B1217" i="15" s="1"/>
  <c r="A1218" i="15"/>
  <c r="B1218" i="15" s="1"/>
  <c r="A1219" i="15"/>
  <c r="B1219" i="15" s="1"/>
  <c r="A1220" i="15"/>
  <c r="B1220" i="15" s="1"/>
  <c r="A1221" i="15"/>
  <c r="B1221" i="15" s="1"/>
  <c r="A1222" i="15"/>
  <c r="B1222" i="15" s="1"/>
  <c r="A1223" i="15"/>
  <c r="B1223" i="15" s="1"/>
  <c r="A1224" i="15"/>
  <c r="B1224" i="15" s="1"/>
  <c r="A1225" i="15"/>
  <c r="B1225" i="15" s="1"/>
  <c r="A1226" i="15"/>
  <c r="B1226" i="15" s="1"/>
  <c r="A1227" i="15"/>
  <c r="B1227" i="15" s="1"/>
  <c r="A1228" i="15"/>
  <c r="B1228" i="15" s="1"/>
  <c r="A1229" i="15"/>
  <c r="B1229" i="15" s="1"/>
  <c r="A1230" i="15"/>
  <c r="B1230" i="15" s="1"/>
  <c r="A1231" i="15"/>
  <c r="B1231" i="15" s="1"/>
  <c r="A1232" i="15"/>
  <c r="B1232" i="15" s="1"/>
  <c r="A1233" i="15"/>
  <c r="B1233" i="15" s="1"/>
  <c r="A1234" i="15"/>
  <c r="B1234" i="15" s="1"/>
  <c r="A1235" i="15"/>
  <c r="B1235" i="15" s="1"/>
  <c r="A1236" i="15"/>
  <c r="B1236" i="15" s="1"/>
  <c r="A1237" i="15"/>
  <c r="B1237" i="15" s="1"/>
  <c r="A1238" i="15"/>
  <c r="B1238" i="15" s="1"/>
  <c r="A1239" i="15"/>
  <c r="B1239" i="15" s="1"/>
  <c r="A1240" i="15"/>
  <c r="B1240" i="15" s="1"/>
  <c r="A1241" i="15"/>
  <c r="B1241" i="15" s="1"/>
  <c r="A1242" i="15"/>
  <c r="B1242" i="15" s="1"/>
  <c r="A1243" i="15"/>
  <c r="B1243" i="15" s="1"/>
  <c r="A1244" i="15"/>
  <c r="B1244" i="15" s="1"/>
  <c r="A1245" i="15"/>
  <c r="B1245" i="15" s="1"/>
  <c r="A1246" i="15"/>
  <c r="B1246" i="15" s="1"/>
  <c r="A1247" i="15"/>
  <c r="B1247" i="15" s="1"/>
  <c r="A1248" i="15"/>
  <c r="B1248" i="15" s="1"/>
  <c r="A1249" i="15"/>
  <c r="B1249" i="15" s="1"/>
  <c r="A1250" i="15"/>
  <c r="B1250" i="15" s="1"/>
  <c r="A1251" i="15"/>
  <c r="B1251" i="15" s="1"/>
  <c r="A1252" i="15"/>
  <c r="B1252" i="15" s="1"/>
  <c r="A1253" i="15"/>
  <c r="B1253" i="15" s="1"/>
  <c r="A1254" i="15"/>
  <c r="B1254" i="15" s="1"/>
  <c r="A1255" i="15"/>
  <c r="B1255" i="15" s="1"/>
  <c r="A1256" i="15"/>
  <c r="B1256" i="15" s="1"/>
  <c r="A1257" i="15"/>
  <c r="B1257" i="15" s="1"/>
  <c r="A1258" i="15"/>
  <c r="B1258" i="15" s="1"/>
  <c r="A1259" i="15"/>
  <c r="B1259" i="15" s="1"/>
  <c r="A1260" i="15"/>
  <c r="B1260" i="15" s="1"/>
  <c r="A1261" i="15"/>
  <c r="B1261" i="15" s="1"/>
  <c r="A1262" i="15"/>
  <c r="B1262" i="15" s="1"/>
  <c r="A1263" i="15"/>
  <c r="B1263" i="15" s="1"/>
  <c r="A1264" i="15"/>
  <c r="B1264" i="15" s="1"/>
  <c r="A1265" i="15"/>
  <c r="B1265" i="15" s="1"/>
  <c r="A1266" i="15"/>
  <c r="B1266" i="15" s="1"/>
  <c r="A1267" i="15"/>
  <c r="B1267" i="15" s="1"/>
  <c r="A1268" i="15"/>
  <c r="B1268" i="15" s="1"/>
  <c r="A1269" i="15"/>
  <c r="B1269" i="15" s="1"/>
  <c r="A1270" i="15"/>
  <c r="B1270" i="15" s="1"/>
  <c r="A1271" i="15"/>
  <c r="B1271" i="15" s="1"/>
  <c r="A1272" i="15"/>
  <c r="B1272" i="15" s="1"/>
  <c r="A1273" i="15"/>
  <c r="B1273" i="15" s="1"/>
  <c r="A1274" i="15"/>
  <c r="B1274" i="15" s="1"/>
  <c r="A1275" i="15"/>
  <c r="B1275" i="15" s="1"/>
  <c r="A1276" i="15"/>
  <c r="B1276" i="15" s="1"/>
  <c r="A1277" i="15"/>
  <c r="B1277" i="15" s="1"/>
  <c r="A1278" i="15"/>
  <c r="B1278" i="15" s="1"/>
  <c r="A1279" i="15"/>
  <c r="B1279" i="15" s="1"/>
  <c r="A1280" i="15"/>
  <c r="B1280" i="15" s="1"/>
  <c r="A1281" i="15"/>
  <c r="B1281" i="15" s="1"/>
  <c r="A1282" i="15"/>
  <c r="B1282" i="15" s="1"/>
  <c r="A1283" i="15"/>
  <c r="B1283" i="15" s="1"/>
  <c r="A1284" i="15"/>
  <c r="B1284" i="15" s="1"/>
  <c r="A1285" i="15"/>
  <c r="B1285" i="15" s="1"/>
  <c r="A1286" i="15"/>
  <c r="B1286" i="15" s="1"/>
  <c r="A1287" i="15"/>
  <c r="B1287" i="15" s="1"/>
  <c r="A1288" i="15"/>
  <c r="B1288" i="15" s="1"/>
  <c r="A1289" i="15"/>
  <c r="B1289" i="15" s="1"/>
  <c r="A1290" i="15"/>
  <c r="B1290" i="15" s="1"/>
  <c r="A1291" i="15"/>
  <c r="B1291" i="15" s="1"/>
  <c r="A1292" i="15"/>
  <c r="B1292" i="15" s="1"/>
  <c r="A1293" i="15"/>
  <c r="B1293" i="15" s="1"/>
  <c r="A1294" i="15"/>
  <c r="B1294" i="15" s="1"/>
  <c r="A1295" i="15"/>
  <c r="B1295" i="15" s="1"/>
  <c r="A1296" i="15"/>
  <c r="B1296" i="15" s="1"/>
  <c r="A1297" i="15"/>
  <c r="B1297" i="15" s="1"/>
  <c r="A1298" i="15"/>
  <c r="B1298" i="15" s="1"/>
  <c r="A1299" i="15"/>
  <c r="B1299" i="15" s="1"/>
  <c r="A1300" i="15"/>
  <c r="B1300" i="15" s="1"/>
  <c r="A1301" i="15"/>
  <c r="B1301" i="15" s="1"/>
  <c r="A1302" i="15"/>
  <c r="B1302" i="15" s="1"/>
  <c r="A1303" i="15"/>
  <c r="B1303" i="15" s="1"/>
  <c r="A1304" i="15"/>
  <c r="B1304" i="15" s="1"/>
  <c r="A1305" i="15"/>
  <c r="B1305" i="15" s="1"/>
  <c r="A1306" i="15"/>
  <c r="B1306" i="15" s="1"/>
  <c r="A1307" i="15"/>
  <c r="B1307" i="15" s="1"/>
  <c r="A1308" i="15"/>
  <c r="B1308" i="15" s="1"/>
  <c r="A1309" i="15"/>
  <c r="B1309" i="15" s="1"/>
  <c r="A1310" i="15"/>
  <c r="B1310" i="15" s="1"/>
  <c r="A1311" i="15"/>
  <c r="B1311" i="15" s="1"/>
  <c r="A1312" i="15"/>
  <c r="B1312" i="15" s="1"/>
  <c r="A1313" i="15"/>
  <c r="B1313" i="15" s="1"/>
  <c r="A1314" i="15"/>
  <c r="B1314" i="15" s="1"/>
  <c r="A1315" i="15"/>
  <c r="B1315" i="15" s="1"/>
  <c r="A1316" i="15"/>
  <c r="B1316" i="15" s="1"/>
  <c r="A1317" i="15"/>
  <c r="B1317" i="15" s="1"/>
  <c r="A1318" i="15"/>
  <c r="B1318" i="15" s="1"/>
  <c r="A1319" i="15"/>
  <c r="B1319" i="15" s="1"/>
  <c r="A1320" i="15"/>
  <c r="B1320" i="15" s="1"/>
  <c r="A1321" i="15"/>
  <c r="B1321" i="15" s="1"/>
  <c r="A1322" i="15"/>
  <c r="B1322" i="15" s="1"/>
  <c r="A1323" i="15"/>
  <c r="B1323" i="15" s="1"/>
  <c r="A1324" i="15"/>
  <c r="B1324" i="15" s="1"/>
  <c r="A1325" i="15"/>
  <c r="B1325" i="15" s="1"/>
  <c r="A1326" i="15"/>
  <c r="B1326" i="15" s="1"/>
  <c r="A1327" i="15"/>
  <c r="B1327" i="15" s="1"/>
  <c r="A1328" i="15"/>
  <c r="B1328" i="15" s="1"/>
  <c r="A1329" i="15"/>
  <c r="B1329" i="15" s="1"/>
  <c r="A1330" i="15"/>
  <c r="B1330" i="15" s="1"/>
  <c r="A1331" i="15"/>
  <c r="B1331" i="15" s="1"/>
  <c r="A1332" i="15"/>
  <c r="B1332" i="15" s="1"/>
  <c r="A1333" i="15"/>
  <c r="B1333" i="15" s="1"/>
  <c r="A1334" i="15"/>
  <c r="B1334" i="15" s="1"/>
  <c r="A1335" i="15"/>
  <c r="B1335" i="15" s="1"/>
  <c r="A1336" i="15"/>
  <c r="B1336" i="15" s="1"/>
  <c r="A1337" i="15"/>
  <c r="B1337" i="15" s="1"/>
  <c r="A1338" i="15"/>
  <c r="B1338" i="15" s="1"/>
  <c r="A1339" i="15"/>
  <c r="B1339" i="15" s="1"/>
  <c r="A1340" i="15"/>
  <c r="B1340" i="15" s="1"/>
  <c r="A1341" i="15"/>
  <c r="B1341" i="15" s="1"/>
  <c r="A1342" i="15"/>
  <c r="B1342" i="15" s="1"/>
  <c r="A1343" i="15"/>
  <c r="B1343" i="15" s="1"/>
  <c r="A1344" i="15"/>
  <c r="B1344" i="15" s="1"/>
  <c r="A1345" i="15"/>
  <c r="B1345" i="15" s="1"/>
  <c r="A1346" i="15"/>
  <c r="B1346" i="15" s="1"/>
  <c r="A1347" i="15"/>
  <c r="B1347" i="15" s="1"/>
  <c r="A1348" i="15"/>
  <c r="B1348" i="15" s="1"/>
  <c r="A1349" i="15"/>
  <c r="B1349" i="15" s="1"/>
  <c r="A1350" i="15"/>
  <c r="B1350" i="15" s="1"/>
  <c r="A1351" i="15"/>
  <c r="B1351" i="15" s="1"/>
  <c r="A1352" i="15"/>
  <c r="B1352" i="15" s="1"/>
  <c r="A1353" i="15"/>
  <c r="B1353" i="15" s="1"/>
  <c r="A1354" i="15"/>
  <c r="B1354" i="15" s="1"/>
  <c r="A1355" i="15"/>
  <c r="B1355" i="15" s="1"/>
  <c r="A1356" i="15"/>
  <c r="B1356" i="15" s="1"/>
  <c r="A1357" i="15"/>
  <c r="B1357" i="15" s="1"/>
  <c r="A1358" i="15"/>
  <c r="B1358" i="15" s="1"/>
  <c r="A1359" i="15"/>
  <c r="B1359" i="15" s="1"/>
  <c r="A1360" i="15"/>
  <c r="B1360" i="15" s="1"/>
  <c r="A1361" i="15"/>
  <c r="B1361" i="15" s="1"/>
  <c r="A1362" i="15"/>
  <c r="B1362" i="15" s="1"/>
  <c r="A1363" i="15"/>
  <c r="B1363" i="15" s="1"/>
  <c r="A1364" i="15"/>
  <c r="B1364" i="15" s="1"/>
  <c r="A1365" i="15"/>
  <c r="B1365" i="15" s="1"/>
  <c r="A1366" i="15"/>
  <c r="B1366" i="15" s="1"/>
  <c r="A1367" i="15"/>
  <c r="B1367" i="15" s="1"/>
  <c r="A1368" i="15"/>
  <c r="B1368" i="15" s="1"/>
  <c r="A1369" i="15"/>
  <c r="B1369" i="15" s="1"/>
  <c r="A1370" i="15"/>
  <c r="B1370" i="15" s="1"/>
  <c r="A1371" i="15"/>
  <c r="B1371" i="15" s="1"/>
  <c r="A1372" i="15"/>
  <c r="B1372" i="15" s="1"/>
  <c r="A1373" i="15"/>
  <c r="B1373" i="15" s="1"/>
  <c r="A1374" i="15"/>
  <c r="B1374" i="15" s="1"/>
  <c r="A1375" i="15"/>
  <c r="B1375" i="15" s="1"/>
  <c r="A1376" i="15"/>
  <c r="B1376" i="15" s="1"/>
  <c r="A1377" i="15"/>
  <c r="B1377" i="15" s="1"/>
  <c r="A1378" i="15"/>
  <c r="B1378" i="15" s="1"/>
  <c r="A1379" i="15"/>
  <c r="B1379" i="15" s="1"/>
  <c r="A1380" i="15"/>
  <c r="B1380" i="15" s="1"/>
  <c r="A1381" i="15"/>
  <c r="B1381" i="15" s="1"/>
  <c r="A1382" i="15"/>
  <c r="B1382" i="15" s="1"/>
  <c r="A1383" i="15"/>
  <c r="B1383" i="15" s="1"/>
  <c r="A1384" i="15"/>
  <c r="B1384" i="15" s="1"/>
  <c r="A1385" i="15"/>
  <c r="B1385" i="15" s="1"/>
  <c r="A1386" i="15"/>
  <c r="B1386" i="15" s="1"/>
  <c r="A1387" i="15"/>
  <c r="B1387" i="15" s="1"/>
  <c r="A1388" i="15"/>
  <c r="B1388" i="15" s="1"/>
  <c r="A1389" i="15"/>
  <c r="B1389" i="15" s="1"/>
  <c r="A1390" i="15"/>
  <c r="B1390" i="15" s="1"/>
  <c r="A1391" i="15"/>
  <c r="B1391" i="15" s="1"/>
  <c r="A1392" i="15"/>
  <c r="B1392" i="15" s="1"/>
  <c r="A1393" i="15"/>
  <c r="B1393" i="15" s="1"/>
  <c r="A1394" i="15"/>
  <c r="B1394" i="15" s="1"/>
  <c r="A1395" i="15"/>
  <c r="B1395" i="15" s="1"/>
  <c r="A1396" i="15"/>
  <c r="B1396" i="15" s="1"/>
  <c r="A1397" i="15"/>
  <c r="B1397" i="15" s="1"/>
  <c r="A1398" i="15"/>
  <c r="B1398" i="15" s="1"/>
  <c r="A1399" i="15"/>
  <c r="B1399" i="15" s="1"/>
  <c r="A1400" i="15"/>
  <c r="B1400" i="15" s="1"/>
  <c r="A1401" i="15"/>
  <c r="B1401" i="15" s="1"/>
  <c r="A1402" i="15"/>
  <c r="B1402" i="15" s="1"/>
  <c r="A1403" i="15"/>
  <c r="B1403" i="15" s="1"/>
  <c r="A1404" i="15"/>
  <c r="B1404" i="15" s="1"/>
  <c r="A1405" i="15"/>
  <c r="B1405" i="15" s="1"/>
  <c r="A1406" i="15"/>
  <c r="B1406" i="15" s="1"/>
  <c r="A1407" i="15"/>
  <c r="B1407" i="15" s="1"/>
  <c r="A1408" i="15"/>
  <c r="B1408" i="15" s="1"/>
  <c r="A1409" i="15"/>
  <c r="B1409" i="15" s="1"/>
  <c r="A1410" i="15"/>
  <c r="B1410" i="15" s="1"/>
  <c r="A1411" i="15"/>
  <c r="B1411" i="15" s="1"/>
  <c r="A1412" i="15"/>
  <c r="B1412" i="15" s="1"/>
  <c r="A1413" i="15"/>
  <c r="B1413" i="15" s="1"/>
  <c r="A1414" i="15"/>
  <c r="B1414" i="15" s="1"/>
  <c r="A1415" i="15"/>
  <c r="B1415" i="15" s="1"/>
  <c r="A1416" i="15"/>
  <c r="B1416" i="15" s="1"/>
  <c r="A1417" i="15"/>
  <c r="B1417" i="15" s="1"/>
  <c r="A1418" i="15"/>
  <c r="B1418" i="15" s="1"/>
  <c r="A1419" i="15"/>
  <c r="B1419" i="15" s="1"/>
  <c r="A1420" i="15"/>
  <c r="B1420" i="15" s="1"/>
  <c r="A1421" i="15"/>
  <c r="B1421" i="15" s="1"/>
  <c r="A1422" i="15"/>
  <c r="B1422" i="15" s="1"/>
  <c r="A1423" i="15"/>
  <c r="B1423" i="15" s="1"/>
  <c r="A1424" i="15"/>
  <c r="B1424" i="15" s="1"/>
  <c r="A1425" i="15"/>
  <c r="B1425" i="15" s="1"/>
  <c r="A1426" i="15"/>
  <c r="B1426" i="15" s="1"/>
  <c r="A1427" i="15"/>
  <c r="B1427" i="15" s="1"/>
  <c r="A1428" i="15"/>
  <c r="B1428" i="15" s="1"/>
  <c r="A1429" i="15"/>
  <c r="B1429" i="15" s="1"/>
  <c r="A1430" i="15"/>
  <c r="B1430" i="15" s="1"/>
  <c r="A1431" i="15"/>
  <c r="B1431" i="15" s="1"/>
  <c r="A1432" i="15"/>
  <c r="B1432" i="15" s="1"/>
  <c r="A1433" i="15"/>
  <c r="B1433" i="15" s="1"/>
  <c r="A1434" i="15"/>
  <c r="B1434" i="15" s="1"/>
  <c r="A1435" i="15"/>
  <c r="B1435" i="15" s="1"/>
  <c r="A1436" i="15"/>
  <c r="B1436" i="15" s="1"/>
  <c r="A1437" i="15"/>
  <c r="B1437" i="15" s="1"/>
  <c r="A1438" i="15"/>
  <c r="B1438" i="15" s="1"/>
  <c r="A1439" i="15"/>
  <c r="B1439" i="15" s="1"/>
  <c r="A1440" i="15"/>
  <c r="B1440" i="15" s="1"/>
  <c r="A1441" i="15"/>
  <c r="B1441" i="15" s="1"/>
  <c r="A1442" i="15"/>
  <c r="B1442" i="15" s="1"/>
  <c r="A1443" i="15"/>
  <c r="B1443" i="15" s="1"/>
  <c r="A1444" i="15"/>
  <c r="B1444" i="15" s="1"/>
  <c r="A1445" i="15"/>
  <c r="B1445" i="15" s="1"/>
  <c r="A1446" i="15"/>
  <c r="B1446" i="15" s="1"/>
  <c r="A1447" i="15"/>
  <c r="B1447" i="15" s="1"/>
  <c r="A1448" i="15"/>
  <c r="B1448" i="15" s="1"/>
  <c r="A1449" i="15"/>
  <c r="B1449" i="15" s="1"/>
  <c r="A1450" i="15"/>
  <c r="B1450" i="15" s="1"/>
  <c r="A1451" i="15"/>
  <c r="B1451" i="15" s="1"/>
  <c r="A1452" i="15"/>
  <c r="B1452" i="15" s="1"/>
  <c r="A1453" i="15"/>
  <c r="B1453" i="15" s="1"/>
  <c r="A1454" i="15"/>
  <c r="B1454" i="15" s="1"/>
  <c r="A1455" i="15"/>
  <c r="B1455" i="15" s="1"/>
  <c r="A1456" i="15"/>
  <c r="B1456" i="15" s="1"/>
  <c r="A1457" i="15"/>
  <c r="B1457" i="15" s="1"/>
  <c r="A1458" i="15"/>
  <c r="B1458" i="15" s="1"/>
  <c r="A1459" i="15"/>
  <c r="B1459" i="15" s="1"/>
  <c r="A1460" i="15"/>
  <c r="B1460" i="15" s="1"/>
  <c r="A1461" i="15"/>
  <c r="B1461" i="15" s="1"/>
  <c r="A1462" i="15"/>
  <c r="B1462" i="15" s="1"/>
  <c r="A1463" i="15"/>
  <c r="B1463" i="15" s="1"/>
  <c r="A1464" i="15"/>
  <c r="B1464" i="15" s="1"/>
  <c r="A1465" i="15"/>
  <c r="B1465" i="15" s="1"/>
  <c r="A1466" i="15"/>
  <c r="B1466" i="15" s="1"/>
  <c r="A1467" i="15"/>
  <c r="B1467" i="15" s="1"/>
  <c r="A1468" i="15"/>
  <c r="B1468" i="15" s="1"/>
  <c r="A1469" i="15"/>
  <c r="B1469" i="15" s="1"/>
  <c r="A1470" i="15"/>
  <c r="B1470" i="15" s="1"/>
  <c r="A1471" i="15"/>
  <c r="B1471" i="15" s="1"/>
  <c r="A1472" i="15"/>
  <c r="B1472" i="15" s="1"/>
  <c r="A1473" i="15"/>
  <c r="B1473" i="15" s="1"/>
  <c r="A1474" i="15"/>
  <c r="B1474" i="15" s="1"/>
  <c r="A1475" i="15"/>
  <c r="B1475" i="15" s="1"/>
  <c r="A1476" i="15"/>
  <c r="B1476" i="15" s="1"/>
  <c r="A1477" i="15"/>
  <c r="B1477" i="15" s="1"/>
  <c r="A1478" i="15"/>
  <c r="B1478" i="15" s="1"/>
  <c r="A1479" i="15"/>
  <c r="B1479" i="15" s="1"/>
  <c r="A1480" i="15"/>
  <c r="B1480" i="15" s="1"/>
  <c r="A1481" i="15"/>
  <c r="B1481" i="15" s="1"/>
  <c r="A1482" i="15"/>
  <c r="B1482" i="15" s="1"/>
  <c r="A1483" i="15"/>
  <c r="B1483" i="15" s="1"/>
  <c r="A1484" i="15"/>
  <c r="B1484" i="15" s="1"/>
  <c r="A1485" i="15"/>
  <c r="B1485" i="15" s="1"/>
  <c r="A1486" i="15"/>
  <c r="B1486" i="15" s="1"/>
  <c r="A1487" i="15"/>
  <c r="B1487" i="15" s="1"/>
  <c r="A1488" i="15"/>
  <c r="B1488" i="15" s="1"/>
  <c r="A1489" i="15"/>
  <c r="B1489" i="15" s="1"/>
  <c r="A1490" i="15"/>
  <c r="B1490" i="15" s="1"/>
  <c r="A1491" i="15"/>
  <c r="B1491" i="15" s="1"/>
  <c r="A1492" i="15"/>
  <c r="B1492" i="15" s="1"/>
  <c r="A1493" i="15"/>
  <c r="B1493" i="15" s="1"/>
  <c r="A1494" i="15"/>
  <c r="B1494" i="15" s="1"/>
  <c r="A1495" i="15"/>
  <c r="B1495" i="15" s="1"/>
  <c r="A1496" i="15"/>
  <c r="B1496" i="15" s="1"/>
  <c r="A1497" i="15"/>
  <c r="B1497" i="15" s="1"/>
  <c r="A1498" i="15"/>
  <c r="B1498" i="15" s="1"/>
  <c r="A1499" i="15"/>
  <c r="B1499" i="15" s="1"/>
  <c r="A1500" i="15"/>
  <c r="B1500" i="15" s="1"/>
  <c r="A1501" i="15"/>
  <c r="B1501" i="15" s="1"/>
  <c r="A1502" i="15"/>
  <c r="B1502" i="15" s="1"/>
  <c r="A1503" i="15"/>
  <c r="B1503" i="15" s="1"/>
  <c r="A1504" i="15"/>
  <c r="B1504" i="15" s="1"/>
  <c r="A1505" i="15"/>
  <c r="B1505" i="15" s="1"/>
  <c r="A1506" i="15"/>
  <c r="B1506" i="15" s="1"/>
  <c r="A1507" i="15"/>
  <c r="B1507" i="15" s="1"/>
  <c r="A1508" i="15"/>
  <c r="B1508" i="15" s="1"/>
  <c r="A1509" i="15"/>
  <c r="B1509" i="15" s="1"/>
  <c r="A1510" i="15"/>
  <c r="B1510" i="15" s="1"/>
  <c r="A1511" i="15"/>
  <c r="B1511" i="15" s="1"/>
  <c r="A1512" i="15"/>
  <c r="B1512" i="15" s="1"/>
  <c r="A1513" i="15"/>
  <c r="B1513" i="15" s="1"/>
  <c r="A1514" i="15"/>
  <c r="B1514" i="15" s="1"/>
  <c r="A1515" i="15"/>
  <c r="B1515" i="15" s="1"/>
  <c r="A1516" i="15"/>
  <c r="B1516" i="15" s="1"/>
  <c r="A1517" i="15"/>
  <c r="B1517" i="15" s="1"/>
  <c r="A1518" i="15"/>
  <c r="B1518" i="15" s="1"/>
  <c r="A1519" i="15"/>
  <c r="B1519" i="15" s="1"/>
  <c r="A1520" i="15"/>
  <c r="B1520" i="15" s="1"/>
  <c r="A1521" i="15"/>
  <c r="B1521" i="15" s="1"/>
  <c r="A1522" i="15"/>
  <c r="B1522" i="15" s="1"/>
  <c r="A1523" i="15"/>
  <c r="B1523" i="15" s="1"/>
  <c r="A1524" i="15"/>
  <c r="B1524" i="15" s="1"/>
  <c r="A1525" i="15"/>
  <c r="B1525" i="15" s="1"/>
  <c r="A1526" i="15"/>
  <c r="B1526" i="15" s="1"/>
  <c r="A1527" i="15"/>
  <c r="B1527" i="15" s="1"/>
  <c r="A1528" i="15"/>
  <c r="B1528" i="15" s="1"/>
  <c r="A1529" i="15"/>
  <c r="B1529" i="15" s="1"/>
  <c r="A1530" i="15"/>
  <c r="B1530" i="15" s="1"/>
  <c r="A1531" i="15"/>
  <c r="B1531" i="15" s="1"/>
  <c r="A1532" i="15"/>
  <c r="B1532" i="15" s="1"/>
  <c r="A1533" i="15"/>
  <c r="B1533" i="15" s="1"/>
  <c r="A1534" i="15"/>
  <c r="B1534" i="15" s="1"/>
  <c r="A1535" i="15"/>
  <c r="B1535" i="15" s="1"/>
  <c r="A1536" i="15"/>
  <c r="B1536" i="15" s="1"/>
  <c r="A1537" i="15"/>
  <c r="B1537" i="15" s="1"/>
  <c r="A1538" i="15"/>
  <c r="B1538" i="15" s="1"/>
  <c r="A1539" i="15"/>
  <c r="B1539" i="15" s="1"/>
  <c r="A1540" i="15"/>
  <c r="B1540" i="15" s="1"/>
  <c r="A1541" i="15"/>
  <c r="B1541" i="15" s="1"/>
  <c r="A1542" i="15"/>
  <c r="B1542" i="15" s="1"/>
  <c r="A1543" i="15"/>
  <c r="B1543" i="15" s="1"/>
  <c r="A1544" i="15"/>
  <c r="B1544" i="15" s="1"/>
  <c r="A1545" i="15"/>
  <c r="B1545" i="15" s="1"/>
  <c r="A1546" i="15"/>
  <c r="B1546" i="15" s="1"/>
  <c r="A1547" i="15"/>
  <c r="B1547" i="15" s="1"/>
  <c r="A1548" i="15"/>
  <c r="B1548" i="15" s="1"/>
  <c r="A1549" i="15"/>
  <c r="B1549" i="15" s="1"/>
  <c r="A1550" i="15"/>
  <c r="B1550" i="15" s="1"/>
  <c r="A1551" i="15"/>
  <c r="B1551" i="15" s="1"/>
  <c r="A1552" i="15"/>
  <c r="B1552" i="15" s="1"/>
  <c r="A1553" i="15"/>
  <c r="B1553" i="15" s="1"/>
  <c r="A1554" i="15"/>
  <c r="B1554" i="15" s="1"/>
  <c r="A1555" i="15"/>
  <c r="B1555" i="15" s="1"/>
  <c r="A1556" i="15"/>
  <c r="B1556" i="15" s="1"/>
  <c r="A1557" i="15"/>
  <c r="B1557" i="15" s="1"/>
  <c r="A1558" i="15"/>
  <c r="B1558" i="15" s="1"/>
  <c r="A1559" i="15"/>
  <c r="B1559" i="15" s="1"/>
  <c r="A1560" i="15"/>
  <c r="B1560" i="15" s="1"/>
  <c r="A1561" i="15"/>
  <c r="B1561" i="15" s="1"/>
  <c r="A1562" i="15"/>
  <c r="B1562" i="15" s="1"/>
  <c r="A1563" i="15"/>
  <c r="B1563" i="15" s="1"/>
  <c r="A1564" i="15"/>
  <c r="B1564" i="15" s="1"/>
  <c r="A1565" i="15"/>
  <c r="B1565" i="15" s="1"/>
  <c r="A1566" i="15"/>
  <c r="B1566" i="15" s="1"/>
  <c r="A1567" i="15"/>
  <c r="B1567" i="15" s="1"/>
  <c r="A1568" i="15"/>
  <c r="B1568" i="15" s="1"/>
  <c r="A1569" i="15"/>
  <c r="B1569" i="15" s="1"/>
  <c r="A1570" i="15"/>
  <c r="B1570" i="15" s="1"/>
  <c r="A1571" i="15"/>
  <c r="B1571" i="15" s="1"/>
  <c r="A1572" i="15"/>
  <c r="B1572" i="15" s="1"/>
  <c r="A1573" i="15"/>
  <c r="B1573" i="15" s="1"/>
  <c r="A1574" i="15"/>
  <c r="B1574" i="15" s="1"/>
  <c r="A1575" i="15"/>
  <c r="B1575" i="15" s="1"/>
  <c r="A1576" i="15"/>
  <c r="B1576" i="15" s="1"/>
  <c r="A1577" i="15"/>
  <c r="B1577" i="15" s="1"/>
  <c r="A1578" i="15"/>
  <c r="B1578" i="15" s="1"/>
  <c r="A1579" i="15"/>
  <c r="B1579" i="15" s="1"/>
  <c r="A1580" i="15"/>
  <c r="B1580" i="15" s="1"/>
  <c r="A1581" i="15"/>
  <c r="B1581" i="15" s="1"/>
  <c r="A1582" i="15"/>
  <c r="B1582" i="15" s="1"/>
  <c r="A1583" i="15"/>
  <c r="B1583" i="15" s="1"/>
  <c r="A1584" i="15"/>
  <c r="B1584" i="15" s="1"/>
  <c r="A1585" i="15"/>
  <c r="B1585" i="15" s="1"/>
  <c r="A1586" i="15"/>
  <c r="B1586" i="15" s="1"/>
  <c r="A1587" i="15"/>
  <c r="B1587" i="15" s="1"/>
  <c r="A1588" i="15"/>
  <c r="B1588" i="15" s="1"/>
  <c r="A1589" i="15"/>
  <c r="B1589" i="15" s="1"/>
  <c r="A1590" i="15"/>
  <c r="B1590" i="15" s="1"/>
  <c r="A1591" i="15"/>
  <c r="B1591" i="15" s="1"/>
  <c r="A1592" i="15"/>
  <c r="B1592" i="15" s="1"/>
  <c r="A1593" i="15"/>
  <c r="B1593" i="15" s="1"/>
  <c r="A1594" i="15"/>
  <c r="B1594" i="15" s="1"/>
  <c r="A1595" i="15"/>
  <c r="B1595" i="15" s="1"/>
  <c r="A1596" i="15"/>
  <c r="B1596" i="15" s="1"/>
  <c r="A1597" i="15"/>
  <c r="B1597" i="15" s="1"/>
  <c r="A1598" i="15"/>
  <c r="B1598" i="15" s="1"/>
  <c r="A1599" i="15"/>
  <c r="B1599" i="15" s="1"/>
  <c r="A1600" i="15"/>
  <c r="B1600" i="15" s="1"/>
  <c r="A1601" i="15"/>
  <c r="B1601" i="15" s="1"/>
  <c r="A1602" i="15"/>
  <c r="B1602" i="15" s="1"/>
  <c r="A1603" i="15"/>
  <c r="B1603" i="15" s="1"/>
  <c r="A1604" i="15"/>
  <c r="B1604" i="15" s="1"/>
  <c r="A1605" i="15"/>
  <c r="B1605" i="15" s="1"/>
  <c r="A1606" i="15"/>
  <c r="B1606" i="15" s="1"/>
  <c r="A1607" i="15"/>
  <c r="B1607" i="15" s="1"/>
  <c r="A1608" i="15"/>
  <c r="B1608" i="15" s="1"/>
  <c r="A1609" i="15"/>
  <c r="B1609" i="15" s="1"/>
  <c r="A1610" i="15"/>
  <c r="B1610" i="15" s="1"/>
  <c r="A1611" i="15"/>
  <c r="B1611" i="15" s="1"/>
  <c r="A1612" i="15"/>
  <c r="B1612" i="15" s="1"/>
  <c r="A1613" i="15"/>
  <c r="B1613" i="15" s="1"/>
  <c r="A1614" i="15"/>
  <c r="B1614" i="15" s="1"/>
  <c r="A1615" i="15"/>
  <c r="B1615" i="15" s="1"/>
  <c r="A1616" i="15"/>
  <c r="B1616" i="15" s="1"/>
  <c r="A1617" i="15"/>
  <c r="B1617" i="15" s="1"/>
  <c r="A1618" i="15"/>
  <c r="B1618" i="15" s="1"/>
  <c r="A1619" i="15"/>
  <c r="B1619" i="15" s="1"/>
  <c r="A1620" i="15"/>
  <c r="B1620" i="15" s="1"/>
  <c r="A1621" i="15"/>
  <c r="B1621" i="15" s="1"/>
  <c r="A1622" i="15"/>
  <c r="B1622" i="15" s="1"/>
  <c r="A1623" i="15"/>
  <c r="B1623" i="15" s="1"/>
  <c r="A1624" i="15"/>
  <c r="B1624" i="15" s="1"/>
  <c r="A1625" i="15"/>
  <c r="B1625" i="15" s="1"/>
  <c r="A1626" i="15"/>
  <c r="B1626" i="15" s="1"/>
  <c r="A1627" i="15"/>
  <c r="B1627" i="15" s="1"/>
  <c r="A1628" i="15"/>
  <c r="B1628" i="15" s="1"/>
  <c r="A1629" i="15"/>
  <c r="B1629" i="15" s="1"/>
  <c r="A1630" i="15"/>
  <c r="B1630" i="15" s="1"/>
  <c r="A1631" i="15"/>
  <c r="B1631" i="15" s="1"/>
  <c r="A1632" i="15"/>
  <c r="B1632" i="15" s="1"/>
  <c r="A1633" i="15"/>
  <c r="B1633" i="15" s="1"/>
  <c r="A1634" i="15"/>
  <c r="B1634" i="15" s="1"/>
  <c r="A1635" i="15"/>
  <c r="B1635" i="15" s="1"/>
  <c r="A1636" i="15"/>
  <c r="B1636" i="15" s="1"/>
  <c r="A1637" i="15"/>
  <c r="B1637" i="15" s="1"/>
  <c r="A1638" i="15"/>
  <c r="B1638" i="15" s="1"/>
  <c r="A1639" i="15"/>
  <c r="B1639" i="15" s="1"/>
  <c r="A1640" i="15"/>
  <c r="B1640" i="15" s="1"/>
  <c r="A1641" i="15"/>
  <c r="B1641" i="15" s="1"/>
  <c r="A1642" i="15"/>
  <c r="B1642" i="15" s="1"/>
  <c r="A1643" i="15"/>
  <c r="B1643" i="15" s="1"/>
  <c r="A1644" i="15"/>
  <c r="B1644" i="15" s="1"/>
  <c r="A1645" i="15"/>
  <c r="B1645" i="15" s="1"/>
  <c r="A1646" i="15"/>
  <c r="B1646" i="15" s="1"/>
  <c r="A1647" i="15"/>
  <c r="B1647" i="15" s="1"/>
  <c r="A1648" i="15"/>
  <c r="B1648" i="15" s="1"/>
  <c r="A1649" i="15"/>
  <c r="B1649" i="15" s="1"/>
  <c r="A1650" i="15"/>
  <c r="B1650" i="15" s="1"/>
  <c r="A1651" i="15"/>
  <c r="B1651" i="15" s="1"/>
  <c r="A1652" i="15"/>
  <c r="B1652" i="15" s="1"/>
  <c r="A1653" i="15"/>
  <c r="B1653" i="15" s="1"/>
  <c r="A1654" i="15"/>
  <c r="B1654" i="15" s="1"/>
  <c r="A1655" i="15"/>
  <c r="B1655" i="15" s="1"/>
  <c r="A1656" i="15"/>
  <c r="B1656" i="15" s="1"/>
  <c r="A1657" i="15"/>
  <c r="B1657" i="15" s="1"/>
  <c r="A1658" i="15"/>
  <c r="B1658" i="15" s="1"/>
  <c r="A1659" i="15"/>
  <c r="B1659" i="15" s="1"/>
  <c r="A1660" i="15"/>
  <c r="B1660" i="15" s="1"/>
  <c r="A1661" i="15"/>
  <c r="B1661" i="15" s="1"/>
  <c r="A1662" i="15"/>
  <c r="B1662" i="15" s="1"/>
  <c r="A1663" i="15"/>
  <c r="B1663" i="15" s="1"/>
  <c r="A1664" i="15"/>
  <c r="B1664" i="15" s="1"/>
  <c r="A1665" i="15"/>
  <c r="B1665" i="15" s="1"/>
  <c r="A1666" i="15"/>
  <c r="B1666" i="15" s="1"/>
  <c r="A1667" i="15"/>
  <c r="B1667" i="15" s="1"/>
  <c r="A1668" i="15"/>
  <c r="B1668" i="15" s="1"/>
  <c r="A1669" i="15"/>
  <c r="B1669" i="15" s="1"/>
  <c r="A1670" i="15"/>
  <c r="B1670" i="15" s="1"/>
  <c r="A1671" i="15"/>
  <c r="B1671" i="15" s="1"/>
  <c r="A1672" i="15"/>
  <c r="B1672" i="15" s="1"/>
  <c r="A1673" i="15"/>
  <c r="B1673" i="15" s="1"/>
  <c r="A1674" i="15"/>
  <c r="B1674" i="15" s="1"/>
  <c r="A1675" i="15"/>
  <c r="B1675" i="15" s="1"/>
  <c r="A1676" i="15"/>
  <c r="B1676" i="15" s="1"/>
  <c r="A1677" i="15"/>
  <c r="B1677" i="15" s="1"/>
  <c r="A1678" i="15"/>
  <c r="B1678" i="15" s="1"/>
  <c r="A1679" i="15"/>
  <c r="B1679" i="15" s="1"/>
  <c r="A1680" i="15"/>
  <c r="B1680" i="15" s="1"/>
  <c r="A1681" i="15"/>
  <c r="B1681" i="15" s="1"/>
  <c r="A1682" i="15"/>
  <c r="B1682" i="15" s="1"/>
  <c r="A1683" i="15"/>
  <c r="B1683" i="15" s="1"/>
  <c r="A1684" i="15"/>
  <c r="B1684" i="15" s="1"/>
  <c r="A1685" i="15"/>
  <c r="B1685" i="15" s="1"/>
  <c r="A1686" i="15"/>
  <c r="B1686" i="15" s="1"/>
  <c r="A1687" i="15"/>
  <c r="B1687" i="15" s="1"/>
  <c r="A1688" i="15"/>
  <c r="B1688" i="15" s="1"/>
  <c r="A1689" i="15"/>
  <c r="B1689" i="15" s="1"/>
  <c r="A1690" i="15"/>
  <c r="B1690" i="15" s="1"/>
  <c r="A1691" i="15"/>
  <c r="B1691" i="15" s="1"/>
  <c r="A1692" i="15"/>
  <c r="B1692" i="15" s="1"/>
  <c r="A1693" i="15"/>
  <c r="B1693" i="15" s="1"/>
  <c r="A1694" i="15"/>
  <c r="B1694" i="15" s="1"/>
  <c r="A1695" i="15"/>
  <c r="B1695" i="15" s="1"/>
  <c r="A1696" i="15"/>
  <c r="B1696" i="15" s="1"/>
  <c r="A1697" i="15"/>
  <c r="B1697" i="15" s="1"/>
  <c r="A1698" i="15"/>
  <c r="B1698" i="15" s="1"/>
  <c r="A1699" i="15"/>
  <c r="B1699" i="15" s="1"/>
  <c r="A1700" i="15"/>
  <c r="B1700" i="15" s="1"/>
  <c r="A1701" i="15"/>
  <c r="B1701" i="15" s="1"/>
  <c r="A1702" i="15"/>
  <c r="B1702" i="15" s="1"/>
  <c r="A1703" i="15"/>
  <c r="B1703" i="15" s="1"/>
  <c r="A1704" i="15"/>
  <c r="B1704" i="15" s="1"/>
  <c r="A1705" i="15"/>
  <c r="B1705" i="15" s="1"/>
  <c r="A1706" i="15"/>
  <c r="B1706" i="15" s="1"/>
  <c r="A1707" i="15"/>
  <c r="B1707" i="15" s="1"/>
  <c r="A1708" i="15"/>
  <c r="B1708" i="15" s="1"/>
  <c r="A1709" i="15"/>
  <c r="B1709" i="15" s="1"/>
  <c r="A1710" i="15"/>
  <c r="B1710" i="15" s="1"/>
  <c r="A1711" i="15"/>
  <c r="B1711" i="15" s="1"/>
  <c r="A1712" i="15"/>
  <c r="B1712" i="15" s="1"/>
  <c r="A1713" i="15"/>
  <c r="B1713" i="15" s="1"/>
  <c r="A1714" i="15"/>
  <c r="B1714" i="15" s="1"/>
  <c r="A1715" i="15"/>
  <c r="B1715" i="15" s="1"/>
  <c r="G66" i="8" l="1"/>
  <c r="G65" i="8"/>
  <c r="O65" i="8"/>
  <c r="P65" i="8" s="1"/>
  <c r="O66" i="8"/>
  <c r="K65" i="8"/>
  <c r="K66" i="8"/>
  <c r="J66" i="8"/>
  <c r="J65" i="8"/>
  <c r="I66" i="8"/>
  <c r="I65" i="8"/>
  <c r="H66" i="8"/>
  <c r="H65" i="8"/>
  <c r="Q66" i="8"/>
  <c r="Q65" i="8"/>
  <c r="R65" i="8" s="1"/>
  <c r="AC66" i="8"/>
  <c r="AC65" i="8"/>
  <c r="F66" i="8"/>
  <c r="F65" i="8"/>
  <c r="M65" i="8" s="1"/>
  <c r="Y66" i="8"/>
  <c r="Z66" i="8" s="1"/>
  <c r="Y65" i="8"/>
  <c r="Z65" i="8" s="1"/>
  <c r="D65" i="8"/>
  <c r="D66" i="8"/>
  <c r="U66" i="8"/>
  <c r="U65" i="8"/>
  <c r="V65" i="8" s="1"/>
  <c r="AA65" i="8"/>
  <c r="AB65" i="8" s="1"/>
  <c r="AA66" i="8"/>
  <c r="E65" i="8"/>
  <c r="L65" i="8" s="1"/>
  <c r="E66" i="8"/>
  <c r="W66" i="8"/>
  <c r="X66" i="8" s="1"/>
  <c r="W65" i="8"/>
  <c r="X65" i="8" s="1"/>
  <c r="S66" i="8"/>
  <c r="S65" i="8"/>
  <c r="T65" i="8" s="1"/>
  <c r="K41" i="8"/>
  <c r="O41" i="8"/>
  <c r="E41" i="8"/>
  <c r="D41" i="8"/>
  <c r="Y41" i="8"/>
  <c r="W41" i="8"/>
  <c r="AA41" i="8"/>
  <c r="F41" i="8"/>
  <c r="S41" i="8"/>
  <c r="Q64" i="8"/>
  <c r="Q41" i="8"/>
  <c r="J41" i="8"/>
  <c r="I41" i="8"/>
  <c r="H41" i="8"/>
  <c r="AC41" i="8"/>
  <c r="G41" i="8"/>
  <c r="U41" i="8"/>
  <c r="F64" i="8"/>
  <c r="U64" i="8"/>
  <c r="K64" i="8"/>
  <c r="J64" i="8"/>
  <c r="I64" i="8"/>
  <c r="H64" i="8"/>
  <c r="AC64" i="8"/>
  <c r="G64" i="8"/>
  <c r="O64" i="8"/>
  <c r="AA64" i="8"/>
  <c r="Y64" i="8"/>
  <c r="D64" i="8"/>
  <c r="E64" i="8"/>
  <c r="W64" i="8"/>
  <c r="S64" i="8"/>
  <c r="D53" i="8"/>
  <c r="D62" i="8"/>
  <c r="AC61" i="8"/>
  <c r="G61" i="8"/>
  <c r="H61" i="8"/>
  <c r="AA61" i="8"/>
  <c r="I61" i="8"/>
  <c r="F61" i="8"/>
  <c r="D61" i="8"/>
  <c r="Y61" i="8"/>
  <c r="D58" i="8"/>
  <c r="E61" i="8"/>
  <c r="D55" i="8"/>
  <c r="U61" i="8"/>
  <c r="S61" i="8"/>
  <c r="Q61" i="8"/>
  <c r="K61" i="8"/>
  <c r="E55" i="8"/>
  <c r="J61" i="8"/>
  <c r="W61" i="8"/>
  <c r="O61" i="8"/>
  <c r="E58" i="8"/>
  <c r="E62" i="8"/>
  <c r="Q55" i="8"/>
  <c r="Q52" i="8"/>
  <c r="E52" i="8"/>
  <c r="E53" i="8"/>
  <c r="Q62" i="8"/>
  <c r="Q58" i="8"/>
  <c r="E57" i="8"/>
  <c r="E59" i="8"/>
  <c r="Q53" i="8"/>
  <c r="Q59" i="8"/>
  <c r="Q57" i="8"/>
  <c r="O62" i="8"/>
  <c r="D59" i="8"/>
  <c r="AC55" i="8"/>
  <c r="K55" i="8"/>
  <c r="O55" i="8"/>
  <c r="D52" i="8"/>
  <c r="O53" i="8"/>
  <c r="AA55" i="8"/>
  <c r="O52" i="8"/>
  <c r="O57" i="8"/>
  <c r="O59" i="8"/>
  <c r="O58" i="8"/>
  <c r="D57" i="8"/>
  <c r="J55" i="8"/>
  <c r="K52" i="8"/>
  <c r="AA58" i="8"/>
  <c r="AA62" i="8"/>
  <c r="AA52" i="8"/>
  <c r="J52" i="8"/>
  <c r="AA57" i="8"/>
  <c r="J58" i="8"/>
  <c r="J62" i="8"/>
  <c r="S55" i="8"/>
  <c r="F55" i="8"/>
  <c r="S58" i="8"/>
  <c r="AC58" i="8"/>
  <c r="K58" i="8"/>
  <c r="AC62" i="8"/>
  <c r="K62" i="8"/>
  <c r="AC52" i="8"/>
  <c r="AC57" i="8"/>
  <c r="K57" i="8"/>
  <c r="AC53" i="8"/>
  <c r="K53" i="8"/>
  <c r="AC59" i="8"/>
  <c r="K59" i="8"/>
  <c r="AC63" i="8"/>
  <c r="K63" i="8"/>
  <c r="J57" i="8"/>
  <c r="AA53" i="8"/>
  <c r="J53" i="8"/>
  <c r="AA59" i="8"/>
  <c r="J59" i="8"/>
  <c r="Y58" i="8"/>
  <c r="I58" i="8"/>
  <c r="Y62" i="8"/>
  <c r="I62" i="8"/>
  <c r="Y52" i="8"/>
  <c r="I52" i="8"/>
  <c r="Y57" i="8"/>
  <c r="I57" i="8"/>
  <c r="Y53" i="8"/>
  <c r="I53" i="8"/>
  <c r="W58" i="8"/>
  <c r="Y55" i="8"/>
  <c r="I55" i="8"/>
  <c r="W55" i="8"/>
  <c r="H55" i="8"/>
  <c r="U55" i="8"/>
  <c r="G55" i="8"/>
  <c r="F58" i="8"/>
  <c r="S62" i="8"/>
  <c r="F62" i="8"/>
  <c r="S52" i="8"/>
  <c r="F52" i="8"/>
  <c r="S57" i="8"/>
  <c r="F57" i="8"/>
  <c r="S53" i="8"/>
  <c r="F53" i="8"/>
  <c r="S59" i="8"/>
  <c r="F59" i="8"/>
  <c r="Q63" i="8"/>
  <c r="E63" i="8"/>
  <c r="Q56" i="8"/>
  <c r="AA63" i="8"/>
  <c r="J63" i="8"/>
  <c r="Y59" i="8"/>
  <c r="I59" i="8"/>
  <c r="H58" i="8"/>
  <c r="W62" i="8"/>
  <c r="H62" i="8"/>
  <c r="W52" i="8"/>
  <c r="H52" i="8"/>
  <c r="W57" i="8"/>
  <c r="H57" i="8"/>
  <c r="W53" i="8"/>
  <c r="H53" i="8"/>
  <c r="U58" i="8"/>
  <c r="G58" i="8"/>
  <c r="U62" i="8"/>
  <c r="G62" i="8"/>
  <c r="O63" i="8"/>
  <c r="D63" i="8"/>
  <c r="Y63" i="8"/>
  <c r="I63" i="8"/>
  <c r="W59" i="8"/>
  <c r="H59" i="8"/>
  <c r="W63" i="8"/>
  <c r="H63" i="8"/>
  <c r="H54" i="8"/>
  <c r="U52" i="8"/>
  <c r="G52" i="8"/>
  <c r="U57" i="8"/>
  <c r="G57" i="8"/>
  <c r="U53" i="8"/>
  <c r="G53" i="8"/>
  <c r="U59" i="8"/>
  <c r="G59" i="8"/>
  <c r="U63" i="8"/>
  <c r="G63" i="8"/>
  <c r="S63" i="8"/>
  <c r="F63" i="8"/>
  <c r="Q60" i="8"/>
  <c r="Q54" i="8"/>
  <c r="E60" i="8"/>
  <c r="E56" i="8"/>
  <c r="O54" i="8"/>
  <c r="O56" i="8"/>
  <c r="O60" i="8"/>
  <c r="D60" i="8"/>
  <c r="D56" i="8"/>
  <c r="AC54" i="8"/>
  <c r="AC56" i="8"/>
  <c r="AC60" i="8"/>
  <c r="K54" i="8"/>
  <c r="K56" i="8"/>
  <c r="K60" i="8"/>
  <c r="Y54" i="8"/>
  <c r="Y56" i="8"/>
  <c r="Y60" i="8"/>
  <c r="I56" i="8"/>
  <c r="I60" i="8"/>
  <c r="I54" i="8"/>
  <c r="U54" i="8"/>
  <c r="U56" i="8"/>
  <c r="U60" i="8"/>
  <c r="G54" i="8"/>
  <c r="G56" i="8"/>
  <c r="G60" i="8"/>
  <c r="S54" i="8"/>
  <c r="S56" i="8"/>
  <c r="S60" i="8"/>
  <c r="F54" i="8"/>
  <c r="F56" i="8"/>
  <c r="F60" i="8"/>
  <c r="E54" i="8"/>
  <c r="D54" i="8"/>
  <c r="AA54" i="8"/>
  <c r="AA56" i="8"/>
  <c r="AA60" i="8"/>
  <c r="J54" i="8"/>
  <c r="J56" i="8"/>
  <c r="J60" i="8"/>
  <c r="W54" i="8"/>
  <c r="W56" i="8"/>
  <c r="W60" i="8"/>
  <c r="H56" i="8"/>
  <c r="H60" i="8"/>
  <c r="F17" i="8"/>
  <c r="S17" i="8"/>
  <c r="Q17" i="8"/>
  <c r="AA17" i="8"/>
  <c r="U17" i="8"/>
  <c r="E17" i="8"/>
  <c r="O17" i="8"/>
  <c r="D17" i="8"/>
  <c r="K17" i="8"/>
  <c r="Y17" i="8"/>
  <c r="J17" i="8"/>
  <c r="I17" i="8"/>
  <c r="H17" i="8"/>
  <c r="W17" i="8"/>
  <c r="AC17" i="8"/>
  <c r="G17" i="8"/>
  <c r="Q30" i="8"/>
  <c r="C52" i="6"/>
  <c r="C50" i="6"/>
  <c r="C24" i="6"/>
  <c r="AD65" i="8" l="1"/>
  <c r="AH65" i="8"/>
  <c r="AD66" i="8"/>
  <c r="AH66" i="8"/>
  <c r="R66" i="8" s="1"/>
  <c r="J106" i="8"/>
  <c r="Y106" i="8"/>
  <c r="U106" i="8"/>
  <c r="E106" i="8"/>
  <c r="G106" i="8"/>
  <c r="AA106" i="8"/>
  <c r="AC106" i="8"/>
  <c r="Q106" i="8"/>
  <c r="W106" i="8"/>
  <c r="S106" i="8"/>
  <c r="K106" i="8"/>
  <c r="H106" i="8"/>
  <c r="O106" i="8"/>
  <c r="F106" i="8"/>
  <c r="I106" i="8"/>
  <c r="M66" i="8"/>
  <c r="D106" i="8"/>
  <c r="L66" i="8"/>
  <c r="AH52" i="8"/>
  <c r="AB52" i="8" s="1"/>
  <c r="AH62" i="8"/>
  <c r="X62" i="8" s="1"/>
  <c r="AH54" i="8"/>
  <c r="X54" i="8" s="1"/>
  <c r="AH63" i="8"/>
  <c r="X63" i="8" s="1"/>
  <c r="AH61" i="8"/>
  <c r="T61" i="8" s="1"/>
  <c r="AH60" i="8"/>
  <c r="V60" i="8" s="1"/>
  <c r="AH55" i="8"/>
  <c r="Z55" i="8" s="1"/>
  <c r="AH58" i="8"/>
  <c r="P58" i="8" s="1"/>
  <c r="AH59" i="8"/>
  <c r="P59" i="8" s="1"/>
  <c r="AH41" i="8"/>
  <c r="AB41" i="8" s="1"/>
  <c r="AH64" i="8"/>
  <c r="T64" i="8" s="1"/>
  <c r="AH56" i="8"/>
  <c r="AH53" i="8"/>
  <c r="AD53" i="8" s="1"/>
  <c r="AH57" i="8"/>
  <c r="AD57" i="8" s="1"/>
  <c r="M41" i="8"/>
  <c r="L41" i="8"/>
  <c r="M64" i="8"/>
  <c r="L64" i="8"/>
  <c r="L62" i="8"/>
  <c r="M62" i="8"/>
  <c r="L61" i="8"/>
  <c r="M61" i="8"/>
  <c r="AC30" i="8"/>
  <c r="U30" i="8"/>
  <c r="I30" i="8"/>
  <c r="Y30" i="8"/>
  <c r="D30" i="8"/>
  <c r="H30" i="8"/>
  <c r="J30" i="8"/>
  <c r="W30" i="8"/>
  <c r="F30" i="8"/>
  <c r="AA30" i="8"/>
  <c r="O30" i="8"/>
  <c r="S30" i="8"/>
  <c r="E30" i="8"/>
  <c r="G30" i="8"/>
  <c r="K30" i="8"/>
  <c r="M53" i="8"/>
  <c r="L63" i="8"/>
  <c r="M63" i="8"/>
  <c r="M58" i="8"/>
  <c r="L55" i="8"/>
  <c r="L58" i="8"/>
  <c r="M55" i="8"/>
  <c r="L53" i="8"/>
  <c r="L57" i="8"/>
  <c r="M52" i="8"/>
  <c r="M57" i="8"/>
  <c r="L59" i="8"/>
  <c r="M59" i="8"/>
  <c r="L52" i="8"/>
  <c r="M60" i="8"/>
  <c r="L60" i="8"/>
  <c r="M56" i="8"/>
  <c r="L56" i="8"/>
  <c r="M54" i="8"/>
  <c r="L54" i="8"/>
  <c r="M17" i="8"/>
  <c r="AH17" i="8"/>
  <c r="P17" i="8" s="1"/>
  <c r="L17" i="8"/>
  <c r="T66" i="8" l="1"/>
  <c r="P66" i="8"/>
  <c r="V66" i="8"/>
  <c r="AB66" i="8"/>
  <c r="X61" i="8"/>
  <c r="R61" i="8"/>
  <c r="P61" i="8"/>
  <c r="AB61" i="8"/>
  <c r="AD61" i="8"/>
  <c r="R63" i="8"/>
  <c r="AD63" i="8"/>
  <c r="AD64" i="8"/>
  <c r="X64" i="8"/>
  <c r="AB64" i="8"/>
  <c r="AD41" i="8"/>
  <c r="X41" i="8"/>
  <c r="V41" i="8"/>
  <c r="R41" i="8"/>
  <c r="Z41" i="8"/>
  <c r="T41" i="8"/>
  <c r="R64" i="8"/>
  <c r="Z61" i="8"/>
  <c r="V61" i="8"/>
  <c r="P41" i="8"/>
  <c r="Z64" i="8"/>
  <c r="P64" i="8"/>
  <c r="V64" i="8"/>
  <c r="AB54" i="8"/>
  <c r="AD62" i="8"/>
  <c r="Z62" i="8"/>
  <c r="P62" i="8"/>
  <c r="T62" i="8"/>
  <c r="X60" i="8"/>
  <c r="R62" i="8"/>
  <c r="AB62" i="8"/>
  <c r="V62" i="8"/>
  <c r="AB60" i="8"/>
  <c r="X58" i="8"/>
  <c r="V53" i="8"/>
  <c r="T53" i="8"/>
  <c r="AB53" i="8"/>
  <c r="Z53" i="8"/>
  <c r="AB55" i="8"/>
  <c r="V63" i="8"/>
  <c r="AD58" i="8"/>
  <c r="T63" i="8"/>
  <c r="Z63" i="8"/>
  <c r="T57" i="8"/>
  <c r="M30" i="8"/>
  <c r="L30" i="8"/>
  <c r="R55" i="8"/>
  <c r="AD55" i="8"/>
  <c r="X55" i="8"/>
  <c r="AB57" i="8"/>
  <c r="P63" i="8"/>
  <c r="T58" i="8"/>
  <c r="X57" i="8"/>
  <c r="V55" i="8"/>
  <c r="P55" i="8"/>
  <c r="T55" i="8"/>
  <c r="AH30" i="8"/>
  <c r="T30" i="8" s="1"/>
  <c r="R58" i="8"/>
  <c r="Z58" i="8"/>
  <c r="V58" i="8"/>
  <c r="AB58" i="8"/>
  <c r="Z57" i="8"/>
  <c r="T52" i="8"/>
  <c r="R53" i="8"/>
  <c r="V57" i="8"/>
  <c r="P57" i="8"/>
  <c r="R57" i="8"/>
  <c r="Z52" i="8"/>
  <c r="X53" i="8"/>
  <c r="P53" i="8"/>
  <c r="P52" i="8"/>
  <c r="R52" i="8"/>
  <c r="X52" i="8"/>
  <c r="AD52" i="8"/>
  <c r="V52" i="8"/>
  <c r="AB63" i="8"/>
  <c r="X59" i="8"/>
  <c r="Z59" i="8"/>
  <c r="V59" i="8"/>
  <c r="T59" i="8"/>
  <c r="AB59" i="8"/>
  <c r="R59" i="8"/>
  <c r="AD59" i="8"/>
  <c r="T54" i="8"/>
  <c r="AD54" i="8"/>
  <c r="T60" i="8"/>
  <c r="T56" i="8"/>
  <c r="Z56" i="8"/>
  <c r="R56" i="8"/>
  <c r="P56" i="8"/>
  <c r="AD56" i="8"/>
  <c r="AD60" i="8"/>
  <c r="P60" i="8"/>
  <c r="R60" i="8"/>
  <c r="Z60" i="8"/>
  <c r="V56" i="8"/>
  <c r="X56" i="8"/>
  <c r="AB56" i="8"/>
  <c r="V54" i="8"/>
  <c r="R54" i="8"/>
  <c r="Z54" i="8"/>
  <c r="P54" i="8"/>
  <c r="AD17" i="8"/>
  <c r="AB17" i="8"/>
  <c r="T17" i="8"/>
  <c r="Z17" i="8"/>
  <c r="R17" i="8"/>
  <c r="V17" i="8"/>
  <c r="X17" i="8"/>
  <c r="AN11" i="27"/>
  <c r="A5" i="27"/>
  <c r="AV12" i="27" s="1"/>
  <c r="A1" i="27"/>
  <c r="AU10" i="27" s="1"/>
  <c r="AT10" i="27" l="1"/>
  <c r="AT11" i="27" s="1"/>
  <c r="AU11" i="27"/>
  <c r="AR10" i="27"/>
  <c r="AR11" i="27" s="1"/>
  <c r="AS10" i="27"/>
  <c r="AQ10" i="27"/>
  <c r="AB30" i="8"/>
  <c r="AD30" i="8"/>
  <c r="V30" i="8"/>
  <c r="R30" i="8"/>
  <c r="P30" i="8"/>
  <c r="Z30" i="8"/>
  <c r="X30" i="8"/>
  <c r="AP11" i="27"/>
  <c r="AP15" i="27"/>
  <c r="AP18" i="27"/>
  <c r="AP16" i="27"/>
  <c r="AP17" i="27"/>
  <c r="AP19" i="27"/>
  <c r="AN17" i="27"/>
  <c r="AN18" i="27"/>
  <c r="AN19" i="27"/>
  <c r="AN15" i="27"/>
  <c r="AN16" i="27"/>
  <c r="AO10" i="27"/>
  <c r="A11" i="27"/>
  <c r="AM11" i="27" s="1"/>
  <c r="A6" i="27"/>
  <c r="AM10" i="27" s="1"/>
  <c r="A1" i="7"/>
  <c r="A17" i="7" s="1"/>
  <c r="AT17" i="27" l="1"/>
  <c r="AT16" i="27"/>
  <c r="AT19" i="27"/>
  <c r="AT15" i="27"/>
  <c r="AU17" i="27"/>
  <c r="AU18" i="27"/>
  <c r="AU15" i="27"/>
  <c r="AU16" i="27"/>
  <c r="AU19" i="27"/>
  <c r="A16" i="7"/>
  <c r="B16" i="7" s="1"/>
  <c r="B17" i="7"/>
  <c r="AT18" i="27"/>
  <c r="A15" i="7"/>
  <c r="B15" i="7" s="1"/>
  <c r="AS11" i="27"/>
  <c r="AS15" i="27"/>
  <c r="AS16" i="27"/>
  <c r="AS17" i="27"/>
  <c r="AS18" i="27"/>
  <c r="AS19" i="27"/>
  <c r="B10" i="7"/>
  <c r="A14" i="7"/>
  <c r="AR17" i="27"/>
  <c r="AR15" i="27"/>
  <c r="AR16" i="27"/>
  <c r="AR19" i="27"/>
  <c r="AR18" i="27"/>
  <c r="AQ19" i="27"/>
  <c r="AQ18" i="27"/>
  <c r="AQ17" i="27"/>
  <c r="AQ16" i="27"/>
  <c r="AQ15" i="27"/>
  <c r="AQ11" i="27"/>
  <c r="AO11" i="27"/>
  <c r="AP14" i="27" a="1"/>
  <c r="AP14" i="27" s="1"/>
  <c r="AP12" i="27" a="1"/>
  <c r="AP12" i="27" s="1"/>
  <c r="AP13" i="27"/>
  <c r="AO15" i="27"/>
  <c r="AO16" i="27"/>
  <c r="AO17" i="27"/>
  <c r="AO18" i="27"/>
  <c r="AO19" i="27"/>
  <c r="A13" i="7"/>
  <c r="B13" i="7" s="1"/>
  <c r="AT14" i="27" l="1" a="1"/>
  <c r="AT14" i="27" s="1"/>
  <c r="AU12" i="27" a="1"/>
  <c r="AU12" i="27" s="1"/>
  <c r="AU14" i="27" a="1"/>
  <c r="AU14" i="27" s="1"/>
  <c r="AU13" i="27"/>
  <c r="AT13" i="27"/>
  <c r="AT12" i="27" a="1"/>
  <c r="AT12" i="27" s="1"/>
  <c r="AS13" i="27"/>
  <c r="AS14" i="27" a="1"/>
  <c r="AS14" i="27" s="1"/>
  <c r="AS12" i="27" a="1"/>
  <c r="AS12" i="27" s="1"/>
  <c r="AP21" i="27"/>
  <c r="B14" i="7"/>
  <c r="AR14" i="27" a="1"/>
  <c r="AR14" i="27" s="1"/>
  <c r="AR12" i="27" a="1"/>
  <c r="AR12" i="27" s="1"/>
  <c r="AR13" i="27"/>
  <c r="AQ12" i="27" a="1"/>
  <c r="AQ12" i="27" s="1"/>
  <c r="AQ13" i="27"/>
  <c r="AQ14" i="27" a="1"/>
  <c r="AQ14" i="27" s="1"/>
  <c r="AO14" i="27" a="1"/>
  <c r="AO14" i="27" s="1"/>
  <c r="AO13" i="27"/>
  <c r="AO12" i="27" a="1"/>
  <c r="AO12" i="27" s="1"/>
  <c r="A12" i="7"/>
  <c r="B12" i="7" s="1"/>
  <c r="A11" i="7"/>
  <c r="B11" i="7" s="1"/>
  <c r="AO21" i="27" l="1"/>
  <c r="AQ21" i="27"/>
  <c r="AR21" i="27"/>
  <c r="Q29" i="8"/>
  <c r="W29" i="8"/>
  <c r="X29" i="8" s="1"/>
  <c r="AC29" i="8"/>
  <c r="S29" i="8"/>
  <c r="E29" i="8"/>
  <c r="U29" i="8"/>
  <c r="Y29" i="8"/>
  <c r="AA29" i="8"/>
  <c r="H29" i="8"/>
  <c r="G29" i="8"/>
  <c r="J29" i="8"/>
  <c r="I29" i="8"/>
  <c r="F29" i="8"/>
  <c r="D29" i="8"/>
  <c r="K29" i="8"/>
  <c r="O29" i="8"/>
  <c r="AA50" i="8"/>
  <c r="U50" i="8"/>
  <c r="J50" i="8"/>
  <c r="W50" i="8"/>
  <c r="K50" i="8"/>
  <c r="Q50" i="8"/>
  <c r="S50" i="8"/>
  <c r="G50" i="8"/>
  <c r="E50" i="8"/>
  <c r="F50" i="8"/>
  <c r="O50" i="8"/>
  <c r="H50" i="8"/>
  <c r="D50" i="8"/>
  <c r="AC50" i="8"/>
  <c r="Y50" i="8"/>
  <c r="I50" i="8"/>
  <c r="H42" i="8"/>
  <c r="Q42" i="8"/>
  <c r="AC42" i="8"/>
  <c r="Y42" i="8"/>
  <c r="G42" i="8"/>
  <c r="E42" i="8"/>
  <c r="K42" i="8"/>
  <c r="I42" i="8"/>
  <c r="O42" i="8"/>
  <c r="AA42" i="8"/>
  <c r="D42" i="8"/>
  <c r="J42" i="8"/>
  <c r="S42" i="8"/>
  <c r="W42" i="8"/>
  <c r="F42" i="8"/>
  <c r="U42" i="8"/>
  <c r="D24" i="8"/>
  <c r="J24" i="8"/>
  <c r="F24" i="8"/>
  <c r="Y24" i="8"/>
  <c r="AC24" i="8"/>
  <c r="K24" i="8"/>
  <c r="U24" i="8"/>
  <c r="S24" i="8"/>
  <c r="I24" i="8"/>
  <c r="W24" i="8"/>
  <c r="G24" i="8"/>
  <c r="Q24" i="8"/>
  <c r="H24" i="8"/>
  <c r="E24" i="8"/>
  <c r="O24" i="8"/>
  <c r="AA24" i="8"/>
  <c r="E49" i="8"/>
  <c r="W49" i="8"/>
  <c r="AC49" i="8"/>
  <c r="H49" i="8"/>
  <c r="U49" i="8"/>
  <c r="K49" i="8"/>
  <c r="Y49" i="8"/>
  <c r="G49" i="8"/>
  <c r="I49" i="8"/>
  <c r="S49" i="8"/>
  <c r="O49" i="8"/>
  <c r="AA49" i="8"/>
  <c r="F49" i="8"/>
  <c r="D49" i="8"/>
  <c r="J49" i="8"/>
  <c r="Q49" i="8"/>
  <c r="AC36" i="8"/>
  <c r="Y36" i="8"/>
  <c r="K36" i="8"/>
  <c r="I36" i="8"/>
  <c r="S36" i="8"/>
  <c r="H36" i="8"/>
  <c r="O36" i="8"/>
  <c r="F36" i="8"/>
  <c r="Q36" i="8"/>
  <c r="D36" i="8"/>
  <c r="AA36" i="8"/>
  <c r="U36" i="8"/>
  <c r="E36" i="8"/>
  <c r="J36" i="8"/>
  <c r="G36" i="8"/>
  <c r="W36" i="8"/>
  <c r="Y27" i="8"/>
  <c r="AC27" i="8"/>
  <c r="I27" i="8"/>
  <c r="H27" i="8"/>
  <c r="Q27" i="8"/>
  <c r="E27" i="8"/>
  <c r="G27" i="8"/>
  <c r="O27" i="8"/>
  <c r="S27" i="8"/>
  <c r="AA27" i="8"/>
  <c r="K27" i="8"/>
  <c r="U27" i="8"/>
  <c r="J27" i="8"/>
  <c r="F27" i="8"/>
  <c r="W27" i="8"/>
  <c r="D27" i="8"/>
  <c r="S34" i="8"/>
  <c r="O34" i="8"/>
  <c r="F34" i="8"/>
  <c r="Q34" i="8"/>
  <c r="D34" i="8"/>
  <c r="J34" i="8"/>
  <c r="U34" i="8"/>
  <c r="K34" i="8"/>
  <c r="E34" i="8"/>
  <c r="AA34" i="8"/>
  <c r="G34" i="8"/>
  <c r="W34" i="8"/>
  <c r="H34" i="8"/>
  <c r="I34" i="8"/>
  <c r="AC34" i="8"/>
  <c r="Y34" i="8"/>
  <c r="AA46" i="8"/>
  <c r="G46" i="8"/>
  <c r="Q46" i="8"/>
  <c r="S46" i="8"/>
  <c r="W46" i="8"/>
  <c r="E46" i="8"/>
  <c r="F46" i="8"/>
  <c r="U46" i="8"/>
  <c r="O46" i="8"/>
  <c r="D46" i="8"/>
  <c r="AC46" i="8"/>
  <c r="J46" i="8"/>
  <c r="K46" i="8"/>
  <c r="Y46" i="8"/>
  <c r="I46" i="8"/>
  <c r="H46" i="8"/>
  <c r="D37" i="8"/>
  <c r="J37" i="8"/>
  <c r="H37" i="8"/>
  <c r="Q37" i="8"/>
  <c r="E37" i="8"/>
  <c r="W37" i="8"/>
  <c r="AC37" i="8"/>
  <c r="U37" i="8"/>
  <c r="K37" i="8"/>
  <c r="Y37" i="8"/>
  <c r="G37" i="8"/>
  <c r="F37" i="8"/>
  <c r="I37" i="8"/>
  <c r="O37" i="8"/>
  <c r="AA37" i="8"/>
  <c r="S37" i="8"/>
  <c r="D20" i="8"/>
  <c r="AA20" i="8"/>
  <c r="Y20" i="8"/>
  <c r="H20" i="8"/>
  <c r="F20" i="8"/>
  <c r="K20" i="8"/>
  <c r="U20" i="8"/>
  <c r="W20" i="8"/>
  <c r="S20" i="8"/>
  <c r="J20" i="8"/>
  <c r="I20" i="8"/>
  <c r="AC20" i="8"/>
  <c r="O20" i="8"/>
  <c r="G20" i="8"/>
  <c r="E20" i="8"/>
  <c r="Q20" i="8"/>
  <c r="S45" i="8"/>
  <c r="AA45" i="8"/>
  <c r="F45" i="8"/>
  <c r="O45" i="8"/>
  <c r="J45" i="8"/>
  <c r="I45" i="8"/>
  <c r="D45" i="8"/>
  <c r="W45" i="8"/>
  <c r="Q45" i="8"/>
  <c r="AC45" i="8"/>
  <c r="H45" i="8"/>
  <c r="U45" i="8"/>
  <c r="E45" i="8"/>
  <c r="K45" i="8"/>
  <c r="Y45" i="8"/>
  <c r="G45" i="8"/>
  <c r="D48" i="8"/>
  <c r="AC48" i="8"/>
  <c r="I48" i="8"/>
  <c r="K48" i="8"/>
  <c r="Y48" i="8"/>
  <c r="J48" i="8"/>
  <c r="W48" i="8"/>
  <c r="H48" i="8"/>
  <c r="U48" i="8"/>
  <c r="Q48" i="8"/>
  <c r="S48" i="8"/>
  <c r="G48" i="8"/>
  <c r="E48" i="8"/>
  <c r="AA48" i="8"/>
  <c r="F48" i="8"/>
  <c r="O48" i="8"/>
  <c r="O39" i="8"/>
  <c r="G39" i="8"/>
  <c r="W39" i="8"/>
  <c r="E39" i="8"/>
  <c r="D39" i="8"/>
  <c r="AA39" i="8"/>
  <c r="Y39" i="8"/>
  <c r="J39" i="8"/>
  <c r="F39" i="8"/>
  <c r="K39" i="8"/>
  <c r="I39" i="8"/>
  <c r="U39" i="8"/>
  <c r="S39" i="8"/>
  <c r="AC39" i="8"/>
  <c r="H39" i="8"/>
  <c r="Q39" i="8"/>
  <c r="Y35" i="8"/>
  <c r="I35" i="8"/>
  <c r="U35" i="8"/>
  <c r="D35" i="8"/>
  <c r="AC35" i="8"/>
  <c r="G35" i="8"/>
  <c r="K35" i="8"/>
  <c r="W35" i="8"/>
  <c r="AA35" i="8"/>
  <c r="S35" i="8"/>
  <c r="H35" i="8"/>
  <c r="E35" i="8"/>
  <c r="Q35" i="8"/>
  <c r="J35" i="8"/>
  <c r="F35" i="8"/>
  <c r="O35" i="8"/>
  <c r="D31" i="8"/>
  <c r="AC31" i="8"/>
  <c r="K31" i="8"/>
  <c r="Y31" i="8"/>
  <c r="H31" i="8"/>
  <c r="J31" i="8"/>
  <c r="U31" i="8"/>
  <c r="I31" i="8"/>
  <c r="G31" i="8"/>
  <c r="Q31" i="8"/>
  <c r="S31" i="8"/>
  <c r="E31" i="8"/>
  <c r="AA31" i="8"/>
  <c r="F31" i="8"/>
  <c r="W31" i="8"/>
  <c r="O31" i="8"/>
  <c r="Q26" i="8"/>
  <c r="J26" i="8"/>
  <c r="F26" i="8"/>
  <c r="H26" i="8"/>
  <c r="E26" i="8"/>
  <c r="D26" i="8"/>
  <c r="Y26" i="8"/>
  <c r="S26" i="8"/>
  <c r="I26" i="8"/>
  <c r="AC26" i="8"/>
  <c r="K26" i="8"/>
  <c r="U26" i="8"/>
  <c r="W26" i="8"/>
  <c r="G26" i="8"/>
  <c r="O26" i="8"/>
  <c r="AA26" i="8"/>
  <c r="Q22" i="8"/>
  <c r="AC22" i="8"/>
  <c r="K22" i="8"/>
  <c r="U22" i="8"/>
  <c r="E22" i="8"/>
  <c r="I22" i="8"/>
  <c r="W22" i="8"/>
  <c r="G22" i="8"/>
  <c r="O22" i="8"/>
  <c r="S22" i="8"/>
  <c r="Y22" i="8"/>
  <c r="D22" i="8"/>
  <c r="F22" i="8"/>
  <c r="J22" i="8"/>
  <c r="H22" i="8"/>
  <c r="AA22" i="8"/>
  <c r="AC38" i="8"/>
  <c r="I38" i="8"/>
  <c r="G38" i="8"/>
  <c r="Q38" i="8"/>
  <c r="AA38" i="8"/>
  <c r="S38" i="8"/>
  <c r="E38" i="8"/>
  <c r="F38" i="8"/>
  <c r="Y38" i="8"/>
  <c r="W38" i="8"/>
  <c r="U38" i="8"/>
  <c r="K38" i="8"/>
  <c r="O38" i="8"/>
  <c r="H38" i="8"/>
  <c r="D38" i="8"/>
  <c r="J38" i="8"/>
  <c r="AA40" i="8"/>
  <c r="F40" i="8"/>
  <c r="U40" i="8"/>
  <c r="W40" i="8"/>
  <c r="G40" i="8"/>
  <c r="H40" i="8"/>
  <c r="S40" i="8"/>
  <c r="Q40" i="8"/>
  <c r="AC40" i="8"/>
  <c r="Y40" i="8"/>
  <c r="E40" i="8"/>
  <c r="K40" i="8"/>
  <c r="I40" i="8"/>
  <c r="O40" i="8"/>
  <c r="J40" i="8"/>
  <c r="D40" i="8"/>
  <c r="E32" i="8"/>
  <c r="F32" i="8"/>
  <c r="W32" i="8"/>
  <c r="O32" i="8"/>
  <c r="D32" i="8"/>
  <c r="AC32" i="8"/>
  <c r="S32" i="8"/>
  <c r="K32" i="8"/>
  <c r="Y32" i="8"/>
  <c r="J32" i="8"/>
  <c r="I32" i="8"/>
  <c r="H32" i="8"/>
  <c r="U32" i="8"/>
  <c r="G32" i="8"/>
  <c r="Q32" i="8"/>
  <c r="AA32" i="8"/>
  <c r="Q23" i="8"/>
  <c r="AC23" i="8"/>
  <c r="K23" i="8"/>
  <c r="U23" i="8"/>
  <c r="W23" i="8"/>
  <c r="G23" i="8"/>
  <c r="AA23" i="8"/>
  <c r="S23" i="8"/>
  <c r="J23" i="8"/>
  <c r="F23" i="8"/>
  <c r="E23" i="8"/>
  <c r="H23" i="8"/>
  <c r="D23" i="8"/>
  <c r="O23" i="8"/>
  <c r="Y23" i="8"/>
  <c r="I23" i="8"/>
  <c r="G44" i="8"/>
  <c r="D44" i="8"/>
  <c r="J44" i="8"/>
  <c r="Q44" i="8"/>
  <c r="K44" i="8"/>
  <c r="W44" i="8"/>
  <c r="U44" i="8"/>
  <c r="F44" i="8"/>
  <c r="E44" i="8"/>
  <c r="Y44" i="8"/>
  <c r="AA44" i="8"/>
  <c r="AC44" i="8"/>
  <c r="O44" i="8"/>
  <c r="I44" i="8"/>
  <c r="H44" i="8"/>
  <c r="S44" i="8"/>
  <c r="Q47" i="8"/>
  <c r="W47" i="8"/>
  <c r="E47" i="8"/>
  <c r="O47" i="8"/>
  <c r="AA47" i="8"/>
  <c r="H47" i="8"/>
  <c r="D47" i="8"/>
  <c r="AC47" i="8"/>
  <c r="Y47" i="8"/>
  <c r="G47" i="8"/>
  <c r="J47" i="8"/>
  <c r="K47" i="8"/>
  <c r="I47" i="8"/>
  <c r="S47" i="8"/>
  <c r="F47" i="8"/>
  <c r="U47" i="8"/>
  <c r="AA25" i="8"/>
  <c r="S25" i="8"/>
  <c r="J25" i="8"/>
  <c r="F25" i="8"/>
  <c r="AC25" i="8"/>
  <c r="K25" i="8"/>
  <c r="U25" i="8"/>
  <c r="O25" i="8"/>
  <c r="Y25" i="8"/>
  <c r="W25" i="8"/>
  <c r="G25" i="8"/>
  <c r="H25" i="8"/>
  <c r="D25" i="8"/>
  <c r="I25" i="8"/>
  <c r="Q25" i="8"/>
  <c r="E25" i="8"/>
  <c r="Y33" i="8"/>
  <c r="U33" i="8"/>
  <c r="J33" i="8"/>
  <c r="G33" i="8"/>
  <c r="Q33" i="8"/>
  <c r="S33" i="8"/>
  <c r="I33" i="8"/>
  <c r="E33" i="8"/>
  <c r="K33" i="8"/>
  <c r="AC33" i="8"/>
  <c r="F33" i="8"/>
  <c r="W33" i="8"/>
  <c r="O33" i="8"/>
  <c r="AA33" i="8"/>
  <c r="H33" i="8"/>
  <c r="D33" i="8"/>
  <c r="O43" i="8"/>
  <c r="D43" i="8"/>
  <c r="AA43" i="8"/>
  <c r="S43" i="8"/>
  <c r="F43" i="8"/>
  <c r="U43" i="8"/>
  <c r="K43" i="8"/>
  <c r="W43" i="8"/>
  <c r="G43" i="8"/>
  <c r="H43" i="8"/>
  <c r="J43" i="8"/>
  <c r="I43" i="8"/>
  <c r="Q43" i="8"/>
  <c r="AC43" i="8"/>
  <c r="Y43" i="8"/>
  <c r="E43" i="8"/>
  <c r="F21" i="8"/>
  <c r="W21" i="8"/>
  <c r="G21" i="8"/>
  <c r="E21" i="8"/>
  <c r="O21" i="8"/>
  <c r="D21" i="8"/>
  <c r="AA21" i="8"/>
  <c r="Y21" i="8"/>
  <c r="S21" i="8"/>
  <c r="H21" i="8"/>
  <c r="AC21" i="8"/>
  <c r="K21" i="8"/>
  <c r="U21" i="8"/>
  <c r="J21" i="8"/>
  <c r="I21" i="8"/>
  <c r="Q21" i="8"/>
  <c r="AA28" i="8"/>
  <c r="S28" i="8"/>
  <c r="J28" i="8"/>
  <c r="F28" i="8"/>
  <c r="H28" i="8"/>
  <c r="O28" i="8"/>
  <c r="D28" i="8"/>
  <c r="U28" i="8"/>
  <c r="W28" i="8"/>
  <c r="G28" i="8"/>
  <c r="AC28" i="8"/>
  <c r="Y28" i="8"/>
  <c r="K28" i="8"/>
  <c r="Q28" i="8"/>
  <c r="I28" i="8"/>
  <c r="E28" i="8"/>
  <c r="J13" i="8"/>
  <c r="AA13" i="8"/>
  <c r="K13" i="8"/>
  <c r="AC13" i="8"/>
  <c r="O13" i="8"/>
  <c r="E13" i="8"/>
  <c r="Q13" i="8"/>
  <c r="F13" i="8"/>
  <c r="S13" i="8"/>
  <c r="G13" i="8"/>
  <c r="U13" i="8"/>
  <c r="I13" i="8"/>
  <c r="Y13" i="8"/>
  <c r="D13" i="8"/>
  <c r="H13" i="8"/>
  <c r="W13" i="8"/>
  <c r="S51" i="8"/>
  <c r="F51" i="8"/>
  <c r="Q51" i="8"/>
  <c r="E51" i="8"/>
  <c r="O51" i="8"/>
  <c r="D51" i="8"/>
  <c r="AC51" i="8"/>
  <c r="K51" i="8"/>
  <c r="AA51" i="8"/>
  <c r="J51" i="8"/>
  <c r="Y51" i="8"/>
  <c r="I51" i="8"/>
  <c r="W51" i="8"/>
  <c r="U51" i="8"/>
  <c r="H51" i="8"/>
  <c r="G51" i="8"/>
  <c r="H11" i="8"/>
  <c r="W11" i="8"/>
  <c r="I11" i="8"/>
  <c r="Y11" i="8"/>
  <c r="J11" i="8"/>
  <c r="AA11" i="8"/>
  <c r="K11" i="8"/>
  <c r="AC11" i="8"/>
  <c r="O11" i="8"/>
  <c r="D11" i="8"/>
  <c r="E11" i="8"/>
  <c r="Q11" i="8"/>
  <c r="G11" i="8"/>
  <c r="U11" i="8"/>
  <c r="F11" i="8"/>
  <c r="S11" i="8"/>
  <c r="F18" i="8"/>
  <c r="F107" i="8" s="1"/>
  <c r="S18" i="8"/>
  <c r="S107" i="8" s="1"/>
  <c r="G18" i="8"/>
  <c r="G107" i="8" s="1"/>
  <c r="U18" i="8"/>
  <c r="U107" i="8" s="1"/>
  <c r="H18" i="8"/>
  <c r="H107" i="8" s="1"/>
  <c r="W18" i="8"/>
  <c r="W107" i="8" s="1"/>
  <c r="I18" i="8"/>
  <c r="I107" i="8" s="1"/>
  <c r="Y18" i="8"/>
  <c r="Y107" i="8" s="1"/>
  <c r="D18" i="8"/>
  <c r="D107" i="8" s="1"/>
  <c r="J18" i="8"/>
  <c r="J107" i="8" s="1"/>
  <c r="AA18" i="8"/>
  <c r="AA107" i="8" s="1"/>
  <c r="K18" i="8"/>
  <c r="K107" i="8" s="1"/>
  <c r="AC18" i="8"/>
  <c r="AC107" i="8" s="1"/>
  <c r="E18" i="8"/>
  <c r="E107" i="8" s="1"/>
  <c r="Q18" i="8"/>
  <c r="Q107" i="8" s="1"/>
  <c r="O18" i="8"/>
  <c r="O107" i="8" s="1"/>
  <c r="I12" i="8"/>
  <c r="Y12" i="8"/>
  <c r="J12" i="8"/>
  <c r="AA12" i="8"/>
  <c r="K12" i="8"/>
  <c r="AC12" i="8"/>
  <c r="O12" i="8"/>
  <c r="E12" i="8"/>
  <c r="Q12" i="8"/>
  <c r="Q101" i="8" s="1"/>
  <c r="F12" i="8"/>
  <c r="S12" i="8"/>
  <c r="H12" i="8"/>
  <c r="W12" i="8"/>
  <c r="G12" i="8"/>
  <c r="U12" i="8"/>
  <c r="D12" i="8"/>
  <c r="O15" i="8"/>
  <c r="E15" i="8"/>
  <c r="Q15" i="8"/>
  <c r="D15" i="8"/>
  <c r="F15" i="8"/>
  <c r="S15" i="8"/>
  <c r="G15" i="8"/>
  <c r="U15" i="8"/>
  <c r="H15" i="8"/>
  <c r="W15" i="8"/>
  <c r="I15" i="8"/>
  <c r="Y15" i="8"/>
  <c r="K15" i="8"/>
  <c r="AC15" i="8"/>
  <c r="J15" i="8"/>
  <c r="AA15" i="8"/>
  <c r="Q16" i="8"/>
  <c r="F16" i="8"/>
  <c r="S16" i="8"/>
  <c r="G16" i="8"/>
  <c r="U16" i="8"/>
  <c r="D16" i="8"/>
  <c r="H16" i="8"/>
  <c r="W16" i="8"/>
  <c r="I16" i="8"/>
  <c r="Y16" i="8"/>
  <c r="J16" i="8"/>
  <c r="AA16" i="8"/>
  <c r="O16" i="8"/>
  <c r="K16" i="8"/>
  <c r="AC16" i="8"/>
  <c r="K14" i="8"/>
  <c r="AC14" i="8"/>
  <c r="D14" i="8"/>
  <c r="O14" i="8"/>
  <c r="E14" i="8"/>
  <c r="Q14" i="8"/>
  <c r="F14" i="8"/>
  <c r="S14" i="8"/>
  <c r="G14" i="8"/>
  <c r="U14" i="8"/>
  <c r="H14" i="8"/>
  <c r="W14" i="8"/>
  <c r="J14" i="8"/>
  <c r="AA14" i="8"/>
  <c r="Y14" i="8"/>
  <c r="I14" i="8"/>
  <c r="U101" i="8" l="1"/>
  <c r="AC101" i="8"/>
  <c r="J101" i="8"/>
  <c r="J105" i="8"/>
  <c r="E105" i="8"/>
  <c r="AA101" i="8"/>
  <c r="O101" i="8"/>
  <c r="U102" i="8"/>
  <c r="F104" i="8"/>
  <c r="Y102" i="8"/>
  <c r="J102" i="8"/>
  <c r="D104" i="8"/>
  <c r="AA105" i="8"/>
  <c r="E101" i="8"/>
  <c r="K101" i="8"/>
  <c r="G103" i="8"/>
  <c r="S103" i="8"/>
  <c r="Y105" i="8"/>
  <c r="H101" i="8"/>
  <c r="Q102" i="8"/>
  <c r="G101" i="8"/>
  <c r="W104" i="8"/>
  <c r="G105" i="8"/>
  <c r="Q98" i="8"/>
  <c r="E98" i="8"/>
  <c r="Q103" i="8"/>
  <c r="E104" i="8"/>
  <c r="W100" i="8"/>
  <c r="W97" i="8"/>
  <c r="G102" i="8"/>
  <c r="AA98" i="8"/>
  <c r="E103" i="8"/>
  <c r="W105" i="8"/>
  <c r="K104" i="8"/>
  <c r="O104" i="8"/>
  <c r="G97" i="8"/>
  <c r="G100" i="8"/>
  <c r="H97" i="8"/>
  <c r="H100" i="8"/>
  <c r="S102" i="8"/>
  <c r="O98" i="8"/>
  <c r="H98" i="8"/>
  <c r="F103" i="8"/>
  <c r="Y98" i="8"/>
  <c r="I105" i="8"/>
  <c r="AC104" i="8"/>
  <c r="U100" i="8"/>
  <c r="U97" i="8"/>
  <c r="G98" i="8"/>
  <c r="I103" i="8"/>
  <c r="O103" i="8"/>
  <c r="H105" i="8"/>
  <c r="Y104" i="8"/>
  <c r="Q100" i="8"/>
  <c r="Q97" i="8"/>
  <c r="F102" i="8"/>
  <c r="AC98" i="8"/>
  <c r="F97" i="8"/>
  <c r="F100" i="8"/>
  <c r="I104" i="8"/>
  <c r="Y97" i="8"/>
  <c r="Y100" i="8"/>
  <c r="E97" i="8"/>
  <c r="E100" i="8"/>
  <c r="AA103" i="8"/>
  <c r="Y101" i="8"/>
  <c r="K103" i="8"/>
  <c r="H104" i="8"/>
  <c r="I101" i="8"/>
  <c r="O102" i="8"/>
  <c r="S98" i="8"/>
  <c r="S100" i="8"/>
  <c r="S97" i="8"/>
  <c r="I98" i="8"/>
  <c r="U105" i="8"/>
  <c r="E102" i="8"/>
  <c r="AC105" i="8"/>
  <c r="W98" i="8"/>
  <c r="AA104" i="8"/>
  <c r="Q104" i="8"/>
  <c r="Y103" i="8"/>
  <c r="J98" i="8"/>
  <c r="J103" i="8"/>
  <c r="O97" i="8"/>
  <c r="O100" i="8"/>
  <c r="W103" i="8"/>
  <c r="AC100" i="8"/>
  <c r="AC97" i="8"/>
  <c r="W102" i="8"/>
  <c r="H103" i="8"/>
  <c r="K105" i="8"/>
  <c r="F105" i="8"/>
  <c r="G104" i="8"/>
  <c r="S101" i="8"/>
  <c r="K100" i="8"/>
  <c r="K97" i="8"/>
  <c r="H102" i="8"/>
  <c r="K102" i="8"/>
  <c r="U98" i="8"/>
  <c r="J100" i="8"/>
  <c r="J97" i="8"/>
  <c r="F98" i="8"/>
  <c r="I102" i="8"/>
  <c r="J104" i="8"/>
  <c r="I97" i="8"/>
  <c r="I100" i="8"/>
  <c r="AC103" i="8"/>
  <c r="W101" i="8"/>
  <c r="S105" i="8"/>
  <c r="U104" i="8"/>
  <c r="AC102" i="8"/>
  <c r="U103" i="8"/>
  <c r="O105" i="8"/>
  <c r="Q105" i="8"/>
  <c r="S104" i="8"/>
  <c r="F101" i="8"/>
  <c r="AA97" i="8"/>
  <c r="AA100" i="8"/>
  <c r="AA102" i="8"/>
  <c r="K98" i="8"/>
  <c r="D103" i="8"/>
  <c r="D105" i="8"/>
  <c r="D98" i="8"/>
  <c r="D102" i="8"/>
  <c r="AH37" i="8"/>
  <c r="P37" i="8" s="1"/>
  <c r="AH49" i="8"/>
  <c r="AD49" i="8" s="1"/>
  <c r="AH51" i="8"/>
  <c r="Z51" i="8" s="1"/>
  <c r="AH46" i="8"/>
  <c r="Z46" i="8" s="1"/>
  <c r="AH34" i="8"/>
  <c r="P34" i="8" s="1"/>
  <c r="AH45" i="8"/>
  <c r="AB45" i="8" s="1"/>
  <c r="AH44" i="8"/>
  <c r="T44" i="8" s="1"/>
  <c r="AH43" i="8"/>
  <c r="AB43" i="8" s="1"/>
  <c r="AH36" i="8"/>
  <c r="V36" i="8" s="1"/>
  <c r="AH39" i="8"/>
  <c r="X39" i="8" s="1"/>
  <c r="AH33" i="8"/>
  <c r="V33" i="8" s="1"/>
  <c r="AH48" i="8"/>
  <c r="Z48" i="8" s="1"/>
  <c r="AH40" i="8"/>
  <c r="V40" i="8" s="1"/>
  <c r="AH38" i="8"/>
  <c r="P38" i="8" s="1"/>
  <c r="AH35" i="8"/>
  <c r="AD35" i="8" s="1"/>
  <c r="AH50" i="8"/>
  <c r="P50" i="8" s="1"/>
  <c r="AH47" i="8"/>
  <c r="P47" i="8" s="1"/>
  <c r="AH42" i="8"/>
  <c r="V42" i="8" s="1"/>
  <c r="M44" i="8"/>
  <c r="L44" i="8"/>
  <c r="M29" i="8"/>
  <c r="L29" i="8"/>
  <c r="M47" i="8"/>
  <c r="M35" i="8"/>
  <c r="L20" i="8"/>
  <c r="M42" i="8"/>
  <c r="L28" i="8"/>
  <c r="L43" i="8"/>
  <c r="L33" i="8"/>
  <c r="L25" i="8"/>
  <c r="M36" i="8"/>
  <c r="M43" i="8"/>
  <c r="L26" i="8"/>
  <c r="M20" i="8"/>
  <c r="M48" i="8"/>
  <c r="M31" i="8"/>
  <c r="M27" i="8"/>
  <c r="L27" i="8"/>
  <c r="L24" i="8"/>
  <c r="L42" i="8"/>
  <c r="M22" i="8"/>
  <c r="L22" i="8"/>
  <c r="L48" i="8"/>
  <c r="L45" i="8"/>
  <c r="L37" i="8"/>
  <c r="L36" i="8"/>
  <c r="M49" i="8"/>
  <c r="M28" i="8"/>
  <c r="L21" i="8"/>
  <c r="M25" i="8"/>
  <c r="L31" i="8"/>
  <c r="L35" i="8"/>
  <c r="L39" i="8"/>
  <c r="M37" i="8"/>
  <c r="M33" i="8"/>
  <c r="L47" i="8"/>
  <c r="L23" i="8"/>
  <c r="L40" i="8"/>
  <c r="M26" i="8"/>
  <c r="M45" i="8"/>
  <c r="M34" i="8"/>
  <c r="M24" i="8"/>
  <c r="M38" i="8"/>
  <c r="M23" i="8"/>
  <c r="M32" i="8"/>
  <c r="M40" i="8"/>
  <c r="M50" i="8"/>
  <c r="L38" i="8"/>
  <c r="M21" i="8"/>
  <c r="L32" i="8"/>
  <c r="M39" i="8"/>
  <c r="L34" i="8"/>
  <c r="L49" i="8"/>
  <c r="L50" i="8"/>
  <c r="L46" i="8"/>
  <c r="M46" i="8"/>
  <c r="AH32" i="8"/>
  <c r="X32" i="8" s="1"/>
  <c r="AH25" i="8"/>
  <c r="AD25" i="8" s="1"/>
  <c r="AH24" i="8"/>
  <c r="AD24" i="8" s="1"/>
  <c r="AH20" i="8"/>
  <c r="AD20" i="8" s="1"/>
  <c r="AH28" i="8"/>
  <c r="AD28" i="8" s="1"/>
  <c r="AH21" i="8"/>
  <c r="Z21" i="8" s="1"/>
  <c r="AH29" i="8"/>
  <c r="R29" i="8" s="1"/>
  <c r="AH23" i="8"/>
  <c r="AD23" i="8" s="1"/>
  <c r="AH22" i="8"/>
  <c r="X22" i="8" s="1"/>
  <c r="AH26" i="8"/>
  <c r="AD26" i="8" s="1"/>
  <c r="AH31" i="8"/>
  <c r="X31" i="8" s="1"/>
  <c r="AH27" i="8"/>
  <c r="P27" i="8" s="1"/>
  <c r="X18" i="8"/>
  <c r="AD18" i="8"/>
  <c r="D100" i="8"/>
  <c r="D101" i="8"/>
  <c r="D97" i="8"/>
  <c r="M14" i="8"/>
  <c r="M11" i="8"/>
  <c r="AH13" i="8"/>
  <c r="AB13" i="8" s="1"/>
  <c r="AH14" i="8"/>
  <c r="V14" i="8" s="1"/>
  <c r="AH16" i="8"/>
  <c r="Z16" i="8" s="1"/>
  <c r="AH11" i="8"/>
  <c r="T11" i="8" s="1"/>
  <c r="AH15" i="8"/>
  <c r="V15" i="8" s="1"/>
  <c r="AH12" i="8"/>
  <c r="AD12" i="8" s="1"/>
  <c r="AH18" i="8"/>
  <c r="AB18" i="8" s="1"/>
  <c r="M16" i="8"/>
  <c r="M12" i="8"/>
  <c r="M51" i="8"/>
  <c r="M18" i="8"/>
  <c r="L12" i="8"/>
  <c r="M13" i="8"/>
  <c r="L13" i="8"/>
  <c r="M15" i="8"/>
  <c r="L51" i="8"/>
  <c r="L11" i="8"/>
  <c r="L15" i="8"/>
  <c r="L16" i="8"/>
  <c r="L18" i="8"/>
  <c r="L14" i="8"/>
  <c r="C21" i="6"/>
  <c r="E108" i="8" l="1"/>
  <c r="I108" i="8"/>
  <c r="AA108" i="8"/>
  <c r="Q108" i="8"/>
  <c r="J108" i="8"/>
  <c r="W108" i="8"/>
  <c r="Y108" i="8"/>
  <c r="O108" i="8"/>
  <c r="AC108" i="8"/>
  <c r="H108" i="8"/>
  <c r="S108" i="8"/>
  <c r="G108" i="8"/>
  <c r="K108" i="8"/>
  <c r="F108" i="8"/>
  <c r="U108" i="8"/>
  <c r="AD44" i="8"/>
  <c r="AD29" i="8"/>
  <c r="X28" i="8"/>
  <c r="X44" i="8"/>
  <c r="AD50" i="8"/>
  <c r="Z44" i="8"/>
  <c r="AB44" i="8"/>
  <c r="R44" i="8"/>
  <c r="P44" i="8"/>
  <c r="V44" i="8"/>
  <c r="AD43" i="8"/>
  <c r="AD21" i="8"/>
  <c r="AD46" i="8"/>
  <c r="T29" i="8"/>
  <c r="AB40" i="8"/>
  <c r="AD27" i="8"/>
  <c r="V29" i="8"/>
  <c r="Z29" i="8"/>
  <c r="AB29" i="8"/>
  <c r="P29" i="8"/>
  <c r="X24" i="8"/>
  <c r="Z28" i="8"/>
  <c r="Z33" i="8"/>
  <c r="AD42" i="8"/>
  <c r="X35" i="8"/>
  <c r="AD40" i="8"/>
  <c r="T20" i="8"/>
  <c r="R20" i="8"/>
  <c r="P39" i="8"/>
  <c r="Z34" i="8"/>
  <c r="T34" i="8"/>
  <c r="X46" i="8"/>
  <c r="AD22" i="8"/>
  <c r="V26" i="8"/>
  <c r="Z24" i="8"/>
  <c r="X26" i="8"/>
  <c r="AB32" i="8"/>
  <c r="R48" i="8"/>
  <c r="V25" i="8"/>
  <c r="Z35" i="8"/>
  <c r="AD31" i="8"/>
  <c r="P33" i="8"/>
  <c r="Z49" i="8"/>
  <c r="R40" i="8"/>
  <c r="T43" i="8"/>
  <c r="T47" i="8"/>
  <c r="AD48" i="8"/>
  <c r="AD33" i="8"/>
  <c r="AD34" i="8"/>
  <c r="AB50" i="8"/>
  <c r="P43" i="8"/>
  <c r="R39" i="8"/>
  <c r="X49" i="8"/>
  <c r="T35" i="8"/>
  <c r="X47" i="8"/>
  <c r="T48" i="8"/>
  <c r="R24" i="8"/>
  <c r="P45" i="8"/>
  <c r="V22" i="8"/>
  <c r="V47" i="8"/>
  <c r="R43" i="8"/>
  <c r="P25" i="8"/>
  <c r="X37" i="8"/>
  <c r="T33" i="8"/>
  <c r="V37" i="8"/>
  <c r="P36" i="8"/>
  <c r="Z39" i="8"/>
  <c r="AB46" i="8"/>
  <c r="Z32" i="8"/>
  <c r="AB26" i="8"/>
  <c r="T49" i="8"/>
  <c r="R31" i="8"/>
  <c r="T25" i="8"/>
  <c r="V35" i="8"/>
  <c r="AB49" i="8"/>
  <c r="V45" i="8"/>
  <c r="R38" i="8"/>
  <c r="T42" i="8"/>
  <c r="P20" i="8"/>
  <c r="P21" i="8"/>
  <c r="R21" i="8"/>
  <c r="AB48" i="8"/>
  <c r="AB33" i="8"/>
  <c r="T23" i="8"/>
  <c r="X27" i="8"/>
  <c r="V31" i="8"/>
  <c r="AD39" i="8"/>
  <c r="P42" i="8"/>
  <c r="P46" i="8"/>
  <c r="AB35" i="8"/>
  <c r="R23" i="8"/>
  <c r="T21" i="8"/>
  <c r="X43" i="8"/>
  <c r="Z36" i="8"/>
  <c r="T22" i="8"/>
  <c r="X25" i="8"/>
  <c r="P49" i="8"/>
  <c r="T31" i="8"/>
  <c r="AB23" i="8"/>
  <c r="V27" i="8"/>
  <c r="X40" i="8"/>
  <c r="T40" i="8"/>
  <c r="V49" i="8"/>
  <c r="AB38" i="8"/>
  <c r="V21" i="8"/>
  <c r="R50" i="8"/>
  <c r="AB39" i="8"/>
  <c r="V43" i="8"/>
  <c r="V28" i="8"/>
  <c r="V34" i="8"/>
  <c r="Z26" i="8"/>
  <c r="R26" i="8"/>
  <c r="R47" i="8"/>
  <c r="AB28" i="8"/>
  <c r="V50" i="8"/>
  <c r="AB27" i="8"/>
  <c r="X38" i="8"/>
  <c r="X21" i="8"/>
  <c r="AB36" i="8"/>
  <c r="R25" i="8"/>
  <c r="R34" i="8"/>
  <c r="V39" i="8"/>
  <c r="P32" i="8"/>
  <c r="AB21" i="8"/>
  <c r="V32" i="8"/>
  <c r="T32" i="8"/>
  <c r="P28" i="8"/>
  <c r="T50" i="8"/>
  <c r="AB37" i="8"/>
  <c r="T37" i="8"/>
  <c r="AD36" i="8"/>
  <c r="AD32" i="8"/>
  <c r="AD37" i="8"/>
  <c r="R36" i="8"/>
  <c r="T45" i="8"/>
  <c r="R22" i="8"/>
  <c r="Z47" i="8"/>
  <c r="AB34" i="8"/>
  <c r="T28" i="8"/>
  <c r="Z22" i="8"/>
  <c r="X36" i="8"/>
  <c r="X34" i="8"/>
  <c r="V23" i="8"/>
  <c r="X45" i="8"/>
  <c r="T36" i="8"/>
  <c r="T39" i="8"/>
  <c r="X23" i="8"/>
  <c r="R49" i="8"/>
  <c r="X42" i="8"/>
  <c r="T38" i="8"/>
  <c r="R28" i="8"/>
  <c r="Z50" i="8"/>
  <c r="V20" i="8"/>
  <c r="P48" i="8"/>
  <c r="Z27" i="8"/>
  <c r="R45" i="8"/>
  <c r="P22" i="8"/>
  <c r="AB25" i="8"/>
  <c r="Z23" i="8"/>
  <c r="R42" i="8"/>
  <c r="Z37" i="8"/>
  <c r="Z40" i="8"/>
  <c r="Z43" i="8"/>
  <c r="R46" i="8"/>
  <c r="V38" i="8"/>
  <c r="X50" i="8"/>
  <c r="T46" i="8"/>
  <c r="Z31" i="8"/>
  <c r="P35" i="8"/>
  <c r="R35" i="8"/>
  <c r="AB47" i="8"/>
  <c r="V46" i="8"/>
  <c r="P40" i="8"/>
  <c r="P26" i="8"/>
  <c r="V24" i="8"/>
  <c r="Z45" i="8"/>
  <c r="T26" i="8"/>
  <c r="AD38" i="8"/>
  <c r="AD45" i="8"/>
  <c r="AD47" i="8"/>
  <c r="T27" i="8"/>
  <c r="V48" i="8"/>
  <c r="Z38" i="8"/>
  <c r="Z25" i="8"/>
  <c r="AB24" i="8"/>
  <c r="AB42" i="8"/>
  <c r="AB20" i="8"/>
  <c r="X20" i="8"/>
  <c r="Z20" i="8"/>
  <c r="Z42" i="8"/>
  <c r="R37" i="8"/>
  <c r="X33" i="8"/>
  <c r="AB22" i="8"/>
  <c r="R27" i="8"/>
  <c r="AB31" i="8"/>
  <c r="R33" i="8"/>
  <c r="P31" i="8"/>
  <c r="P23" i="8"/>
  <c r="R32" i="8"/>
  <c r="P24" i="8"/>
  <c r="X48" i="8"/>
  <c r="T24" i="8"/>
  <c r="R18" i="8"/>
  <c r="P18" i="8"/>
  <c r="Z18" i="8"/>
  <c r="T18" i="8"/>
  <c r="V18" i="8"/>
  <c r="AB15" i="8"/>
  <c r="P51" i="8"/>
  <c r="AB16" i="8"/>
  <c r="T15" i="8"/>
  <c r="X12" i="8"/>
  <c r="AD51" i="8"/>
  <c r="X13" i="8"/>
  <c r="R12" i="8"/>
  <c r="AB12" i="8"/>
  <c r="AD11" i="8"/>
  <c r="AD16" i="8"/>
  <c r="P11" i="8"/>
  <c r="P12" i="8"/>
  <c r="Z15" i="8"/>
  <c r="V51" i="8"/>
  <c r="AD15" i="8"/>
  <c r="T16" i="8"/>
  <c r="P13" i="8"/>
  <c r="P15" i="8"/>
  <c r="Z12" i="8"/>
  <c r="V12" i="8"/>
  <c r="T12" i="8"/>
  <c r="AD13" i="8"/>
  <c r="P14" i="8"/>
  <c r="AB11" i="8"/>
  <c r="P16" i="8"/>
  <c r="T14" i="8"/>
  <c r="T13" i="8"/>
  <c r="X16" i="8"/>
  <c r="X15" i="8"/>
  <c r="V13" i="8"/>
  <c r="R15" i="8"/>
  <c r="Z11" i="8"/>
  <c r="X14" i="8"/>
  <c r="V11" i="8"/>
  <c r="R14" i="8"/>
  <c r="X11" i="8"/>
  <c r="V16" i="8"/>
  <c r="T51" i="8"/>
  <c r="R16" i="8"/>
  <c r="R51" i="8"/>
  <c r="R11" i="8"/>
  <c r="Z13" i="8"/>
  <c r="AB14" i="8"/>
  <c r="AD14" i="8"/>
  <c r="X51" i="8"/>
  <c r="R13" i="8"/>
  <c r="Z14" i="8"/>
  <c r="AB51" i="8"/>
  <c r="D108" i="8"/>
  <c r="C40" i="6"/>
  <c r="C17" i="6" l="1"/>
  <c r="C19" i="6" l="1"/>
  <c r="C18" i="6"/>
  <c r="C23" i="6" l="1"/>
  <c r="C54" i="6" l="1"/>
  <c r="C53" i="6"/>
  <c r="C51" i="6"/>
  <c r="C49" i="6"/>
  <c r="C48" i="6"/>
  <c r="C46" i="6"/>
  <c r="C45" i="6"/>
  <c r="C44" i="6"/>
  <c r="C43" i="6"/>
  <c r="C42" i="6"/>
  <c r="C41" i="6"/>
  <c r="C39" i="6"/>
  <c r="C38" i="6"/>
  <c r="C37" i="6"/>
  <c r="C36" i="6"/>
  <c r="C34" i="6"/>
  <c r="C32" i="6"/>
  <c r="C31" i="6"/>
  <c r="C30" i="6"/>
  <c r="C29" i="6"/>
  <c r="C28" i="6"/>
  <c r="C27" i="6"/>
  <c r="C26" i="6"/>
  <c r="C25" i="6"/>
  <c r="C22" i="6"/>
  <c r="C20" i="6"/>
  <c r="C15" i="6"/>
  <c r="C14" i="6"/>
  <c r="C13" i="6"/>
  <c r="B9" i="8" l="1"/>
  <c r="A9" i="8"/>
  <c r="H9" i="8" l="1"/>
  <c r="H96" i="8" s="1"/>
  <c r="H99" i="8" s="1"/>
  <c r="W9" i="8"/>
  <c r="W96" i="8" s="1"/>
  <c r="W99" i="8" s="1"/>
  <c r="I9" i="8"/>
  <c r="I96" i="8" s="1"/>
  <c r="I99" i="8" s="1"/>
  <c r="Y9" i="8"/>
  <c r="Y96" i="8" s="1"/>
  <c r="Y99" i="8" s="1"/>
  <c r="J9" i="8"/>
  <c r="J96" i="8" s="1"/>
  <c r="J99" i="8" s="1"/>
  <c r="AA9" i="8"/>
  <c r="AA96" i="8" s="1"/>
  <c r="AA99" i="8" s="1"/>
  <c r="K9" i="8"/>
  <c r="K96" i="8" s="1"/>
  <c r="K99" i="8" s="1"/>
  <c r="AC9" i="8"/>
  <c r="AC96" i="8" s="1"/>
  <c r="AC99" i="8" s="1"/>
  <c r="O9" i="8"/>
  <c r="O96" i="8" s="1"/>
  <c r="O99" i="8" s="1"/>
  <c r="D9" i="8"/>
  <c r="D96" i="8" s="1"/>
  <c r="E9" i="8"/>
  <c r="E96" i="8" s="1"/>
  <c r="E99" i="8" s="1"/>
  <c r="Q9" i="8"/>
  <c r="Q96" i="8" s="1"/>
  <c r="Q99" i="8" s="1"/>
  <c r="G9" i="8"/>
  <c r="G96" i="8" s="1"/>
  <c r="G99" i="8" s="1"/>
  <c r="U9" i="8"/>
  <c r="U96" i="8" s="1"/>
  <c r="U99" i="8" s="1"/>
  <c r="F9" i="8"/>
  <c r="F96" i="8" s="1"/>
  <c r="F99" i="8" s="1"/>
  <c r="S9" i="8"/>
  <c r="S96" i="8" s="1"/>
  <c r="S99" i="8" s="1"/>
  <c r="K4" i="8" l="1"/>
  <c r="G4" i="8"/>
  <c r="J4" i="8"/>
  <c r="I4" i="8"/>
  <c r="D99" i="8"/>
  <c r="D4" i="8" s="1"/>
  <c r="H4" i="8"/>
  <c r="AH9" i="8"/>
  <c r="AD9" i="8" s="1"/>
  <c r="M9" i="8"/>
  <c r="L9" i="8"/>
  <c r="X9" i="8" l="1"/>
  <c r="R9" i="8"/>
  <c r="V9" i="8"/>
  <c r="Z9" i="8"/>
  <c r="T9" i="8"/>
  <c r="AB9" i="8"/>
  <c r="O4" i="8"/>
  <c r="AC4" i="8"/>
  <c r="F4" i="8"/>
  <c r="S4" i="8"/>
  <c r="Y4" i="8"/>
  <c r="E4" i="8"/>
  <c r="U4" i="8"/>
  <c r="W4" i="8"/>
  <c r="Q4" i="8"/>
  <c r="AA4" i="8"/>
  <c r="P9" i="8"/>
  <c r="AN12" i="27" a="1"/>
  <c r="AN12" i="27" s="1"/>
  <c r="AN13" i="27"/>
  <c r="AN14" i="27" a="1"/>
  <c r="AN14" i="27" s="1"/>
  <c r="AN21" i="27" l="1"/>
  <c r="A6" i="7"/>
  <c r="B6" i="7" s="1"/>
  <c r="J17" i="7" l="1"/>
  <c r="D17" i="7"/>
  <c r="H17" i="7"/>
  <c r="E17" i="7"/>
  <c r="Q17" i="7"/>
  <c r="F17" i="7"/>
  <c r="S17" i="7"/>
  <c r="G17" i="7"/>
  <c r="AC17" i="7"/>
  <c r="I17" i="7"/>
  <c r="Y17" i="7"/>
  <c r="O17" i="7"/>
  <c r="AA17" i="7"/>
  <c r="U17" i="7"/>
  <c r="K17" i="7"/>
  <c r="W17" i="7"/>
  <c r="O16" i="7"/>
  <c r="H16" i="7"/>
  <c r="J16" i="7"/>
  <c r="S16" i="7"/>
  <c r="Y16" i="7"/>
  <c r="I16" i="7"/>
  <c r="D16" i="7"/>
  <c r="F16" i="7"/>
  <c r="U16" i="7"/>
  <c r="AA16" i="7"/>
  <c r="AC16" i="7"/>
  <c r="Q16" i="7"/>
  <c r="G16" i="7"/>
  <c r="W16" i="7"/>
  <c r="K16" i="7"/>
  <c r="E16" i="7"/>
  <c r="O15" i="7"/>
  <c r="G15" i="7"/>
  <c r="AA15" i="7"/>
  <c r="H15" i="7"/>
  <c r="Y15" i="7"/>
  <c r="J15" i="7"/>
  <c r="U15" i="7"/>
  <c r="K15" i="7"/>
  <c r="F15" i="7"/>
  <c r="Q15" i="7"/>
  <c r="AC15" i="7"/>
  <c r="W15" i="7"/>
  <c r="S15" i="7"/>
  <c r="I15" i="7"/>
  <c r="D15" i="7"/>
  <c r="E15" i="7"/>
  <c r="O14" i="7"/>
  <c r="AA14" i="7"/>
  <c r="K14" i="7"/>
  <c r="D14" i="7"/>
  <c r="H14" i="7"/>
  <c r="W14" i="7"/>
  <c r="Q14" i="7"/>
  <c r="U14" i="7"/>
  <c r="Y14" i="7"/>
  <c r="J14" i="7"/>
  <c r="F14" i="7"/>
  <c r="S14" i="7"/>
  <c r="AC14" i="7"/>
  <c r="I14" i="7"/>
  <c r="E14" i="7"/>
  <c r="G14" i="7"/>
  <c r="Q10" i="7"/>
  <c r="AC10" i="7"/>
  <c r="AC13" i="7"/>
  <c r="O11" i="7"/>
  <c r="AA13" i="7"/>
  <c r="D12" i="7"/>
  <c r="H12" i="7"/>
  <c r="W13" i="7"/>
  <c r="Y13" i="7"/>
  <c r="O10" i="7"/>
  <c r="F12" i="7"/>
  <c r="U13" i="7"/>
  <c r="G13" i="7"/>
  <c r="W12" i="7"/>
  <c r="H13" i="7"/>
  <c r="J12" i="7"/>
  <c r="E11" i="7"/>
  <c r="O12" i="7"/>
  <c r="K10" i="7"/>
  <c r="S13" i="7"/>
  <c r="K13" i="7"/>
  <c r="AC11" i="7"/>
  <c r="E10" i="7"/>
  <c r="S12" i="7"/>
  <c r="AA11" i="7"/>
  <c r="Y11" i="7"/>
  <c r="K12" i="7"/>
  <c r="J13" i="7"/>
  <c r="I10" i="7"/>
  <c r="S10" i="7"/>
  <c r="Y10" i="7"/>
  <c r="F13" i="7"/>
  <c r="F10" i="7"/>
  <c r="E12" i="7"/>
  <c r="G10" i="7"/>
  <c r="U10" i="7"/>
  <c r="H11" i="7"/>
  <c r="Q12" i="7"/>
  <c r="S11" i="7"/>
  <c r="U11" i="7"/>
  <c r="O13" i="7"/>
  <c r="J11" i="7"/>
  <c r="G11" i="7"/>
  <c r="D10" i="7"/>
  <c r="Q13" i="7"/>
  <c r="D11" i="7"/>
  <c r="U12" i="7"/>
  <c r="Y12" i="7"/>
  <c r="I12" i="7"/>
  <c r="AC12" i="7"/>
  <c r="I11" i="7"/>
  <c r="W10" i="7"/>
  <c r="AA10" i="7"/>
  <c r="K11" i="7"/>
  <c r="E13" i="7"/>
  <c r="Q11" i="7"/>
  <c r="G12" i="7"/>
  <c r="AA12" i="7"/>
  <c r="D13" i="7"/>
  <c r="W11" i="7"/>
  <c r="I13" i="7"/>
  <c r="H10" i="7"/>
  <c r="J10" i="7"/>
  <c r="F11" i="7"/>
  <c r="AK17" i="7" l="1"/>
  <c r="Z17" i="7" s="1"/>
  <c r="L17" i="7"/>
  <c r="M17" i="7"/>
  <c r="L16" i="7"/>
  <c r="M16" i="7"/>
  <c r="AK16" i="7"/>
  <c r="R16" i="7" s="1"/>
  <c r="AK15" i="7"/>
  <c r="T15" i="7" s="1"/>
  <c r="M15" i="7"/>
  <c r="L15" i="7"/>
  <c r="L14" i="7"/>
  <c r="M14" i="7"/>
  <c r="AK14" i="7"/>
  <c r="X14" i="7" s="1"/>
  <c r="M13" i="7"/>
  <c r="L13" i="7"/>
  <c r="M12" i="7"/>
  <c r="L12" i="7"/>
  <c r="L10" i="7"/>
  <c r="M10" i="7"/>
  <c r="AK11" i="7"/>
  <c r="AB11" i="7" s="1"/>
  <c r="AK13" i="7"/>
  <c r="P13" i="7" s="1"/>
  <c r="AK12" i="7"/>
  <c r="P12" i="7" s="1"/>
  <c r="AK10" i="7"/>
  <c r="Z10" i="7" s="1"/>
  <c r="M11" i="7"/>
  <c r="L11" i="7"/>
  <c r="V17" i="7" l="1"/>
  <c r="AB17" i="7"/>
  <c r="X17" i="7"/>
  <c r="P17" i="7"/>
  <c r="R17" i="7"/>
  <c r="T17" i="7"/>
  <c r="AD17" i="7"/>
  <c r="AD16" i="7"/>
  <c r="P16" i="7"/>
  <c r="T16" i="7"/>
  <c r="Z16" i="7"/>
  <c r="X16" i="7"/>
  <c r="V16" i="7"/>
  <c r="AB16" i="7"/>
  <c r="AD15" i="7"/>
  <c r="AB15" i="7"/>
  <c r="P15" i="7"/>
  <c r="Z15" i="7"/>
  <c r="V15" i="7"/>
  <c r="R15" i="7"/>
  <c r="X15" i="7"/>
  <c r="P14" i="7"/>
  <c r="AD14" i="7"/>
  <c r="AB14" i="7"/>
  <c r="Z14" i="7"/>
  <c r="T14" i="7"/>
  <c r="R14" i="7"/>
  <c r="V14" i="7"/>
  <c r="AD13" i="7"/>
  <c r="Z13" i="7"/>
  <c r="AB13" i="7"/>
  <c r="X13" i="7"/>
  <c r="V13" i="7"/>
  <c r="T13" i="7"/>
  <c r="R13" i="7"/>
  <c r="X10" i="7"/>
  <c r="AD10" i="7"/>
  <c r="V10" i="7"/>
  <c r="P10" i="7"/>
  <c r="AB10" i="7"/>
  <c r="R10" i="7"/>
  <c r="T10" i="7"/>
  <c r="AD11" i="7"/>
  <c r="AD12" i="7"/>
  <c r="AB12" i="7"/>
  <c r="Z11" i="7"/>
  <c r="Z12" i="7"/>
  <c r="X12" i="7"/>
  <c r="X11" i="7"/>
  <c r="V11" i="7"/>
  <c r="V12" i="7"/>
  <c r="R11" i="7"/>
  <c r="T12" i="7"/>
  <c r="T11" i="7"/>
  <c r="R12" i="7"/>
  <c r="P1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<sst xmlns="http://schemas.openxmlformats.org/spreadsheetml/2006/main" count="36947" uniqueCount="659">
  <si>
    <t>About the IUC ADC including NHS 111 Patient Experience Survey</t>
  </si>
  <si>
    <t>What is Integrated Urgent Care (IUC)</t>
  </si>
  <si>
    <t xml:space="preserve">Integrated Urgent Care describes a range of services including NHS 111 and Out of Hours services, which aim to ensure a seamless patient experience with minimum handoffs and access to a clinician where required.
</t>
  </si>
  <si>
    <t>NHS 111 makes it easier for the public to access urgent healthcare services.</t>
  </si>
  <si>
    <t xml:space="preserve">The number is free to call and available 24 hours a day, 7 days a week, 365 days a year to respond to people’s </t>
  </si>
  <si>
    <t>healthcare needs when:</t>
  </si>
  <si>
    <t>- you need medical help fast, but it’s not a 999 emergency;</t>
  </si>
  <si>
    <t>- you don’t know who to call for medical help or you don't have a GP to call;</t>
  </si>
  <si>
    <t>- you think you need to go to ED or another NHS urgent care service; or</t>
  </si>
  <si>
    <t>- you require health information or reassurance about what to do next.</t>
  </si>
  <si>
    <t>This publication sets out responses received by providers of NHS 111 / IUC Services to patient experience surveys conducted between April 2022 and March 2025.  Survey results are collected twice a year and published in June and December; results relating to time periods before October 2020 were included as part of NHS111 MDS statistics publications. See:</t>
  </si>
  <si>
    <t>Statistics » Integrated Urgent Care (including NHS 111) (england.nhs.uk)</t>
  </si>
  <si>
    <t>Sources</t>
  </si>
  <si>
    <t>Providers of NHS 111 and Integrated Urgent Care manage their own patient surveys</t>
  </si>
  <si>
    <t>and supply the NHS111PS data to NHS England via the NHS Digital Strategic Data</t>
  </si>
  <si>
    <t>Collection Service (SDCS), and previously Unify2.</t>
  </si>
  <si>
    <t>Produced by:</t>
  </si>
  <si>
    <t>IUC Operational Insights</t>
  </si>
  <si>
    <t>7 &amp; 8 Wellington Place, Leeds, LS1 4AP</t>
  </si>
  <si>
    <t>Publication date:</t>
  </si>
  <si>
    <t>https://www.england.nhs.uk/statistics/statistical-work-areas/iucadc</t>
  </si>
  <si>
    <t>Status</t>
  </si>
  <si>
    <t>Our statistical practice is regulated by the Office for Statistics Regulation (OSR). OSR sets the standards of trustworthiness, quality, and value in the Code of Practice for Statistics that all producers of official statistics should adhere to. You are welcome to contact us directly with any comments about how we meet these standards. Alternatively, you can contact OSR by emailing:</t>
  </si>
  <si>
    <t>regulation@statistics.gov.uk</t>
  </si>
  <si>
    <t>or via the OSR website.</t>
  </si>
  <si>
    <r>
      <t xml:space="preserve">NHS 111 Patient Experience Survey: Reporting Period Selector </t>
    </r>
    <r>
      <rPr>
        <b/>
        <vertAlign val="superscript"/>
        <sz val="12"/>
        <color theme="0"/>
        <rFont val="Arial"/>
        <family val="2"/>
      </rPr>
      <t>1, 3, 5, 6</t>
    </r>
  </si>
  <si>
    <t>Select</t>
  </si>
  <si>
    <t>Apr'25 to Sep'25</t>
  </si>
  <si>
    <r>
      <t xml:space="preserve">“Overall, how satisfied or dissatisfied were you with the NHS 111 service?” </t>
    </r>
    <r>
      <rPr>
        <vertAlign val="superscript"/>
        <sz val="10"/>
        <color theme="1"/>
        <rFont val="Arial"/>
        <family val="2"/>
      </rPr>
      <t>4</t>
    </r>
  </si>
  <si>
    <r>
      <t xml:space="preserve">“If the NHS 111 service had not been available, would you have contacted another service about your health problem?” </t>
    </r>
    <r>
      <rPr>
        <vertAlign val="superscript"/>
        <sz val="10"/>
        <color theme="1"/>
        <rFont val="Arial"/>
        <family val="2"/>
      </rPr>
      <t>2</t>
    </r>
  </si>
  <si>
    <t>3_01</t>
  </si>
  <si>
    <t>3_02</t>
  </si>
  <si>
    <t>3_03</t>
  </si>
  <si>
    <t>3_04</t>
  </si>
  <si>
    <t>3_05</t>
  </si>
  <si>
    <t>3_06</t>
  </si>
  <si>
    <t>4_01</t>
  </si>
  <si>
    <t>4_02</t>
  </si>
  <si>
    <t>4_03</t>
  </si>
  <si>
    <t>4_04</t>
  </si>
  <si>
    <t>4_05</t>
  </si>
  <si>
    <t>4_06</t>
  </si>
  <si>
    <t>4_07</t>
  </si>
  <si>
    <t>4_08</t>
  </si>
  <si>
    <t>Size of sample selected</t>
  </si>
  <si>
    <t>Number of responses to the survey</t>
  </si>
  <si>
    <t>Very
satisfied with 111 service</t>
  </si>
  <si>
    <t>Fairly satisfied with 111 service</t>
  </si>
  <si>
    <t>Neither satisfied nor dissatisfied with 111 service</t>
  </si>
  <si>
    <t>Fairly dissatisfied with 111 service</t>
  </si>
  <si>
    <t>Very dissatisfied with 111 service</t>
  </si>
  <si>
    <t>No response on satisfaction</t>
  </si>
  <si>
    <t>Patients 'Very' or 'Fairly' satisfied as a percentage</t>
  </si>
  <si>
    <t>Patients 'Very' or 'Fairly' dissatisfied as a percentage</t>
  </si>
  <si>
    <t>Would have contacted GP Practice</t>
  </si>
  <si>
    <t>as %</t>
  </si>
  <si>
    <t>Would have
contacted UTC</t>
  </si>
  <si>
    <t>Would have contacted 999 ambulance</t>
  </si>
  <si>
    <t>Would have contacted Emergency Department</t>
  </si>
  <si>
    <t>Would have contacted Pharmacy</t>
  </si>
  <si>
    <t>Would have contacted other service</t>
  </si>
  <si>
    <t>Would not have contacted anyone else</t>
  </si>
  <si>
    <t>Not relevant as didn’t
call 111 directly</t>
  </si>
  <si>
    <t>Footnotes</t>
  </si>
  <si>
    <r>
      <rPr>
        <vertAlign val="superscript"/>
        <sz val="9"/>
        <color theme="1"/>
        <rFont val="Arial"/>
        <family val="2"/>
      </rPr>
      <t>1</t>
    </r>
    <r>
      <rPr>
        <sz val="9"/>
        <color theme="1"/>
        <rFont val="Arial"/>
        <family val="2"/>
      </rPr>
      <t xml:space="preserve"> Data for South East London, North East London and North West London (provider LAS) was affected with issue from</t>
    </r>
    <r>
      <rPr>
        <b/>
        <sz val="9"/>
        <color theme="1"/>
        <rFont val="Arial"/>
        <family val="2"/>
      </rPr>
      <t xml:space="preserve"> January to March 2024 inclusive (within the Oct 2023-Mar 2024 period)</t>
    </r>
    <r>
      <rPr>
        <sz val="9"/>
        <color theme="1"/>
        <rFont val="Arial"/>
        <family val="2"/>
      </rPr>
      <t>, where the provider was unable to identify the location of the patients responding to the survey and therefore unable to align them to one of their three contract areas.  It was decided that data collected from these three months would be split as a proportion of calls taken by each of the LAS areas.  This ensured the feedback from these patients was still utilised without affecting the integrity of the collection.
The issue arose because the LAS survey system generates surveys randomly and equally across all their geographical coverage and information on location wasn't recorded, however we are advised the fault has been rectified for future survey periods, and data from the October to December 2023 portion of the current collection period were unaffected.</t>
    </r>
  </si>
  <si>
    <r>
      <rPr>
        <vertAlign val="superscript"/>
        <sz val="9"/>
        <color theme="1"/>
        <rFont val="Arial"/>
        <family val="2"/>
      </rPr>
      <t>2</t>
    </r>
    <r>
      <rPr>
        <sz val="9"/>
        <color theme="1"/>
        <rFont val="Arial"/>
        <family val="2"/>
      </rPr>
      <t xml:space="preserve"> The percentages shown with items 4_01 to 4_08 inclusive represent the share of each selection as a proportion of all responses to question 4: </t>
    </r>
    <r>
      <rPr>
        <i/>
        <sz val="9"/>
        <color theme="1"/>
        <rFont val="Arial"/>
        <family val="2"/>
      </rPr>
      <t> "If the NHS 111 service had not been available, would you have contacted another service about your health problem?"</t>
    </r>
  </si>
  <si>
    <r>
      <rPr>
        <vertAlign val="superscript"/>
        <sz val="9"/>
        <color theme="1"/>
        <rFont val="Arial"/>
        <family val="2"/>
      </rPr>
      <t>3</t>
    </r>
    <r>
      <rPr>
        <sz val="9"/>
        <color theme="1"/>
        <rFont val="Arial"/>
        <family val="2"/>
      </rPr>
      <t xml:space="preserve"> The October 2022-March 2023 reporting period had no data submitted by SCAS (Thames Valley and Hampshire &amp; Surrey Heath contract areas), Devon Doctors Ltd (affecting the Somerset Devon Doctors area) nor from HUC for the Cornwall contract area for which they took over reporting from 30/11/22.</t>
    </r>
  </si>
  <si>
    <r>
      <rPr>
        <vertAlign val="superscript"/>
        <sz val="9"/>
        <color theme="1"/>
        <rFont val="Arial"/>
        <family val="2"/>
      </rPr>
      <t>4</t>
    </r>
    <r>
      <rPr>
        <sz val="9"/>
        <color theme="1"/>
        <rFont val="Arial"/>
        <family val="2"/>
      </rPr>
      <t xml:space="preserve"> HUC returned low survey numbers in Apr-Sep'23 as their previous survey company ceased trading in May and HUC were subsequently unable to collect any surveys for the first three-months of the reporting period.</t>
    </r>
  </si>
  <si>
    <r>
      <rPr>
        <vertAlign val="superscript"/>
        <sz val="9"/>
        <color theme="1"/>
        <rFont val="Arial"/>
        <family val="2"/>
      </rPr>
      <t xml:space="preserve">5 </t>
    </r>
    <r>
      <rPr>
        <sz val="9"/>
        <color theme="1"/>
        <rFont val="Arial"/>
        <family val="2"/>
      </rPr>
      <t>IC24 were unable to provide surveys for the Service Advisor Module contract area (111SA1) for the Apr-Sep'23 reporting period.</t>
    </r>
  </si>
  <si>
    <r>
      <rPr>
        <vertAlign val="superscript"/>
        <sz val="9"/>
        <color theme="1"/>
        <rFont val="Arial"/>
        <family val="2"/>
      </rPr>
      <t>6</t>
    </r>
    <r>
      <rPr>
        <sz val="9"/>
        <color theme="1"/>
        <rFont val="Arial"/>
        <family val="2"/>
      </rPr>
      <t xml:space="preserve"> PPG were unable to make a submission for Gloucestershire (area 111AH2) due to an issue with the submission template for the reporting period 01/10/24 to 31/03/25 inclusive.  However, the contract area ended on 19/11/24 so would only have been a partial return in this period.</t>
    </r>
  </si>
  <si>
    <t>Value tally check</t>
  </si>
  <si>
    <t>Region tally check</t>
  </si>
  <si>
    <r>
      <t xml:space="preserve">  NHS 111 Patient Experience Survey: Geography Selector </t>
    </r>
    <r>
      <rPr>
        <b/>
        <vertAlign val="superscript"/>
        <sz val="12"/>
        <color theme="0"/>
        <rFont val="Arial"/>
        <family val="2"/>
      </rPr>
      <t>1, 3, 5, 6</t>
    </r>
  </si>
  <si>
    <t>England</t>
  </si>
  <si>
    <t>Patients 'Very' or 'Fairly' satisfied
as a percentage</t>
  </si>
  <si>
    <t>Would have
contacted
GP Practice</t>
  </si>
  <si>
    <t>Would have contacted UTC</t>
  </si>
  <si>
    <t>Not relevant as didn’t call 111 directly</t>
  </si>
  <si>
    <t>NHS111PS-202223-H1</t>
  </si>
  <si>
    <t>Footnotes:</t>
  </si>
  <si>
    <t xml:space="preserve">  NHS 111 Patient Experience Survey: Geography Selector</t>
  </si>
  <si>
    <t>NHS111PS-202324-H1</t>
  </si>
  <si>
    <t>Patients 'Very' or 'Fairly' satisfied</t>
  </si>
  <si>
    <t>Patients 'Very' or 'Fairly' dissatisfied</t>
  </si>
  <si>
    <t>100% check</t>
  </si>
  <si>
    <t>Sub-ICB
ODS
code</t>
  </si>
  <si>
    <t>Sub-ICB location name</t>
  </si>
  <si>
    <t>Region</t>
  </si>
  <si>
    <t>NHS IUC / 111 Contract Area code</t>
  </si>
  <si>
    <t>NHS IUC / 111 Contract Area Name</t>
  </si>
  <si>
    <t>NHS 111 Telephony Service Provider Name
(Patient Experience Survey data supplier)</t>
  </si>
  <si>
    <t>NHS 111
Service Provider Name abbreviation</t>
  </si>
  <si>
    <t>IUC ADC Lead Data Supplier</t>
  </si>
  <si>
    <t>IUC ADC Lead Data Supplier Abbereviation</t>
  </si>
  <si>
    <t>Integrated
Care
Board</t>
  </si>
  <si>
    <t>ICB
Code</t>
  </si>
  <si>
    <t>84H</t>
  </si>
  <si>
    <t>NHS NORTH EAST AND NORTH CUMBRIA ICB - 84H</t>
  </si>
  <si>
    <t>North East and Yorkshire</t>
  </si>
  <si>
    <t>111AA1</t>
  </si>
  <si>
    <t>North East</t>
  </si>
  <si>
    <t>North East Ambulance Service</t>
  </si>
  <si>
    <t>NEAS</t>
  </si>
  <si>
    <t>NHS NORTH EAST AND NORTH CUMBRIA INTEGRATED CARE BOARD</t>
  </si>
  <si>
    <t>QHM</t>
  </si>
  <si>
    <t>13T</t>
  </si>
  <si>
    <t>NHS NORTH EAST AND NORTH CUMBRIA ICB - 13T</t>
  </si>
  <si>
    <t>99C</t>
  </si>
  <si>
    <t>NHS NORTH EAST AND NORTH CUMBRIA ICB - 99C</t>
  </si>
  <si>
    <t>00L</t>
  </si>
  <si>
    <t>NHS  NORTH EAST AND NORTH CUMBRIA ICB - 00L</t>
  </si>
  <si>
    <t>00N</t>
  </si>
  <si>
    <t>NHS NORTH EAST AND NORTH CUMBRIA ICB - 00N</t>
  </si>
  <si>
    <t>00P</t>
  </si>
  <si>
    <t>NHS NORTH EAST AND NORTH CUMBRIA ICB - 00P</t>
  </si>
  <si>
    <t>16C</t>
  </si>
  <si>
    <t>NHS NORTH EAST AND NORTH CUMBRIA ICB - 16C</t>
  </si>
  <si>
    <t>D9Y0V</t>
  </si>
  <si>
    <t>NHS HAMPSHIRE AND ISLE OF WIGHT ICB - D9Y0V</t>
  </si>
  <si>
    <t>South East</t>
  </si>
  <si>
    <t>111AA6</t>
  </si>
  <si>
    <t>Isle of Wight</t>
  </si>
  <si>
    <t>Isle of Wight NHS Trust</t>
  </si>
  <si>
    <t>IOW</t>
  </si>
  <si>
    <t>NHS HAMPSHIRE AND ISLE OF WIGHT INTEGRATED CARE BOARD</t>
  </si>
  <si>
    <t>QRL</t>
  </si>
  <si>
    <t>10R</t>
  </si>
  <si>
    <t>NHS HAMPSHIRE AND ISLE OF WIGHT ICB - 10R</t>
  </si>
  <si>
    <t>111AH9</t>
  </si>
  <si>
    <t>Hampshire and Surrey Heath</t>
  </si>
  <si>
    <t>South Central Ambulance Service</t>
  </si>
  <si>
    <t>SCAS</t>
  </si>
  <si>
    <t>06K</t>
  </si>
  <si>
    <t>NHS HERTFORDSHIRE AND WEST ESSEX ICB - 06K</t>
  </si>
  <si>
    <t>East of England</t>
  </si>
  <si>
    <t>111AB2</t>
  </si>
  <si>
    <t>Hertfordshire</t>
  </si>
  <si>
    <t>HUC</t>
  </si>
  <si>
    <t>NHS HERTFORDSHIRE AND WEST ESSEX INTEGRATED CARE BOARD</t>
  </si>
  <si>
    <t>QM7</t>
  </si>
  <si>
    <t>06N</t>
  </si>
  <si>
    <t>NHS HERTFORDSHIRE AND WEST ESSEX ICB - 06N</t>
  </si>
  <si>
    <t>06H</t>
  </si>
  <si>
    <t>NHS CAMBRIDGESHIRE AND PETERBOROUGH ICB - 06H</t>
  </si>
  <si>
    <t>111AC5</t>
  </si>
  <si>
    <t>Cambridgeshire and Peterborough</t>
  </si>
  <si>
    <t>NHS CAMBRIDGESHIRE AND PETERBOROUGH INTEGRATED CARE BOARD</t>
  </si>
  <si>
    <t>QUE</t>
  </si>
  <si>
    <t>78H</t>
  </si>
  <si>
    <t>NHS NORTHAMPTONSHIRE ICB - 78H</t>
  </si>
  <si>
    <t>Midlands</t>
  </si>
  <si>
    <t>111AL7</t>
  </si>
  <si>
    <t>DHU Healthcare</t>
  </si>
  <si>
    <t>DHU</t>
  </si>
  <si>
    <t>NHS NORTHAMPTONSHIRE INTEGRATED CARE BOARD</t>
  </si>
  <si>
    <t>QPM</t>
  </si>
  <si>
    <t>M1J4Y</t>
  </si>
  <si>
    <t>NHS BEDFORDSHIRE, LUTON AND MILTON KEYNES ICB - M1J4Y</t>
  </si>
  <si>
    <t>111AC7</t>
  </si>
  <si>
    <t>Milton Keynes</t>
  </si>
  <si>
    <t>NHS BEDFORDSHIRE, LUTON AND MILTON KEYNES INTEGRATED CARE BOARD</t>
  </si>
  <si>
    <t>QHG</t>
  </si>
  <si>
    <t>111AG7</t>
  </si>
  <si>
    <t>Luton and Bedfordshire</t>
  </si>
  <si>
    <t>93C</t>
  </si>
  <si>
    <t>NHS NORTH CENTRAL LONDON ICB - 93C</t>
  </si>
  <si>
    <t>London</t>
  </si>
  <si>
    <t>111AL9</t>
  </si>
  <si>
    <t>North Central London (LAS)</t>
  </si>
  <si>
    <t>London Ambulance Service</t>
  </si>
  <si>
    <t>LAS</t>
  </si>
  <si>
    <t>NHS NORTH CENTRAL LONDON INTEGRATED CARE BOARD</t>
  </si>
  <si>
    <t>QMJ</t>
  </si>
  <si>
    <t>72Q</t>
  </si>
  <si>
    <t>NHS SOUTH EAST LONDON ICB - 72Q</t>
  </si>
  <si>
    <t>111AD7</t>
  </si>
  <si>
    <t>South East London</t>
  </si>
  <si>
    <t>NHS SOUTH EAST LONDON INTEGRATED CARE BOARD</t>
  </si>
  <si>
    <t>QKK</t>
  </si>
  <si>
    <t>11N</t>
  </si>
  <si>
    <t>NHS CORNWALL AND THE ISLES OF SCILLY ICB - 11N</t>
  </si>
  <si>
    <t>South West</t>
  </si>
  <si>
    <t>111AL3</t>
  </si>
  <si>
    <t>Cornwall (HUC)</t>
  </si>
  <si>
    <t>NHS CORNWALL AND THE ISLES OF SCILLY INTEGRATED CARE BOARD</t>
  </si>
  <si>
    <t>QT6</t>
  </si>
  <si>
    <t>04Y</t>
  </si>
  <si>
    <t>NHS STAFFORDSHIRE AND STOKE-ON-TRENT ICB - 04Y</t>
  </si>
  <si>
    <t>NHS STAFFORDSHIRE AND STOKE-ON-TRENT INTEGRATED CARE BOARD</t>
  </si>
  <si>
    <t>QNC</t>
  </si>
  <si>
    <t>05D</t>
  </si>
  <si>
    <t>NHS STAFFORDSHIRE AND STOKE-ON-TRENT ICB - 05D</t>
  </si>
  <si>
    <t>05G</t>
  </si>
  <si>
    <t>NHS STAFFORDSHIRE AND STOKE-ON-TRENT ICB - 05G</t>
  </si>
  <si>
    <t>05Q</t>
  </si>
  <si>
    <t>NHS STAFFORDSHIRE AND STOKE-ON-TRENT ICB - 05Q</t>
  </si>
  <si>
    <t>05V</t>
  </si>
  <si>
    <t>NHS STAFFORDSHIRE AND STOKE-ON-TRENT ICB - 05V</t>
  </si>
  <si>
    <t>05W</t>
  </si>
  <si>
    <t>NHS STAFFORDSHIRE AND STOKE-ON-TRENT ICB - 05W</t>
  </si>
  <si>
    <t>36L</t>
  </si>
  <si>
    <t>NHS SOUTH WEST LONDON ICB - 36L</t>
  </si>
  <si>
    <t>111AK9</t>
  </si>
  <si>
    <t>South West London (PPG)</t>
  </si>
  <si>
    <t>Practice Plus Group</t>
  </si>
  <si>
    <t>PPG</t>
  </si>
  <si>
    <t>NHS SOUTH WEST LONDON INTEGRATED CARE BOARD</t>
  </si>
  <si>
    <t>QWE</t>
  </si>
  <si>
    <t>26A</t>
  </si>
  <si>
    <t>NHS NORFOLK AND WAVENEY ICB - 26A</t>
  </si>
  <si>
    <t>111AG8</t>
  </si>
  <si>
    <t>Norfolk including Great Yarmouth and Waveney</t>
  </si>
  <si>
    <t>Integrated Care 24</t>
  </si>
  <si>
    <t>IC24</t>
  </si>
  <si>
    <t>NHS NORFOLK AND WAVENEY INTEGRATED CARE BOARD</t>
  </si>
  <si>
    <t>QMM</t>
  </si>
  <si>
    <t>15A</t>
  </si>
  <si>
    <t>NHS BUCKINGHAMSHIRE, OXFORDSHIRE AND BERKSHIRE WEST ICB - 15A</t>
  </si>
  <si>
    <t>111AG9</t>
  </si>
  <si>
    <t>Thames Valley</t>
  </si>
  <si>
    <t>NHS BUCKINGHAMSHIRE, OXFORDSHIRE AND BERKSHIRE WEST INTEGRATED CARE BOARD</t>
  </si>
  <si>
    <t>QU9</t>
  </si>
  <si>
    <t>14Y</t>
  </si>
  <si>
    <t>NHS BUCKINGHAMSHIRE, OXFORDSHIRE AND BERKSHIRE WEST ICB - 14Y</t>
  </si>
  <si>
    <t>D4U1Y</t>
  </si>
  <si>
    <t>NHS FRIMLEY ICB - D4U1Y</t>
  </si>
  <si>
    <t>NHS FRIMLEY INTEGRATED CARE BOARD</t>
  </si>
  <si>
    <t>QNQ</t>
  </si>
  <si>
    <t>10Q</t>
  </si>
  <si>
    <t>NHS BUCKINGHAMSHIRE, OXFORDSHIRE AND BERKSHIRE WEST ICB - 10Q</t>
  </si>
  <si>
    <t>11M</t>
  </si>
  <si>
    <t>NHS GLOUCESTERSHIRE ICB - 11M</t>
  </si>
  <si>
    <t>111AH2</t>
  </si>
  <si>
    <t>Gloucestershire</t>
  </si>
  <si>
    <t>NHS GLOUCESTERSHIRE INTEGRATED CARE BOARD</t>
  </si>
  <si>
    <t>QR1</t>
  </si>
  <si>
    <t>99E</t>
  </si>
  <si>
    <t>NHS MID AND SOUTH ESSEX ICB - 99E</t>
  </si>
  <si>
    <t>111AH4</t>
  </si>
  <si>
    <t>Mid and South Essex</t>
  </si>
  <si>
    <t>NHS MID AND SOUTH ESSEX INTEGRATED CARE BOARD</t>
  </si>
  <si>
    <t>QH8</t>
  </si>
  <si>
    <t>99F</t>
  </si>
  <si>
    <t>NHS MID AND SOUTH ESSEX ICB - 99F</t>
  </si>
  <si>
    <t>06Q</t>
  </si>
  <si>
    <t>NHS MID AND SOUTH ESSEX ICB - 06Q</t>
  </si>
  <si>
    <t>99G</t>
  </si>
  <si>
    <t>NHS MID AND SOUTH ESSEX ICB - 99G</t>
  </si>
  <si>
    <t>07G</t>
  </si>
  <si>
    <t>NHS MID AND SOUTH ESSEX ICB - 07G</t>
  </si>
  <si>
    <t>A3A8R</t>
  </si>
  <si>
    <t>NHS NORTH EAST LONDON ICB - A3A8R</t>
  </si>
  <si>
    <t>111AH5</t>
  </si>
  <si>
    <t>North East London</t>
  </si>
  <si>
    <t>NHS NORTH EAST LONDON INTEGRATED CARE BOARD</t>
  </si>
  <si>
    <t>QMF</t>
  </si>
  <si>
    <t>06L</t>
  </si>
  <si>
    <t>NHS SUFFOLK AND NORTH EAST ESSEX ICB - 06L</t>
  </si>
  <si>
    <t>111AH7</t>
  </si>
  <si>
    <t>North East Essex and Suffolk</t>
  </si>
  <si>
    <t>NHS SUFFOLK AND NORTH EAST ESSEX INTEGRATED CARE BOARD</t>
  </si>
  <si>
    <t>QJG</t>
  </si>
  <si>
    <t>06T</t>
  </si>
  <si>
    <t>NHS SUFFOLK AND NORTH EAST ESSEX ICB - 06T</t>
  </si>
  <si>
    <t>07K</t>
  </si>
  <si>
    <t>NHS SUFFOLK AND NORTH EAST ESSEX ICB - 07K</t>
  </si>
  <si>
    <t>11X</t>
  </si>
  <si>
    <t>NHS SOMERSET ICB - 11X</t>
  </si>
  <si>
    <t>111AL5</t>
  </si>
  <si>
    <t>Somerset (HUC)</t>
  </si>
  <si>
    <t>NHS SOMERSET INTEGRATED CARE BOARD</t>
  </si>
  <si>
    <t>QSL</t>
  </si>
  <si>
    <t>92A</t>
  </si>
  <si>
    <t>NHS SURREY HEARTLANDS  ICB - 92A</t>
  </si>
  <si>
    <t>111AI2</t>
  </si>
  <si>
    <t>Surrey Heartlands</t>
  </si>
  <si>
    <t>NHS SURREY HEARTLANDS INTEGRATED CARE BOARD</t>
  </si>
  <si>
    <t>QXU</t>
  </si>
  <si>
    <t>07H</t>
  </si>
  <si>
    <t>NHS HERTFORDSHIRE AND WEST ESSEX ICB - 07H</t>
  </si>
  <si>
    <t>111AI3</t>
  </si>
  <si>
    <t>West Essex (HUC)</t>
  </si>
  <si>
    <t>11J</t>
  </si>
  <si>
    <t>NHS DORSET ICB - 11J</t>
  </si>
  <si>
    <t>111AI4</t>
  </si>
  <si>
    <t>Dorset (DHC)</t>
  </si>
  <si>
    <t>Dorset HeathCare</t>
  </si>
  <si>
    <t>DHC</t>
  </si>
  <si>
    <t>NHS DORSET INTEGRATED CARE BOARD</t>
  </si>
  <si>
    <t>QVV</t>
  </si>
  <si>
    <t>15C</t>
  </si>
  <si>
    <t>NHS BRISTOL, NORTH SOMERSET AND SOUTH GLOUCESTERSHIRE ICB - 15C</t>
  </si>
  <si>
    <t>111AI5</t>
  </si>
  <si>
    <t>Bristol, North Somerset &amp; South Gloucestershire</t>
  </si>
  <si>
    <t>BrisDoc</t>
  </si>
  <si>
    <t>NHS BRISTOL, NORTH SOMERSET AND SOUTH GLOUCESTERSHIRE INTEGRATED CARE BOARD</t>
  </si>
  <si>
    <t>QUY</t>
  </si>
  <si>
    <t>15N</t>
  </si>
  <si>
    <t>NHS DEVON ICB - 15N</t>
  </si>
  <si>
    <t>111AL2</t>
  </si>
  <si>
    <t>Devon (PPG)</t>
  </si>
  <si>
    <t>NHS DEVON INTEGRATED CARE BOARD</t>
  </si>
  <si>
    <t>QJK</t>
  </si>
  <si>
    <t>02P</t>
  </si>
  <si>
    <t>NHS SOUTH YORKSHIRE ICB - 02P</t>
  </si>
  <si>
    <t>111AI7</t>
  </si>
  <si>
    <t>Yorkshire and Humber (NECS)</t>
  </si>
  <si>
    <t>Yorkshire Ambulance Service</t>
  </si>
  <si>
    <t>YAS</t>
  </si>
  <si>
    <t>NHS North Of England Commissioning Support Unit</t>
  </si>
  <si>
    <t>NECS</t>
  </si>
  <si>
    <t>NHS SOUTH YORKSHIRE INTEGRATED CARE BOARD</t>
  </si>
  <si>
    <t>QF7</t>
  </si>
  <si>
    <t>02Q</t>
  </si>
  <si>
    <t>NHS NOTTINGHAM AND NOTTINGHAMSHIRE ICB - 02Q</t>
  </si>
  <si>
    <t>NHS NOTTINGHAM AND NOTTINGHAMSHIRE INTEGRATED CARE BOARD</t>
  </si>
  <si>
    <t>QT1</t>
  </si>
  <si>
    <t>36J</t>
  </si>
  <si>
    <t>NHS WEST YORKSHIRE ICB - 36J</t>
  </si>
  <si>
    <t>NHS WEST YORKSHIRE INTEGRATED CARE BOARD</t>
  </si>
  <si>
    <t>QWO</t>
  </si>
  <si>
    <t>02T</t>
  </si>
  <si>
    <t>NHS WEST YORKSHIRE ICB - 02T</t>
  </si>
  <si>
    <t>02X</t>
  </si>
  <si>
    <t>NHS SOUTH YORKSHIRE ICB - 02X</t>
  </si>
  <si>
    <t>02Y</t>
  </si>
  <si>
    <t>NHS HUMBER AND NORTH YORKSHIRE ICB - 02Y</t>
  </si>
  <si>
    <t>NHS HUMBER AND NORTH YORKSHIRE INTEGRATED CARE BOARD</t>
  </si>
  <si>
    <t>QOQ</t>
  </si>
  <si>
    <t>03F</t>
  </si>
  <si>
    <t>NHS HUMBER AND NORTH YORKSHIRE ICB - 03F</t>
  </si>
  <si>
    <t>X2C4Y</t>
  </si>
  <si>
    <t>NHS WEST YORKSHIRE ICB - X2C4Y</t>
  </si>
  <si>
    <t>15F</t>
  </si>
  <si>
    <t>NHS WEST YORKSHIRE ICB - 15F</t>
  </si>
  <si>
    <t>03H</t>
  </si>
  <si>
    <t>NHS HUMBER AND NORTH YORKSHIRE ICB - 03H</t>
  </si>
  <si>
    <t>03K</t>
  </si>
  <si>
    <t>NHS HUMBER AND NORTH YORKSHIRE ICB - 03K</t>
  </si>
  <si>
    <t>42D</t>
  </si>
  <si>
    <t>NHS HUMBER AND NORTH YORKSHIRE ICB - 42D</t>
  </si>
  <si>
    <t>03L</t>
  </si>
  <si>
    <t>NHS SOUTH YORKSHIRE ICB - 03L</t>
  </si>
  <si>
    <t>03N</t>
  </si>
  <si>
    <t>NHS SOUTH YORKSHIRE ICB - 03N</t>
  </si>
  <si>
    <t>03Q</t>
  </si>
  <si>
    <t>NHS HUMBER AND NORTH YORKSHIRE ICB - 03Q</t>
  </si>
  <si>
    <t>03R</t>
  </si>
  <si>
    <t>NHS WEST YORKSHIRE ICB - 03R</t>
  </si>
  <si>
    <t>15E</t>
  </si>
  <si>
    <t>NHS BIRMINGHAM AND SOLIHULL ICB - 15E</t>
  </si>
  <si>
    <t>NHS BIRMINGHAM AND SOLIHULL INTEGRATED CARE BOARD</t>
  </si>
  <si>
    <t>QHL</t>
  </si>
  <si>
    <t>D2P2L</t>
  </si>
  <si>
    <t>NHS BLACK COUNTRY ICB - D2P2L</t>
  </si>
  <si>
    <t>NHS BLACK COUNTRY INTEGRATED CARE BOARD</t>
  </si>
  <si>
    <t>QUA</t>
  </si>
  <si>
    <t>B2M3M</t>
  </si>
  <si>
    <t>NHS COVENTRY AND WARWICKSHIRE ICB - B2M3M</t>
  </si>
  <si>
    <t>NHS COVENTRY AND WARWICKSHIRE INTEGRATED CARE BOARD</t>
  </si>
  <si>
    <t>QWU</t>
  </si>
  <si>
    <t>18C</t>
  </si>
  <si>
    <t>NHS HEREFORDSHIRE AND WORCESTERSHIRE ICB - 18C</t>
  </si>
  <si>
    <t>NHS HEREFORDSHIRE AND WORCESTERSHIRE INTEGRATED CARE BOARD</t>
  </si>
  <si>
    <t>QGH</t>
  </si>
  <si>
    <t>M2L0M</t>
  </si>
  <si>
    <t>NHS SHROPSHIRE, TELFORD AND WREKIN ICB - M2L0M</t>
  </si>
  <si>
    <t>NHS SHROPSHIRE, TELFORD AND WREKIN INTEGRATED CARE BOARD</t>
  </si>
  <si>
    <t>QOC</t>
  </si>
  <si>
    <t>09D</t>
  </si>
  <si>
    <t>NHS SUSSEX ICB - 09D</t>
  </si>
  <si>
    <t>111AI9</t>
  </si>
  <si>
    <t>Kent, Medway &amp; Sussex</t>
  </si>
  <si>
    <t>South East Coast Ambulance Service</t>
  </si>
  <si>
    <t>SECAmb</t>
  </si>
  <si>
    <t>NHS SUSSEX INTEGRATED CARE BOARD</t>
  </si>
  <si>
    <t>QNX</t>
  </si>
  <si>
    <t>97R</t>
  </si>
  <si>
    <t>NHS SUSSEX ICB - 97R</t>
  </si>
  <si>
    <t>91Q</t>
  </si>
  <si>
    <t>NHS KENT AND MEDWAY ICB - 91Q</t>
  </si>
  <si>
    <t>NHS KENT AND MEDWAY INTEGRATED CARE BOARD</t>
  </si>
  <si>
    <t>QKS</t>
  </si>
  <si>
    <t>70F</t>
  </si>
  <si>
    <t>NHS SUSSEX ICB - 70F</t>
  </si>
  <si>
    <t>W2U3Z</t>
  </si>
  <si>
    <t>NHS NORTH WEST LONDON ICB - W2U3Z</t>
  </si>
  <si>
    <t>111AJ1</t>
  </si>
  <si>
    <t>North West London</t>
  </si>
  <si>
    <t>NHS NORTH WEST LONDON INTEGRATED CARE BOARD</t>
  </si>
  <si>
    <t>QRV</t>
  </si>
  <si>
    <t>92G</t>
  </si>
  <si>
    <t>NHS BATH AND NORTH EAST SOMERSET, SWINDON AND WILTSHIRE ICB - 92G</t>
  </si>
  <si>
    <t>111AL6</t>
  </si>
  <si>
    <t>BaNES, Swindon &amp; Wiltshire (Medvivo-PPG)</t>
  </si>
  <si>
    <t>NHS BATH AND NORTH EAST SOMERSET, SWINDON AND WILTSHIRE INTEGRATED CARE BOARD</t>
  </si>
  <si>
    <t>QOX</t>
  </si>
  <si>
    <t>00Q</t>
  </si>
  <si>
    <t>NHS LANCASHIRE AND SOUTH CUMBRIA ICB - 00Q</t>
  </si>
  <si>
    <t>North West</t>
  </si>
  <si>
    <t>111AJ3</t>
  </si>
  <si>
    <t>North West including Blackpool (ML CSU)</t>
  </si>
  <si>
    <t>North West Ambulance Service</t>
  </si>
  <si>
    <t>NWAS</t>
  </si>
  <si>
    <t>NHS Midlands and Lancashire CSU</t>
  </si>
  <si>
    <t>Mid &amp; Lancs CSU</t>
  </si>
  <si>
    <t>NHS LANCASHIRE AND SOUTH CUMBRIA INTEGRATED CARE BOARD</t>
  </si>
  <si>
    <t>QE1</t>
  </si>
  <si>
    <t>00R</t>
  </si>
  <si>
    <t>NHS LANCASHIRE AND SOUTH CUMBRIA ICB - 00R</t>
  </si>
  <si>
    <t>00T</t>
  </si>
  <si>
    <t>NHS GREATER MANCHESTER ICB - 00T</t>
  </si>
  <si>
    <t>NHS GREATER MANCHESTER INTEGRATED CARE BOARD</t>
  </si>
  <si>
    <t>QOP</t>
  </si>
  <si>
    <t>00V</t>
  </si>
  <si>
    <t>NHS GREATER MANCHESTER ICB - 00V</t>
  </si>
  <si>
    <t>27D</t>
  </si>
  <si>
    <t>NHS CHESHIRE AND MERSEYSIDE ICB - 27D</t>
  </si>
  <si>
    <t>NHS CHESHIRE AND MERSEYSIDE INTEGRATED CARE BOARD</t>
  </si>
  <si>
    <t>QYG</t>
  </si>
  <si>
    <t>00X</t>
  </si>
  <si>
    <t>NHS LANCASHIRE AND SOUTH CUMBRIA ICB - 00X</t>
  </si>
  <si>
    <t>01A</t>
  </si>
  <si>
    <t>NHS LANCASHIRE AND SOUTH CUMBRIA ICB - 01A</t>
  </si>
  <si>
    <t>02M</t>
  </si>
  <si>
    <t>NHS LANCASHIRE AND SOUTH CUMBRIA ICB - 02M</t>
  </si>
  <si>
    <t>01E</t>
  </si>
  <si>
    <t>NHS LANCASHIRE AND SOUTH CUMBRIA ICB - 01E</t>
  </si>
  <si>
    <t>01F</t>
  </si>
  <si>
    <t>NHS CHESHIRE AND MERSEYSIDE ICB - 01F</t>
  </si>
  <si>
    <t>01D</t>
  </si>
  <si>
    <t>NHS GREATER MANCHESTER ICB - 01D</t>
  </si>
  <si>
    <t>01J</t>
  </si>
  <si>
    <t>NHS CHESHIRE AND MERSEYSIDE ICB - 01J</t>
  </si>
  <si>
    <t>01K</t>
  </si>
  <si>
    <t>NHS LANCASHIRE AND SOUTH CUMBRIA ICB - 01K</t>
  </si>
  <si>
    <t>99A</t>
  </si>
  <si>
    <t>NHS CHESHIRE AND MERSEYSIDE ICB - 99A</t>
  </si>
  <si>
    <t>14L</t>
  </si>
  <si>
    <t>NHS GREATER MANCHESTER ICB - 14L</t>
  </si>
  <si>
    <t>01H</t>
  </si>
  <si>
    <t>NHS NORTH EAST AND NORTH CUMBRIA ICB - 01H</t>
  </si>
  <si>
    <t>00Y</t>
  </si>
  <si>
    <t>NHS GREATER MANCHESTER ICB - 00Y</t>
  </si>
  <si>
    <t>01G</t>
  </si>
  <si>
    <t>NHS GREATER MANCHESTER ICB - 01G</t>
  </si>
  <si>
    <t>01T</t>
  </si>
  <si>
    <t>NHS CHESHIRE AND MERSEYSIDE ICB - 01T</t>
  </si>
  <si>
    <t>01V</t>
  </si>
  <si>
    <t>NHS CHESHIRE AND MERSEYSIDE ICB - 01V</t>
  </si>
  <si>
    <t>01X</t>
  </si>
  <si>
    <t>NHS CHESHIRE AND MERSEYSIDE ICB - 01X</t>
  </si>
  <si>
    <t>01W</t>
  </si>
  <si>
    <t>NHS GREATER MANCHESTER ICB - 01W</t>
  </si>
  <si>
    <t>01Y</t>
  </si>
  <si>
    <t>NHS GREATER MANCHESTER ICB - 01Y</t>
  </si>
  <si>
    <t>02A</t>
  </si>
  <si>
    <t>NHS GREATER MANCHESTER ICB - 02A</t>
  </si>
  <si>
    <t>02E</t>
  </si>
  <si>
    <t>NHS CHESHIRE AND MERSEYSIDE ICB - 02E</t>
  </si>
  <si>
    <t>02G</t>
  </si>
  <si>
    <t>NHS LANCASHIRE AND SOUTH CUMBRIA ICB - 02G</t>
  </si>
  <si>
    <t>02H</t>
  </si>
  <si>
    <t>NHS GREATER MANCHESTER ICB - 02H</t>
  </si>
  <si>
    <t>12F</t>
  </si>
  <si>
    <t>NHS CHESHIRE AND MERSEYSIDE ICB - 12F</t>
  </si>
  <si>
    <t>52R</t>
  </si>
  <si>
    <t>NHS NOTTINGHAM AND NOTTINGHAMSHIRE ICB - 52R</t>
  </si>
  <si>
    <t>71E</t>
  </si>
  <si>
    <t>NHS LINCOLNSHIRE ICB - 71E</t>
  </si>
  <si>
    <t>NHS LINCOLNSHIRE INTEGRATED CARE BOARD</t>
  </si>
  <si>
    <t>QJM</t>
  </si>
  <si>
    <t>03W</t>
  </si>
  <si>
    <t>NHS LEICESTER, LEICESTERSHIRE AND RUTLAND ICB - 03W</t>
  </si>
  <si>
    <t>NHS LEICESTER, LEICESTERSHIRE AND RUTLAND INTEGRATED CARE BOARD</t>
  </si>
  <si>
    <t>QK1</t>
  </si>
  <si>
    <t>04C</t>
  </si>
  <si>
    <t>NHS LEICESTER, LEICESTERSHIRE AND RUTLAND ICB - 04C</t>
  </si>
  <si>
    <t>04V</t>
  </si>
  <si>
    <t>NHS LEICESTER, LEICESTERSHIRE AND RUTLAND ICB - 04V</t>
  </si>
  <si>
    <t>15M</t>
  </si>
  <si>
    <t>NHS DERBY AND DERBYSHIRE ICB - 15M</t>
  </si>
  <si>
    <t>NHS DERBY AND DERBYSHIRE INTEGRATED CARE BOARD</t>
  </si>
  <si>
    <t>QJ2</t>
  </si>
  <si>
    <t xml:space="preserve">  NHS 111 Reporting Contract Areas with associated 111 Telephony Service Providers</t>
  </si>
  <si>
    <t>Contract Area
Ref Codes</t>
  </si>
  <si>
    <t>Contract Area Name</t>
  </si>
  <si>
    <t>Region Name</t>
  </si>
  <si>
    <t>Region Code</t>
  </si>
  <si>
    <t>111 Telephony Service Provider</t>
  </si>
  <si>
    <t>IUCADC Lead Data Provider</t>
  </si>
  <si>
    <t>Note</t>
  </si>
  <si>
    <t>North East And Yorkshire</t>
  </si>
  <si>
    <t>Y63</t>
  </si>
  <si>
    <t>North East Ambulance Service NHS Foundation Trust (NEAS)</t>
  </si>
  <si>
    <t>Y59</t>
  </si>
  <si>
    <t>Isle of Wight NHS Trust (Iow)</t>
  </si>
  <si>
    <t>Y61</t>
  </si>
  <si>
    <t>Contract area ended 13/10/25</t>
  </si>
  <si>
    <t>111AC6</t>
  </si>
  <si>
    <t>Northamptonshire</t>
  </si>
  <si>
    <t>Y60</t>
  </si>
  <si>
    <t>DHU HealthCare CIC (DHU)</t>
  </si>
  <si>
    <t>Contract area ended 09/04/24</t>
  </si>
  <si>
    <t>111AD5</t>
  </si>
  <si>
    <t>North Central London</t>
  </si>
  <si>
    <t>Y56</t>
  </si>
  <si>
    <t>London Central and West Unscheduled Care Collaborative (LCW)</t>
  </si>
  <si>
    <t>Contract area ended 01/08/24</t>
  </si>
  <si>
    <t>London Ambulance Service NHS Trust (LAS)</t>
  </si>
  <si>
    <t>111AF1</t>
  </si>
  <si>
    <t>Cornwall</t>
  </si>
  <si>
    <t>Y58</t>
  </si>
  <si>
    <t>Totally Healthcare / Vocare</t>
  </si>
  <si>
    <t>Contract area ended 30/11/22</t>
  </si>
  <si>
    <t>111AF4</t>
  </si>
  <si>
    <t>Staffordshire</t>
  </si>
  <si>
    <t>111AG5</t>
  </si>
  <si>
    <t>South West London</t>
  </si>
  <si>
    <t>Contract area ended 31/05/22</t>
  </si>
  <si>
    <t>Integrated Care 24 Ltd (IC24)</t>
  </si>
  <si>
    <t>South Central Ambulance Service NHS Foundation Trust (SCAS)</t>
  </si>
  <si>
    <t>Practice Plus Group (PPG)</t>
  </si>
  <si>
    <t>Contract area ended 19/11/24</t>
  </si>
  <si>
    <t>Mid &amp; South Essex</t>
  </si>
  <si>
    <t>North East Essex &amp; Suffolk</t>
  </si>
  <si>
    <t>111AH8</t>
  </si>
  <si>
    <t>Somerset (Devon Doctors)</t>
  </si>
  <si>
    <t>Devon Doctors Ltd (DDOC)</t>
  </si>
  <si>
    <t>Contract area ended 30/03/23</t>
  </si>
  <si>
    <t>Dorset HealthCare (DHC)</t>
  </si>
  <si>
    <t>Bristol, North Somerset &amp; South Gloucestershire (BRISDOC)</t>
  </si>
  <si>
    <t>BrisDoc Healthcare Services Ltd (BRISDOC)</t>
  </si>
  <si>
    <t>111AI6</t>
  </si>
  <si>
    <t>Devon (Devon Doctors)</t>
  </si>
  <si>
    <t>Contract area ended 27/09/22</t>
  </si>
  <si>
    <t>Yorkshire Ambulance Service NHS Foundation Trust (YAS)</t>
  </si>
  <si>
    <t>NHS North Of England Commissioning Support Unit (NECS)</t>
  </si>
  <si>
    <t>South East Coast Ambulance Service NHS Foundation Trust (SECAmb)</t>
  </si>
  <si>
    <t>111AJ2</t>
  </si>
  <si>
    <t>BaNES, Swindon &amp; Wiltshire (Medvivo)</t>
  </si>
  <si>
    <t>Medvivo Group</t>
  </si>
  <si>
    <t>Contract area ended 25/04/23</t>
  </si>
  <si>
    <t>Y62</t>
  </si>
  <si>
    <t>North West Ambulance Service NHS Foundation Trust (NWAS)</t>
  </si>
  <si>
    <t>Midlands and Lancashire Commissioning Support Unit (Blackpool)  ML CSU</t>
  </si>
  <si>
    <t>111AJ8</t>
  </si>
  <si>
    <t>Derbyshire (DHU)</t>
  </si>
  <si>
    <t>111AK5</t>
  </si>
  <si>
    <t>West Midlands (ICB)</t>
  </si>
  <si>
    <t>West Midlands Ambulance Service (WMAS)</t>
  </si>
  <si>
    <t>NHS Black Country ICB</t>
  </si>
  <si>
    <t>Contract area ended 01/03/23</t>
  </si>
  <si>
    <t>111AK6</t>
  </si>
  <si>
    <t>Lincolnshire (DHU)</t>
  </si>
  <si>
    <t>111AK7</t>
  </si>
  <si>
    <t>Leicestershire and Rutland (DHU)</t>
  </si>
  <si>
    <t>111AL1</t>
  </si>
  <si>
    <t>Nottinghamshire (DHU)</t>
  </si>
  <si>
    <t>111AL4</t>
  </si>
  <si>
    <t>West Midlands ICB (DHU)</t>
  </si>
  <si>
    <t>111AL8</t>
  </si>
  <si>
    <t>Gloucestershire (ICB/IC24)</t>
  </si>
  <si>
    <t>111AM1</t>
  </si>
  <si>
    <t>West Essex &amp; Hertfordshire</t>
  </si>
  <si>
    <t>111NR1</t>
  </si>
  <si>
    <t>National Resilience (Vocare)</t>
  </si>
  <si>
    <t>111 National Support</t>
  </si>
  <si>
    <t>Y99</t>
  </si>
  <si>
    <t>Contract area ended 14/02/25</t>
  </si>
  <si>
    <t>111SA1</t>
  </si>
  <si>
    <t>Service Advisor Modules (IC24)</t>
  </si>
  <si>
    <t>Contract area ended 28/02/24</t>
  </si>
  <si>
    <r>
      <t xml:space="preserve">NOTE:
</t>
    </r>
    <r>
      <rPr>
        <sz val="11"/>
        <color theme="1"/>
        <rFont val="Calibri"/>
        <family val="2"/>
        <scheme val="minor"/>
      </rPr>
      <t>Two new national support services were introduced to provide additional resources for NHS 111 telephony:
• National Resilience (started in February 2023 and ended in February 2025, therefore the Oct24-Mar25 period submission is partial) – A proportion of a calls diverted to Vocare during periods when high call volumes are impacting on a provider’s performance; captured in the IUC ADC as contract area ‘111NR1 National Resilience (Vocare)'.
• Service Advisor Modules (started in March 2023 and ended in February 2024, therefore the Oct23-Mar24 period submission is partial) – A proportion of lower acuity calls from all providers diverted to IC24 after national IVR during periods of high call volume; captured in the IUC ADC as contract area ‘111SA1 Service Advisor Modules (IC24)'.</t>
    </r>
  </si>
  <si>
    <t>Report Period</t>
  </si>
  <si>
    <t>Revised Period Name</t>
  </si>
  <si>
    <t>RegionCode</t>
  </si>
  <si>
    <t>RegionName</t>
  </si>
  <si>
    <t>OrganisationCode</t>
  </si>
  <si>
    <t>Org Name</t>
  </si>
  <si>
    <t>ContractCode</t>
  </si>
  <si>
    <t>ContractAreaName</t>
  </si>
  <si>
    <t>ItemNumber</t>
  </si>
  <si>
    <t>Value</t>
  </si>
  <si>
    <t>Apr'22 to Sep'22</t>
  </si>
  <si>
    <t>LONDON COMMISSIONING REGION</t>
  </si>
  <si>
    <t>NKB</t>
  </si>
  <si>
    <t>LONDON CENTRAL AND WEST UNSCHEDULED CARE COLLABORATIVE</t>
  </si>
  <si>
    <t>SOUTH WEST COMMISSIONING REGION</t>
  </si>
  <si>
    <t>NLO</t>
  </si>
  <si>
    <t>VOCARE LTD</t>
  </si>
  <si>
    <t>MIDLANDS COMMISSIONING REGION</t>
  </si>
  <si>
    <t>NNJ</t>
  </si>
  <si>
    <t>DHU HEALTH CARE C.I.C</t>
  </si>
  <si>
    <t>EAST OF ENGLAND COMMISSIONING REGION</t>
  </si>
  <si>
    <t>NQW</t>
  </si>
  <si>
    <t>DEVON DOCTORS LTD</t>
  </si>
  <si>
    <t>NTP</t>
  </si>
  <si>
    <t>PRACTICE PLUS GROUP</t>
  </si>
  <si>
    <t>SOUTH EAST COMMISSIONING REGION</t>
  </si>
  <si>
    <t>NVE</t>
  </si>
  <si>
    <t>INTEGRATED CARE 24 LTD</t>
  </si>
  <si>
    <t>R1F</t>
  </si>
  <si>
    <t>ISLE OF WIGHT NHS TRUST</t>
  </si>
  <si>
    <t>RDY</t>
  </si>
  <si>
    <t>DORSET HEALTHCARE UNIVERSITY NHS FOUNDATION TRUST</t>
  </si>
  <si>
    <t>RRU</t>
  </si>
  <si>
    <t>LONDON AMBULANCE SERVICE NHS TRUST</t>
  </si>
  <si>
    <t>NORTH EAST &amp; YORKSHIRE COMMISSIONING REGION</t>
  </si>
  <si>
    <t>RX6</t>
  </si>
  <si>
    <t>NORTH EAST AMBULANCE SERVICE NHS FOUNDATION TRUST</t>
  </si>
  <si>
    <t>NORTH WEST COMMISSIONING REGION</t>
  </si>
  <si>
    <t>RX7</t>
  </si>
  <si>
    <t>NORTH WEST AMBULANCE SERVICE NHS TRUST</t>
  </si>
  <si>
    <t>North West including Blackpool</t>
  </si>
  <si>
    <t>RX8</t>
  </si>
  <si>
    <t>YORKSHIRE AMBULANCE SERVICE NHS TRUST</t>
  </si>
  <si>
    <t>Yorkshire and Humber</t>
  </si>
  <si>
    <t>RYA</t>
  </si>
  <si>
    <t>WEST MIDLANDS AMBULANCE SERVICE UNIVERSITY NHS FOUNDATION TRUST</t>
  </si>
  <si>
    <t>RYD</t>
  </si>
  <si>
    <t>SOUTH EAST COAST AMBULANCE SERVICE NHS FOUNDATION TRUST</t>
  </si>
  <si>
    <t>RYE</t>
  </si>
  <si>
    <t>SOUTH CENTRAL AMBULANCE SERVICE NHS FOUNDATION TRUST</t>
  </si>
  <si>
    <t>Y00415</t>
  </si>
  <si>
    <t>HUC HERTS VALLEY</t>
  </si>
  <si>
    <t>NHS111PS-202223-H2</t>
  </si>
  <si>
    <t>Oct'22 to Mar'23</t>
  </si>
  <si>
    <t>111 NATIONAL SUPPORT</t>
  </si>
  <si>
    <t>NHS111PS-202324-H2</t>
  </si>
  <si>
    <t>NHS111PS-202425-H1</t>
  </si>
  <si>
    <t>NHS111PS-202425-H2</t>
  </si>
  <si>
    <t>PRACTICE PLUS GROUP HOLDINGS</t>
  </si>
  <si>
    <t>Validation 1</t>
  </si>
  <si>
    <t>QUESTIONS FROM MARCH 2022 ONWARDS:</t>
  </si>
  <si>
    <t>REPORTING PERIODS</t>
  </si>
  <si>
    <t>*</t>
  </si>
  <si>
    <t>National</t>
  </si>
  <si>
    <t>1</t>
  </si>
  <si>
    <t>-----------</t>
  </si>
  <si>
    <t>2</t>
  </si>
  <si>
    <t>Very satisfied with 111 service</t>
  </si>
  <si>
    <t>Apr'23 to Sep'23</t>
  </si>
  <si>
    <t>Oct'23 to Mar'24</t>
  </si>
  <si>
    <t>Apr'24 to Sep'24</t>
  </si>
  <si>
    <t>Oct'24 to Mar'25</t>
  </si>
  <si>
    <t>NHS111PS-202526-H1</t>
  </si>
  <si>
    <t>NHS111PS-202526-H2</t>
  </si>
  <si>
    <t>Oct'25 to Mar'26</t>
  </si>
  <si>
    <t>Area</t>
  </si>
  <si>
    <t>BaNES, Swindon &amp; Wiltshire (HealthHero-PPG)</t>
  </si>
  <si>
    <t>HealthHero Integrated Care Ltd</t>
  </si>
  <si>
    <t>HealthHero</t>
  </si>
  <si>
    <t>Midlands and Lancashire Commissioning Support Unit (Stoke)</t>
  </si>
  <si>
    <t>ML CSU (Stoke)</t>
  </si>
  <si>
    <t>Gloucestershire NHS Trust</t>
  </si>
  <si>
    <t>england.999iucdata@nhs.net</t>
  </si>
  <si>
    <t>Thursday 11 June 2026</t>
  </si>
  <si>
    <t xml:space="preserve">  Integrated Care Boards (ICBs) Current: NHS 111 / IUC ADC Contract Areas and Service Providers / Lead Data Suppliers (up to the end of the latest published survey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</si>
</sst>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164" formatCode="dd\-mmm\-yyyy"/>
    <numFmt numFmtId="165" formatCode="0.0%"/>
    <numFmt numFmtId="166" formatCode="dd\ mmmm\ yyyy"/>
    <numFmt numFmtId="167" formatCode="mmm\ yyyy"/>
    <numFmt numFmtId="168" formatCode="dd/mm/yy"/>
  </numFmts>
  <fonts count="51"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b/>
      <sz val="10"/>
      <color rgb="FFFF0000"/>
      <name val="Arial"/>
      <family val="2"/>
    </font>
    <font>
      <sz val="10"/>
      <color theme="1"/>
      <name val="Arial"/>
      <family val="2"/>
    </font>
    <font>
      <b/>
      <sz val="12"/>
      <name val="Arial"/>
      <family val="2"/>
    </font>
    <font>
      <b/>
      <sz val="10"/>
      <name val="Arial"/>
      <family val="2"/>
    </font>
    <font>
      <sz val="10"/>
      <name val="Arial"/>
      <family val="2"/>
    </font>
    <font>
      <sz val="10"/>
      <color theme="0"/>
      <name val="Arial"/>
      <family val="2"/>
    </font>
    <font>
      <b/>
      <sz val="10"/>
      <color theme="1"/>
      <name val="Arial"/>
      <family val="2"/>
    </font>
    <font>
      <sz val="10"/>
      <color theme="0" tint="-4.9989318521683403E-2"/>
      <name val="Arial"/>
      <family val="2"/>
    </font>
    <font>
      <sz val="10"/>
      <color rgb="FF00B0F0"/>
      <name val="Arial"/>
      <family val="2"/>
    </font>
    <font>
      <sz val="10"/>
      <color theme="0" tint="-0.34998626667073579"/>
      <name val="Arial"/>
      <family val="2"/>
    </font>
    <font>
      <b/>
      <sz val="10"/>
      <color theme="0" tint="-4.9989318521683403E-2"/>
      <name val="Arial"/>
      <family val="2"/>
    </font>
    <font>
      <sz val="8"/>
      <name val="Calibri"/>
      <family val="2"/>
      <scheme val="minor"/>
    </font>
    <font>
      <sz val="9"/>
      <color rgb="FF00B0F0"/>
      <name val="Arial"/>
      <family val="2"/>
    </font>
    <font>
      <b/>
      <sz val="11"/>
      <color rgb="FF0070C0"/>
      <name val="Calibri"/>
      <family val="2"/>
      <scheme val="minor"/>
    </font>
    <font>
      <b/>
      <sz val="11"/>
      <color rgb="FF00B0F0"/>
      <name val="Arial"/>
      <family val="2"/>
    </font>
    <font>
      <u/>
      <sz val="10"/>
      <color rgb="FF005EB8"/>
      <name val="Arial"/>
      <family val="2"/>
    </font>
    <font>
      <sz val="10"/>
      <color theme="0" tint="-0.14999847407452621"/>
      <name val="Arial"/>
      <family val="2"/>
    </font>
    <font>
      <sz val="9"/>
      <color theme="1"/>
      <name val="Arial"/>
      <family val="2"/>
    </font>
    <font>
      <i/>
      <sz val="9"/>
      <color theme="1"/>
      <name val="Arial"/>
      <family val="2"/>
    </font>
    <font>
      <sz val="11"/>
      <color theme="0" tint="-0.34998626667073579"/>
      <name val="Calibri"/>
      <family val="2"/>
      <scheme val="minor"/>
    </font>
    <font>
      <sz val="10"/>
      <color rgb="FFFF0000"/>
      <name val="Arial"/>
      <family val="2"/>
    </font>
    <font>
      <b/>
      <sz val="9"/>
      <color theme="1"/>
      <name val="Arial"/>
      <family val="2"/>
    </font>
    <font>
      <b/>
      <sz val="10"/>
      <color theme="0"/>
      <name val="Arial"/>
      <family val="2"/>
    </font>
    <font>
      <sz val="9"/>
      <name val="Arial"/>
      <family val="2"/>
    </font>
    <font>
      <b/>
      <sz val="11"/>
      <color theme="0"/>
      <name val="Arial"/>
      <family val="2"/>
    </font>
    <font>
      <b/>
      <sz val="12"/>
      <color theme="0"/>
      <name val="Arial"/>
      <family val="2"/>
    </font>
    <font>
      <b/>
      <sz val="14"/>
      <color theme="0"/>
      <name val="Calibri"/>
      <family val="2"/>
      <scheme val="minor"/>
    </font>
    <font>
      <sz val="9"/>
      <color rgb="FFFF0000"/>
      <name val="Arial"/>
      <family val="2"/>
    </font>
    <font>
      <sz val="11"/>
      <name val="Calibri"/>
      <family val="2"/>
      <scheme val="minor"/>
    </font>
    <font>
      <vertAlign val="superscript"/>
      <sz val="9"/>
      <color theme="1"/>
      <name val="Arial"/>
      <family val="2"/>
    </font>
    <font>
      <vertAlign val="superscript"/>
      <sz val="10"/>
      <color theme="1"/>
      <name val="Arial"/>
      <family val="2"/>
    </font>
    <font>
      <b/>
      <vertAlign val="superscript"/>
      <sz val="12"/>
      <color theme="0"/>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8" tint="0.79998168889431442"/>
        <bgColor indexed="64"/>
      </patternFill>
    </fill>
    <fill>
      <patternFill patternType="solid">
        <fgColor rgb="FF0070C0"/>
        <bgColor indexed="64"/>
      </patternFill>
    </fill>
    <fill>
      <patternFill patternType="solid">
        <fgColor theme="0" tint="-0.34998626667073579"/>
        <bgColor indexed="64"/>
      </patternFill>
    </fill>
  </fills>
  <borders count="2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0070C0"/>
      </left>
      <right/>
      <top style="medium">
        <color rgb="FF0070C0"/>
      </top>
      <bottom style="medium">
        <color rgb="FF0070C0"/>
      </bottom>
      <diagonal/>
    </border>
    <border>
      <left/>
      <right/>
      <top style="medium">
        <color rgb="FF0070C0"/>
      </top>
      <bottom style="medium">
        <color rgb="FF0070C0"/>
      </bottom>
      <diagonal/>
    </border>
  </borders>
  <cellStyleXfs count="4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41" fontId="1" fillId="0" borderId="0" applyFont="0" applyFill="0" applyBorder="0" applyAlignment="0" applyProtection="0"/>
    <xf numFmtId="0" fontId="23" fillId="0" borderId="0"/>
  </cellStyleXfs>
  <cellXfs count="153">
    <xf numFmtId="0" fontId="0" fillId="0" borderId="0" xfId="0"/>
    <xf numFmtId="14" fontId="0" fillId="0" borderId="0" xfId="0" applyNumberFormat="1"/>
    <xf numFmtId="0" fontId="20" fillId="0" borderId="0" xfId="0" applyFont="1"/>
    <xf numFmtId="0" fontId="0" fillId="33" borderId="0" xfId="0" applyFill="1"/>
    <xf numFmtId="0" fontId="16" fillId="0" borderId="0" xfId="0" applyFont="1"/>
    <xf numFmtId="0" fontId="25" fillId="33" borderId="0" xfId="0" applyFont="1" applyFill="1"/>
    <xf numFmtId="0" fontId="0" fillId="0" borderId="0" xfId="0" quotePrefix="1"/>
    <xf numFmtId="0" fontId="22" fillId="33" borderId="0" xfId="0" applyFont="1" applyFill="1"/>
    <xf numFmtId="4" fontId="26" fillId="0" borderId="0" xfId="0" applyNumberFormat="1" applyFont="1"/>
    <xf numFmtId="0" fontId="26" fillId="0" borderId="0" xfId="0" applyFont="1"/>
    <xf numFmtId="3" fontId="26" fillId="0" borderId="0" xfId="0" applyNumberFormat="1" applyFont="1"/>
    <xf numFmtId="0" fontId="20" fillId="0" borderId="0" xfId="0" applyFont="1" applyAlignment="1">
      <alignment wrapText="1"/>
    </xf>
    <xf numFmtId="0" fontId="20" fillId="0" borderId="11" xfId="0" applyFont="1" applyBorder="1" applyAlignment="1">
      <alignment wrapText="1"/>
    </xf>
    <xf numFmtId="3" fontId="20" fillId="0" borderId="0" xfId="0" applyNumberFormat="1" applyFont="1"/>
    <xf numFmtId="4" fontId="29" fillId="0" borderId="0" xfId="0" applyNumberFormat="1" applyFont="1"/>
    <xf numFmtId="0" fontId="27" fillId="0" borderId="0" xfId="0" applyFont="1"/>
    <xf numFmtId="164" fontId="20" fillId="0" borderId="0" xfId="0" applyNumberFormat="1" applyFont="1"/>
    <xf numFmtId="0" fontId="28" fillId="0" borderId="0" xfId="0" applyFont="1"/>
    <xf numFmtId="164" fontId="22" fillId="35" borderId="12" xfId="0" applyNumberFormat="1" applyFont="1" applyFill="1" applyBorder="1" applyAlignment="1">
      <alignment horizontal="center"/>
    </xf>
    <xf numFmtId="0" fontId="24" fillId="0" borderId="0" xfId="0" applyFont="1"/>
    <xf numFmtId="0" fontId="31" fillId="0" borderId="0" xfId="0" applyFont="1" applyAlignment="1">
      <alignment horizontal="left" vertical="center"/>
    </xf>
    <xf numFmtId="0" fontId="32" fillId="33" borderId="0" xfId="0" applyFont="1" applyFill="1"/>
    <xf numFmtId="0" fontId="20" fillId="0" borderId="11" xfId="0" applyFont="1" applyBorder="1" applyAlignment="1">
      <alignment horizontal="right" wrapText="1"/>
    </xf>
    <xf numFmtId="0" fontId="26" fillId="0" borderId="11" xfId="0" applyFont="1" applyBorder="1" applyAlignment="1">
      <alignment horizontal="right"/>
    </xf>
    <xf numFmtId="0" fontId="21" fillId="33" borderId="0" xfId="0" applyFont="1" applyFill="1"/>
    <xf numFmtId="0" fontId="23" fillId="33" borderId="0" xfId="0" applyFont="1" applyFill="1"/>
    <xf numFmtId="0" fontId="18" fillId="33" borderId="0" xfId="43" applyNumberFormat="1" applyFill="1" applyBorder="1" applyAlignment="1"/>
    <xf numFmtId="0" fontId="34" fillId="33" borderId="0" xfId="44" applyNumberFormat="1" applyFont="1" applyFill="1"/>
    <xf numFmtId="167" fontId="20" fillId="0" borderId="0" xfId="0" applyNumberFormat="1" applyFont="1"/>
    <xf numFmtId="0" fontId="20" fillId="0" borderId="11" xfId="0" applyFont="1" applyBorder="1" applyAlignment="1">
      <alignment horizontal="center"/>
    </xf>
    <xf numFmtId="0" fontId="33" fillId="0" borderId="0" xfId="0" applyFont="1" applyAlignment="1">
      <alignment horizontal="right"/>
    </xf>
    <xf numFmtId="0" fontId="20" fillId="0" borderId="0" xfId="0" applyFont="1" applyAlignment="1">
      <alignment horizontal="right"/>
    </xf>
    <xf numFmtId="0" fontId="35" fillId="0" borderId="0" xfId="0" applyFont="1"/>
    <xf numFmtId="0" fontId="20" fillId="33" borderId="0" xfId="0" applyFont="1" applyFill="1"/>
    <xf numFmtId="3" fontId="20" fillId="33" borderId="0" xfId="0" applyNumberFormat="1" applyFont="1" applyFill="1"/>
    <xf numFmtId="14" fontId="16" fillId="34" borderId="0" xfId="0" applyNumberFormat="1" applyFont="1" applyFill="1"/>
    <xf numFmtId="0" fontId="0" fillId="34" borderId="0" xfId="0" applyFill="1"/>
    <xf numFmtId="164" fontId="20" fillId="0" borderId="0" xfId="0" applyNumberFormat="1" applyFont="1" applyAlignment="1">
      <alignment horizontal="right"/>
    </xf>
    <xf numFmtId="168" fontId="24" fillId="33" borderId="0" xfId="0" applyNumberFormat="1" applyFont="1" applyFill="1"/>
    <xf numFmtId="0" fontId="20" fillId="0" borderId="0" xfId="0" applyFont="1" applyAlignment="1">
      <alignment horizontal="center"/>
    </xf>
    <xf numFmtId="165" fontId="25" fillId="0" borderId="0" xfId="1" applyNumberFormat="1" applyFont="1"/>
    <xf numFmtId="3" fontId="24" fillId="0" borderId="0" xfId="0" applyNumberFormat="1" applyFont="1"/>
    <xf numFmtId="0" fontId="20" fillId="0" borderId="0" xfId="0" applyFont="1" applyAlignment="1">
      <alignment horizontal="right" wrapText="1"/>
    </xf>
    <xf numFmtId="0" fontId="25" fillId="0" borderId="0" xfId="0" applyFont="1"/>
    <xf numFmtId="0" fontId="25" fillId="0" borderId="0" xfId="0" applyFont="1" applyAlignment="1">
      <alignment horizontal="center"/>
    </xf>
    <xf numFmtId="3" fontId="25" fillId="0" borderId="0" xfId="0" applyNumberFormat="1" applyFont="1"/>
    <xf numFmtId="3" fontId="25" fillId="33" borderId="0" xfId="0" applyNumberFormat="1" applyFont="1" applyFill="1"/>
    <xf numFmtId="0" fontId="25" fillId="0" borderId="0" xfId="0" quotePrefix="1" applyFont="1" applyAlignment="1">
      <alignment horizontal="right" wrapText="1"/>
    </xf>
    <xf numFmtId="165" fontId="25" fillId="0" borderId="0" xfId="1" applyNumberFormat="1" applyFont="1" applyBorder="1"/>
    <xf numFmtId="0" fontId="26" fillId="0" borderId="0" xfId="0" applyFont="1" applyAlignment="1">
      <alignment vertical="center"/>
    </xf>
    <xf numFmtId="0" fontId="20" fillId="0" borderId="0" xfId="0" applyFont="1" applyAlignment="1">
      <alignment vertical="center"/>
    </xf>
    <xf numFmtId="3" fontId="20" fillId="0" borderId="0" xfId="0" applyNumberFormat="1" applyFont="1" applyAlignment="1">
      <alignment vertical="center"/>
    </xf>
    <xf numFmtId="3" fontId="24" fillId="0" borderId="0" xfId="0" applyNumberFormat="1" applyFont="1" applyAlignment="1">
      <alignment vertical="center"/>
    </xf>
    <xf numFmtId="0" fontId="33" fillId="0" borderId="13" xfId="0" applyFont="1" applyBorder="1" applyAlignment="1">
      <alignment horizontal="right"/>
    </xf>
    <xf numFmtId="0" fontId="16" fillId="0" borderId="0" xfId="0" applyFont="1" applyAlignment="1">
      <alignment horizontal="right"/>
    </xf>
    <xf numFmtId="0" fontId="0" fillId="0" borderId="0" xfId="0" applyAlignment="1">
      <alignment horizontal="right"/>
    </xf>
    <xf numFmtId="0" fontId="14" fillId="0" borderId="0" xfId="0" applyFont="1"/>
    <xf numFmtId="0" fontId="0" fillId="0" borderId="10" xfId="0" applyBorder="1" applyAlignment="1">
      <alignment horizontal="left" vertical="center"/>
    </xf>
    <xf numFmtId="0" fontId="0" fillId="33" borderId="10" xfId="0" applyFill="1" applyBorder="1" applyAlignment="1">
      <alignment horizontal="left" vertical="center"/>
    </xf>
    <xf numFmtId="0" fontId="36" fillId="0" borderId="0" xfId="0" applyFont="1"/>
    <xf numFmtId="0" fontId="36" fillId="0" borderId="0" xfId="0" applyFont="1" applyAlignment="1">
      <alignment vertical="top" wrapText="1"/>
    </xf>
    <xf numFmtId="0" fontId="25" fillId="0" borderId="0" xfId="0" applyFont="1" applyAlignment="1">
      <alignment horizontal="right" wrapText="1"/>
    </xf>
    <xf numFmtId="0" fontId="0" fillId="35" borderId="0" xfId="0" applyFill="1"/>
    <xf numFmtId="0" fontId="35" fillId="0" borderId="0" xfId="0" applyFont="1" applyAlignment="1">
      <alignment horizontal="right" wrapText="1"/>
    </xf>
    <xf numFmtId="165" fontId="19" fillId="0" borderId="0" xfId="1" applyNumberFormat="1" applyFont="1" applyBorder="1"/>
    <xf numFmtId="0" fontId="26" fillId="35" borderId="0" xfId="0" applyFont="1" applyFill="1"/>
    <xf numFmtId="3" fontId="20" fillId="35" borderId="0" xfId="0" applyNumberFormat="1" applyFont="1" applyFill="1"/>
    <xf numFmtId="3" fontId="25" fillId="35" borderId="0" xfId="0" applyNumberFormat="1" applyFont="1" applyFill="1"/>
    <xf numFmtId="3" fontId="20" fillId="35" borderId="0" xfId="0" applyNumberFormat="1" applyFont="1" applyFill="1" applyAlignment="1">
      <alignment horizontal="right"/>
    </xf>
    <xf numFmtId="0" fontId="0" fillId="0" borderId="10" xfId="0" applyBorder="1"/>
    <xf numFmtId="0" fontId="0" fillId="0" borderId="10" xfId="0" applyBorder="1" applyAlignment="1">
      <alignment vertical="center"/>
    </xf>
    <xf numFmtId="0" fontId="0" fillId="33" borderId="10" xfId="0" applyFill="1" applyBorder="1" applyAlignment="1">
      <alignment vertical="center"/>
    </xf>
    <xf numFmtId="0" fontId="38" fillId="0" borderId="10" xfId="0" applyFont="1" applyBorder="1" applyAlignment="1">
      <alignment horizontal="left" vertical="center"/>
    </xf>
    <xf numFmtId="0" fontId="38" fillId="0" borderId="10" xfId="0" applyFont="1" applyBorder="1" applyAlignment="1">
      <alignment vertical="center"/>
    </xf>
    <xf numFmtId="0" fontId="38" fillId="0" borderId="10" xfId="0" applyFont="1" applyBorder="1"/>
    <xf numFmtId="0" fontId="38" fillId="0" borderId="0" xfId="0" applyFont="1"/>
    <xf numFmtId="164" fontId="20" fillId="0" borderId="10" xfId="0" applyNumberFormat="1" applyFont="1" applyBorder="1" applyAlignment="1">
      <alignment horizontal="right"/>
    </xf>
    <xf numFmtId="164" fontId="20" fillId="0" borderId="10" xfId="0" applyNumberFormat="1" applyFont="1" applyBorder="1" applyAlignment="1">
      <alignment horizontal="right" wrapText="1"/>
    </xf>
    <xf numFmtId="165" fontId="25" fillId="0" borderId="10" xfId="1" applyNumberFormat="1" applyFont="1" applyBorder="1"/>
    <xf numFmtId="0" fontId="23" fillId="0" borderId="10" xfId="0" applyFont="1" applyBorder="1" applyAlignment="1">
      <alignment horizontal="right" vertical="top" wrapText="1"/>
    </xf>
    <xf numFmtId="3" fontId="20" fillId="0" borderId="10" xfId="0" applyNumberFormat="1" applyFont="1" applyBorder="1"/>
    <xf numFmtId="0" fontId="22" fillId="0" borderId="10" xfId="0" quotePrefix="1" applyFont="1" applyBorder="1" applyAlignment="1">
      <alignment horizontal="right" vertical="top" wrapText="1"/>
    </xf>
    <xf numFmtId="0" fontId="22" fillId="0" borderId="10" xfId="0" applyFont="1" applyBorder="1" applyAlignment="1">
      <alignment horizontal="right" vertical="top" wrapText="1"/>
    </xf>
    <xf numFmtId="0" fontId="19" fillId="35" borderId="0" xfId="0" applyFont="1" applyFill="1" applyAlignment="1">
      <alignment horizontal="right"/>
    </xf>
    <xf numFmtId="4" fontId="39" fillId="0" borderId="0" xfId="0" applyNumberFormat="1" applyFont="1"/>
    <xf numFmtId="0" fontId="39" fillId="0" borderId="0" xfId="0" applyFont="1"/>
    <xf numFmtId="0" fontId="39" fillId="0" borderId="0" xfId="0" applyFont="1" applyAlignment="1">
      <alignment wrapText="1"/>
    </xf>
    <xf numFmtId="14" fontId="39" fillId="0" borderId="0" xfId="0" applyNumberFormat="1" applyFont="1"/>
    <xf numFmtId="0" fontId="39" fillId="33" borderId="0" xfId="0" applyFont="1" applyFill="1"/>
    <xf numFmtId="0" fontId="0" fillId="0" borderId="10" xfId="0" applyBorder="1" applyAlignment="1">
      <alignment horizontal="center" vertical="center"/>
    </xf>
    <xf numFmtId="0" fontId="38" fillId="0" borderId="10" xfId="0" applyFont="1" applyBorder="1" applyAlignment="1">
      <alignment horizontal="center" vertical="center"/>
    </xf>
    <xf numFmtId="0" fontId="0" fillId="33" borderId="10" xfId="0" applyFill="1" applyBorder="1" applyAlignment="1">
      <alignment horizontal="center" vertical="center"/>
    </xf>
    <xf numFmtId="0" fontId="0" fillId="0" borderId="0" xfId="0" applyAlignment="1">
      <alignment horizontal="center"/>
    </xf>
    <xf numFmtId="0" fontId="0" fillId="0" borderId="10" xfId="0" applyBorder="1" applyAlignment="1">
      <alignment horizontal="left"/>
    </xf>
    <xf numFmtId="0" fontId="40" fillId="0" borderId="0" xfId="0" applyFont="1"/>
    <xf numFmtId="0" fontId="14" fillId="33" borderId="0" xfId="0" applyFont="1" applyFill="1"/>
    <xf numFmtId="0" fontId="25" fillId="0" borderId="0" xfId="0" applyFont="1" applyAlignment="1">
      <alignment vertical="top"/>
    </xf>
    <xf numFmtId="0" fontId="42" fillId="0" borderId="0" xfId="0" applyFont="1" applyAlignment="1">
      <alignment vertical="top" wrapText="1"/>
    </xf>
    <xf numFmtId="0" fontId="0" fillId="33" borderId="0" xfId="0" applyFill="1" applyAlignment="1">
      <alignment horizontal="center"/>
    </xf>
    <xf numFmtId="0" fontId="20" fillId="37" borderId="0" xfId="0" applyFont="1" applyFill="1"/>
    <xf numFmtId="0" fontId="41" fillId="37" borderId="0" xfId="0" applyFont="1" applyFill="1" applyAlignment="1">
      <alignment vertical="center"/>
    </xf>
    <xf numFmtId="4" fontId="41" fillId="37" borderId="0" xfId="0" applyNumberFormat="1" applyFont="1" applyFill="1" applyAlignment="1">
      <alignment vertical="center"/>
    </xf>
    <xf numFmtId="0" fontId="24" fillId="37" borderId="0" xfId="0" applyFont="1" applyFill="1" applyAlignment="1">
      <alignment vertical="center"/>
    </xf>
    <xf numFmtId="0" fontId="43" fillId="37" borderId="0" xfId="0" applyFont="1" applyFill="1" applyAlignment="1">
      <alignment vertical="center"/>
    </xf>
    <xf numFmtId="0" fontId="44" fillId="37" borderId="0" xfId="0" applyFont="1" applyFill="1" applyAlignment="1">
      <alignment vertical="center"/>
    </xf>
    <xf numFmtId="0" fontId="43" fillId="37" borderId="0" xfId="0" applyFont="1" applyFill="1"/>
    <xf numFmtId="0" fontId="17" fillId="33" borderId="0" xfId="0" applyFont="1" applyFill="1" applyAlignment="1">
      <alignment vertical="center"/>
    </xf>
    <xf numFmtId="0" fontId="17" fillId="37" borderId="0" xfId="0" applyFont="1" applyFill="1" applyAlignment="1">
      <alignment vertical="center"/>
    </xf>
    <xf numFmtId="0" fontId="13" fillId="37" borderId="0" xfId="0" applyFont="1" applyFill="1" applyAlignment="1">
      <alignment vertical="center"/>
    </xf>
    <xf numFmtId="0" fontId="25" fillId="36" borderId="10" xfId="0" applyFont="1" applyFill="1" applyBorder="1" applyAlignment="1">
      <alignment vertical="top" wrapText="1"/>
    </xf>
    <xf numFmtId="0" fontId="0" fillId="33" borderId="10" xfId="0" applyFill="1" applyBorder="1"/>
    <xf numFmtId="0" fontId="0" fillId="33" borderId="10" xfId="0" applyFill="1" applyBorder="1" applyAlignment="1">
      <alignment wrapText="1"/>
    </xf>
    <xf numFmtId="0" fontId="16" fillId="36" borderId="10" xfId="0" applyFont="1" applyFill="1" applyBorder="1" applyAlignment="1">
      <alignment horizontal="center" vertical="center" wrapText="1"/>
    </xf>
    <xf numFmtId="0" fontId="16" fillId="36" borderId="10" xfId="0" applyFont="1" applyFill="1" applyBorder="1" applyAlignment="1">
      <alignment horizontal="center" vertical="center"/>
    </xf>
    <xf numFmtId="0" fontId="0" fillId="37" borderId="0" xfId="0" applyFill="1"/>
    <xf numFmtId="0" fontId="0" fillId="37" borderId="0" xfId="0" applyFill="1" applyAlignment="1">
      <alignment horizontal="center"/>
    </xf>
    <xf numFmtId="0" fontId="45" fillId="37" borderId="0" xfId="0" applyFont="1" applyFill="1" applyAlignment="1">
      <alignment vertical="center"/>
    </xf>
    <xf numFmtId="0" fontId="44" fillId="37" borderId="22" xfId="0" applyFont="1" applyFill="1" applyBorder="1" applyAlignment="1">
      <alignment vertical="center"/>
    </xf>
    <xf numFmtId="4" fontId="44" fillId="37" borderId="23" xfId="0" applyNumberFormat="1" applyFont="1" applyFill="1" applyBorder="1" applyAlignment="1">
      <alignment vertical="center"/>
    </xf>
    <xf numFmtId="0" fontId="44" fillId="37" borderId="23" xfId="0" applyFont="1" applyFill="1" applyBorder="1" applyAlignment="1">
      <alignment vertical="center"/>
    </xf>
    <xf numFmtId="3" fontId="44" fillId="37" borderId="23" xfId="0" applyNumberFormat="1" applyFont="1" applyFill="1" applyBorder="1" applyAlignment="1">
      <alignment vertical="center"/>
    </xf>
    <xf numFmtId="0" fontId="20" fillId="0" borderId="23" xfId="0" applyFont="1" applyBorder="1"/>
    <xf numFmtId="0" fontId="0" fillId="38" borderId="0" xfId="0" applyFill="1"/>
    <xf numFmtId="0" fontId="18" fillId="33" borderId="0" xfId="43" applyNumberFormat="1" applyFill="1"/>
    <xf numFmtId="0" fontId="46" fillId="0" borderId="0" xfId="0" applyFont="1" applyAlignment="1">
      <alignment horizontal="right" vertical="top" wrapText="1"/>
    </xf>
    <xf numFmtId="165" fontId="39" fillId="0" borderId="0" xfId="0" applyNumberFormat="1" applyFont="1"/>
    <xf numFmtId="4" fontId="24" fillId="0" borderId="0" xfId="0" applyNumberFormat="1" applyFont="1"/>
    <xf numFmtId="0" fontId="24" fillId="0" borderId="0" xfId="0" applyFont="1" applyAlignment="1">
      <alignment wrapText="1"/>
    </xf>
    <xf numFmtId="0" fontId="47" fillId="33" borderId="10" xfId="0" applyFont="1" applyFill="1" applyBorder="1" applyAlignment="1">
      <alignment horizontal="left" vertical="center"/>
    </xf>
    <xf numFmtId="0" fontId="47" fillId="33" borderId="10" xfId="0" applyFont="1" applyFill="1" applyBorder="1" applyAlignment="1">
      <alignment vertical="center"/>
    </xf>
    <xf numFmtId="0" fontId="47" fillId="33" borderId="10" xfId="0" applyFont="1" applyFill="1" applyBorder="1" applyAlignment="1">
      <alignment horizontal="center" vertical="center"/>
    </xf>
    <xf numFmtId="0" fontId="47" fillId="33" borderId="10" xfId="0" applyFont="1" applyFill="1" applyBorder="1"/>
    <xf numFmtId="0" fontId="36" fillId="33" borderId="0" xfId="0" applyFont="1" applyFill="1" applyAlignment="1">
      <alignment horizontal="left" vertical="top" wrapText="1"/>
    </xf>
    <xf numFmtId="0" fontId="39" fillId="35" borderId="0" xfId="0" applyFont="1" applyFill="1"/>
    <xf numFmtId="0" fontId="36" fillId="33" borderId="0" xfId="0" applyFont="1" applyFill="1" applyAlignment="1">
      <alignment vertical="top" wrapText="1"/>
    </xf>
    <xf numFmtId="0" fontId="23" fillId="33" borderId="0" xfId="0" applyFont="1" applyFill="1" applyAlignment="1">
      <alignment horizontal="left" vertical="top" wrapText="1"/>
    </xf>
    <xf numFmtId="0" fontId="0" fillId="0" borderId="0" xfId="0" applyAlignment="1">
      <alignment horizontal="left" vertical="top" wrapText="1"/>
    </xf>
    <xf numFmtId="0" fontId="18" fillId="0" borderId="0" xfId="43" applyFill="1" applyAlignment="1">
      <alignment horizontal="left" vertical="top" wrapText="1"/>
    </xf>
    <xf numFmtId="166" fontId="16" fillId="0" borderId="0" xfId="0" applyNumberFormat="1" applyFont="1" applyAlignment="1">
      <alignment horizontal="left"/>
    </xf>
    <xf numFmtId="0" fontId="0" fillId="33" borderId="0" xfId="0" applyFill="1" applyAlignment="1">
      <alignment horizontal="left" vertical="top" wrapText="1"/>
    </xf>
    <xf numFmtId="0" fontId="36" fillId="33" borderId="0" xfId="0" applyFont="1" applyFill="1" applyAlignment="1">
      <alignment horizontal="left" vertical="top" wrapText="1"/>
    </xf>
    <xf numFmtId="0" fontId="20" fillId="0" borderId="11" xfId="0" applyFont="1" applyBorder="1" applyAlignment="1">
      <alignment horizontal="center"/>
    </xf>
    <xf numFmtId="0" fontId="33" fillId="0" borderId="13" xfId="0" applyFont="1" applyBorder="1" applyAlignment="1">
      <alignment horizontal="center"/>
    </xf>
    <xf numFmtId="0" fontId="36" fillId="0" borderId="0" xfId="0" applyFont="1" applyAlignment="1">
      <alignment horizontal="left" vertical="top" wrapText="1"/>
    </xf>
    <xf numFmtId="0" fontId="46" fillId="33" borderId="0" xfId="0" applyFont="1" applyFill="1" applyAlignment="1">
      <alignment horizontal="left" vertical="top" wrapText="1"/>
    </xf>
    <xf numFmtId="0" fontId="16" fillId="33" borderId="14" xfId="0" applyFont="1" applyFill="1" applyBorder="1" applyAlignment="1">
      <alignment horizontal="left" vertical="top" wrapText="1"/>
    </xf>
    <xf numFmtId="0" fontId="0" fillId="33" borderId="15" xfId="0" applyFill="1" applyBorder="1" applyAlignment="1">
      <alignment horizontal="left" vertical="top" wrapText="1"/>
    </xf>
    <xf numFmtId="0" fontId="0" fillId="33" borderId="16" xfId="0" applyFill="1" applyBorder="1" applyAlignment="1">
      <alignment horizontal="left" vertical="top" wrapText="1"/>
    </xf>
    <xf numFmtId="0" fontId="0" fillId="33" borderId="17" xfId="0" applyFill="1" applyBorder="1" applyAlignment="1">
      <alignment horizontal="left" vertical="top" wrapText="1"/>
    </xf>
    <xf numFmtId="0" fontId="0" fillId="33" borderId="18" xfId="0" applyFill="1" applyBorder="1" applyAlignment="1">
      <alignment horizontal="left" vertical="top" wrapText="1"/>
    </xf>
    <xf numFmtId="0" fontId="0" fillId="33" borderId="19" xfId="0" applyFill="1" applyBorder="1" applyAlignment="1">
      <alignment horizontal="left" vertical="top" wrapText="1"/>
    </xf>
    <xf numFmtId="0" fontId="0" fillId="33" borderId="20" xfId="0" applyFill="1" applyBorder="1" applyAlignment="1">
      <alignment horizontal="left" vertical="top" wrapText="1"/>
    </xf>
    <xf numFmtId="0" fontId="0" fillId="33" borderId="21" xfId="0" applyFill="1" applyBorder="1" applyAlignment="1">
      <alignment horizontal="left" vertical="top" wrapText="1"/>
    </xf>
  </cellXfs>
  <cellStyles count="46">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0]" xfId="44" builtinId="6"/>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43" builtinId="8"/>
    <cellStyle name="Input" xfId="10" builtinId="20" customBuiltin="1"/>
    <cellStyle name="Linked Cell" xfId="13" builtinId="24" customBuiltin="1"/>
    <cellStyle name="Neutral" xfId="9" builtinId="28" customBuiltin="1"/>
    <cellStyle name="Normal" xfId="0" builtinId="0"/>
    <cellStyle name="Normal 3" xfId="45" xr:uid="{8CE62297-0857-4F1C-89CD-289898B5E8F3}"/>
    <cellStyle name="Note" xfId="16" builtinId="10" customBuiltin="1"/>
    <cellStyle name="Output" xfId="11" builtinId="21" customBuiltin="1"/>
    <cellStyle name="Per cent" xfId="1" builtinId="5"/>
    <cellStyle name="Title" xfId="2" builtinId="15" customBuiltin="1"/>
    <cellStyle name="Total" xfId="18" builtinId="25" customBuiltin="1"/>
    <cellStyle name="Warning Text" xfId="15" builtinId="11" customBuiltin="1"/>
  </cellStyles>
  <dxfs count="15">
    <dxf>
      <font>
        <color theme="0"/>
      </font>
    </dxf>
    <dxf>
      <font>
        <color theme="0"/>
      </font>
    </dxf>
    <dxf>
      <font>
        <color rgb="FF9C0006"/>
      </font>
      <fill>
        <patternFill>
          <bgColor rgb="FFFFC7CE"/>
        </patternFill>
      </fill>
    </dxf>
    <dxf>
      <fill>
        <patternFill>
          <bgColor rgb="FFFFFF00"/>
        </patternFill>
      </fill>
    </dxf>
    <dxf>
      <fill>
        <patternFill>
          <bgColor theme="8" tint="0.79998168889431442"/>
        </patternFill>
      </fill>
    </dxf>
    <dxf>
      <font>
        <color theme="0"/>
      </font>
    </dxf>
    <dxf>
      <font>
        <color theme="0"/>
      </font>
    </dxf>
    <dxf>
      <font>
        <color rgb="FF9C0006"/>
      </font>
      <fill>
        <patternFill>
          <bgColor rgb="FFFFC7CE"/>
        </patternFill>
      </fill>
    </dxf>
    <dxf>
      <fill>
        <patternFill>
          <bgColor rgb="FFFFFF00"/>
        </patternFill>
      </fill>
    </dxf>
    <dxf>
      <fill>
        <patternFill>
          <bgColor theme="8" tint="0.79998168889431442"/>
        </patternFill>
      </fill>
    </dxf>
    <dxf>
      <font>
        <b/>
        <i val="0"/>
        <color theme="0"/>
      </font>
      <fill>
        <patternFill>
          <bgColor rgb="FFFF0000"/>
        </patternFill>
      </fill>
    </dxf>
    <dxf>
      <font>
        <b/>
        <i val="0"/>
        <color theme="0"/>
      </font>
      <fill>
        <patternFill>
          <bgColor rgb="FFFF0000"/>
        </patternFill>
      </fill>
    </dxf>
    <dxf>
      <fill>
        <patternFill>
          <bgColor rgb="FFFFFF00"/>
        </patternFill>
      </fill>
    </dxf>
    <dxf>
      <fill>
        <patternFill>
          <bgColor theme="8" tint="0.79998168889431442"/>
        </patternFill>
      </fill>
    </dxf>
    <dxf>
      <fill>
        <patternFill>
          <bgColor rgb="FFFFFF00"/>
        </patternFill>
      </fill>
    </dxf>
  </dxfs>
  <tableStyles count="0" defaultTableStyle="TableStyleMedium2" defaultPivotStyle="PivotStyleLight16"/>
  <colors>
    <mruColors>
      <color rgb="FFFFCC00"/>
      <color rgb="FFFF9933"/>
      <color rgb="FFFFC1C1"/>
      <color rgb="FFFFE5E5"/>
      <color rgb="FFCC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GB" sz="1100"/>
              <a:t>NHS 111 Patient Experience Survey - Overall, how satisfied or dissatisfied were you with the NHS 111 service?</a:t>
            </a:r>
          </a:p>
        </c:rich>
      </c:tx>
      <c:layout>
        <c:manualLayout>
          <c:xMode val="edge"/>
          <c:yMode val="edge"/>
          <c:x val="8.107318550471998E-2"/>
          <c:y val="6.6733480281657889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5.518335421140539E-2"/>
          <c:y val="0.20744643484369513"/>
          <c:w val="0.69848822837107838"/>
          <c:h val="0.52801822323462411"/>
        </c:manualLayout>
      </c:layout>
      <c:barChart>
        <c:barDir val="col"/>
        <c:grouping val="percentStacked"/>
        <c:varyColors val="0"/>
        <c:ser>
          <c:idx val="0"/>
          <c:order val="0"/>
          <c:tx>
            <c:strRef>
              <c:f>'Satisfaction Chart'!$AM$12</c:f>
              <c:strCache>
                <c:ptCount val="1"/>
                <c:pt idx="0">
                  <c:v>Patients 'Very' or 'Fairly' satisfied</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'Satisfaction Chart'!$AN$11:$AU$11</c:f>
              <c:strCache>
                <c:ptCount val="8"/>
                <c:pt idx="0">
                  <c:v>Apr'22 to Sep'22</c:v>
                </c:pt>
                <c:pt idx="1">
                  <c:v>Oct'22 to Mar'23</c:v>
                </c:pt>
                <c:pt idx="2">
                  <c:v>Apr'23 to Sep'23</c:v>
                </c:pt>
                <c:pt idx="3">
                  <c:v>Oct'23 to Mar'24</c:v>
                </c:pt>
                <c:pt idx="4">
                  <c:v>Apr'24 to Sep'24</c:v>
                </c:pt>
                <c:pt idx="5">
                  <c:v>Oct'24 to Mar'25</c:v>
                </c:pt>
                <c:pt idx="6">
                  <c:v>Apr'25 to Sep'25</c:v>
                </c:pt>
                <c:pt idx="7">
                  <c:v>Oct'25 to Mar'26</c:v>
                </c:pt>
              </c:strCache>
            </c:strRef>
          </c:cat>
          <c:val>
            <c:numRef>
              <c:f>'Satisfaction Chart'!$AN$12:$AU$12</c:f>
              <c:numCache>
                <c:formatCode>0.0%</c:formatCode>
                <c:ptCount val="8"/>
                <c:pt idx="0">
                  <c:v>0.76321916938317591</c:v>
                </c:pt>
                <c:pt idx="1">
                  <c:v>0.73346420197393536</c:v>
                </c:pt>
                <c:pt idx="2">
                  <c:v>0.76408807153703395</c:v>
                </c:pt>
                <c:pt idx="3">
                  <c:v>0.7428747496533662</c:v>
                </c:pt>
                <c:pt idx="4">
                  <c:v>0.80395396872233704</c:v>
                </c:pt>
                <c:pt idx="5">
                  <c:v>0.79303352021949181</c:v>
                </c:pt>
                <c:pt idx="6">
                  <c:v>0.80865572422300658</c:v>
                </c:pt>
                <c:pt idx="7">
                  <c:v>0.8059005190879821</c:v>
                </c:pt>
              </c:numCache>
            </c:numRef>
          </c:val>
          <c:extLst>
            <c:ext xmlns:c16="http://schemas.microsoft.com/office/drawing/2014/chart" uri="{C3380CC4-5D6E-409C-BE32-E72D297353CC}">
              <c16:uniqueId val="{00000000-33F9-49FC-9F2B-45A7A13242DD}"/>
            </c:ext>
          </c:extLst>
        </c:ser>
        <c:ser>
          <c:idx val="1"/>
          <c:order val="1"/>
          <c:tx>
            <c:strRef>
              <c:f>'Satisfaction Chart'!$AM$13</c:f>
              <c:strCache>
                <c:ptCount val="1"/>
                <c:pt idx="0">
                  <c:v>Neither satisfied nor dissatisfied with 111 service</c:v>
                </c:pt>
              </c:strCache>
            </c:strRef>
          </c:tx>
          <c:spPr>
            <a:solidFill>
              <a:schemeClr val="bg1">
                <a:lumMod val="6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'Satisfaction Chart'!$AN$11:$AU$11</c:f>
              <c:strCache>
                <c:ptCount val="8"/>
                <c:pt idx="0">
                  <c:v>Apr'22 to Sep'22</c:v>
                </c:pt>
                <c:pt idx="1">
                  <c:v>Oct'22 to Mar'23</c:v>
                </c:pt>
                <c:pt idx="2">
                  <c:v>Apr'23 to Sep'23</c:v>
                </c:pt>
                <c:pt idx="3">
                  <c:v>Oct'23 to Mar'24</c:v>
                </c:pt>
                <c:pt idx="4">
                  <c:v>Apr'24 to Sep'24</c:v>
                </c:pt>
                <c:pt idx="5">
                  <c:v>Oct'24 to Mar'25</c:v>
                </c:pt>
                <c:pt idx="6">
                  <c:v>Apr'25 to Sep'25</c:v>
                </c:pt>
                <c:pt idx="7">
                  <c:v>Oct'25 to Mar'26</c:v>
                </c:pt>
              </c:strCache>
            </c:strRef>
          </c:cat>
          <c:val>
            <c:numRef>
              <c:f>'Satisfaction Chart'!$AN$13:$AU$13</c:f>
              <c:numCache>
                <c:formatCode>0.0%</c:formatCode>
                <c:ptCount val="8"/>
                <c:pt idx="0">
                  <c:v>7.1715846069175734E-2</c:v>
                </c:pt>
                <c:pt idx="1">
                  <c:v>6.7015649708271993E-2</c:v>
                </c:pt>
                <c:pt idx="2">
                  <c:v>5.4327653112873291E-2</c:v>
                </c:pt>
                <c:pt idx="3">
                  <c:v>5.6206028860473475E-2</c:v>
                </c:pt>
                <c:pt idx="4">
                  <c:v>5.089997049277073E-2</c:v>
                </c:pt>
                <c:pt idx="5">
                  <c:v>5.1174997017774067E-2</c:v>
                </c:pt>
                <c:pt idx="6">
                  <c:v>5.4175376075112226E-2</c:v>
                </c:pt>
                <c:pt idx="7">
                  <c:v>5.6409750969183256E-2</c:v>
                </c:pt>
              </c:numCache>
            </c:numRef>
          </c:val>
          <c:extLst>
            <c:ext xmlns:c16="http://schemas.microsoft.com/office/drawing/2014/chart" uri="{C3380CC4-5D6E-409C-BE32-E72D297353CC}">
              <c16:uniqueId val="{00000001-33F9-49FC-9F2B-45A7A13242DD}"/>
            </c:ext>
          </c:extLst>
        </c:ser>
        <c:ser>
          <c:idx val="2"/>
          <c:order val="2"/>
          <c:tx>
            <c:strRef>
              <c:f>'Satisfaction Chart'!$AM$14</c:f>
              <c:strCache>
                <c:ptCount val="1"/>
                <c:pt idx="0">
                  <c:v>Patients 'Very' or 'Fairly' dissatisfied</c:v>
                </c:pt>
              </c:strCache>
            </c:strRef>
          </c:tx>
          <c:spPr>
            <a:solidFill>
              <a:srgbClr val="C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'Satisfaction Chart'!$AN$11:$AU$11</c:f>
              <c:strCache>
                <c:ptCount val="8"/>
                <c:pt idx="0">
                  <c:v>Apr'22 to Sep'22</c:v>
                </c:pt>
                <c:pt idx="1">
                  <c:v>Oct'22 to Mar'23</c:v>
                </c:pt>
                <c:pt idx="2">
                  <c:v>Apr'23 to Sep'23</c:v>
                </c:pt>
                <c:pt idx="3">
                  <c:v>Oct'23 to Mar'24</c:v>
                </c:pt>
                <c:pt idx="4">
                  <c:v>Apr'24 to Sep'24</c:v>
                </c:pt>
                <c:pt idx="5">
                  <c:v>Oct'24 to Mar'25</c:v>
                </c:pt>
                <c:pt idx="6">
                  <c:v>Apr'25 to Sep'25</c:v>
                </c:pt>
                <c:pt idx="7">
                  <c:v>Oct'25 to Mar'26</c:v>
                </c:pt>
              </c:strCache>
            </c:strRef>
          </c:cat>
          <c:val>
            <c:numRef>
              <c:f>'Satisfaction Chart'!$AN$14:$AU$14</c:f>
              <c:numCache>
                <c:formatCode>0.0%</c:formatCode>
                <c:ptCount val="8"/>
                <c:pt idx="0">
                  <c:v>0.16506498454764829</c:v>
                </c:pt>
                <c:pt idx="1">
                  <c:v>0.19952014831779269</c:v>
                </c:pt>
                <c:pt idx="2">
                  <c:v>0.18158427535009281</c:v>
                </c:pt>
                <c:pt idx="3">
                  <c:v>0.20091922148616032</c:v>
                </c:pt>
                <c:pt idx="4">
                  <c:v>0.14514606078489228</c:v>
                </c:pt>
                <c:pt idx="5">
                  <c:v>0.15579148276273411</c:v>
                </c:pt>
                <c:pt idx="6">
                  <c:v>0.13716889970188123</c:v>
                </c:pt>
                <c:pt idx="7">
                  <c:v>0.1376897299428346</c:v>
                </c:pt>
              </c:numCache>
            </c:numRef>
          </c:val>
          <c:extLst>
            <c:ext xmlns:c16="http://schemas.microsoft.com/office/drawing/2014/chart" uri="{C3380CC4-5D6E-409C-BE32-E72D297353CC}">
              <c16:uniqueId val="{00000002-33F9-49FC-9F2B-45A7A13242DD}"/>
            </c:ext>
          </c:extLst>
        </c:ser>
        <c:dLbls>
          <c:showLegendKey val="0"/>
          <c:showVal val="0"/>
          <c:showCatName val="0"/>
          <c:showSerName val="0"/>
          <c:showPercent val="0"/>
          <c:showBubbleSize val="0"/>
        </c:dLbls>
        <c:gapWidth val="100"/>
        <c:overlap val="100"/>
        <c:axId val="1593089792"/>
        <c:axId val="1179263920"/>
      </c:barChart>
      <c:catAx>
        <c:axId val="1593089792"/>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0" spcFirstLastPara="1" vertOverflow="ellipsis" wrap="square" anchor="ctr" anchorCtr="1"/>
          <a:lstStyle/>
          <a:p>
            <a:pPr>
              <a:defRPr sz="1050" b="1" i="0" u="none" strike="noStrike" kern="1200" baseline="0">
                <a:solidFill>
                  <a:schemeClr val="tx2"/>
                </a:solidFill>
                <a:latin typeface="+mn-lt"/>
                <a:ea typeface="+mn-ea"/>
                <a:cs typeface="+mn-cs"/>
              </a:defRPr>
            </a:pPr>
            <a:endParaRPr lang="en-US"/>
          </a:p>
        </c:txPr>
        <c:crossAx val="1179263920"/>
        <c:crossesAt val="0"/>
        <c:auto val="1"/>
        <c:lblAlgn val="ctr"/>
        <c:lblOffset val="100"/>
        <c:noMultiLvlLbl val="0"/>
      </c:catAx>
      <c:valAx>
        <c:axId val="1179263920"/>
        <c:scaling>
          <c:orientation val="minMax"/>
          <c:max val="1"/>
          <c:min val="0"/>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n-US"/>
          </a:p>
        </c:txPr>
        <c:crossAx val="1593089792"/>
        <c:crosses val="autoZero"/>
        <c:crossBetween val="between"/>
      </c:valAx>
      <c:spPr>
        <a:noFill/>
        <a:ln>
          <a:noFill/>
        </a:ln>
        <a:effectLst/>
      </c:spPr>
    </c:plotArea>
    <c:legend>
      <c:legendPos val="b"/>
      <c:layout>
        <c:manualLayout>
          <c:xMode val="edge"/>
          <c:yMode val="edge"/>
          <c:x val="9.197845212279869E-2"/>
          <c:y val="0.82262690193351318"/>
          <c:w val="0.61001625700844353"/>
          <c:h val="0.1471030312099752"/>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2"/>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b="1"/>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17</xdr:col>
      <xdr:colOff>129540</xdr:colOff>
      <xdr:row>0</xdr:row>
      <xdr:rowOff>76200</xdr:rowOff>
    </xdr:from>
    <xdr:to>
      <xdr:col>18</xdr:col>
      <xdr:colOff>484505</xdr:colOff>
      <xdr:row>0</xdr:row>
      <xdr:rowOff>859746</xdr:rowOff>
    </xdr:to>
    <xdr:pic>
      <xdr:nvPicPr>
        <xdr:cNvPr id="3" name="Picture 2" descr="A blue and white logo&#10;&#10;Description automatically generated">
          <a:extLst>
            <a:ext uri="{FF2B5EF4-FFF2-40B4-BE49-F238E27FC236}">
              <a16:creationId xmlns:a16="http://schemas.microsoft.com/office/drawing/2014/main" id="{7F887EDB-C720-4398-8585-19477995F3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12580" y="76200"/>
          <a:ext cx="967740" cy="7835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448310</xdr:colOff>
      <xdr:row>2</xdr:row>
      <xdr:rowOff>25400</xdr:rowOff>
    </xdr:from>
    <xdr:to>
      <xdr:col>27</xdr:col>
      <xdr:colOff>256540</xdr:colOff>
      <xdr:row>20</xdr:row>
      <xdr:rowOff>10160</xdr:rowOff>
    </xdr:to>
    <xdr:graphicFrame macro="">
      <xdr:nvGraphicFramePr>
        <xdr:cNvPr id="3" name="Chart 1">
          <a:extLst>
            <a:ext uri="{FF2B5EF4-FFF2-40B4-BE49-F238E27FC236}">
              <a16:creationId xmlns:a16="http://schemas.microsoft.com/office/drawing/2014/main" id="{BC94D29E-9E29-2295-4399-1481ED4045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ngland.nhs.uk/statistics/statistical-work-areas/iucadc-new-from-april-2021/nhs-111-minimum-data-set/" TargetMode="External"/><Relationship Id="rId2" Type="http://schemas.openxmlformats.org/officeDocument/2006/relationships/hyperlink" Target="mailto:england.999iucdata@nhs.net" TargetMode="External"/><Relationship Id="rId1" Type="http://schemas.openxmlformats.org/officeDocument/2006/relationships/hyperlink" Target="https://www.england.nhs.uk/statistics/statistical-work-areas/iucadc"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T31"/>
  <sheetViews>
    <sheetView showGridLines="0" tabSelected="1" workbookViewId="0"/>
  </sheetViews>
  <sheetFormatPr defaultColWidth="0" defaultRowHeight="14.5" zeroHeight="1" x14ac:dyDescent="0.35"/>
  <cols>
    <col min="1" max="1" width="16.54296875" style="3" bestFit="1" customWidth="1"/>
    <col min="2" max="2" width="11.453125" style="3" bestFit="1" customWidth="1"/>
    <col min="3" max="8" width="8.81640625" style="3" customWidth="1"/>
    <col min="9" max="12" width="1.54296875" style="3" customWidth="1"/>
    <col min="13" max="20" width="8.81640625" style="3" customWidth="1"/>
    <col min="21" max="16384" width="8.81640625" style="3" hidden="1"/>
  </cols>
  <sheetData>
    <row r="1" spans="1:20" s="2" customFormat="1" ht="73.400000000000006" customHeight="1" x14ac:dyDescent="0.25">
      <c r="A1" s="99"/>
      <c r="B1" s="99"/>
      <c r="C1" s="99"/>
      <c r="D1" s="99"/>
      <c r="E1" s="99"/>
      <c r="F1" s="99"/>
      <c r="G1" s="99"/>
      <c r="H1" s="99"/>
      <c r="I1" s="99"/>
      <c r="J1" s="99"/>
      <c r="K1" s="99"/>
      <c r="L1" s="99"/>
      <c r="M1" s="99"/>
      <c r="N1" s="99"/>
      <c r="O1" s="99"/>
      <c r="P1" s="99"/>
      <c r="Q1" s="99"/>
      <c r="R1" s="33"/>
      <c r="S1" s="33"/>
      <c r="T1" s="99"/>
    </row>
    <row r="2" spans="1:20" ht="15.5" x14ac:dyDescent="0.35">
      <c r="A2" s="24" t="s">
        <v>0</v>
      </c>
    </row>
    <row r="3" spans="1:20" x14ac:dyDescent="0.35">
      <c r="A3" s="122"/>
      <c r="B3" s="122"/>
      <c r="C3" s="122"/>
      <c r="D3" s="122"/>
      <c r="E3" s="122"/>
      <c r="F3" s="122"/>
      <c r="G3" s="122"/>
      <c r="H3" s="122"/>
      <c r="I3" s="122"/>
      <c r="J3" s="122"/>
      <c r="K3" s="122"/>
      <c r="L3" s="122"/>
      <c r="M3" s="122"/>
      <c r="N3" s="122"/>
      <c r="O3" s="122"/>
      <c r="P3" s="122"/>
      <c r="Q3" s="122"/>
      <c r="R3" s="122"/>
      <c r="S3" s="122"/>
      <c r="T3" s="122"/>
    </row>
    <row r="4" spans="1:20" x14ac:dyDescent="0.35">
      <c r="A4" s="7" t="s">
        <v>1</v>
      </c>
    </row>
    <row r="5" spans="1:20" x14ac:dyDescent="0.35">
      <c r="A5" s="135" t="s">
        <v>2</v>
      </c>
      <c r="B5" s="135"/>
      <c r="C5" s="135"/>
      <c r="D5" s="135"/>
      <c r="E5" s="135"/>
      <c r="F5" s="135"/>
      <c r="G5" s="135"/>
      <c r="H5" s="135"/>
      <c r="I5" s="135"/>
      <c r="J5" s="135"/>
      <c r="K5" s="135"/>
      <c r="L5" s="135"/>
    </row>
    <row r="6" spans="1:20" x14ac:dyDescent="0.35">
      <c r="A6" s="25" t="s">
        <v>3</v>
      </c>
    </row>
    <row r="7" spans="1:20" x14ac:dyDescent="0.35">
      <c r="A7" s="25" t="s">
        <v>4</v>
      </c>
    </row>
    <row r="8" spans="1:20" x14ac:dyDescent="0.35">
      <c r="A8" s="3" t="s">
        <v>5</v>
      </c>
    </row>
    <row r="9" spans="1:20" x14ac:dyDescent="0.35">
      <c r="B9" s="3" t="s">
        <v>6</v>
      </c>
    </row>
    <row r="10" spans="1:20" x14ac:dyDescent="0.35">
      <c r="B10" s="3" t="s">
        <v>7</v>
      </c>
    </row>
    <row r="11" spans="1:20" x14ac:dyDescent="0.35">
      <c r="B11" s="3" t="s">
        <v>8</v>
      </c>
    </row>
    <row r="12" spans="1:20" x14ac:dyDescent="0.35">
      <c r="B12" s="3" t="s">
        <v>9</v>
      </c>
    </row>
    <row r="13" spans="1:20" ht="6.65" customHeight="1" x14ac:dyDescent="0.35"/>
    <row r="14" spans="1:20" ht="63" customHeight="1" x14ac:dyDescent="0.35">
      <c r="A14" s="136" t="s">
        <v>10</v>
      </c>
      <c r="B14" s="136"/>
      <c r="C14" s="136"/>
      <c r="D14" s="136"/>
      <c r="E14" s="136"/>
      <c r="F14" s="136"/>
      <c r="G14" s="136"/>
      <c r="H14" s="136"/>
      <c r="I14" s="136"/>
      <c r="J14" s="136"/>
      <c r="K14" s="136"/>
      <c r="L14" s="136"/>
    </row>
    <row r="15" spans="1:20" ht="17.5" customHeight="1" x14ac:dyDescent="0.35">
      <c r="A15" s="137" t="s">
        <v>11</v>
      </c>
      <c r="B15" s="137"/>
      <c r="C15" s="137"/>
      <c r="D15" s="137"/>
      <c r="E15" s="137"/>
      <c r="F15" s="137"/>
      <c r="G15" s="137"/>
      <c r="H15" s="137"/>
      <c r="I15" s="137"/>
      <c r="J15" s="137"/>
      <c r="K15" s="137"/>
      <c r="L15" s="137"/>
    </row>
    <row r="16" spans="1:20" ht="6" customHeight="1" x14ac:dyDescent="0.35"/>
    <row r="17" spans="1:13" x14ac:dyDescent="0.35">
      <c r="A17" s="7" t="s">
        <v>12</v>
      </c>
      <c r="B17" s="3" t="s">
        <v>13</v>
      </c>
    </row>
    <row r="18" spans="1:13" x14ac:dyDescent="0.35">
      <c r="B18" s="3" t="s">
        <v>14</v>
      </c>
    </row>
    <row r="19" spans="1:13" x14ac:dyDescent="0.35">
      <c r="B19" s="3" t="s">
        <v>15</v>
      </c>
    </row>
    <row r="20" spans="1:13" x14ac:dyDescent="0.35"/>
    <row r="21" spans="1:13" x14ac:dyDescent="0.35">
      <c r="A21" s="7" t="s">
        <v>16</v>
      </c>
      <c r="B21" s="3" t="s">
        <v>17</v>
      </c>
      <c r="C21" s="95"/>
      <c r="D21" s="95"/>
      <c r="E21" s="95"/>
      <c r="F21" s="95"/>
    </row>
    <row r="22" spans="1:13" x14ac:dyDescent="0.35">
      <c r="B22" s="3" t="s">
        <v>18</v>
      </c>
    </row>
    <row r="23" spans="1:13" x14ac:dyDescent="0.35">
      <c r="B23" s="26" t="s">
        <v>656</v>
      </c>
    </row>
    <row r="24" spans="1:13" ht="8.15" customHeight="1" x14ac:dyDescent="0.35">
      <c r="B24" s="27"/>
    </row>
    <row r="25" spans="1:13" x14ac:dyDescent="0.35">
      <c r="A25" s="7" t="s">
        <v>19</v>
      </c>
      <c r="B25" s="138" t="s">
        <v>657</v>
      </c>
      <c r="C25" s="138"/>
      <c r="D25" s="138"/>
    </row>
    <row r="26" spans="1:13" x14ac:dyDescent="0.35">
      <c r="B26" s="123" t="s">
        <v>20</v>
      </c>
    </row>
    <row r="27" spans="1:13" x14ac:dyDescent="0.35"/>
    <row r="28" spans="1:13" ht="59.15" customHeight="1" x14ac:dyDescent="0.35">
      <c r="A28" s="96" t="s">
        <v>21</v>
      </c>
      <c r="B28" s="139" t="s">
        <v>22</v>
      </c>
      <c r="C28" s="139"/>
      <c r="D28" s="139"/>
      <c r="E28" s="139"/>
      <c r="F28" s="139"/>
      <c r="G28" s="139"/>
      <c r="H28" s="139"/>
      <c r="I28" s="139"/>
      <c r="J28" s="139"/>
      <c r="K28" s="139"/>
      <c r="L28" s="139"/>
      <c r="M28" s="139"/>
    </row>
    <row r="29" spans="1:13" x14ac:dyDescent="0.35">
      <c r="A29" s="97"/>
      <c r="B29" s="26" t="s">
        <v>23</v>
      </c>
      <c r="C29" s="97"/>
      <c r="D29" s="97"/>
      <c r="E29" s="97"/>
      <c r="F29" s="97"/>
      <c r="G29" s="97"/>
      <c r="H29" s="97"/>
    </row>
    <row r="30" spans="1:13" x14ac:dyDescent="0.35">
      <c r="A30" s="2"/>
      <c r="B30" s="3" t="s">
        <v>24</v>
      </c>
      <c r="C30" s="2"/>
      <c r="D30" s="2"/>
      <c r="E30" s="2"/>
      <c r="F30" s="2"/>
      <c r="G30" s="2"/>
      <c r="H30" s="2"/>
    </row>
    <row r="31" spans="1:13" x14ac:dyDescent="0.35"/>
  </sheetData>
  <mergeCells count="5">
    <mergeCell ref="A5:L5"/>
    <mergeCell ref="A14:L14"/>
    <mergeCell ref="A15:L15"/>
    <mergeCell ref="B25:D25"/>
    <mergeCell ref="B28:M28"/>
  </mergeCells>
  <conditionalFormatting sqref="B25">
    <cfRule type="containsBlanks" dxfId="14" priority="2">
      <formula>LEN(TRIM(B25))=0</formula>
    </cfRule>
  </conditionalFormatting>
  <hyperlinks>
    <hyperlink ref="B26" r:id="rId1" xr:uid="{D0990DA8-1FE7-447F-8FDA-10F91CC1ED95}"/>
    <hyperlink ref="B23" r:id="rId2" xr:uid="{E8F3D76F-9DE9-4233-8AE0-C12F35237EB3}"/>
    <hyperlink ref="A15:L15" r:id="rId3" display="Statistics » Integrated Urgent Care (including NHS 111) (england.nhs.uk)" xr:uid="{915A8939-4A07-4123-8BE3-EEC5798FC2C2}"/>
  </hyperlinks>
  <pageMargins left="0.7" right="0.7" top="0.75" bottom="0.75" header="0.3" footer="0.3"/>
  <pageSetup paperSize="9" orientation="portrait" horizontalDpi="90" verticalDpi="9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A1:AL115"/>
  <sheetViews>
    <sheetView showGridLines="0" zoomScaleNormal="100" workbookViewId="0">
      <pane xSplit="2" ySplit="8" topLeftCell="C9" activePane="bottomRight" state="frozen"/>
      <selection pane="topRight" activeCell="M28" sqref="M28"/>
      <selection pane="bottomLeft" activeCell="M28" sqref="M28"/>
      <selection pane="bottomRight" activeCell="B5" sqref="B5"/>
    </sheetView>
  </sheetViews>
  <sheetFormatPr defaultColWidth="0" defaultRowHeight="13" zeroHeight="1" x14ac:dyDescent="0.3"/>
  <cols>
    <col min="1" max="1" width="7.453125" style="85" customWidth="1"/>
    <col min="2" max="2" width="48.54296875" style="2" customWidth="1"/>
    <col min="3" max="3" width="2.54296875" style="2" customWidth="1"/>
    <col min="4" max="7" width="12" style="2" bestFit="1" customWidth="1"/>
    <col min="8" max="8" width="10" style="2" bestFit="1" customWidth="1"/>
    <col min="9" max="9" width="14" style="2" customWidth="1"/>
    <col min="10" max="10" width="12" style="2" bestFit="1" customWidth="1"/>
    <col min="11" max="11" width="12.54296875" style="2" bestFit="1" customWidth="1"/>
    <col min="12" max="13" width="12.54296875" style="2" customWidth="1"/>
    <col min="14" max="14" width="5.54296875" style="2" customWidth="1"/>
    <col min="15" max="15" width="10.54296875" style="2" customWidth="1"/>
    <col min="16" max="16" width="10.54296875" style="43" customWidth="1"/>
    <col min="17" max="17" width="10.54296875" style="2" customWidth="1"/>
    <col min="18" max="18" width="10.54296875" style="43" customWidth="1"/>
    <col min="19" max="19" width="10.54296875" style="2" customWidth="1"/>
    <col min="20" max="20" width="10.54296875" style="43" customWidth="1"/>
    <col min="21" max="21" width="10.54296875" style="2" customWidth="1"/>
    <col min="22" max="22" width="10.54296875" style="43" customWidth="1"/>
    <col min="23" max="23" width="10.54296875" style="2" customWidth="1"/>
    <col min="24" max="24" width="10.54296875" style="43" customWidth="1"/>
    <col min="25" max="25" width="10.54296875" style="2" customWidth="1"/>
    <col min="26" max="26" width="10.54296875" style="43" customWidth="1"/>
    <col min="27" max="27" width="10.54296875" style="2" customWidth="1"/>
    <col min="28" max="28" width="10.54296875" style="43" customWidth="1"/>
    <col min="29" max="29" width="10.54296875" style="2" customWidth="1"/>
    <col min="30" max="30" width="10.54296875" style="43" customWidth="1"/>
    <col min="31" max="33" width="9" style="2" bestFit="1" customWidth="1"/>
    <col min="34" max="34" width="9" style="19" bestFit="1" customWidth="1"/>
    <col min="35" max="36" width="9" style="2" customWidth="1"/>
    <col min="37" max="38" width="8.54296875" style="2" customWidth="1"/>
    <col min="39" max="16384" width="8.54296875" style="2" hidden="1"/>
  </cols>
  <sheetData>
    <row r="1" spans="1:34" ht="4.4000000000000004" customHeight="1" x14ac:dyDescent="0.3"/>
    <row r="2" spans="1:34" ht="30" customHeight="1" x14ac:dyDescent="0.25">
      <c r="A2" s="104" t="s">
        <v>25</v>
      </c>
      <c r="B2" s="101"/>
      <c r="C2" s="102"/>
      <c r="D2" s="102"/>
      <c r="E2" s="102"/>
      <c r="F2" s="102"/>
      <c r="G2" s="102"/>
      <c r="H2" s="102"/>
      <c r="I2" s="102"/>
      <c r="J2" s="102"/>
      <c r="K2" s="102"/>
      <c r="L2" s="102"/>
      <c r="M2" s="102"/>
      <c r="N2" s="102"/>
      <c r="O2" s="102"/>
      <c r="P2" s="100"/>
      <c r="Q2" s="102"/>
      <c r="R2" s="100"/>
      <c r="S2" s="102"/>
      <c r="T2" s="100"/>
      <c r="U2" s="102"/>
      <c r="V2" s="100"/>
      <c r="W2" s="102"/>
      <c r="X2" s="100"/>
      <c r="Y2" s="102"/>
      <c r="Z2" s="100"/>
      <c r="AA2" s="102"/>
      <c r="AB2" s="100"/>
      <c r="AC2" s="102"/>
      <c r="AD2" s="100"/>
    </row>
    <row r="3" spans="1:34" ht="4.4000000000000004" customHeight="1" x14ac:dyDescent="0.3">
      <c r="A3" s="2"/>
    </row>
    <row r="4" spans="1:34" s="8" customFormat="1" ht="13.5" thickBot="1" x14ac:dyDescent="0.35">
      <c r="A4" s="84"/>
      <c r="C4" s="10"/>
      <c r="D4" s="39" t="str">
        <f>IF(D99="OK","","Error")</f>
        <v/>
      </c>
      <c r="E4" s="39" t="str">
        <f t="shared" ref="E4:K4" si="0">IF(E99="OK","","Error")</f>
        <v/>
      </c>
      <c r="F4" s="39" t="str">
        <f t="shared" si="0"/>
        <v/>
      </c>
      <c r="G4" s="39" t="str">
        <f t="shared" si="0"/>
        <v/>
      </c>
      <c r="H4" s="39" t="str">
        <f t="shared" si="0"/>
        <v/>
      </c>
      <c r="I4" s="39" t="str">
        <f t="shared" si="0"/>
        <v/>
      </c>
      <c r="J4" s="39" t="str">
        <f t="shared" si="0"/>
        <v/>
      </c>
      <c r="K4" s="39" t="str">
        <f t="shared" si="0"/>
        <v/>
      </c>
      <c r="L4" s="39"/>
      <c r="M4" s="39"/>
      <c r="N4" s="39"/>
      <c r="O4" s="39" t="str">
        <f t="shared" ref="O4:AC4" si="1">IF(O99="OK","","Error")</f>
        <v/>
      </c>
      <c r="P4" s="44"/>
      <c r="Q4" s="39" t="str">
        <f t="shared" si="1"/>
        <v/>
      </c>
      <c r="R4" s="44"/>
      <c r="S4" s="39" t="str">
        <f t="shared" si="1"/>
        <v/>
      </c>
      <c r="T4" s="44"/>
      <c r="U4" s="39" t="str">
        <f t="shared" si="1"/>
        <v/>
      </c>
      <c r="V4" s="44"/>
      <c r="W4" s="39" t="str">
        <f t="shared" si="1"/>
        <v/>
      </c>
      <c r="X4" s="44"/>
      <c r="Y4" s="39" t="str">
        <f t="shared" si="1"/>
        <v/>
      </c>
      <c r="Z4" s="44"/>
      <c r="AA4" s="39" t="str">
        <f t="shared" si="1"/>
        <v/>
      </c>
      <c r="AB4" s="44"/>
      <c r="AC4" s="39" t="str">
        <f t="shared" si="1"/>
        <v/>
      </c>
      <c r="AD4" s="44"/>
      <c r="AH4" s="126"/>
    </row>
    <row r="5" spans="1:34" ht="15.5" thickBot="1" x14ac:dyDescent="0.35">
      <c r="A5" s="2" t="s">
        <v>26</v>
      </c>
      <c r="B5" s="18" t="s">
        <v>648</v>
      </c>
      <c r="C5" s="17"/>
      <c r="D5" s="29"/>
      <c r="E5" s="29"/>
      <c r="F5" s="141" t="s">
        <v>28</v>
      </c>
      <c r="G5" s="141"/>
      <c r="H5" s="141"/>
      <c r="I5" s="141"/>
      <c r="J5" s="141"/>
      <c r="K5" s="141"/>
      <c r="L5" s="141"/>
      <c r="M5" s="141"/>
      <c r="N5" s="39"/>
      <c r="O5" s="141" t="s">
        <v>29</v>
      </c>
      <c r="P5" s="141"/>
      <c r="Q5" s="141"/>
      <c r="R5" s="141"/>
      <c r="S5" s="141"/>
      <c r="T5" s="141"/>
      <c r="U5" s="141"/>
      <c r="V5" s="141"/>
      <c r="W5" s="141"/>
      <c r="X5" s="141"/>
      <c r="Y5" s="141"/>
      <c r="Z5" s="141"/>
      <c r="AA5" s="141"/>
      <c r="AB5" s="141"/>
      <c r="AC5" s="141"/>
      <c r="AD5" s="141"/>
    </row>
    <row r="6" spans="1:34" ht="14" x14ac:dyDescent="0.3">
      <c r="B6" s="17"/>
      <c r="D6" s="30">
        <v>1</v>
      </c>
      <c r="E6" s="30">
        <v>2</v>
      </c>
      <c r="F6" s="30" t="s">
        <v>30</v>
      </c>
      <c r="G6" s="30" t="s">
        <v>31</v>
      </c>
      <c r="H6" s="30" t="s">
        <v>32</v>
      </c>
      <c r="I6" s="30" t="s">
        <v>33</v>
      </c>
      <c r="J6" s="30" t="s">
        <v>34</v>
      </c>
      <c r="K6" s="30" t="s">
        <v>35</v>
      </c>
      <c r="L6" s="30"/>
      <c r="M6" s="30"/>
      <c r="N6" s="30"/>
      <c r="O6" s="30" t="s">
        <v>36</v>
      </c>
      <c r="P6" s="30"/>
      <c r="Q6" s="142" t="s">
        <v>37</v>
      </c>
      <c r="R6" s="142"/>
      <c r="S6" s="30" t="s">
        <v>38</v>
      </c>
      <c r="T6" s="30"/>
      <c r="U6" s="30" t="s">
        <v>39</v>
      </c>
      <c r="V6" s="30"/>
      <c r="W6" s="30" t="s">
        <v>40</v>
      </c>
      <c r="X6" s="30"/>
      <c r="Y6" s="30" t="s">
        <v>41</v>
      </c>
      <c r="Z6" s="30"/>
      <c r="AA6" s="30" t="s">
        <v>42</v>
      </c>
      <c r="AB6" s="30"/>
      <c r="AC6" s="30" t="s">
        <v>43</v>
      </c>
      <c r="AD6" s="30"/>
    </row>
    <row r="7" spans="1:34" s="11" customFormat="1" ht="117" customHeight="1" x14ac:dyDescent="0.3">
      <c r="A7" s="86"/>
      <c r="D7" s="42" t="s">
        <v>44</v>
      </c>
      <c r="E7" s="42" t="s">
        <v>45</v>
      </c>
      <c r="F7" s="42" t="s">
        <v>46</v>
      </c>
      <c r="G7" s="42" t="s">
        <v>47</v>
      </c>
      <c r="H7" s="42" t="s">
        <v>48</v>
      </c>
      <c r="I7" s="42" t="s">
        <v>49</v>
      </c>
      <c r="J7" s="42" t="s">
        <v>50</v>
      </c>
      <c r="K7" s="42" t="s">
        <v>51</v>
      </c>
      <c r="L7" s="47" t="s">
        <v>52</v>
      </c>
      <c r="M7" s="47" t="s">
        <v>53</v>
      </c>
      <c r="N7" s="47"/>
      <c r="O7" s="42" t="s">
        <v>54</v>
      </c>
      <c r="P7" s="42" t="s">
        <v>55</v>
      </c>
      <c r="Q7" s="42" t="s">
        <v>56</v>
      </c>
      <c r="R7" s="42" t="s">
        <v>55</v>
      </c>
      <c r="S7" s="42" t="s">
        <v>57</v>
      </c>
      <c r="T7" s="42" t="s">
        <v>55</v>
      </c>
      <c r="U7" s="42" t="s">
        <v>58</v>
      </c>
      <c r="V7" s="42" t="s">
        <v>55</v>
      </c>
      <c r="W7" s="42" t="s">
        <v>59</v>
      </c>
      <c r="X7" s="42" t="s">
        <v>55</v>
      </c>
      <c r="Y7" s="42" t="s">
        <v>60</v>
      </c>
      <c r="Z7" s="42" t="s">
        <v>55</v>
      </c>
      <c r="AA7" s="42" t="s">
        <v>61</v>
      </c>
      <c r="AB7" s="42" t="s">
        <v>55</v>
      </c>
      <c r="AC7" s="42" t="s">
        <v>62</v>
      </c>
      <c r="AD7" s="42" t="s">
        <v>55</v>
      </c>
      <c r="AH7" s="127"/>
    </row>
    <row r="8" spans="1:34" ht="3" customHeight="1" x14ac:dyDescent="0.3">
      <c r="A8" s="87"/>
      <c r="C8" s="9"/>
    </row>
    <row r="9" spans="1:34" x14ac:dyDescent="0.3">
      <c r="A9" s="9" t="str">
        <f>IF(Refs!A2="","",Refs!A2)</f>
        <v>*</v>
      </c>
      <c r="B9" s="2" t="str">
        <f>IF(Refs!B2="","",Refs!B2)</f>
        <v>England</v>
      </c>
      <c r="C9" s="9"/>
      <c r="D9" s="13">
        <f>SUMIFS(Raw!$K:$K,Raw!$J:$J,D$6,Raw!$B:$B,$B$5,Raw!$H:$H,$A9)</f>
        <v>446887</v>
      </c>
      <c r="E9" s="13">
        <f>SUMIFS(Raw!$K:$K,Raw!$J:$J,E$6,Raw!$B:$B,$B$5,Raw!$H:$H,$A9)</f>
        <v>31528</v>
      </c>
      <c r="F9" s="13">
        <f>SUMIFS(Raw!$K:$K,Raw!$J:$J,F$6,Raw!$B:$B,$B$5,Raw!$H:$H,$A9)</f>
        <v>19843</v>
      </c>
      <c r="G9" s="13">
        <f>SUMIFS(Raw!$K:$K,Raw!$J:$J,G$6,Raw!$B:$B,$B$5,Raw!$H:$H,$A9)</f>
        <v>4687</v>
      </c>
      <c r="H9" s="13">
        <f>SUMIFS(Raw!$K:$K,Raw!$J:$J,H$6,Raw!$B:$B,$B$5,Raw!$H:$H,$A9)</f>
        <v>1717</v>
      </c>
      <c r="I9" s="13">
        <f>SUMIFS(Raw!$K:$K,Raw!$J:$J,I$6,Raw!$B:$B,$B$5,Raw!$H:$H,$A9)</f>
        <v>1807</v>
      </c>
      <c r="J9" s="13">
        <f>SUMIFS(Raw!$K:$K,Raw!$J:$J,J$6,Raw!$B:$B,$B$5,Raw!$H:$H,$A9)</f>
        <v>2384</v>
      </c>
      <c r="K9" s="13">
        <f>SUMIFS(Raw!$K:$K,Raw!$J:$J,K$6,Raw!$B:$B,$B$5,Raw!$H:$H,$A9)</f>
        <v>1090</v>
      </c>
      <c r="L9" s="40">
        <f>IF(E9&gt;0,SUM((F9+G9)/SUM(F9:J9)),"")</f>
        <v>0.8059005190879821</v>
      </c>
      <c r="M9" s="40">
        <f>IF(F9&gt;0,SUM((I9+J9)/SUM(F9:J9)),"")</f>
        <v>0.13768972994283463</v>
      </c>
      <c r="N9" s="48"/>
      <c r="O9" s="13">
        <f>SUMIFS(Raw!$K:$K,Raw!$J:$J,O$6,Raw!$B:$B,$B$5,Raw!$H:$H,$A9)</f>
        <v>7407</v>
      </c>
      <c r="P9" s="40">
        <f>IF(O9&gt;0,(O9/$AH9),"")</f>
        <v>0.23493402689672671</v>
      </c>
      <c r="Q9" s="13">
        <f>SUMIFS(Raw!$K:$K,Raw!$J:$J,Q$6,Raw!$B:$B,$B$5,Raw!$H:$H,$A9)</f>
        <v>4565</v>
      </c>
      <c r="R9" s="40">
        <f>IF(Q9&gt;0,(Q9/$AH9),"")</f>
        <v>0.14479193098198426</v>
      </c>
      <c r="S9" s="13">
        <f>SUMIFS(Raw!$K:$K,Raw!$J:$J,S$6,Raw!$B:$B,$B$5,Raw!$H:$H,$A9)</f>
        <v>3684</v>
      </c>
      <c r="T9" s="40">
        <f>IF(S9&gt;0,(S9/$AH9),"")</f>
        <v>0.11684851560517635</v>
      </c>
      <c r="U9" s="13">
        <f>SUMIFS(Raw!$K:$K,Raw!$J:$J,U$6,Raw!$B:$B,$B$5,Raw!$H:$H,$A9)</f>
        <v>6169</v>
      </c>
      <c r="V9" s="40">
        <f>IF(U9&gt;0,(U9/$AH9),"")</f>
        <v>0.19566734331387972</v>
      </c>
      <c r="W9" s="13">
        <f>SUMIFS(Raw!$K:$K,Raw!$J:$J,W$6,Raw!$B:$B,$B$5,Raw!$H:$H,$A9)</f>
        <v>1502</v>
      </c>
      <c r="X9" s="40">
        <f>IF(W9&gt;0,(W9/$AH9),"")</f>
        <v>4.7640192844455719E-2</v>
      </c>
      <c r="Y9" s="13">
        <f>SUMIFS(Raw!$K:$K,Raw!$J:$J,Y$6,Raw!$B:$B,$B$5,Raw!$H:$H,$A9)</f>
        <v>4257</v>
      </c>
      <c r="Z9" s="40">
        <f>IF(Y9&gt;0,(Y9/$AH9),"")</f>
        <v>0.13502283684344074</v>
      </c>
      <c r="AA9" s="13">
        <f>SUMIFS(Raw!$K:$K,Raw!$J:$J,AA$6,Raw!$B:$B,$B$5,Raw!$H:$H,$A9)</f>
        <v>3449</v>
      </c>
      <c r="AB9" s="40">
        <f>IF(AA9&gt;0,(AA9/$AH9),"")</f>
        <v>0.1093948236488201</v>
      </c>
      <c r="AC9" s="13">
        <f>SUMIFS(Raw!$K:$K,Raw!$J:$J,AC$6,Raw!$B:$B,$B$5,Raw!$H:$H,$A9)</f>
        <v>495</v>
      </c>
      <c r="AD9" s="40">
        <f>IF(AC9&gt;0,(AC9/$AH9),"")</f>
        <v>1.5700329865516366E-2</v>
      </c>
      <c r="AH9" s="41">
        <f>SUM(AC9,AA9,Y9,W9,U9,S9,Q9,O9)</f>
        <v>31528</v>
      </c>
    </row>
    <row r="10" spans="1:34" s="50" customFormat="1" ht="18" customHeight="1" x14ac:dyDescent="0.3">
      <c r="A10" s="9" t="str">
        <f>IF(Refs!A3="","",Refs!A3)</f>
        <v/>
      </c>
      <c r="B10" s="2" t="str">
        <f>IF(Refs!B3="","",Refs!B3)</f>
        <v>-----------</v>
      </c>
      <c r="C10" s="49"/>
      <c r="D10" s="51"/>
      <c r="E10" s="51"/>
      <c r="F10" s="51"/>
      <c r="G10" s="51"/>
      <c r="H10" s="51"/>
      <c r="I10" s="51"/>
      <c r="J10" s="51"/>
      <c r="K10" s="51"/>
      <c r="L10" s="51"/>
      <c r="M10" s="51"/>
      <c r="N10" s="48"/>
      <c r="O10" s="51"/>
      <c r="P10" s="40"/>
      <c r="Q10" s="51"/>
      <c r="R10" s="40"/>
      <c r="S10" s="51"/>
      <c r="T10" s="40"/>
      <c r="U10" s="51"/>
      <c r="V10" s="40"/>
      <c r="W10" s="51"/>
      <c r="X10" s="40"/>
      <c r="Y10" s="51"/>
      <c r="Z10" s="40"/>
      <c r="AA10" s="51"/>
      <c r="AB10" s="40"/>
      <c r="AC10" s="51"/>
      <c r="AD10" s="40"/>
      <c r="AH10" s="52"/>
    </row>
    <row r="11" spans="1:34" x14ac:dyDescent="0.3">
      <c r="A11" s="9" t="str">
        <f>IF(Refs!A4="","",Refs!A4)</f>
        <v>Y63</v>
      </c>
      <c r="B11" s="2" t="str">
        <f>IF(Refs!B4="","",Refs!B4)</f>
        <v>North East and Yorkshire</v>
      </c>
      <c r="C11" s="9"/>
      <c r="D11" s="13">
        <f>SUMIFS(Raw!$K:$K,Raw!$J:$J,D$6,Raw!$B:$B,$B$5,Raw!$D:$D,$A11)</f>
        <v>32471</v>
      </c>
      <c r="E11" s="13">
        <f>SUMIFS(Raw!$K:$K,Raw!$J:$J,E$6,Raw!$B:$B,$B$5,Raw!$D:$D,$A11)</f>
        <v>3030</v>
      </c>
      <c r="F11" s="13">
        <f>SUMIFS(Raw!$K:$K,Raw!$J:$J,F$6,Raw!$B:$B,$B$5,Raw!$D:$D,$A11)</f>
        <v>2083</v>
      </c>
      <c r="G11" s="13">
        <f>SUMIFS(Raw!$K:$K,Raw!$J:$J,G$6,Raw!$B:$B,$B$5,Raw!$D:$D,$A11)</f>
        <v>412</v>
      </c>
      <c r="H11" s="13">
        <f>SUMIFS(Raw!$K:$K,Raw!$J:$J,H$6,Raw!$B:$B,$B$5,Raw!$D:$D,$A11)</f>
        <v>161</v>
      </c>
      <c r="I11" s="13">
        <f>SUMIFS(Raw!$K:$K,Raw!$J:$J,I$6,Raw!$B:$B,$B$5,Raw!$D:$D,$A11)</f>
        <v>170</v>
      </c>
      <c r="J11" s="13">
        <f>SUMIFS(Raw!$K:$K,Raw!$J:$J,J$6,Raw!$B:$B,$B$5,Raw!$D:$D,$A11)</f>
        <v>204</v>
      </c>
      <c r="K11" s="13">
        <f>SUMIFS(Raw!$K:$K,Raw!$J:$J,K$6,Raw!$B:$B,$B$5,Raw!$D:$D,$A11)</f>
        <v>0</v>
      </c>
      <c r="L11" s="40">
        <f t="shared" ref="L11:L18" si="2">IF(E11&gt;0,SUM((F11+G11)/SUM(F11:J11)),"")</f>
        <v>0.82343234323432346</v>
      </c>
      <c r="M11" s="40">
        <f t="shared" ref="M11:M18" si="3">IF(F11&gt;0,SUM((I11+J11)/SUM(F11:J11)),"")</f>
        <v>0.12343234323432344</v>
      </c>
      <c r="N11" s="48"/>
      <c r="O11" s="13">
        <f>SUMIFS(Raw!$K:$K,Raw!$J:$J,O$6,Raw!$B:$B,$B$5,Raw!$D:$D,$A11)</f>
        <v>511</v>
      </c>
      <c r="P11" s="40">
        <f t="shared" ref="P11:P63" si="4">IF(O11&gt;0,(O11/$AH11),"")</f>
        <v>0.16864686468646864</v>
      </c>
      <c r="Q11" s="13">
        <f>SUMIFS(Raw!$K:$K,Raw!$J:$J,Q$6,Raw!$B:$B,$B$5,Raw!$D:$D,$A11)</f>
        <v>574</v>
      </c>
      <c r="R11" s="40">
        <f t="shared" ref="R11" si="5">IF(Q11&gt;0,(Q11/$AH11),"")</f>
        <v>0.18943894389438945</v>
      </c>
      <c r="S11" s="13">
        <f>SUMIFS(Raw!$K:$K,Raw!$J:$J,S$6,Raw!$B:$B,$B$5,Raw!$D:$D,$A11)</f>
        <v>305</v>
      </c>
      <c r="T11" s="40">
        <f t="shared" ref="T11" si="6">IF(S11&gt;0,(S11/$AH11),"")</f>
        <v>0.10066006600660066</v>
      </c>
      <c r="U11" s="13">
        <f>SUMIFS(Raw!$K:$K,Raw!$J:$J,U$6,Raw!$B:$B,$B$5,Raw!$D:$D,$A11)</f>
        <v>504</v>
      </c>
      <c r="V11" s="40">
        <f t="shared" ref="V11" si="7">IF(U11&gt;0,(U11/$AH11),"")</f>
        <v>0.16633663366336635</v>
      </c>
      <c r="W11" s="13">
        <f>SUMIFS(Raw!$K:$K,Raw!$J:$J,W$6,Raw!$B:$B,$B$5,Raw!$D:$D,$A11)</f>
        <v>107</v>
      </c>
      <c r="X11" s="40">
        <f t="shared" ref="X11" si="8">IF(W11&gt;0,(W11/$AH11),"")</f>
        <v>3.5313531353135315E-2</v>
      </c>
      <c r="Y11" s="13">
        <f>SUMIFS(Raw!$K:$K,Raw!$J:$J,Y$6,Raw!$B:$B,$B$5,Raw!$D:$D,$A11)</f>
        <v>115</v>
      </c>
      <c r="Z11" s="40">
        <f t="shared" ref="Z11" si="9">IF(Y11&gt;0,(Y11/$AH11),"")</f>
        <v>3.7953795379537955E-2</v>
      </c>
      <c r="AA11" s="13">
        <f>SUMIFS(Raw!$K:$K,Raw!$J:$J,AA$6,Raw!$B:$B,$B$5,Raw!$D:$D,$A11)</f>
        <v>895</v>
      </c>
      <c r="AB11" s="40">
        <f t="shared" ref="AB11" si="10">IF(AA11&gt;0,(AA11/$AH11),"")</f>
        <v>0.2953795379537954</v>
      </c>
      <c r="AC11" s="13">
        <f>SUMIFS(Raw!$K:$K,Raw!$J:$J,AC$6,Raw!$B:$B,$B$5,Raw!$D:$D,$A11)</f>
        <v>19</v>
      </c>
      <c r="AD11" s="40">
        <f t="shared" ref="AD11" si="11">IF(AC11&gt;0,(AC11/$AH11),"")</f>
        <v>6.2706270627062707E-3</v>
      </c>
      <c r="AH11" s="41">
        <f t="shared" ref="AH11:AH18" si="12">SUM(AC11,AA11,Y11,W11,U11,S11,Q11,O11)</f>
        <v>3030</v>
      </c>
    </row>
    <row r="12" spans="1:34" x14ac:dyDescent="0.3">
      <c r="A12" s="9" t="str">
        <f>IF(Refs!A5="","",Refs!A5)</f>
        <v>Y62</v>
      </c>
      <c r="B12" s="2" t="str">
        <f>IF(Refs!B5="","",Refs!B5)</f>
        <v>North West</v>
      </c>
      <c r="C12" s="9"/>
      <c r="D12" s="13">
        <f>SUMIFS(Raw!$K:$K,Raw!$J:$J,D$6,Raw!$B:$B,$B$5,Raw!$D:$D,$A12)</f>
        <v>7800</v>
      </c>
      <c r="E12" s="13">
        <f>SUMIFS(Raw!$K:$K,Raw!$J:$J,E$6,Raw!$B:$B,$B$5,Raw!$D:$D,$A12)</f>
        <v>435</v>
      </c>
      <c r="F12" s="13">
        <f>SUMIFS(Raw!$K:$K,Raw!$J:$J,F$6,Raw!$B:$B,$B$5,Raw!$D:$D,$A12)</f>
        <v>296</v>
      </c>
      <c r="G12" s="13">
        <f>SUMIFS(Raw!$K:$K,Raw!$J:$J,G$6,Raw!$B:$B,$B$5,Raw!$D:$D,$A12)</f>
        <v>89</v>
      </c>
      <c r="H12" s="13">
        <f>SUMIFS(Raw!$K:$K,Raw!$J:$J,H$6,Raw!$B:$B,$B$5,Raw!$D:$D,$A12)</f>
        <v>15</v>
      </c>
      <c r="I12" s="13">
        <f>SUMIFS(Raw!$K:$K,Raw!$J:$J,I$6,Raw!$B:$B,$B$5,Raw!$D:$D,$A12)</f>
        <v>13</v>
      </c>
      <c r="J12" s="13">
        <f>SUMIFS(Raw!$K:$K,Raw!$J:$J,J$6,Raw!$B:$B,$B$5,Raw!$D:$D,$A12)</f>
        <v>13</v>
      </c>
      <c r="K12" s="13">
        <f>SUMIFS(Raw!$K:$K,Raw!$J:$J,K$6,Raw!$B:$B,$B$5,Raw!$D:$D,$A12)</f>
        <v>9</v>
      </c>
      <c r="L12" s="40">
        <f t="shared" si="2"/>
        <v>0.90375586854460099</v>
      </c>
      <c r="M12" s="40">
        <f t="shared" si="3"/>
        <v>6.1032863849765258E-2</v>
      </c>
      <c r="N12" s="48"/>
      <c r="O12" s="13">
        <f>SUMIFS(Raw!$K:$K,Raw!$J:$J,O$6,Raw!$B:$B,$B$5,Raw!$D:$D,$A12)</f>
        <v>72</v>
      </c>
      <c r="P12" s="40">
        <f t="shared" si="4"/>
        <v>0.16551724137931034</v>
      </c>
      <c r="Q12" s="13">
        <f>SUMIFS(Raw!$K:$K,Raw!$J:$J,Q$6,Raw!$B:$B,$B$5,Raw!$D:$D,$A12)</f>
        <v>39</v>
      </c>
      <c r="R12" s="40">
        <f t="shared" ref="R12" si="13">IF(Q12&gt;0,(Q12/$AH12),"")</f>
        <v>8.9655172413793102E-2</v>
      </c>
      <c r="S12" s="13">
        <f>SUMIFS(Raw!$K:$K,Raw!$J:$J,S$6,Raw!$B:$B,$B$5,Raw!$D:$D,$A12)</f>
        <v>52</v>
      </c>
      <c r="T12" s="40">
        <f t="shared" ref="T12" si="14">IF(S12&gt;0,(S12/$AH12),"")</f>
        <v>0.11954022988505747</v>
      </c>
      <c r="U12" s="13">
        <f>SUMIFS(Raw!$K:$K,Raw!$J:$J,U$6,Raw!$B:$B,$B$5,Raw!$D:$D,$A12)</f>
        <v>97</v>
      </c>
      <c r="V12" s="40">
        <f t="shared" ref="V12" si="15">IF(U12&gt;0,(U12/$AH12),"")</f>
        <v>0.22298850574712645</v>
      </c>
      <c r="W12" s="13">
        <f>SUMIFS(Raw!$K:$K,Raw!$J:$J,W$6,Raw!$B:$B,$B$5,Raw!$D:$D,$A12)</f>
        <v>32</v>
      </c>
      <c r="X12" s="40">
        <f t="shared" ref="X12" si="16">IF(W12&gt;0,(W12/$AH12),"")</f>
        <v>7.3563218390804597E-2</v>
      </c>
      <c r="Y12" s="13">
        <f>SUMIFS(Raw!$K:$K,Raw!$J:$J,Y$6,Raw!$B:$B,$B$5,Raw!$D:$D,$A12)</f>
        <v>57</v>
      </c>
      <c r="Z12" s="40">
        <f t="shared" ref="Z12" si="17">IF(Y12&gt;0,(Y12/$AH12),"")</f>
        <v>0.1310344827586207</v>
      </c>
      <c r="AA12" s="13">
        <f>SUMIFS(Raw!$K:$K,Raw!$J:$J,AA$6,Raw!$B:$B,$B$5,Raw!$D:$D,$A12)</f>
        <v>82</v>
      </c>
      <c r="AB12" s="40">
        <f t="shared" ref="AB12" si="18">IF(AA12&gt;0,(AA12/$AH12),"")</f>
        <v>0.18850574712643678</v>
      </c>
      <c r="AC12" s="13">
        <f>SUMIFS(Raw!$K:$K,Raw!$J:$J,AC$6,Raw!$B:$B,$B$5,Raw!$D:$D,$A12)</f>
        <v>4</v>
      </c>
      <c r="AD12" s="40">
        <f t="shared" ref="AD12" si="19">IF(AC12&gt;0,(AC12/$AH12),"")</f>
        <v>9.1954022988505746E-3</v>
      </c>
      <c r="AH12" s="41">
        <f t="shared" si="12"/>
        <v>435</v>
      </c>
    </row>
    <row r="13" spans="1:34" x14ac:dyDescent="0.3">
      <c r="A13" s="9" t="str">
        <f>IF(Refs!A6="","",Refs!A6)</f>
        <v>Y60</v>
      </c>
      <c r="B13" s="2" t="str">
        <f>IF(Refs!B6="","",Refs!B6)</f>
        <v>Midlands</v>
      </c>
      <c r="C13" s="9"/>
      <c r="D13" s="13">
        <f>SUMIFS(Raw!$K:$K,Raw!$J:$J,D$6,Raw!$B:$B,$B$5,Raw!$D:$D,$A13)</f>
        <v>59735</v>
      </c>
      <c r="E13" s="13">
        <f>SUMIFS(Raw!$K:$K,Raw!$J:$J,E$6,Raw!$B:$B,$B$5,Raw!$D:$D,$A13)</f>
        <v>5011</v>
      </c>
      <c r="F13" s="13">
        <f>SUMIFS(Raw!$K:$K,Raw!$J:$J,F$6,Raw!$B:$B,$B$5,Raw!$D:$D,$A13)</f>
        <v>2920</v>
      </c>
      <c r="G13" s="13">
        <f>SUMIFS(Raw!$K:$K,Raw!$J:$J,G$6,Raw!$B:$B,$B$5,Raw!$D:$D,$A13)</f>
        <v>815</v>
      </c>
      <c r="H13" s="13">
        <f>SUMIFS(Raw!$K:$K,Raw!$J:$J,H$6,Raw!$B:$B,$B$5,Raw!$D:$D,$A13)</f>
        <v>336</v>
      </c>
      <c r="I13" s="13">
        <f>SUMIFS(Raw!$K:$K,Raw!$J:$J,I$6,Raw!$B:$B,$B$5,Raw!$D:$D,$A13)</f>
        <v>318</v>
      </c>
      <c r="J13" s="13">
        <f>SUMIFS(Raw!$K:$K,Raw!$J:$J,J$6,Raw!$B:$B,$B$5,Raw!$D:$D,$A13)</f>
        <v>390</v>
      </c>
      <c r="K13" s="13">
        <f>SUMIFS(Raw!$K:$K,Raw!$J:$J,K$6,Raw!$B:$B,$B$5,Raw!$D:$D,$A13)</f>
        <v>232</v>
      </c>
      <c r="L13" s="40">
        <f t="shared" si="2"/>
        <v>0.78154425612052736</v>
      </c>
      <c r="M13" s="40">
        <f t="shared" si="3"/>
        <v>0.14814814814814814</v>
      </c>
      <c r="N13" s="48"/>
      <c r="O13" s="13">
        <f>SUMIFS(Raw!$K:$K,Raw!$J:$J,O$6,Raw!$B:$B,$B$5,Raw!$D:$D,$A13)</f>
        <v>1403</v>
      </c>
      <c r="P13" s="40">
        <f t="shared" si="4"/>
        <v>0.27998403512273001</v>
      </c>
      <c r="Q13" s="13">
        <f>SUMIFS(Raw!$K:$K,Raw!$J:$J,Q$6,Raw!$B:$B,$B$5,Raw!$D:$D,$A13)</f>
        <v>765</v>
      </c>
      <c r="R13" s="40">
        <f t="shared" ref="R13" si="20">IF(Q13&gt;0,(Q13/$AH13),"")</f>
        <v>0.15266413889443226</v>
      </c>
      <c r="S13" s="13">
        <f>SUMIFS(Raw!$K:$K,Raw!$J:$J,S$6,Raw!$B:$B,$B$5,Raw!$D:$D,$A13)</f>
        <v>397</v>
      </c>
      <c r="T13" s="40">
        <f t="shared" ref="T13" si="21">IF(S13&gt;0,(S13/$AH13),"")</f>
        <v>7.9225703452404705E-2</v>
      </c>
      <c r="U13" s="13">
        <f>SUMIFS(Raw!$K:$K,Raw!$J:$J,U$6,Raw!$B:$B,$B$5,Raw!$D:$D,$A13)</f>
        <v>760</v>
      </c>
      <c r="V13" s="40">
        <f t="shared" ref="V13" si="22">IF(U13&gt;0,(U13/$AH13),"")</f>
        <v>0.15166633406505686</v>
      </c>
      <c r="W13" s="13">
        <f>SUMIFS(Raw!$K:$K,Raw!$J:$J,W$6,Raw!$B:$B,$B$5,Raw!$D:$D,$A13)</f>
        <v>268</v>
      </c>
      <c r="X13" s="40">
        <f t="shared" ref="X13" si="23">IF(W13&gt;0,(W13/$AH13),"")</f>
        <v>5.3482338854520056E-2</v>
      </c>
      <c r="Y13" s="13">
        <f>SUMIFS(Raw!$K:$K,Raw!$J:$J,Y$6,Raw!$B:$B,$B$5,Raw!$D:$D,$A13)</f>
        <v>250</v>
      </c>
      <c r="Z13" s="40">
        <f t="shared" ref="Z13" si="24">IF(Y13&gt;0,(Y13/$AH13),"")</f>
        <v>4.9890241468768706E-2</v>
      </c>
      <c r="AA13" s="13">
        <f>SUMIFS(Raw!$K:$K,Raw!$J:$J,AA$6,Raw!$B:$B,$B$5,Raw!$D:$D,$A13)</f>
        <v>1131</v>
      </c>
      <c r="AB13" s="40">
        <f t="shared" ref="AB13" si="25">IF(AA13&gt;0,(AA13/$AH13),"")</f>
        <v>0.22570345240470963</v>
      </c>
      <c r="AC13" s="13">
        <f>SUMIFS(Raw!$K:$K,Raw!$J:$J,AC$6,Raw!$B:$B,$B$5,Raw!$D:$D,$A13)</f>
        <v>37</v>
      </c>
      <c r="AD13" s="40">
        <f t="shared" ref="AD13" si="26">IF(AC13&gt;0,(AC13/$AH13),"")</f>
        <v>7.3837557373777687E-3</v>
      </c>
      <c r="AH13" s="41">
        <f t="shared" si="12"/>
        <v>5011</v>
      </c>
    </row>
    <row r="14" spans="1:34" x14ac:dyDescent="0.3">
      <c r="A14" s="9" t="str">
        <f>IF(Refs!A7="","",Refs!A7)</f>
        <v>Y61</v>
      </c>
      <c r="B14" s="2" t="str">
        <f>IF(Refs!B7="","",Refs!B7)</f>
        <v>East of England</v>
      </c>
      <c r="C14" s="9"/>
      <c r="D14" s="13">
        <f>SUMIFS(Raw!$K:$K,Raw!$J:$J,D$6,Raw!$B:$B,$B$5,Raw!$D:$D,$A14)</f>
        <v>73646</v>
      </c>
      <c r="E14" s="13">
        <f>SUMIFS(Raw!$K:$K,Raw!$J:$J,E$6,Raw!$B:$B,$B$5,Raw!$D:$D,$A14)</f>
        <v>5125</v>
      </c>
      <c r="F14" s="13">
        <f>SUMIFS(Raw!$K:$K,Raw!$J:$J,F$6,Raw!$B:$B,$B$5,Raw!$D:$D,$A14)</f>
        <v>3361</v>
      </c>
      <c r="G14" s="13">
        <f>SUMIFS(Raw!$K:$K,Raw!$J:$J,G$6,Raw!$B:$B,$B$5,Raw!$D:$D,$A14)</f>
        <v>761</v>
      </c>
      <c r="H14" s="13">
        <f>SUMIFS(Raw!$K:$K,Raw!$J:$J,H$6,Raw!$B:$B,$B$5,Raw!$D:$D,$A14)</f>
        <v>269</v>
      </c>
      <c r="I14" s="13">
        <f>SUMIFS(Raw!$K:$K,Raw!$J:$J,I$6,Raw!$B:$B,$B$5,Raw!$D:$D,$A14)</f>
        <v>289</v>
      </c>
      <c r="J14" s="13">
        <f>SUMIFS(Raw!$K:$K,Raw!$J:$J,J$6,Raw!$B:$B,$B$5,Raw!$D:$D,$A14)</f>
        <v>398</v>
      </c>
      <c r="K14" s="13">
        <f>SUMIFS(Raw!$K:$K,Raw!$J:$J,K$6,Raw!$B:$B,$B$5,Raw!$D:$D,$A14)</f>
        <v>47</v>
      </c>
      <c r="L14" s="40">
        <f t="shared" si="2"/>
        <v>0.8117369042930288</v>
      </c>
      <c r="M14" s="40">
        <f t="shared" si="3"/>
        <v>0.13528948404883812</v>
      </c>
      <c r="N14" s="48"/>
      <c r="O14" s="13">
        <f>SUMIFS(Raw!$K:$K,Raw!$J:$J,O$6,Raw!$B:$B,$B$5,Raw!$D:$D,$A14)</f>
        <v>1158</v>
      </c>
      <c r="P14" s="40">
        <f t="shared" si="4"/>
        <v>0.22595121951219513</v>
      </c>
      <c r="Q14" s="13">
        <f>SUMIFS(Raw!$K:$K,Raw!$J:$J,Q$6,Raw!$B:$B,$B$5,Raw!$D:$D,$A14)</f>
        <v>630</v>
      </c>
      <c r="R14" s="40">
        <f t="shared" ref="R14" si="27">IF(Q14&gt;0,(Q14/$AH14),"")</f>
        <v>0.12292682926829268</v>
      </c>
      <c r="S14" s="13">
        <f>SUMIFS(Raw!$K:$K,Raw!$J:$J,S$6,Raw!$B:$B,$B$5,Raw!$D:$D,$A14)</f>
        <v>719</v>
      </c>
      <c r="T14" s="40">
        <f t="shared" ref="T14" si="28">IF(S14&gt;0,(S14/$AH14),"")</f>
        <v>0.14029268292682928</v>
      </c>
      <c r="U14" s="13">
        <f>SUMIFS(Raw!$K:$K,Raw!$J:$J,U$6,Raw!$B:$B,$B$5,Raw!$D:$D,$A14)</f>
        <v>1179</v>
      </c>
      <c r="V14" s="40">
        <f t="shared" ref="V14" si="29">IF(U14&gt;0,(U14/$AH14),"")</f>
        <v>0.23004878048780489</v>
      </c>
      <c r="W14" s="13">
        <f>SUMIFS(Raw!$K:$K,Raw!$J:$J,W$6,Raw!$B:$B,$B$5,Raw!$D:$D,$A14)</f>
        <v>193</v>
      </c>
      <c r="X14" s="40">
        <f t="shared" ref="X14" si="30">IF(W14&gt;0,(W14/$AH14),"")</f>
        <v>3.7658536585365852E-2</v>
      </c>
      <c r="Y14" s="13">
        <f>SUMIFS(Raw!$K:$K,Raw!$J:$J,Y$6,Raw!$B:$B,$B$5,Raw!$D:$D,$A14)</f>
        <v>753</v>
      </c>
      <c r="Z14" s="40">
        <f t="shared" ref="Z14" si="31">IF(Y14&gt;0,(Y14/$AH14),"")</f>
        <v>0.14692682926829267</v>
      </c>
      <c r="AA14" s="13">
        <f>SUMIFS(Raw!$K:$K,Raw!$J:$J,AA$6,Raw!$B:$B,$B$5,Raw!$D:$D,$A14)</f>
        <v>332</v>
      </c>
      <c r="AB14" s="40">
        <f t="shared" ref="AB14" si="32">IF(AA14&gt;0,(AA14/$AH14),"")</f>
        <v>6.4780487804878051E-2</v>
      </c>
      <c r="AC14" s="13">
        <f>SUMIFS(Raw!$K:$K,Raw!$J:$J,AC$6,Raw!$B:$B,$B$5,Raw!$D:$D,$A14)</f>
        <v>161</v>
      </c>
      <c r="AD14" s="40">
        <f t="shared" ref="AD14" si="33">IF(AC14&gt;0,(AC14/$AH14),"")</f>
        <v>3.1414634146341464E-2</v>
      </c>
      <c r="AH14" s="41">
        <f t="shared" si="12"/>
        <v>5125</v>
      </c>
    </row>
    <row r="15" spans="1:34" x14ac:dyDescent="0.3">
      <c r="A15" s="9" t="str">
        <f>IF(Refs!A8="","",Refs!A8)</f>
        <v>Y56</v>
      </c>
      <c r="B15" s="2" t="str">
        <f>IF(Refs!B8="","",Refs!B8)</f>
        <v>London</v>
      </c>
      <c r="C15" s="9"/>
      <c r="D15" s="13">
        <f>SUMIFS(Raw!$K:$K,Raw!$J:$J,D$6,Raw!$B:$B,$B$5,Raw!$D:$D,$A15)</f>
        <v>101844</v>
      </c>
      <c r="E15" s="13">
        <f>SUMIFS(Raw!$K:$K,Raw!$J:$J,E$6,Raw!$B:$B,$B$5,Raw!$D:$D,$A15)</f>
        <v>3779</v>
      </c>
      <c r="F15" s="13">
        <f>SUMIFS(Raw!$K:$K,Raw!$J:$J,F$6,Raw!$B:$B,$B$5,Raw!$D:$D,$A15)</f>
        <v>1974</v>
      </c>
      <c r="G15" s="13">
        <f>SUMIFS(Raw!$K:$K,Raw!$J:$J,G$6,Raw!$B:$B,$B$5,Raw!$D:$D,$A15)</f>
        <v>567</v>
      </c>
      <c r="H15" s="13">
        <f>SUMIFS(Raw!$K:$K,Raw!$J:$J,H$6,Raw!$B:$B,$B$5,Raw!$D:$D,$A15)</f>
        <v>160</v>
      </c>
      <c r="I15" s="13">
        <f>SUMIFS(Raw!$K:$K,Raw!$J:$J,I$6,Raw!$B:$B,$B$5,Raw!$D:$D,$A15)</f>
        <v>172</v>
      </c>
      <c r="J15" s="13">
        <f>SUMIFS(Raw!$K:$K,Raw!$J:$J,J$6,Raw!$B:$B,$B$5,Raw!$D:$D,$A15)</f>
        <v>378</v>
      </c>
      <c r="K15" s="13">
        <f>SUMIFS(Raw!$K:$K,Raw!$J:$J,K$6,Raw!$B:$B,$B$5,Raw!$D:$D,$A15)</f>
        <v>528</v>
      </c>
      <c r="L15" s="40">
        <f t="shared" si="2"/>
        <v>0.7816056597969856</v>
      </c>
      <c r="M15" s="40">
        <f t="shared" si="3"/>
        <v>0.16917871424177175</v>
      </c>
      <c r="N15" s="48"/>
      <c r="O15" s="13">
        <f>SUMIFS(Raw!$K:$K,Raw!$J:$J,O$6,Raw!$B:$B,$B$5,Raw!$D:$D,$A15)</f>
        <v>930</v>
      </c>
      <c r="P15" s="40">
        <f t="shared" si="4"/>
        <v>0.24609685101878803</v>
      </c>
      <c r="Q15" s="13">
        <f>SUMIFS(Raw!$K:$K,Raw!$J:$J,Q$6,Raw!$B:$B,$B$5,Raw!$D:$D,$A15)</f>
        <v>586</v>
      </c>
      <c r="R15" s="40">
        <f t="shared" ref="R15" si="34">IF(Q15&gt;0,(Q15/$AH15),"")</f>
        <v>0.15506747816882774</v>
      </c>
      <c r="S15" s="13">
        <f>SUMIFS(Raw!$K:$K,Raw!$J:$J,S$6,Raw!$B:$B,$B$5,Raw!$D:$D,$A15)</f>
        <v>645</v>
      </c>
      <c r="T15" s="40">
        <f t="shared" ref="T15" si="35">IF(S15&gt;0,(S15/$AH15),"")</f>
        <v>0.17068007409367558</v>
      </c>
      <c r="U15" s="13">
        <f>SUMIFS(Raw!$K:$K,Raw!$J:$J,U$6,Raw!$B:$B,$B$5,Raw!$D:$D,$A15)</f>
        <v>855</v>
      </c>
      <c r="V15" s="40">
        <f t="shared" ref="V15" si="36">IF(U15&gt;0,(U15/$AH15),"")</f>
        <v>0.22625033077533738</v>
      </c>
      <c r="W15" s="13">
        <f>SUMIFS(Raw!$K:$K,Raw!$J:$J,W$6,Raw!$B:$B,$B$5,Raw!$D:$D,$A15)</f>
        <v>192</v>
      </c>
      <c r="X15" s="40">
        <f t="shared" ref="X15" si="37">IF(W15&gt;0,(W15/$AH15),"")</f>
        <v>5.080709182323366E-2</v>
      </c>
      <c r="Y15" s="13">
        <f>SUMIFS(Raw!$K:$K,Raw!$J:$J,Y$6,Raw!$B:$B,$B$5,Raw!$D:$D,$A15)</f>
        <v>266</v>
      </c>
      <c r="Z15" s="40">
        <f t="shared" ref="Z15" si="38">IF(Y15&gt;0,(Y15/$AH15),"")</f>
        <v>7.0388991796771633E-2</v>
      </c>
      <c r="AA15" s="13">
        <f>SUMIFS(Raw!$K:$K,Raw!$J:$J,AA$6,Raw!$B:$B,$B$5,Raw!$D:$D,$A15)</f>
        <v>200</v>
      </c>
      <c r="AB15" s="40">
        <f t="shared" ref="AB15" si="39">IF(AA15&gt;0,(AA15/$AH15),"")</f>
        <v>5.2924053982535059E-2</v>
      </c>
      <c r="AC15" s="13">
        <f>SUMIFS(Raw!$K:$K,Raw!$J:$J,AC$6,Raw!$B:$B,$B$5,Raw!$D:$D,$A15)</f>
        <v>105</v>
      </c>
      <c r="AD15" s="40">
        <f t="shared" ref="AD15" si="40">IF(AC15&gt;0,(AC15/$AH15),"")</f>
        <v>2.7785128340830908E-2</v>
      </c>
      <c r="AH15" s="41">
        <f t="shared" si="12"/>
        <v>3779</v>
      </c>
    </row>
    <row r="16" spans="1:34" x14ac:dyDescent="0.3">
      <c r="A16" s="9" t="str">
        <f>IF(Refs!A9="","",Refs!A9)</f>
        <v>Y59</v>
      </c>
      <c r="B16" s="2" t="str">
        <f>IF(Refs!B9="","",Refs!B9)</f>
        <v>South East</v>
      </c>
      <c r="C16" s="9"/>
      <c r="D16" s="13">
        <f>SUMIFS(Raw!$K:$K,Raw!$J:$J,D$6,Raw!$B:$B,$B$5,Raw!$D:$D,$A16)</f>
        <v>31219</v>
      </c>
      <c r="E16" s="13">
        <f>SUMIFS(Raw!$K:$K,Raw!$J:$J,E$6,Raw!$B:$B,$B$5,Raw!$D:$D,$A16)</f>
        <v>3359</v>
      </c>
      <c r="F16" s="13">
        <f>SUMIFS(Raw!$K:$K,Raw!$J:$J,F$6,Raw!$B:$B,$B$5,Raw!$D:$D,$A16)</f>
        <v>2084</v>
      </c>
      <c r="G16" s="13">
        <f>SUMIFS(Raw!$K:$K,Raw!$J:$J,G$6,Raw!$B:$B,$B$5,Raw!$D:$D,$A16)</f>
        <v>497</v>
      </c>
      <c r="H16" s="13">
        <f>SUMIFS(Raw!$K:$K,Raw!$J:$J,H$6,Raw!$B:$B,$B$5,Raw!$D:$D,$A16)</f>
        <v>191</v>
      </c>
      <c r="I16" s="13">
        <f>SUMIFS(Raw!$K:$K,Raw!$J:$J,I$6,Raw!$B:$B,$B$5,Raw!$D:$D,$A16)</f>
        <v>243</v>
      </c>
      <c r="J16" s="13">
        <f>SUMIFS(Raw!$K:$K,Raw!$J:$J,J$6,Raw!$B:$B,$B$5,Raw!$D:$D,$A16)</f>
        <v>337</v>
      </c>
      <c r="K16" s="13">
        <f>SUMIFS(Raw!$K:$K,Raw!$J:$J,K$6,Raw!$B:$B,$B$5,Raw!$D:$D,$A16)</f>
        <v>7</v>
      </c>
      <c r="L16" s="40">
        <f t="shared" si="2"/>
        <v>0.7699880668257757</v>
      </c>
      <c r="M16" s="40">
        <f t="shared" si="3"/>
        <v>0.17303102625298331</v>
      </c>
      <c r="N16" s="48"/>
      <c r="O16" s="13">
        <f>SUMIFS(Raw!$K:$K,Raw!$J:$J,O$6,Raw!$B:$B,$B$5,Raw!$D:$D,$A16)</f>
        <v>845</v>
      </c>
      <c r="P16" s="40">
        <f t="shared" si="4"/>
        <v>0.25156296516820481</v>
      </c>
      <c r="Q16" s="13">
        <f>SUMIFS(Raw!$K:$K,Raw!$J:$J,Q$6,Raw!$B:$B,$B$5,Raw!$D:$D,$A16)</f>
        <v>518</v>
      </c>
      <c r="R16" s="40">
        <f t="shared" ref="R16" si="41">IF(Q16&gt;0,(Q16/$AH16),"")</f>
        <v>0.15421256326287586</v>
      </c>
      <c r="S16" s="13">
        <f>SUMIFS(Raw!$K:$K,Raw!$J:$J,S$6,Raw!$B:$B,$B$5,Raw!$D:$D,$A16)</f>
        <v>451</v>
      </c>
      <c r="T16" s="40">
        <f t="shared" ref="T16" si="42">IF(S16&gt;0,(S16/$AH16),"")</f>
        <v>0.13426615064007144</v>
      </c>
      <c r="U16" s="13">
        <f>SUMIFS(Raw!$K:$K,Raw!$J:$J,U$6,Raw!$B:$B,$B$5,Raw!$D:$D,$A16)</f>
        <v>919</v>
      </c>
      <c r="V16" s="40">
        <f t="shared" ref="V16" si="43">IF(U16&gt;0,(U16/$AH16),"")</f>
        <v>0.27359333134861569</v>
      </c>
      <c r="W16" s="13">
        <f>SUMIFS(Raw!$K:$K,Raw!$J:$J,W$6,Raw!$B:$B,$B$5,Raw!$D:$D,$A16)</f>
        <v>159</v>
      </c>
      <c r="X16" s="40">
        <f t="shared" ref="X16" si="44">IF(W16&gt;0,(W16/$AH16),"")</f>
        <v>4.7335516522774637E-2</v>
      </c>
      <c r="Y16" s="13">
        <f>SUMIFS(Raw!$K:$K,Raw!$J:$J,Y$6,Raw!$B:$B,$B$5,Raw!$D:$D,$A16)</f>
        <v>157</v>
      </c>
      <c r="Z16" s="40">
        <f t="shared" ref="Z16" si="45">IF(Y16&gt;0,(Y16/$AH16),"")</f>
        <v>4.674010122060137E-2</v>
      </c>
      <c r="AA16" s="13">
        <f>SUMIFS(Raw!$K:$K,Raw!$J:$J,AA$6,Raw!$B:$B,$B$5,Raw!$D:$D,$A16)</f>
        <v>212</v>
      </c>
      <c r="AB16" s="40">
        <f t="shared" ref="AB16" si="46">IF(AA16&gt;0,(AA16/$AH16),"")</f>
        <v>6.3114022030366174E-2</v>
      </c>
      <c r="AC16" s="13">
        <f>SUMIFS(Raw!$K:$K,Raw!$J:$J,AC$6,Raw!$B:$B,$B$5,Raw!$D:$D,$A16)</f>
        <v>98</v>
      </c>
      <c r="AD16" s="40">
        <f t="shared" ref="AD16" si="47">IF(AC16&gt;0,(AC16/$AH16),"")</f>
        <v>2.9175349806490027E-2</v>
      </c>
      <c r="AH16" s="41">
        <f t="shared" si="12"/>
        <v>3359</v>
      </c>
    </row>
    <row r="17" spans="1:34" x14ac:dyDescent="0.3">
      <c r="A17" s="9" t="str">
        <f>IF(Refs!A10="","",Refs!A10)</f>
        <v>Y58</v>
      </c>
      <c r="B17" s="2" t="str">
        <f>IF(Refs!B10="","",Refs!B10)</f>
        <v>South West</v>
      </c>
      <c r="C17" s="9"/>
      <c r="D17" s="13">
        <f>SUMIFS(Raw!$K:$K,Raw!$J:$J,D$6,Raw!$B:$B,$B$5,Raw!$D:$D,$A17)</f>
        <v>140172</v>
      </c>
      <c r="E17" s="13">
        <f>SUMIFS(Raw!$K:$K,Raw!$J:$J,E$6,Raw!$B:$B,$B$5,Raw!$D:$D,$A17)</f>
        <v>10789</v>
      </c>
      <c r="F17" s="13">
        <f>SUMIFS(Raw!$K:$K,Raw!$J:$J,F$6,Raw!$B:$B,$B$5,Raw!$D:$D,$A17)</f>
        <v>7125</v>
      </c>
      <c r="G17" s="13">
        <f>SUMIFS(Raw!$K:$K,Raw!$J:$J,G$6,Raw!$B:$B,$B$5,Raw!$D:$D,$A17)</f>
        <v>1546</v>
      </c>
      <c r="H17" s="13">
        <f>SUMIFS(Raw!$K:$K,Raw!$J:$J,H$6,Raw!$B:$B,$B$5,Raw!$D:$D,$A17)</f>
        <v>585</v>
      </c>
      <c r="I17" s="13">
        <f>SUMIFS(Raw!$K:$K,Raw!$J:$J,I$6,Raw!$B:$B,$B$5,Raw!$D:$D,$A17)</f>
        <v>602</v>
      </c>
      <c r="J17" s="13">
        <f>SUMIFS(Raw!$K:$K,Raw!$J:$J,J$6,Raw!$B:$B,$B$5,Raw!$D:$D,$A17)</f>
        <v>664</v>
      </c>
      <c r="K17" s="13">
        <f>SUMIFS(Raw!$K:$K,Raw!$J:$J,K$6,Raw!$B:$B,$B$5,Raw!$D:$D,$A17)</f>
        <v>267</v>
      </c>
      <c r="L17" s="40">
        <f t="shared" ref="L17" si="48">IF(E17&gt;0,SUM((F17+G17)/SUM(F17:J17)),"")</f>
        <v>0.82408287397833113</v>
      </c>
      <c r="M17" s="40">
        <f t="shared" ref="M17" si="49">IF(F17&gt;0,SUM((I17+J17)/SUM(F17:J17)),"")</f>
        <v>0.12031933092567954</v>
      </c>
      <c r="N17" s="48"/>
      <c r="O17" s="13">
        <f>SUMIFS(Raw!$K:$K,Raw!$J:$J,O$6,Raw!$B:$B,$B$5,Raw!$D:$D,$A17)</f>
        <v>2488</v>
      </c>
      <c r="P17" s="40">
        <f t="shared" si="4"/>
        <v>0.23060524608397442</v>
      </c>
      <c r="Q17" s="13">
        <f>SUMIFS(Raw!$K:$K,Raw!$J:$J,Q$6,Raw!$B:$B,$B$5,Raw!$D:$D,$A17)</f>
        <v>1453</v>
      </c>
      <c r="R17" s="40">
        <f t="shared" ref="R17" si="50">IF(Q17&gt;0,(Q17/$AH17),"")</f>
        <v>0.13467420520900916</v>
      </c>
      <c r="S17" s="13">
        <f>SUMIFS(Raw!$K:$K,Raw!$J:$J,S$6,Raw!$B:$B,$B$5,Raw!$D:$D,$A17)</f>
        <v>1115</v>
      </c>
      <c r="T17" s="40">
        <f t="shared" ref="T17" si="51">IF(S17&gt;0,(S17/$AH17),"")</f>
        <v>0.10334600055612198</v>
      </c>
      <c r="U17" s="13">
        <f>SUMIFS(Raw!$K:$K,Raw!$J:$J,U$6,Raw!$B:$B,$B$5,Raw!$D:$D,$A17)</f>
        <v>1855</v>
      </c>
      <c r="V17" s="40">
        <f t="shared" ref="V17" si="52">IF(U17&gt;0,(U17/$AH17),"")</f>
        <v>0.17193437760682176</v>
      </c>
      <c r="W17" s="13">
        <f>SUMIFS(Raw!$K:$K,Raw!$J:$J,W$6,Raw!$B:$B,$B$5,Raw!$D:$D,$A17)</f>
        <v>551</v>
      </c>
      <c r="X17" s="40">
        <f t="shared" ref="X17" si="53">IF(W17&gt;0,(W17/$AH17),"")</f>
        <v>5.1070534803967005E-2</v>
      </c>
      <c r="Y17" s="13">
        <f>SUMIFS(Raw!$K:$K,Raw!$J:$J,Y$6,Raw!$B:$B,$B$5,Raw!$D:$D,$A17)</f>
        <v>2659</v>
      </c>
      <c r="Z17" s="40">
        <f t="shared" ref="Z17" si="54">IF(Y17&gt;0,(Y17/$AH17),"")</f>
        <v>0.24645472240244692</v>
      </c>
      <c r="AA17" s="13">
        <f>SUMIFS(Raw!$K:$K,Raw!$J:$J,AA$6,Raw!$B:$B,$B$5,Raw!$D:$D,$A17)</f>
        <v>597</v>
      </c>
      <c r="AB17" s="40">
        <f t="shared" ref="AB17" si="55">IF(AA17&gt;0,(AA17/$AH17),"")</f>
        <v>5.5334136620632128E-2</v>
      </c>
      <c r="AC17" s="13">
        <f>SUMIFS(Raw!$K:$K,Raw!$J:$J,AC$6,Raw!$B:$B,$B$5,Raw!$D:$D,$A17)</f>
        <v>71</v>
      </c>
      <c r="AD17" s="40">
        <f t="shared" ref="AD17" si="56">IF(AC17&gt;0,(AC17/$AH17),"")</f>
        <v>6.5807767170266013E-3</v>
      </c>
      <c r="AH17" s="41">
        <f t="shared" si="12"/>
        <v>10789</v>
      </c>
    </row>
    <row r="18" spans="1:34" x14ac:dyDescent="0.3">
      <c r="A18" s="9" t="str">
        <f>IF(Refs!A11="","",Refs!A11)</f>
        <v>Y99</v>
      </c>
      <c r="B18" s="2" t="str">
        <f>IF(Refs!B11="","",Refs!B11)</f>
        <v>111 National Support</v>
      </c>
      <c r="C18" s="9"/>
      <c r="D18" s="13">
        <f>SUMIFS(Raw!$K:$K,Raw!$J:$J,D$6,Raw!$B:$B,$B$5,Raw!$D:$D,$A18)</f>
        <v>0</v>
      </c>
      <c r="E18" s="13">
        <f>SUMIFS(Raw!$K:$K,Raw!$J:$J,E$6,Raw!$B:$B,$B$5,Raw!$D:$D,$A18)</f>
        <v>0</v>
      </c>
      <c r="F18" s="13">
        <f>SUMIFS(Raw!$K:$K,Raw!$J:$J,F$6,Raw!$B:$B,$B$5,Raw!$D:$D,$A18)</f>
        <v>0</v>
      </c>
      <c r="G18" s="13">
        <f>SUMIFS(Raw!$K:$K,Raw!$J:$J,G$6,Raw!$B:$B,$B$5,Raw!$D:$D,$A18)</f>
        <v>0</v>
      </c>
      <c r="H18" s="13">
        <f>SUMIFS(Raw!$K:$K,Raw!$J:$J,H$6,Raw!$B:$B,$B$5,Raw!$D:$D,$A18)</f>
        <v>0</v>
      </c>
      <c r="I18" s="13">
        <f>SUMIFS(Raw!$K:$K,Raw!$J:$J,I$6,Raw!$B:$B,$B$5,Raw!$D:$D,$A18)</f>
        <v>0</v>
      </c>
      <c r="J18" s="13">
        <f>SUMIFS(Raw!$K:$K,Raw!$J:$J,J$6,Raw!$B:$B,$B$5,Raw!$D:$D,$A18)</f>
        <v>0</v>
      </c>
      <c r="K18" s="13">
        <f>SUMIFS(Raw!$K:$K,Raw!$J:$J,K$6,Raw!$B:$B,$B$5,Raw!$D:$D,$A18)</f>
        <v>0</v>
      </c>
      <c r="L18" s="40" t="str">
        <f t="shared" si="2"/>
        <v/>
      </c>
      <c r="M18" s="40" t="str">
        <f t="shared" si="3"/>
        <v/>
      </c>
      <c r="N18" s="48"/>
      <c r="O18" s="13">
        <f>SUMIFS(Raw!$K:$K,Raw!$J:$J,O$6,Raw!$B:$B,$B$5,Raw!$D:$D,$A18)</f>
        <v>0</v>
      </c>
      <c r="P18" s="40" t="str">
        <f t="shared" si="4"/>
        <v/>
      </c>
      <c r="Q18" s="13">
        <f>SUMIFS(Raw!$K:$K,Raw!$J:$J,Q$6,Raw!$B:$B,$B$5,Raw!$D:$D,$A18)</f>
        <v>0</v>
      </c>
      <c r="R18" s="40" t="str">
        <f t="shared" ref="R18" si="57">IF(Q18&gt;0,(Q18/$AH18),"")</f>
        <v/>
      </c>
      <c r="S18" s="13">
        <f>SUMIFS(Raw!$K:$K,Raw!$J:$J,S$6,Raw!$B:$B,$B$5,Raw!$D:$D,$A18)</f>
        <v>0</v>
      </c>
      <c r="T18" s="40" t="str">
        <f t="shared" ref="T18" si="58">IF(S18&gt;0,(S18/$AH18),"")</f>
        <v/>
      </c>
      <c r="U18" s="13">
        <f>SUMIFS(Raw!$K:$K,Raw!$J:$J,U$6,Raw!$B:$B,$B$5,Raw!$D:$D,$A18)</f>
        <v>0</v>
      </c>
      <c r="V18" s="40" t="str">
        <f t="shared" ref="V18" si="59">IF(U18&gt;0,(U18/$AH18),"")</f>
        <v/>
      </c>
      <c r="W18" s="13">
        <f>SUMIFS(Raw!$K:$K,Raw!$J:$J,W$6,Raw!$B:$B,$B$5,Raw!$D:$D,$A18)</f>
        <v>0</v>
      </c>
      <c r="X18" s="40" t="str">
        <f t="shared" ref="X18" si="60">IF(W18&gt;0,(W18/$AH18),"")</f>
        <v/>
      </c>
      <c r="Y18" s="13">
        <f>SUMIFS(Raw!$K:$K,Raw!$J:$J,Y$6,Raw!$B:$B,$B$5,Raw!$D:$D,$A18)</f>
        <v>0</v>
      </c>
      <c r="Z18" s="40" t="str">
        <f t="shared" ref="Z18" si="61">IF(Y18&gt;0,(Y18/$AH18),"")</f>
        <v/>
      </c>
      <c r="AA18" s="13">
        <f>SUMIFS(Raw!$K:$K,Raw!$J:$J,AA$6,Raw!$B:$B,$B$5,Raw!$D:$D,$A18)</f>
        <v>0</v>
      </c>
      <c r="AB18" s="40" t="str">
        <f t="shared" ref="AB18" si="62">IF(AA18&gt;0,(AA18/$AH18),"")</f>
        <v/>
      </c>
      <c r="AC18" s="13">
        <f>SUMIFS(Raw!$K:$K,Raw!$J:$J,AC$6,Raw!$B:$B,$B$5,Raw!$D:$D,$A18)</f>
        <v>0</v>
      </c>
      <c r="AD18" s="40" t="str">
        <f t="shared" ref="AD18" si="63">IF(AC18&gt;0,(AC18/$AH18),"")</f>
        <v/>
      </c>
      <c r="AH18" s="41">
        <f t="shared" si="12"/>
        <v>0</v>
      </c>
    </row>
    <row r="19" spans="1:34" s="50" customFormat="1" ht="18" customHeight="1" x14ac:dyDescent="0.3">
      <c r="A19" s="9" t="str">
        <f>IF(Refs!A12="","",Refs!A12)</f>
        <v/>
      </c>
      <c r="B19" s="2" t="str">
        <f>IF(Refs!B12="","",Refs!B12)</f>
        <v>-----------</v>
      </c>
      <c r="C19" s="49"/>
      <c r="D19" s="51"/>
      <c r="E19" s="51"/>
      <c r="F19" s="51"/>
      <c r="G19" s="51"/>
      <c r="H19" s="51"/>
      <c r="I19" s="51"/>
      <c r="J19" s="51"/>
      <c r="K19" s="51"/>
      <c r="L19" s="51"/>
      <c r="M19" s="51"/>
      <c r="N19" s="51"/>
      <c r="O19" s="51"/>
      <c r="P19" s="40"/>
      <c r="Q19" s="51"/>
      <c r="R19" s="40"/>
      <c r="S19" s="51"/>
      <c r="T19" s="40"/>
      <c r="U19" s="51"/>
      <c r="V19" s="40"/>
      <c r="W19" s="51"/>
      <c r="X19" s="40"/>
      <c r="Y19" s="51"/>
      <c r="Z19" s="40"/>
      <c r="AA19" s="51"/>
      <c r="AB19" s="40"/>
      <c r="AC19" s="51"/>
      <c r="AD19" s="40"/>
      <c r="AH19" s="52"/>
    </row>
    <row r="20" spans="1:34" x14ac:dyDescent="0.3">
      <c r="A20" s="9" t="str">
        <f>IF(Refs!A13="","",Refs!A13)</f>
        <v>111AA1</v>
      </c>
      <c r="B20" s="2" t="str">
        <f>IF(Refs!B13="","",Refs!B13)</f>
        <v>North East</v>
      </c>
      <c r="C20" s="9"/>
      <c r="D20" s="13">
        <f>SUMIFS(Raw!$K:$K,Raw!$J:$J,D$6,Raw!$B:$B,$B$5,Raw!$H:$H,$A20)</f>
        <v>25800</v>
      </c>
      <c r="E20" s="13">
        <f>SUMIFS(Raw!$K:$K,Raw!$J:$J,E$6,Raw!$B:$B,$B$5,Raw!$H:$H,$A20)</f>
        <v>2537</v>
      </c>
      <c r="F20" s="13">
        <f>SUMIFS(Raw!$K:$K,Raw!$J:$J,F$6,Raw!$B:$B,$B$5,Raw!$H:$H,$A20)</f>
        <v>1721</v>
      </c>
      <c r="G20" s="13">
        <f>SUMIFS(Raw!$K:$K,Raw!$J:$J,G$6,Raw!$B:$B,$B$5,Raw!$H:$H,$A20)</f>
        <v>351</v>
      </c>
      <c r="H20" s="13">
        <f>SUMIFS(Raw!$K:$K,Raw!$J:$J,H$6,Raw!$B:$B,$B$5,Raw!$H:$H,$A20)</f>
        <v>138</v>
      </c>
      <c r="I20" s="13">
        <f>SUMIFS(Raw!$K:$K,Raw!$J:$J,I$6,Raw!$B:$B,$B$5,Raw!$H:$H,$A20)</f>
        <v>148</v>
      </c>
      <c r="J20" s="13">
        <f>SUMIFS(Raw!$K:$K,Raw!$J:$J,J$6,Raw!$B:$B,$B$5,Raw!$H:$H,$A20)</f>
        <v>179</v>
      </c>
      <c r="K20" s="13">
        <f>SUMIFS(Raw!$K:$K,Raw!$J:$J,K$6,Raw!$B:$B,$B$5,Raw!$H:$H,$A20)</f>
        <v>0</v>
      </c>
      <c r="L20" s="40">
        <f t="shared" ref="L20:L39" si="64">IF(E20&gt;0,SUM((F20+G20)/SUM(F20:J20)),"")</f>
        <v>0.81671265273945604</v>
      </c>
      <c r="M20" s="40">
        <f t="shared" ref="M20:M39" si="65">IF(F20&gt;0,SUM((I20+J20)/SUM(F20:J20)),"")</f>
        <v>0.12889239258967283</v>
      </c>
      <c r="N20" s="64"/>
      <c r="O20" s="13">
        <f>SUMIFS(Raw!$K:$K,Raw!$J:$J,O$6,Raw!$B:$B,$B$5,Raw!$H:$H,$A20)</f>
        <v>438</v>
      </c>
      <c r="P20" s="40">
        <f t="shared" si="4"/>
        <v>0.17264485612928657</v>
      </c>
      <c r="Q20" s="13">
        <f>SUMIFS(Raw!$K:$K,Raw!$J:$J,Q$6,Raw!$B:$B,$B$5,Raw!$H:$H,$A20)</f>
        <v>517</v>
      </c>
      <c r="R20" s="40">
        <f t="shared" ref="R20" si="66">IF(Q20&gt;0,(Q20/$AH20),"")</f>
        <v>0.20378399684666929</v>
      </c>
      <c r="S20" s="13">
        <f>SUMIFS(Raw!$K:$K,Raw!$J:$J,S$6,Raw!$B:$B,$B$5,Raw!$H:$H,$A20)</f>
        <v>171</v>
      </c>
      <c r="T20" s="40">
        <f t="shared" ref="T20" si="67">IF(S20&gt;0,(S20/$AH20),"")</f>
        <v>6.7402443831296802E-2</v>
      </c>
      <c r="U20" s="13">
        <f>SUMIFS(Raw!$K:$K,Raw!$J:$J,U$6,Raw!$B:$B,$B$5,Raw!$H:$H,$A20)</f>
        <v>362</v>
      </c>
      <c r="V20" s="40">
        <f t="shared" ref="V20" si="68">IF(U20&gt;0,(U20/$AH20),"")</f>
        <v>0.14268821442648799</v>
      </c>
      <c r="W20" s="13">
        <f>SUMIFS(Raw!$K:$K,Raw!$J:$J,W$6,Raw!$B:$B,$B$5,Raw!$H:$H,$A20)</f>
        <v>88</v>
      </c>
      <c r="X20" s="40">
        <f t="shared" ref="X20" si="69">IF(W20&gt;0,(W20/$AH20),"")</f>
        <v>3.4686637761135196E-2</v>
      </c>
      <c r="Y20" s="13">
        <f>SUMIFS(Raw!$K:$K,Raw!$J:$J,Y$6,Raw!$B:$B,$B$5,Raw!$H:$H,$A20)</f>
        <v>91</v>
      </c>
      <c r="Z20" s="40">
        <f t="shared" ref="Z20" si="70">IF(Y20&gt;0,(Y20/$AH20),"")</f>
        <v>3.5869136775719353E-2</v>
      </c>
      <c r="AA20" s="13">
        <f>SUMIFS(Raw!$K:$K,Raw!$J:$J,AA$6,Raw!$B:$B,$B$5,Raw!$H:$H,$A20)</f>
        <v>851</v>
      </c>
      <c r="AB20" s="40">
        <f t="shared" ref="AB20" si="71">IF(AA20&gt;0,(AA20/$AH20),"")</f>
        <v>0.33543555380370516</v>
      </c>
      <c r="AC20" s="13">
        <f>SUMIFS(Raw!$K:$K,Raw!$J:$J,AC$6,Raw!$B:$B,$B$5,Raw!$H:$H,$A20)</f>
        <v>19</v>
      </c>
      <c r="AD20" s="40">
        <f t="shared" ref="AD20" si="72">IF(AC20&gt;0,(AC20/$AH20),"")</f>
        <v>7.4891604256996456E-3</v>
      </c>
      <c r="AH20" s="41">
        <f t="shared" ref="AH20:AH66" si="73">SUM(AC20,AA20,Y20,W20,U20,S20,Q20,O20)</f>
        <v>2537</v>
      </c>
    </row>
    <row r="21" spans="1:34" x14ac:dyDescent="0.3">
      <c r="A21" s="9" t="str">
        <f>IF(Refs!A14="","",Refs!A14)</f>
        <v>111AI7</v>
      </c>
      <c r="B21" s="2" t="str">
        <f>IF(Refs!B14="","",Refs!B14)</f>
        <v>Yorkshire and Humber</v>
      </c>
      <c r="C21" s="9"/>
      <c r="D21" s="13">
        <f>SUMIFS(Raw!$K:$K,Raw!$J:$J,D$6,Raw!$B:$B,$B$5,Raw!$H:$H,$A21)</f>
        <v>6671</v>
      </c>
      <c r="E21" s="13">
        <f>SUMIFS(Raw!$K:$K,Raw!$J:$J,E$6,Raw!$B:$B,$B$5,Raw!$H:$H,$A21)</f>
        <v>493</v>
      </c>
      <c r="F21" s="13">
        <f>SUMIFS(Raw!$K:$K,Raw!$J:$J,F$6,Raw!$B:$B,$B$5,Raw!$H:$H,$A21)</f>
        <v>362</v>
      </c>
      <c r="G21" s="13">
        <f>SUMIFS(Raw!$K:$K,Raw!$J:$J,G$6,Raw!$B:$B,$B$5,Raw!$H:$H,$A21)</f>
        <v>61</v>
      </c>
      <c r="H21" s="13">
        <f>SUMIFS(Raw!$K:$K,Raw!$J:$J,H$6,Raw!$B:$B,$B$5,Raw!$H:$H,$A21)</f>
        <v>23</v>
      </c>
      <c r="I21" s="13">
        <f>SUMIFS(Raw!$K:$K,Raw!$J:$J,I$6,Raw!$B:$B,$B$5,Raw!$H:$H,$A21)</f>
        <v>22</v>
      </c>
      <c r="J21" s="13">
        <f>SUMIFS(Raw!$K:$K,Raw!$J:$J,J$6,Raw!$B:$B,$B$5,Raw!$H:$H,$A21)</f>
        <v>25</v>
      </c>
      <c r="K21" s="13">
        <f>SUMIFS(Raw!$K:$K,Raw!$J:$J,K$6,Raw!$B:$B,$B$5,Raw!$H:$H,$A21)</f>
        <v>0</v>
      </c>
      <c r="L21" s="40">
        <f t="shared" si="64"/>
        <v>0.85801217038539557</v>
      </c>
      <c r="M21" s="40">
        <f t="shared" si="65"/>
        <v>9.5334685598377281E-2</v>
      </c>
      <c r="N21" s="64"/>
      <c r="O21" s="13">
        <f>SUMIFS(Raw!$K:$K,Raw!$J:$J,O$6,Raw!$B:$B,$B$5,Raw!$H:$H,$A21)</f>
        <v>73</v>
      </c>
      <c r="P21" s="40">
        <f t="shared" si="4"/>
        <v>0.14807302231237324</v>
      </c>
      <c r="Q21" s="13">
        <f>SUMIFS(Raw!$K:$K,Raw!$J:$J,Q$6,Raw!$B:$B,$B$5,Raw!$H:$H,$A21)</f>
        <v>57</v>
      </c>
      <c r="R21" s="40">
        <f t="shared" ref="R21" si="74">IF(Q21&gt;0,(Q21/$AH21),"")</f>
        <v>0.11561866125760649</v>
      </c>
      <c r="S21" s="13">
        <f>SUMIFS(Raw!$K:$K,Raw!$J:$J,S$6,Raw!$B:$B,$B$5,Raw!$H:$H,$A21)</f>
        <v>134</v>
      </c>
      <c r="T21" s="40">
        <f t="shared" ref="T21" si="75">IF(S21&gt;0,(S21/$AH21),"")</f>
        <v>0.27180527383367142</v>
      </c>
      <c r="U21" s="13">
        <f>SUMIFS(Raw!$K:$K,Raw!$J:$J,U$6,Raw!$B:$B,$B$5,Raw!$H:$H,$A21)</f>
        <v>142</v>
      </c>
      <c r="V21" s="40">
        <f t="shared" ref="V21" si="76">IF(U21&gt;0,(U21/$AH21),"")</f>
        <v>0.28803245436105479</v>
      </c>
      <c r="W21" s="13">
        <f>SUMIFS(Raw!$K:$K,Raw!$J:$J,W$6,Raw!$B:$B,$B$5,Raw!$H:$H,$A21)</f>
        <v>19</v>
      </c>
      <c r="X21" s="40">
        <f t="shared" ref="X21" si="77">IF(W21&gt;0,(W21/$AH21),"")</f>
        <v>3.8539553752535496E-2</v>
      </c>
      <c r="Y21" s="13">
        <f>SUMIFS(Raw!$K:$K,Raw!$J:$J,Y$6,Raw!$B:$B,$B$5,Raw!$H:$H,$A21)</f>
        <v>24</v>
      </c>
      <c r="Z21" s="40">
        <f t="shared" ref="Z21" si="78">IF(Y21&gt;0,(Y21/$AH21),"")</f>
        <v>4.8681541582150101E-2</v>
      </c>
      <c r="AA21" s="13">
        <f>SUMIFS(Raw!$K:$K,Raw!$J:$J,AA$6,Raw!$B:$B,$B$5,Raw!$H:$H,$A21)</f>
        <v>44</v>
      </c>
      <c r="AB21" s="40">
        <f t="shared" ref="AB21" si="79">IF(AA21&gt;0,(AA21/$AH21),"")</f>
        <v>8.9249492900608518E-2</v>
      </c>
      <c r="AC21" s="13">
        <f>SUMIFS(Raw!$K:$K,Raw!$J:$J,AC$6,Raw!$B:$B,$B$5,Raw!$H:$H,$A21)</f>
        <v>0</v>
      </c>
      <c r="AD21" s="40" t="str">
        <f t="shared" ref="AD21" si="80">IF(AC21&gt;0,(AC21/$AH21),"")</f>
        <v/>
      </c>
      <c r="AH21" s="41">
        <f t="shared" si="73"/>
        <v>493</v>
      </c>
    </row>
    <row r="22" spans="1:34" ht="21.65" customHeight="1" x14ac:dyDescent="0.3">
      <c r="A22" s="9" t="str">
        <f>IF(Refs!A15="","",Refs!A15)</f>
        <v>111AJ3</v>
      </c>
      <c r="B22" s="2" t="str">
        <f>IF(Refs!B15="","",Refs!B15)</f>
        <v>North West including Blackpool</v>
      </c>
      <c r="C22" s="9"/>
      <c r="D22" s="13">
        <f>SUMIFS(Raw!$K:$K,Raw!$J:$J,D$6,Raw!$B:$B,$B$5,Raw!$H:$H,$A22)</f>
        <v>7800</v>
      </c>
      <c r="E22" s="13">
        <f>SUMIFS(Raw!$K:$K,Raw!$J:$J,E$6,Raw!$B:$B,$B$5,Raw!$H:$H,$A22)</f>
        <v>435</v>
      </c>
      <c r="F22" s="13">
        <f>SUMIFS(Raw!$K:$K,Raw!$J:$J,F$6,Raw!$B:$B,$B$5,Raw!$H:$H,$A22)</f>
        <v>296</v>
      </c>
      <c r="G22" s="13">
        <f>SUMIFS(Raw!$K:$K,Raw!$J:$J,G$6,Raw!$B:$B,$B$5,Raw!$H:$H,$A22)</f>
        <v>89</v>
      </c>
      <c r="H22" s="13">
        <f>SUMIFS(Raw!$K:$K,Raw!$J:$J,H$6,Raw!$B:$B,$B$5,Raw!$H:$H,$A22)</f>
        <v>15</v>
      </c>
      <c r="I22" s="13">
        <f>SUMIFS(Raw!$K:$K,Raw!$J:$J,I$6,Raw!$B:$B,$B$5,Raw!$H:$H,$A22)</f>
        <v>13</v>
      </c>
      <c r="J22" s="13">
        <f>SUMIFS(Raw!$K:$K,Raw!$J:$J,J$6,Raw!$B:$B,$B$5,Raw!$H:$H,$A22)</f>
        <v>13</v>
      </c>
      <c r="K22" s="13">
        <f>SUMIFS(Raw!$K:$K,Raw!$J:$J,K$6,Raw!$B:$B,$B$5,Raw!$H:$H,$A22)</f>
        <v>9</v>
      </c>
      <c r="L22" s="40">
        <f t="shared" si="64"/>
        <v>0.90375586854460099</v>
      </c>
      <c r="M22" s="40">
        <f t="shared" si="65"/>
        <v>6.1032863849765258E-2</v>
      </c>
      <c r="N22" s="64"/>
      <c r="O22" s="13">
        <f>SUMIFS(Raw!$K:$K,Raw!$J:$J,O$6,Raw!$B:$B,$B$5,Raw!$H:$H,$A22)</f>
        <v>72</v>
      </c>
      <c r="P22" s="40">
        <f t="shared" si="4"/>
        <v>0.16551724137931034</v>
      </c>
      <c r="Q22" s="13">
        <f>SUMIFS(Raw!$K:$K,Raw!$J:$J,Q$6,Raw!$B:$B,$B$5,Raw!$H:$H,$A22)</f>
        <v>39</v>
      </c>
      <c r="R22" s="40">
        <f t="shared" ref="R22" si="81">IF(Q22&gt;0,(Q22/$AH22),"")</f>
        <v>8.9655172413793102E-2</v>
      </c>
      <c r="S22" s="13">
        <f>SUMIFS(Raw!$K:$K,Raw!$J:$J,S$6,Raw!$B:$B,$B$5,Raw!$H:$H,$A22)</f>
        <v>52</v>
      </c>
      <c r="T22" s="40">
        <f t="shared" ref="T22" si="82">IF(S22&gt;0,(S22/$AH22),"")</f>
        <v>0.11954022988505747</v>
      </c>
      <c r="U22" s="13">
        <f>SUMIFS(Raw!$K:$K,Raw!$J:$J,U$6,Raw!$B:$B,$B$5,Raw!$H:$H,$A22)</f>
        <v>97</v>
      </c>
      <c r="V22" s="40">
        <f t="shared" ref="V22" si="83">IF(U22&gt;0,(U22/$AH22),"")</f>
        <v>0.22298850574712645</v>
      </c>
      <c r="W22" s="13">
        <f>SUMIFS(Raw!$K:$K,Raw!$J:$J,W$6,Raw!$B:$B,$B$5,Raw!$H:$H,$A22)</f>
        <v>32</v>
      </c>
      <c r="X22" s="40">
        <f t="shared" ref="X22" si="84">IF(W22&gt;0,(W22/$AH22),"")</f>
        <v>7.3563218390804597E-2</v>
      </c>
      <c r="Y22" s="13">
        <f>SUMIFS(Raw!$K:$K,Raw!$J:$J,Y$6,Raw!$B:$B,$B$5,Raw!$H:$H,$A22)</f>
        <v>57</v>
      </c>
      <c r="Z22" s="40">
        <f t="shared" ref="Z22" si="85">IF(Y22&gt;0,(Y22/$AH22),"")</f>
        <v>0.1310344827586207</v>
      </c>
      <c r="AA22" s="13">
        <f>SUMIFS(Raw!$K:$K,Raw!$J:$J,AA$6,Raw!$B:$B,$B$5,Raw!$H:$H,$A22)</f>
        <v>82</v>
      </c>
      <c r="AB22" s="40">
        <f t="shared" ref="AB22" si="86">IF(AA22&gt;0,(AA22/$AH22),"")</f>
        <v>0.18850574712643678</v>
      </c>
      <c r="AC22" s="13">
        <f>SUMIFS(Raw!$K:$K,Raw!$J:$J,AC$6,Raw!$B:$B,$B$5,Raw!$H:$H,$A22)</f>
        <v>4</v>
      </c>
      <c r="AD22" s="40">
        <f t="shared" ref="AD22" si="87">IF(AC22&gt;0,(AC22/$AH22),"")</f>
        <v>9.1954022988505746E-3</v>
      </c>
      <c r="AH22" s="41">
        <f t="shared" si="73"/>
        <v>435</v>
      </c>
    </row>
    <row r="23" spans="1:34" ht="21.65" customHeight="1" x14ac:dyDescent="0.3">
      <c r="A23" s="9" t="str">
        <f>IF(Refs!A16="","",Refs!A16)</f>
        <v>111AL7</v>
      </c>
      <c r="B23" s="2" t="str">
        <f>IF(Refs!B16="","",Refs!B16)</f>
        <v>Midlands</v>
      </c>
      <c r="C23" s="9"/>
      <c r="D23" s="13">
        <f>SUMIFS(Raw!$K:$K,Raw!$J:$J,D$6,Raw!$B:$B,$B$5,Raw!$H:$H,$A23)</f>
        <v>59735</v>
      </c>
      <c r="E23" s="13">
        <f>SUMIFS(Raw!$K:$K,Raw!$J:$J,E$6,Raw!$B:$B,$B$5,Raw!$H:$H,$A23)</f>
        <v>5011</v>
      </c>
      <c r="F23" s="13">
        <f>SUMIFS(Raw!$K:$K,Raw!$J:$J,F$6,Raw!$B:$B,$B$5,Raw!$H:$H,$A23)</f>
        <v>2920</v>
      </c>
      <c r="G23" s="13">
        <f>SUMIFS(Raw!$K:$K,Raw!$J:$J,G$6,Raw!$B:$B,$B$5,Raw!$H:$H,$A23)</f>
        <v>815</v>
      </c>
      <c r="H23" s="13">
        <f>SUMIFS(Raw!$K:$K,Raw!$J:$J,H$6,Raw!$B:$B,$B$5,Raw!$H:$H,$A23)</f>
        <v>336</v>
      </c>
      <c r="I23" s="13">
        <f>SUMIFS(Raw!$K:$K,Raw!$J:$J,I$6,Raw!$B:$B,$B$5,Raw!$H:$H,$A23)</f>
        <v>318</v>
      </c>
      <c r="J23" s="13">
        <f>SUMIFS(Raw!$K:$K,Raw!$J:$J,J$6,Raw!$B:$B,$B$5,Raw!$H:$H,$A23)</f>
        <v>390</v>
      </c>
      <c r="K23" s="13">
        <f>SUMIFS(Raw!$K:$K,Raw!$J:$J,K$6,Raw!$B:$B,$B$5,Raw!$H:$H,$A23)</f>
        <v>232</v>
      </c>
      <c r="L23" s="40">
        <f t="shared" si="64"/>
        <v>0.78154425612052736</v>
      </c>
      <c r="M23" s="40">
        <f t="shared" si="65"/>
        <v>0.14814814814814814</v>
      </c>
      <c r="N23" s="64"/>
      <c r="O23" s="13">
        <f>SUMIFS(Raw!$K:$K,Raw!$J:$J,O$6,Raw!$B:$B,$B$5,Raw!$H:$H,$A23)</f>
        <v>1403</v>
      </c>
      <c r="P23" s="40">
        <f t="shared" si="4"/>
        <v>0.27998403512273001</v>
      </c>
      <c r="Q23" s="13">
        <f>SUMIFS(Raw!$K:$K,Raw!$J:$J,Q$6,Raw!$B:$B,$B$5,Raw!$H:$H,$A23)</f>
        <v>765</v>
      </c>
      <c r="R23" s="40">
        <f t="shared" ref="R23" si="88">IF(Q23&gt;0,(Q23/$AH23),"")</f>
        <v>0.15266413889443226</v>
      </c>
      <c r="S23" s="13">
        <f>SUMIFS(Raw!$K:$K,Raw!$J:$J,S$6,Raw!$B:$B,$B$5,Raw!$H:$H,$A23)</f>
        <v>397</v>
      </c>
      <c r="T23" s="40">
        <f t="shared" ref="T23" si="89">IF(S23&gt;0,(S23/$AH23),"")</f>
        <v>7.9225703452404705E-2</v>
      </c>
      <c r="U23" s="13">
        <f>SUMIFS(Raw!$K:$K,Raw!$J:$J,U$6,Raw!$B:$B,$B$5,Raw!$H:$H,$A23)</f>
        <v>760</v>
      </c>
      <c r="V23" s="40">
        <f t="shared" ref="V23" si="90">IF(U23&gt;0,(U23/$AH23),"")</f>
        <v>0.15166633406505686</v>
      </c>
      <c r="W23" s="13">
        <f>SUMIFS(Raw!$K:$K,Raw!$J:$J,W$6,Raw!$B:$B,$B$5,Raw!$H:$H,$A23)</f>
        <v>268</v>
      </c>
      <c r="X23" s="40">
        <f t="shared" ref="X23" si="91">IF(W23&gt;0,(W23/$AH23),"")</f>
        <v>5.3482338854520056E-2</v>
      </c>
      <c r="Y23" s="13">
        <f>SUMIFS(Raw!$K:$K,Raw!$J:$J,Y$6,Raw!$B:$B,$B$5,Raw!$H:$H,$A23)</f>
        <v>250</v>
      </c>
      <c r="Z23" s="40">
        <f t="shared" ref="Z23" si="92">IF(Y23&gt;0,(Y23/$AH23),"")</f>
        <v>4.9890241468768706E-2</v>
      </c>
      <c r="AA23" s="13">
        <f>SUMIFS(Raw!$K:$K,Raw!$J:$J,AA$6,Raw!$B:$B,$B$5,Raw!$H:$H,$A23)</f>
        <v>1131</v>
      </c>
      <c r="AB23" s="40">
        <f t="shared" ref="AB23" si="93">IF(AA23&gt;0,(AA23/$AH23),"")</f>
        <v>0.22570345240470963</v>
      </c>
      <c r="AC23" s="13">
        <f>SUMIFS(Raw!$K:$K,Raw!$J:$J,AC$6,Raw!$B:$B,$B$5,Raw!$H:$H,$A23)</f>
        <v>37</v>
      </c>
      <c r="AD23" s="40">
        <f t="shared" ref="AD23" si="94">IF(AC23&gt;0,(AC23/$AH23),"")</f>
        <v>7.3837557373777687E-3</v>
      </c>
      <c r="AH23" s="41">
        <f t="shared" si="73"/>
        <v>5011</v>
      </c>
    </row>
    <row r="24" spans="1:34" x14ac:dyDescent="0.3">
      <c r="A24" s="9" t="str">
        <f>IF(Refs!A17="","",Refs!A17)</f>
        <v>111AJ8</v>
      </c>
      <c r="B24" s="2" t="str">
        <f>IF(Refs!B17="","",Refs!B17)</f>
        <v>Derbyshire (DHU)</v>
      </c>
      <c r="C24" s="9"/>
      <c r="D24" s="13">
        <f>SUMIFS(Raw!$K:$K,Raw!$J:$J,D$6,Raw!$B:$B,$B$5,Raw!$H:$H,$A24)</f>
        <v>0</v>
      </c>
      <c r="E24" s="13">
        <f>SUMIFS(Raw!$K:$K,Raw!$J:$J,E$6,Raw!$B:$B,$B$5,Raw!$H:$H,$A24)</f>
        <v>0</v>
      </c>
      <c r="F24" s="13">
        <f>SUMIFS(Raw!$K:$K,Raw!$J:$J,F$6,Raw!$B:$B,$B$5,Raw!$H:$H,$A24)</f>
        <v>0</v>
      </c>
      <c r="G24" s="13">
        <f>SUMIFS(Raw!$K:$K,Raw!$J:$J,G$6,Raw!$B:$B,$B$5,Raw!$H:$H,$A24)</f>
        <v>0</v>
      </c>
      <c r="H24" s="13">
        <f>SUMIFS(Raw!$K:$K,Raw!$J:$J,H$6,Raw!$B:$B,$B$5,Raw!$H:$H,$A24)</f>
        <v>0</v>
      </c>
      <c r="I24" s="13">
        <f>SUMIFS(Raw!$K:$K,Raw!$J:$J,I$6,Raw!$B:$B,$B$5,Raw!$H:$H,$A24)</f>
        <v>0</v>
      </c>
      <c r="J24" s="13">
        <f>SUMIFS(Raw!$K:$K,Raw!$J:$J,J$6,Raw!$B:$B,$B$5,Raw!$H:$H,$A24)</f>
        <v>0</v>
      </c>
      <c r="K24" s="13">
        <f>SUMIFS(Raw!$K:$K,Raw!$J:$J,K$6,Raw!$B:$B,$B$5,Raw!$H:$H,$A24)</f>
        <v>0</v>
      </c>
      <c r="L24" s="40" t="str">
        <f t="shared" si="64"/>
        <v/>
      </c>
      <c r="M24" s="40" t="str">
        <f t="shared" si="65"/>
        <v/>
      </c>
      <c r="N24" s="64"/>
      <c r="O24" s="13">
        <f>SUMIFS(Raw!$K:$K,Raw!$J:$J,O$6,Raw!$B:$B,$B$5,Raw!$H:$H,$A24)</f>
        <v>0</v>
      </c>
      <c r="P24" s="40" t="str">
        <f t="shared" si="4"/>
        <v/>
      </c>
      <c r="Q24" s="13">
        <f>SUMIFS(Raw!$K:$K,Raw!$J:$J,Q$6,Raw!$B:$B,$B$5,Raw!$H:$H,$A24)</f>
        <v>0</v>
      </c>
      <c r="R24" s="40" t="str">
        <f t="shared" ref="R24" si="95">IF(Q24&gt;0,(Q24/$AH24),"")</f>
        <v/>
      </c>
      <c r="S24" s="13">
        <f>SUMIFS(Raw!$K:$K,Raw!$J:$J,S$6,Raw!$B:$B,$B$5,Raw!$H:$H,$A24)</f>
        <v>0</v>
      </c>
      <c r="T24" s="40" t="str">
        <f t="shared" ref="T24" si="96">IF(S24&gt;0,(S24/$AH24),"")</f>
        <v/>
      </c>
      <c r="U24" s="13">
        <f>SUMIFS(Raw!$K:$K,Raw!$J:$J,U$6,Raw!$B:$B,$B$5,Raw!$H:$H,$A24)</f>
        <v>0</v>
      </c>
      <c r="V24" s="40" t="str">
        <f t="shared" ref="V24" si="97">IF(U24&gt;0,(U24/$AH24),"")</f>
        <v/>
      </c>
      <c r="W24" s="13">
        <f>SUMIFS(Raw!$K:$K,Raw!$J:$J,W$6,Raw!$B:$B,$B$5,Raw!$H:$H,$A24)</f>
        <v>0</v>
      </c>
      <c r="X24" s="40" t="str">
        <f t="shared" ref="X24" si="98">IF(W24&gt;0,(W24/$AH24),"")</f>
        <v/>
      </c>
      <c r="Y24" s="13">
        <f>SUMIFS(Raw!$K:$K,Raw!$J:$J,Y$6,Raw!$B:$B,$B$5,Raw!$H:$H,$A24)</f>
        <v>0</v>
      </c>
      <c r="Z24" s="40" t="str">
        <f t="shared" ref="Z24" si="99">IF(Y24&gt;0,(Y24/$AH24),"")</f>
        <v/>
      </c>
      <c r="AA24" s="13">
        <f>SUMIFS(Raw!$K:$K,Raw!$J:$J,AA$6,Raw!$B:$B,$B$5,Raw!$H:$H,$A24)</f>
        <v>0</v>
      </c>
      <c r="AB24" s="40" t="str">
        <f t="shared" ref="AB24" si="100">IF(AA24&gt;0,(AA24/$AH24),"")</f>
        <v/>
      </c>
      <c r="AC24" s="13">
        <f>SUMIFS(Raw!$K:$K,Raw!$J:$J,AC$6,Raw!$B:$B,$B$5,Raw!$H:$H,$A24)</f>
        <v>0</v>
      </c>
      <c r="AD24" s="40" t="str">
        <f t="shared" ref="AD24" si="101">IF(AC24&gt;0,(AC24/$AH24),"")</f>
        <v/>
      </c>
      <c r="AH24" s="41">
        <f t="shared" si="73"/>
        <v>0</v>
      </c>
    </row>
    <row r="25" spans="1:34" x14ac:dyDescent="0.3">
      <c r="A25" s="9" t="str">
        <f>IF(Refs!A18="","",Refs!A18)</f>
        <v>111AK7</v>
      </c>
      <c r="B25" s="2" t="str">
        <f>IF(Refs!B18="","",Refs!B18)</f>
        <v>Leicestershire and Rutland (DHU)</v>
      </c>
      <c r="C25" s="9"/>
      <c r="D25" s="13">
        <f>SUMIFS(Raw!$K:$K,Raw!$J:$J,D$6,Raw!$B:$B,$B$5,Raw!$H:$H,$A25)</f>
        <v>0</v>
      </c>
      <c r="E25" s="13">
        <f>SUMIFS(Raw!$K:$K,Raw!$J:$J,E$6,Raw!$B:$B,$B$5,Raw!$H:$H,$A25)</f>
        <v>0</v>
      </c>
      <c r="F25" s="13">
        <f>SUMIFS(Raw!$K:$K,Raw!$J:$J,F$6,Raw!$B:$B,$B$5,Raw!$H:$H,$A25)</f>
        <v>0</v>
      </c>
      <c r="G25" s="13">
        <f>SUMIFS(Raw!$K:$K,Raw!$J:$J,G$6,Raw!$B:$B,$B$5,Raw!$H:$H,$A25)</f>
        <v>0</v>
      </c>
      <c r="H25" s="13">
        <f>SUMIFS(Raw!$K:$K,Raw!$J:$J,H$6,Raw!$B:$B,$B$5,Raw!$H:$H,$A25)</f>
        <v>0</v>
      </c>
      <c r="I25" s="13">
        <f>SUMIFS(Raw!$K:$K,Raw!$J:$J,I$6,Raw!$B:$B,$B$5,Raw!$H:$H,$A25)</f>
        <v>0</v>
      </c>
      <c r="J25" s="13">
        <f>SUMIFS(Raw!$K:$K,Raw!$J:$J,J$6,Raw!$B:$B,$B$5,Raw!$H:$H,$A25)</f>
        <v>0</v>
      </c>
      <c r="K25" s="13">
        <f>SUMIFS(Raw!$K:$K,Raw!$J:$J,K$6,Raw!$B:$B,$B$5,Raw!$H:$H,$A25)</f>
        <v>0</v>
      </c>
      <c r="L25" s="40" t="str">
        <f t="shared" si="64"/>
        <v/>
      </c>
      <c r="M25" s="40" t="str">
        <f t="shared" si="65"/>
        <v/>
      </c>
      <c r="N25" s="64"/>
      <c r="O25" s="13">
        <f>SUMIFS(Raw!$K:$K,Raw!$J:$J,O$6,Raw!$B:$B,$B$5,Raw!$H:$H,$A25)</f>
        <v>0</v>
      </c>
      <c r="P25" s="40" t="str">
        <f t="shared" si="4"/>
        <v/>
      </c>
      <c r="Q25" s="13">
        <f>SUMIFS(Raw!$K:$K,Raw!$J:$J,Q$6,Raw!$B:$B,$B$5,Raw!$H:$H,$A25)</f>
        <v>0</v>
      </c>
      <c r="R25" s="40" t="str">
        <f t="shared" ref="R25" si="102">IF(Q25&gt;0,(Q25/$AH25),"")</f>
        <v/>
      </c>
      <c r="S25" s="13">
        <f>SUMIFS(Raw!$K:$K,Raw!$J:$J,S$6,Raw!$B:$B,$B$5,Raw!$H:$H,$A25)</f>
        <v>0</v>
      </c>
      <c r="T25" s="40" t="str">
        <f t="shared" ref="T25" si="103">IF(S25&gt;0,(S25/$AH25),"")</f>
        <v/>
      </c>
      <c r="U25" s="13">
        <f>SUMIFS(Raw!$K:$K,Raw!$J:$J,U$6,Raw!$B:$B,$B$5,Raw!$H:$H,$A25)</f>
        <v>0</v>
      </c>
      <c r="V25" s="40" t="str">
        <f t="shared" ref="V25" si="104">IF(U25&gt;0,(U25/$AH25),"")</f>
        <v/>
      </c>
      <c r="W25" s="13">
        <f>SUMIFS(Raw!$K:$K,Raw!$J:$J,W$6,Raw!$B:$B,$B$5,Raw!$H:$H,$A25)</f>
        <v>0</v>
      </c>
      <c r="X25" s="40" t="str">
        <f t="shared" ref="X25" si="105">IF(W25&gt;0,(W25/$AH25),"")</f>
        <v/>
      </c>
      <c r="Y25" s="13">
        <f>SUMIFS(Raw!$K:$K,Raw!$J:$J,Y$6,Raw!$B:$B,$B$5,Raw!$H:$H,$A25)</f>
        <v>0</v>
      </c>
      <c r="Z25" s="40" t="str">
        <f t="shared" ref="Z25" si="106">IF(Y25&gt;0,(Y25/$AH25),"")</f>
        <v/>
      </c>
      <c r="AA25" s="13">
        <f>SUMIFS(Raw!$K:$K,Raw!$J:$J,AA$6,Raw!$B:$B,$B$5,Raw!$H:$H,$A25)</f>
        <v>0</v>
      </c>
      <c r="AB25" s="40" t="str">
        <f t="shared" ref="AB25" si="107">IF(AA25&gt;0,(AA25/$AH25),"")</f>
        <v/>
      </c>
      <c r="AC25" s="13">
        <f>SUMIFS(Raw!$K:$K,Raw!$J:$J,AC$6,Raw!$B:$B,$B$5,Raw!$H:$H,$A25)</f>
        <v>0</v>
      </c>
      <c r="AD25" s="40" t="str">
        <f t="shared" ref="AD25" si="108">IF(AC25&gt;0,(AC25/$AH25),"")</f>
        <v/>
      </c>
      <c r="AH25" s="41">
        <f t="shared" si="73"/>
        <v>0</v>
      </c>
    </row>
    <row r="26" spans="1:34" x14ac:dyDescent="0.3">
      <c r="A26" s="9" t="str">
        <f>IF(Refs!A19="","",Refs!A19)</f>
        <v>111AK6</v>
      </c>
      <c r="B26" s="2" t="str">
        <f>IF(Refs!B19="","",Refs!B19)</f>
        <v>Lincolnshire (DHU)</v>
      </c>
      <c r="C26" s="9"/>
      <c r="D26" s="13">
        <f>SUMIFS(Raw!$K:$K,Raw!$J:$J,D$6,Raw!$B:$B,$B$5,Raw!$H:$H,$A26)</f>
        <v>0</v>
      </c>
      <c r="E26" s="13">
        <f>SUMIFS(Raw!$K:$K,Raw!$J:$J,E$6,Raw!$B:$B,$B$5,Raw!$H:$H,$A26)</f>
        <v>0</v>
      </c>
      <c r="F26" s="13">
        <f>SUMIFS(Raw!$K:$K,Raw!$J:$J,F$6,Raw!$B:$B,$B$5,Raw!$H:$H,$A26)</f>
        <v>0</v>
      </c>
      <c r="G26" s="13">
        <f>SUMIFS(Raw!$K:$K,Raw!$J:$J,G$6,Raw!$B:$B,$B$5,Raw!$H:$H,$A26)</f>
        <v>0</v>
      </c>
      <c r="H26" s="13">
        <f>SUMIFS(Raw!$K:$K,Raw!$J:$J,H$6,Raw!$B:$B,$B$5,Raw!$H:$H,$A26)</f>
        <v>0</v>
      </c>
      <c r="I26" s="13">
        <f>SUMIFS(Raw!$K:$K,Raw!$J:$J,I$6,Raw!$B:$B,$B$5,Raw!$H:$H,$A26)</f>
        <v>0</v>
      </c>
      <c r="J26" s="13">
        <f>SUMIFS(Raw!$K:$K,Raw!$J:$J,J$6,Raw!$B:$B,$B$5,Raw!$H:$H,$A26)</f>
        <v>0</v>
      </c>
      <c r="K26" s="13">
        <f>SUMIFS(Raw!$K:$K,Raw!$J:$J,K$6,Raw!$B:$B,$B$5,Raw!$H:$H,$A26)</f>
        <v>0</v>
      </c>
      <c r="L26" s="40" t="str">
        <f t="shared" si="64"/>
        <v/>
      </c>
      <c r="M26" s="40" t="str">
        <f t="shared" si="65"/>
        <v/>
      </c>
      <c r="N26" s="64"/>
      <c r="O26" s="13">
        <f>SUMIFS(Raw!$K:$K,Raw!$J:$J,O$6,Raw!$B:$B,$B$5,Raw!$H:$H,$A26)</f>
        <v>0</v>
      </c>
      <c r="P26" s="40" t="str">
        <f t="shared" si="4"/>
        <v/>
      </c>
      <c r="Q26" s="13">
        <f>SUMIFS(Raw!$K:$K,Raw!$J:$J,Q$6,Raw!$B:$B,$B$5,Raw!$H:$H,$A26)</f>
        <v>0</v>
      </c>
      <c r="R26" s="40" t="str">
        <f t="shared" ref="R26" si="109">IF(Q26&gt;0,(Q26/$AH26),"")</f>
        <v/>
      </c>
      <c r="S26" s="13">
        <f>SUMIFS(Raw!$K:$K,Raw!$J:$J,S$6,Raw!$B:$B,$B$5,Raw!$H:$H,$A26)</f>
        <v>0</v>
      </c>
      <c r="T26" s="40" t="str">
        <f t="shared" ref="T26" si="110">IF(S26&gt;0,(S26/$AH26),"")</f>
        <v/>
      </c>
      <c r="U26" s="13">
        <f>SUMIFS(Raw!$K:$K,Raw!$J:$J,U$6,Raw!$B:$B,$B$5,Raw!$H:$H,$A26)</f>
        <v>0</v>
      </c>
      <c r="V26" s="40" t="str">
        <f t="shared" ref="V26" si="111">IF(U26&gt;0,(U26/$AH26),"")</f>
        <v/>
      </c>
      <c r="W26" s="13">
        <f>SUMIFS(Raw!$K:$K,Raw!$J:$J,W$6,Raw!$B:$B,$B$5,Raw!$H:$H,$A26)</f>
        <v>0</v>
      </c>
      <c r="X26" s="40" t="str">
        <f t="shared" ref="X26" si="112">IF(W26&gt;0,(W26/$AH26),"")</f>
        <v/>
      </c>
      <c r="Y26" s="13">
        <f>SUMIFS(Raw!$K:$K,Raw!$J:$J,Y$6,Raw!$B:$B,$B$5,Raw!$H:$H,$A26)</f>
        <v>0</v>
      </c>
      <c r="Z26" s="40" t="str">
        <f t="shared" ref="Z26" si="113">IF(Y26&gt;0,(Y26/$AH26),"")</f>
        <v/>
      </c>
      <c r="AA26" s="13">
        <f>SUMIFS(Raw!$K:$K,Raw!$J:$J,AA$6,Raw!$B:$B,$B$5,Raw!$H:$H,$A26)</f>
        <v>0</v>
      </c>
      <c r="AB26" s="40" t="str">
        <f t="shared" ref="AB26" si="114">IF(AA26&gt;0,(AA26/$AH26),"")</f>
        <v/>
      </c>
      <c r="AC26" s="13">
        <f>SUMIFS(Raw!$K:$K,Raw!$J:$J,AC$6,Raw!$B:$B,$B$5,Raw!$H:$H,$A26)</f>
        <v>0</v>
      </c>
      <c r="AD26" s="40" t="str">
        <f t="shared" ref="AD26" si="115">IF(AC26&gt;0,(AC26/$AH26),"")</f>
        <v/>
      </c>
      <c r="AH26" s="41">
        <f t="shared" si="73"/>
        <v>0</v>
      </c>
    </row>
    <row r="27" spans="1:34" x14ac:dyDescent="0.3">
      <c r="A27" s="9" t="str">
        <f>IF(Refs!A20="","",Refs!A20)</f>
        <v>111AC6</v>
      </c>
      <c r="B27" s="2" t="str">
        <f>IF(Refs!B20="","",Refs!B20)</f>
        <v>Northamptonshire</v>
      </c>
      <c r="C27" s="9"/>
      <c r="D27" s="13">
        <f>SUMIFS(Raw!$K:$K,Raw!$J:$J,D$6,Raw!$B:$B,$B$5,Raw!$H:$H,$A27)</f>
        <v>0</v>
      </c>
      <c r="E27" s="13">
        <f>SUMIFS(Raw!$K:$K,Raw!$J:$J,E$6,Raw!$B:$B,$B$5,Raw!$H:$H,$A27)</f>
        <v>0</v>
      </c>
      <c r="F27" s="13">
        <f>SUMIFS(Raw!$K:$K,Raw!$J:$J,F$6,Raw!$B:$B,$B$5,Raw!$H:$H,$A27)</f>
        <v>0</v>
      </c>
      <c r="G27" s="13">
        <f>SUMIFS(Raw!$K:$K,Raw!$J:$J,G$6,Raw!$B:$B,$B$5,Raw!$H:$H,$A27)</f>
        <v>0</v>
      </c>
      <c r="H27" s="13">
        <f>SUMIFS(Raw!$K:$K,Raw!$J:$J,H$6,Raw!$B:$B,$B$5,Raw!$H:$H,$A27)</f>
        <v>0</v>
      </c>
      <c r="I27" s="13">
        <f>SUMIFS(Raw!$K:$K,Raw!$J:$J,I$6,Raw!$B:$B,$B$5,Raw!$H:$H,$A27)</f>
        <v>0</v>
      </c>
      <c r="J27" s="13">
        <f>SUMIFS(Raw!$K:$K,Raw!$J:$J,J$6,Raw!$B:$B,$B$5,Raw!$H:$H,$A27)</f>
        <v>0</v>
      </c>
      <c r="K27" s="13">
        <f>SUMIFS(Raw!$K:$K,Raw!$J:$J,K$6,Raw!$B:$B,$B$5,Raw!$H:$H,$A27)</f>
        <v>0</v>
      </c>
      <c r="L27" s="40" t="str">
        <f t="shared" si="64"/>
        <v/>
      </c>
      <c r="M27" s="40" t="str">
        <f t="shared" si="65"/>
        <v/>
      </c>
      <c r="N27" s="64"/>
      <c r="O27" s="13">
        <f>SUMIFS(Raw!$K:$K,Raw!$J:$J,O$6,Raw!$B:$B,$B$5,Raw!$H:$H,$A27)</f>
        <v>0</v>
      </c>
      <c r="P27" s="40" t="str">
        <f t="shared" si="4"/>
        <v/>
      </c>
      <c r="Q27" s="13">
        <f>SUMIFS(Raw!$K:$K,Raw!$J:$J,Q$6,Raw!$B:$B,$B$5,Raw!$H:$H,$A27)</f>
        <v>0</v>
      </c>
      <c r="R27" s="40" t="str">
        <f t="shared" ref="R27" si="116">IF(Q27&gt;0,(Q27/$AH27),"")</f>
        <v/>
      </c>
      <c r="S27" s="13">
        <f>SUMIFS(Raw!$K:$K,Raw!$J:$J,S$6,Raw!$B:$B,$B$5,Raw!$H:$H,$A27)</f>
        <v>0</v>
      </c>
      <c r="T27" s="40" t="str">
        <f t="shared" ref="T27" si="117">IF(S27&gt;0,(S27/$AH27),"")</f>
        <v/>
      </c>
      <c r="U27" s="13">
        <f>SUMIFS(Raw!$K:$K,Raw!$J:$J,U$6,Raw!$B:$B,$B$5,Raw!$H:$H,$A27)</f>
        <v>0</v>
      </c>
      <c r="V27" s="40" t="str">
        <f t="shared" ref="V27" si="118">IF(U27&gt;0,(U27/$AH27),"")</f>
        <v/>
      </c>
      <c r="W27" s="13">
        <f>SUMIFS(Raw!$K:$K,Raw!$J:$J,W$6,Raw!$B:$B,$B$5,Raw!$H:$H,$A27)</f>
        <v>0</v>
      </c>
      <c r="X27" s="40" t="str">
        <f t="shared" ref="X27" si="119">IF(W27&gt;0,(W27/$AH27),"")</f>
        <v/>
      </c>
      <c r="Y27" s="13">
        <f>SUMIFS(Raw!$K:$K,Raw!$J:$J,Y$6,Raw!$B:$B,$B$5,Raw!$H:$H,$A27)</f>
        <v>0</v>
      </c>
      <c r="Z27" s="40" t="str">
        <f t="shared" ref="Z27" si="120">IF(Y27&gt;0,(Y27/$AH27),"")</f>
        <v/>
      </c>
      <c r="AA27" s="13">
        <f>SUMIFS(Raw!$K:$K,Raw!$J:$J,AA$6,Raw!$B:$B,$B$5,Raw!$H:$H,$A27)</f>
        <v>0</v>
      </c>
      <c r="AB27" s="40" t="str">
        <f t="shared" ref="AB27" si="121">IF(AA27&gt;0,(AA27/$AH27),"")</f>
        <v/>
      </c>
      <c r="AC27" s="13">
        <f>SUMIFS(Raw!$K:$K,Raw!$J:$J,AC$6,Raw!$B:$B,$B$5,Raw!$H:$H,$A27)</f>
        <v>0</v>
      </c>
      <c r="AD27" s="40" t="str">
        <f t="shared" ref="AD27" si="122">IF(AC27&gt;0,(AC27/$AH27),"")</f>
        <v/>
      </c>
      <c r="AH27" s="41">
        <f t="shared" si="73"/>
        <v>0</v>
      </c>
    </row>
    <row r="28" spans="1:34" x14ac:dyDescent="0.3">
      <c r="A28" s="9" t="str">
        <f>IF(Refs!A21="","",Refs!A21)</f>
        <v>111AL1</v>
      </c>
      <c r="B28" s="2" t="str">
        <f>IF(Refs!B21="","",Refs!B21)</f>
        <v>Nottinghamshire (DHU)</v>
      </c>
      <c r="C28" s="9"/>
      <c r="D28" s="13">
        <f>SUMIFS(Raw!$K:$K,Raw!$J:$J,D$6,Raw!$B:$B,$B$5,Raw!$H:$H,$A28)</f>
        <v>0</v>
      </c>
      <c r="E28" s="13">
        <f>SUMIFS(Raw!$K:$K,Raw!$J:$J,E$6,Raw!$B:$B,$B$5,Raw!$H:$H,$A28)</f>
        <v>0</v>
      </c>
      <c r="F28" s="13">
        <f>SUMIFS(Raw!$K:$K,Raw!$J:$J,F$6,Raw!$B:$B,$B$5,Raw!$H:$H,$A28)</f>
        <v>0</v>
      </c>
      <c r="G28" s="13">
        <f>SUMIFS(Raw!$K:$K,Raw!$J:$J,G$6,Raw!$B:$B,$B$5,Raw!$H:$H,$A28)</f>
        <v>0</v>
      </c>
      <c r="H28" s="13">
        <f>SUMIFS(Raw!$K:$K,Raw!$J:$J,H$6,Raw!$B:$B,$B$5,Raw!$H:$H,$A28)</f>
        <v>0</v>
      </c>
      <c r="I28" s="13">
        <f>SUMIFS(Raw!$K:$K,Raw!$J:$J,I$6,Raw!$B:$B,$B$5,Raw!$H:$H,$A28)</f>
        <v>0</v>
      </c>
      <c r="J28" s="13">
        <f>SUMIFS(Raw!$K:$K,Raw!$J:$J,J$6,Raw!$B:$B,$B$5,Raw!$H:$H,$A28)</f>
        <v>0</v>
      </c>
      <c r="K28" s="13">
        <f>SUMIFS(Raw!$K:$K,Raw!$J:$J,K$6,Raw!$B:$B,$B$5,Raw!$H:$H,$A28)</f>
        <v>0</v>
      </c>
      <c r="L28" s="40" t="str">
        <f t="shared" si="64"/>
        <v/>
      </c>
      <c r="M28" s="40" t="str">
        <f t="shared" si="65"/>
        <v/>
      </c>
      <c r="N28" s="64"/>
      <c r="O28" s="13">
        <f>SUMIFS(Raw!$K:$K,Raw!$J:$J,O$6,Raw!$B:$B,$B$5,Raw!$H:$H,$A28)</f>
        <v>0</v>
      </c>
      <c r="P28" s="40" t="str">
        <f t="shared" si="4"/>
        <v/>
      </c>
      <c r="Q28" s="13">
        <f>SUMIFS(Raw!$K:$K,Raw!$J:$J,Q$6,Raw!$B:$B,$B$5,Raw!$H:$H,$A28)</f>
        <v>0</v>
      </c>
      <c r="R28" s="40" t="str">
        <f t="shared" ref="R28" si="123">IF(Q28&gt;0,(Q28/$AH28),"")</f>
        <v/>
      </c>
      <c r="S28" s="13">
        <f>SUMIFS(Raw!$K:$K,Raw!$J:$J,S$6,Raw!$B:$B,$B$5,Raw!$H:$H,$A28)</f>
        <v>0</v>
      </c>
      <c r="T28" s="40" t="str">
        <f t="shared" ref="T28" si="124">IF(S28&gt;0,(S28/$AH28),"")</f>
        <v/>
      </c>
      <c r="U28" s="13">
        <f>SUMIFS(Raw!$K:$K,Raw!$J:$J,U$6,Raw!$B:$B,$B$5,Raw!$H:$H,$A28)</f>
        <v>0</v>
      </c>
      <c r="V28" s="40" t="str">
        <f t="shared" ref="V28" si="125">IF(U28&gt;0,(U28/$AH28),"")</f>
        <v/>
      </c>
      <c r="W28" s="13">
        <f>SUMIFS(Raw!$K:$K,Raw!$J:$J,W$6,Raw!$B:$B,$B$5,Raw!$H:$H,$A28)</f>
        <v>0</v>
      </c>
      <c r="X28" s="40" t="str">
        <f t="shared" ref="X28" si="126">IF(W28&gt;0,(W28/$AH28),"")</f>
        <v/>
      </c>
      <c r="Y28" s="13">
        <f>SUMIFS(Raw!$K:$K,Raw!$J:$J,Y$6,Raw!$B:$B,$B$5,Raw!$H:$H,$A28)</f>
        <v>0</v>
      </c>
      <c r="Z28" s="40" t="str">
        <f t="shared" ref="Z28" si="127">IF(Y28&gt;0,(Y28/$AH28),"")</f>
        <v/>
      </c>
      <c r="AA28" s="13">
        <f>SUMIFS(Raw!$K:$K,Raw!$J:$J,AA$6,Raw!$B:$B,$B$5,Raw!$H:$H,$A28)</f>
        <v>0</v>
      </c>
      <c r="AB28" s="40" t="str">
        <f t="shared" ref="AB28" si="128">IF(AA28&gt;0,(AA28/$AH28),"")</f>
        <v/>
      </c>
      <c r="AC28" s="13">
        <f>SUMIFS(Raw!$K:$K,Raw!$J:$J,AC$6,Raw!$B:$B,$B$5,Raw!$H:$H,$A28)</f>
        <v>0</v>
      </c>
      <c r="AD28" s="40" t="str">
        <f t="shared" ref="AD28" si="129">IF(AC28&gt;0,(AC28/$AH28),"")</f>
        <v/>
      </c>
      <c r="AH28" s="41">
        <f t="shared" si="73"/>
        <v>0</v>
      </c>
    </row>
    <row r="29" spans="1:34" x14ac:dyDescent="0.3">
      <c r="A29" s="9" t="str">
        <f>IF(Refs!A22="","",Refs!A22)</f>
        <v>111AF4</v>
      </c>
      <c r="B29" s="2" t="str">
        <f>IF(Refs!B22="","",Refs!B22)</f>
        <v>Staffordshire</v>
      </c>
      <c r="C29" s="9"/>
      <c r="D29" s="13">
        <f>SUMIFS(Raw!$K:$K,Raw!$J:$J,D$6,Raw!$B:$B,$B$5,Raw!$H:$H,$A29)</f>
        <v>0</v>
      </c>
      <c r="E29" s="13">
        <f>SUMIFS(Raw!$K:$K,Raw!$J:$J,E$6,Raw!$B:$B,$B$5,Raw!$H:$H,$A29)</f>
        <v>0</v>
      </c>
      <c r="F29" s="13">
        <f>SUMIFS(Raw!$K:$K,Raw!$J:$J,F$6,Raw!$B:$B,$B$5,Raw!$H:$H,$A29)</f>
        <v>0</v>
      </c>
      <c r="G29" s="13">
        <f>SUMIFS(Raw!$K:$K,Raw!$J:$J,G$6,Raw!$B:$B,$B$5,Raw!$H:$H,$A29)</f>
        <v>0</v>
      </c>
      <c r="H29" s="13">
        <f>SUMIFS(Raw!$K:$K,Raw!$J:$J,H$6,Raw!$B:$B,$B$5,Raw!$H:$H,$A29)</f>
        <v>0</v>
      </c>
      <c r="I29" s="13">
        <f>SUMIFS(Raw!$K:$K,Raw!$J:$J,I$6,Raw!$B:$B,$B$5,Raw!$H:$H,$A29)</f>
        <v>0</v>
      </c>
      <c r="J29" s="13">
        <f>SUMIFS(Raw!$K:$K,Raw!$J:$J,J$6,Raw!$B:$B,$B$5,Raw!$H:$H,$A29)</f>
        <v>0</v>
      </c>
      <c r="K29" s="13">
        <f>SUMIFS(Raw!$K:$K,Raw!$J:$J,K$6,Raw!$B:$B,$B$5,Raw!$H:$H,$A29)</f>
        <v>0</v>
      </c>
      <c r="L29" s="40" t="str">
        <f t="shared" si="64"/>
        <v/>
      </c>
      <c r="M29" s="40" t="str">
        <f t="shared" si="65"/>
        <v/>
      </c>
      <c r="N29" s="64"/>
      <c r="O29" s="13">
        <f>SUMIFS(Raw!$K:$K,Raw!$J:$J,O$6,Raw!$B:$B,$B$5,Raw!$H:$H,$A29)</f>
        <v>0</v>
      </c>
      <c r="P29" s="40" t="str">
        <f t="shared" si="4"/>
        <v/>
      </c>
      <c r="Q29" s="13">
        <f>SUMIFS(Raw!$K:$K,Raw!$J:$J,Q$6,Raw!$B:$B,$B$5,Raw!$H:$H,$A29)</f>
        <v>0</v>
      </c>
      <c r="R29" s="40" t="str">
        <f t="shared" ref="R29" si="130">IF(Q29&gt;0,(Q29/$AH29),"")</f>
        <v/>
      </c>
      <c r="S29" s="13">
        <f>SUMIFS(Raw!$K:$K,Raw!$J:$J,S$6,Raw!$B:$B,$B$5,Raw!$H:$H,$A29)</f>
        <v>0</v>
      </c>
      <c r="T29" s="40" t="str">
        <f t="shared" ref="T29" si="131">IF(S29&gt;0,(S29/$AH29),"")</f>
        <v/>
      </c>
      <c r="U29" s="13">
        <f>SUMIFS(Raw!$K:$K,Raw!$J:$J,U$6,Raw!$B:$B,$B$5,Raw!$H:$H,$A29)</f>
        <v>0</v>
      </c>
      <c r="V29" s="40" t="str">
        <f t="shared" ref="V29" si="132">IF(U29&gt;0,(U29/$AH29),"")</f>
        <v/>
      </c>
      <c r="W29" s="13">
        <f>SUMIFS(Raw!$K:$K,Raw!$J:$J,W$6,Raw!$B:$B,$B$5,Raw!$H:$H,$A29)</f>
        <v>0</v>
      </c>
      <c r="X29" s="40" t="str">
        <f t="shared" ref="X29" si="133">IF(W29&gt;0,(W29/$AH29),"")</f>
        <v/>
      </c>
      <c r="Y29" s="13">
        <f>SUMIFS(Raw!$K:$K,Raw!$J:$J,Y$6,Raw!$B:$B,$B$5,Raw!$H:$H,$A29)</f>
        <v>0</v>
      </c>
      <c r="Z29" s="40" t="str">
        <f t="shared" ref="Z29" si="134">IF(Y29&gt;0,(Y29/$AH29),"")</f>
        <v/>
      </c>
      <c r="AA29" s="13">
        <f>SUMIFS(Raw!$K:$K,Raw!$J:$J,AA$6,Raw!$B:$B,$B$5,Raw!$H:$H,$A29)</f>
        <v>0</v>
      </c>
      <c r="AB29" s="40" t="str">
        <f t="shared" ref="AB29" si="135">IF(AA29&gt;0,(AA29/$AH29),"")</f>
        <v/>
      </c>
      <c r="AC29" s="13">
        <f>SUMIFS(Raw!$K:$K,Raw!$J:$J,AC$6,Raw!$B:$B,$B$5,Raw!$H:$H,$A29)</f>
        <v>0</v>
      </c>
      <c r="AD29" s="40" t="str">
        <f t="shared" ref="AD29" si="136">IF(AC29&gt;0,(AC29/$AH29),"")</f>
        <v/>
      </c>
      <c r="AH29" s="41">
        <f t="shared" si="73"/>
        <v>0</v>
      </c>
    </row>
    <row r="30" spans="1:34" x14ac:dyDescent="0.3">
      <c r="A30" s="9" t="str">
        <f>IF(Refs!A23="","",Refs!A23)</f>
        <v>111AK5</v>
      </c>
      <c r="B30" s="2" t="str">
        <f>IF(Refs!B23="","",Refs!B23)</f>
        <v>West Midlands (ICB)</v>
      </c>
      <c r="C30" s="9"/>
      <c r="D30" s="13">
        <f>SUMIFS(Raw!$K:$K,Raw!$J:$J,D$6,Raw!$B:$B,$B$5,Raw!$H:$H,$A30)</f>
        <v>0</v>
      </c>
      <c r="E30" s="13">
        <f>SUMIFS(Raw!$K:$K,Raw!$J:$J,E$6,Raw!$B:$B,$B$5,Raw!$H:$H,$A30)</f>
        <v>0</v>
      </c>
      <c r="F30" s="13">
        <f>SUMIFS(Raw!$K:$K,Raw!$J:$J,F$6,Raw!$B:$B,$B$5,Raw!$H:$H,$A30)</f>
        <v>0</v>
      </c>
      <c r="G30" s="13">
        <f>SUMIFS(Raw!$K:$K,Raw!$J:$J,G$6,Raw!$B:$B,$B$5,Raw!$H:$H,$A30)</f>
        <v>0</v>
      </c>
      <c r="H30" s="13">
        <f>SUMIFS(Raw!$K:$K,Raw!$J:$J,H$6,Raw!$B:$B,$B$5,Raw!$H:$H,$A30)</f>
        <v>0</v>
      </c>
      <c r="I30" s="13">
        <f>SUMIFS(Raw!$K:$K,Raw!$J:$J,I$6,Raw!$B:$B,$B$5,Raw!$H:$H,$A30)</f>
        <v>0</v>
      </c>
      <c r="J30" s="13">
        <f>SUMIFS(Raw!$K:$K,Raw!$J:$J,J$6,Raw!$B:$B,$B$5,Raw!$H:$H,$A30)</f>
        <v>0</v>
      </c>
      <c r="K30" s="13">
        <f>SUMIFS(Raw!$K:$K,Raw!$J:$J,K$6,Raw!$B:$B,$B$5,Raw!$H:$H,$A30)</f>
        <v>0</v>
      </c>
      <c r="L30" s="40" t="str">
        <f t="shared" si="64"/>
        <v/>
      </c>
      <c r="M30" s="40" t="str">
        <f t="shared" si="65"/>
        <v/>
      </c>
      <c r="N30" s="64"/>
      <c r="O30" s="13">
        <f>SUMIFS(Raw!$K:$K,Raw!$J:$J,O$6,Raw!$B:$B,$B$5,Raw!$H:$H,$A30)</f>
        <v>0</v>
      </c>
      <c r="P30" s="40" t="str">
        <f t="shared" si="4"/>
        <v/>
      </c>
      <c r="Q30" s="13">
        <f>SUMIFS(Raw!$K:$K,Raw!$J:$J,Q$6,Raw!$B:$B,$B$5,Raw!$H:$H,$A30)</f>
        <v>0</v>
      </c>
      <c r="R30" s="40" t="str">
        <f t="shared" ref="R30" si="137">IF(Q30&gt;0,(Q30/$AH30),"")</f>
        <v/>
      </c>
      <c r="S30" s="13">
        <f>SUMIFS(Raw!$K:$K,Raw!$J:$J,S$6,Raw!$B:$B,$B$5,Raw!$H:$H,$A30)</f>
        <v>0</v>
      </c>
      <c r="T30" s="40" t="str">
        <f t="shared" ref="T30" si="138">IF(S30&gt;0,(S30/$AH30),"")</f>
        <v/>
      </c>
      <c r="U30" s="13">
        <f>SUMIFS(Raw!$K:$K,Raw!$J:$J,U$6,Raw!$B:$B,$B$5,Raw!$H:$H,$A30)</f>
        <v>0</v>
      </c>
      <c r="V30" s="40" t="str">
        <f t="shared" ref="V30" si="139">IF(U30&gt;0,(U30/$AH30),"")</f>
        <v/>
      </c>
      <c r="W30" s="13">
        <f>SUMIFS(Raw!$K:$K,Raw!$J:$J,W$6,Raw!$B:$B,$B$5,Raw!$H:$H,$A30)</f>
        <v>0</v>
      </c>
      <c r="X30" s="40" t="str">
        <f t="shared" ref="X30" si="140">IF(W30&gt;0,(W30/$AH30),"")</f>
        <v/>
      </c>
      <c r="Y30" s="13">
        <f>SUMIFS(Raw!$K:$K,Raw!$J:$J,Y$6,Raw!$B:$B,$B$5,Raw!$H:$H,$A30)</f>
        <v>0</v>
      </c>
      <c r="Z30" s="40" t="str">
        <f t="shared" ref="Z30" si="141">IF(Y30&gt;0,(Y30/$AH30),"")</f>
        <v/>
      </c>
      <c r="AA30" s="13">
        <f>SUMIFS(Raw!$K:$K,Raw!$J:$J,AA$6,Raw!$B:$B,$B$5,Raw!$H:$H,$A30)</f>
        <v>0</v>
      </c>
      <c r="AB30" s="40" t="str">
        <f t="shared" ref="AB30" si="142">IF(AA30&gt;0,(AA30/$AH30),"")</f>
        <v/>
      </c>
      <c r="AC30" s="13">
        <f>SUMIFS(Raw!$K:$K,Raw!$J:$J,AC$6,Raw!$B:$B,$B$5,Raw!$H:$H,$A30)</f>
        <v>0</v>
      </c>
      <c r="AD30" s="40" t="str">
        <f t="shared" ref="AD30" si="143">IF(AC30&gt;0,(AC30/$AH30),"")</f>
        <v/>
      </c>
      <c r="AH30" s="41">
        <f t="shared" si="73"/>
        <v>0</v>
      </c>
    </row>
    <row r="31" spans="1:34" x14ac:dyDescent="0.3">
      <c r="A31" s="9" t="str">
        <f>IF(Refs!A24="","",Refs!A24)</f>
        <v>111AL4</v>
      </c>
      <c r="B31" s="2" t="str">
        <f>IF(Refs!B24="","",Refs!B24)</f>
        <v>West Midlands ICB (DHU)</v>
      </c>
      <c r="C31" s="9"/>
      <c r="D31" s="13">
        <f>SUMIFS(Raw!$K:$K,Raw!$J:$J,D$6,Raw!$B:$B,$B$5,Raw!$H:$H,$A31)</f>
        <v>0</v>
      </c>
      <c r="E31" s="13">
        <f>SUMIFS(Raw!$K:$K,Raw!$J:$J,E$6,Raw!$B:$B,$B$5,Raw!$H:$H,$A31)</f>
        <v>0</v>
      </c>
      <c r="F31" s="13">
        <f>SUMIFS(Raw!$K:$K,Raw!$J:$J,F$6,Raw!$B:$B,$B$5,Raw!$H:$H,$A31)</f>
        <v>0</v>
      </c>
      <c r="G31" s="13">
        <f>SUMIFS(Raw!$K:$K,Raw!$J:$J,G$6,Raw!$B:$B,$B$5,Raw!$H:$H,$A31)</f>
        <v>0</v>
      </c>
      <c r="H31" s="13">
        <f>SUMIFS(Raw!$K:$K,Raw!$J:$J,H$6,Raw!$B:$B,$B$5,Raw!$H:$H,$A31)</f>
        <v>0</v>
      </c>
      <c r="I31" s="13">
        <f>SUMIFS(Raw!$K:$K,Raw!$J:$J,I$6,Raw!$B:$B,$B$5,Raw!$H:$H,$A31)</f>
        <v>0</v>
      </c>
      <c r="J31" s="13">
        <f>SUMIFS(Raw!$K:$K,Raw!$J:$J,J$6,Raw!$B:$B,$B$5,Raw!$H:$H,$A31)</f>
        <v>0</v>
      </c>
      <c r="K31" s="13">
        <f>SUMIFS(Raw!$K:$K,Raw!$J:$J,K$6,Raw!$B:$B,$B$5,Raw!$H:$H,$A31)</f>
        <v>0</v>
      </c>
      <c r="L31" s="40" t="str">
        <f t="shared" si="64"/>
        <v/>
      </c>
      <c r="M31" s="40" t="str">
        <f t="shared" si="65"/>
        <v/>
      </c>
      <c r="N31" s="64"/>
      <c r="O31" s="13">
        <f>SUMIFS(Raw!$K:$K,Raw!$J:$J,O$6,Raw!$B:$B,$B$5,Raw!$H:$H,$A31)</f>
        <v>0</v>
      </c>
      <c r="P31" s="40" t="str">
        <f t="shared" si="4"/>
        <v/>
      </c>
      <c r="Q31" s="13">
        <f>SUMIFS(Raw!$K:$K,Raw!$J:$J,Q$6,Raw!$B:$B,$B$5,Raw!$H:$H,$A31)</f>
        <v>0</v>
      </c>
      <c r="R31" s="40" t="str">
        <f t="shared" ref="R31" si="144">IF(Q31&gt;0,(Q31/$AH31),"")</f>
        <v/>
      </c>
      <c r="S31" s="13">
        <f>SUMIFS(Raw!$K:$K,Raw!$J:$J,S$6,Raw!$B:$B,$B$5,Raw!$H:$H,$A31)</f>
        <v>0</v>
      </c>
      <c r="T31" s="40" t="str">
        <f t="shared" ref="T31" si="145">IF(S31&gt;0,(S31/$AH31),"")</f>
        <v/>
      </c>
      <c r="U31" s="13">
        <f>SUMIFS(Raw!$K:$K,Raw!$J:$J,U$6,Raw!$B:$B,$B$5,Raw!$H:$H,$A31)</f>
        <v>0</v>
      </c>
      <c r="V31" s="40" t="str">
        <f t="shared" ref="V31" si="146">IF(U31&gt;0,(U31/$AH31),"")</f>
        <v/>
      </c>
      <c r="W31" s="13">
        <f>SUMIFS(Raw!$K:$K,Raw!$J:$J,W$6,Raw!$B:$B,$B$5,Raw!$H:$H,$A31)</f>
        <v>0</v>
      </c>
      <c r="X31" s="40" t="str">
        <f t="shared" ref="X31" si="147">IF(W31&gt;0,(W31/$AH31),"")</f>
        <v/>
      </c>
      <c r="Y31" s="13">
        <f>SUMIFS(Raw!$K:$K,Raw!$J:$J,Y$6,Raw!$B:$B,$B$5,Raw!$H:$H,$A31)</f>
        <v>0</v>
      </c>
      <c r="Z31" s="40" t="str">
        <f t="shared" ref="Z31" si="148">IF(Y31&gt;0,(Y31/$AH31),"")</f>
        <v/>
      </c>
      <c r="AA31" s="13">
        <f>SUMIFS(Raw!$K:$K,Raw!$J:$J,AA$6,Raw!$B:$B,$B$5,Raw!$H:$H,$A31)</f>
        <v>0</v>
      </c>
      <c r="AB31" s="40" t="str">
        <f t="shared" ref="AB31" si="149">IF(AA31&gt;0,(AA31/$AH31),"")</f>
        <v/>
      </c>
      <c r="AC31" s="13">
        <f>SUMIFS(Raw!$K:$K,Raw!$J:$J,AC$6,Raw!$B:$B,$B$5,Raw!$H:$H,$A31)</f>
        <v>0</v>
      </c>
      <c r="AD31" s="40" t="str">
        <f t="shared" ref="AD31" si="150">IF(AC31&gt;0,(AC31/$AH31),"")</f>
        <v/>
      </c>
      <c r="AH31" s="41">
        <f t="shared" si="73"/>
        <v>0</v>
      </c>
    </row>
    <row r="32" spans="1:34" ht="22" customHeight="1" x14ac:dyDescent="0.3">
      <c r="A32" s="9" t="str">
        <f>IF(Refs!A25="","",Refs!A25)</f>
        <v>111AC5</v>
      </c>
      <c r="B32" s="2" t="str">
        <f>IF(Refs!B25="","",Refs!B25)</f>
        <v>Cambridgeshire and Peterborough</v>
      </c>
      <c r="C32" s="9"/>
      <c r="D32" s="13">
        <f>SUMIFS(Raw!$K:$K,Raw!$J:$J,D$6,Raw!$B:$B,$B$5,Raw!$H:$H,$A32)</f>
        <v>3949</v>
      </c>
      <c r="E32" s="13">
        <f>SUMIFS(Raw!$K:$K,Raw!$J:$J,E$6,Raw!$B:$B,$B$5,Raw!$H:$H,$A32)</f>
        <v>382</v>
      </c>
      <c r="F32" s="13">
        <f>SUMIFS(Raw!$K:$K,Raw!$J:$J,F$6,Raw!$B:$B,$B$5,Raw!$H:$H,$A32)</f>
        <v>274</v>
      </c>
      <c r="G32" s="13">
        <f>SUMIFS(Raw!$K:$K,Raw!$J:$J,G$6,Raw!$B:$B,$B$5,Raw!$H:$H,$A32)</f>
        <v>58</v>
      </c>
      <c r="H32" s="13">
        <f>SUMIFS(Raw!$K:$K,Raw!$J:$J,H$6,Raw!$B:$B,$B$5,Raw!$H:$H,$A32)</f>
        <v>21</v>
      </c>
      <c r="I32" s="13">
        <f>SUMIFS(Raw!$K:$K,Raw!$J:$J,I$6,Raw!$B:$B,$B$5,Raw!$H:$H,$A32)</f>
        <v>10</v>
      </c>
      <c r="J32" s="13">
        <f>SUMIFS(Raw!$K:$K,Raw!$J:$J,J$6,Raw!$B:$B,$B$5,Raw!$H:$H,$A32)</f>
        <v>16</v>
      </c>
      <c r="K32" s="13">
        <f>SUMIFS(Raw!$K:$K,Raw!$J:$J,K$6,Raw!$B:$B,$B$5,Raw!$H:$H,$A32)</f>
        <v>3</v>
      </c>
      <c r="L32" s="40">
        <f t="shared" si="64"/>
        <v>0.87598944591029027</v>
      </c>
      <c r="M32" s="40">
        <f t="shared" si="65"/>
        <v>6.860158311345646E-2</v>
      </c>
      <c r="N32" s="64"/>
      <c r="O32" s="13">
        <f>SUMIFS(Raw!$K:$K,Raw!$J:$J,O$6,Raw!$B:$B,$B$5,Raw!$H:$H,$A32)</f>
        <v>104</v>
      </c>
      <c r="P32" s="40">
        <f t="shared" si="4"/>
        <v>0.27225130890052357</v>
      </c>
      <c r="Q32" s="13">
        <f>SUMIFS(Raw!$K:$K,Raw!$J:$J,Q$6,Raw!$B:$B,$B$5,Raw!$H:$H,$A32)</f>
        <v>38</v>
      </c>
      <c r="R32" s="40">
        <f t="shared" ref="R32" si="151">IF(Q32&gt;0,(Q32/$AH32),"")</f>
        <v>9.947643979057591E-2</v>
      </c>
      <c r="S32" s="13">
        <f>SUMIFS(Raw!$K:$K,Raw!$J:$J,S$6,Raw!$B:$B,$B$5,Raw!$H:$H,$A32)</f>
        <v>97</v>
      </c>
      <c r="T32" s="40">
        <f t="shared" ref="T32" si="152">IF(S32&gt;0,(S32/$AH32),"")</f>
        <v>0.25392670157068065</v>
      </c>
      <c r="U32" s="13">
        <f>SUMIFS(Raw!$K:$K,Raw!$J:$J,U$6,Raw!$B:$B,$B$5,Raw!$H:$H,$A32)</f>
        <v>80</v>
      </c>
      <c r="V32" s="40">
        <f t="shared" ref="V32" si="153">IF(U32&gt;0,(U32/$AH32),"")</f>
        <v>0.20942408376963351</v>
      </c>
      <c r="W32" s="13">
        <f>SUMIFS(Raw!$K:$K,Raw!$J:$J,W$6,Raw!$B:$B,$B$5,Raw!$H:$H,$A32)</f>
        <v>15</v>
      </c>
      <c r="X32" s="40">
        <f t="shared" ref="X32" si="154">IF(W32&gt;0,(W32/$AH32),"")</f>
        <v>3.9267015706806283E-2</v>
      </c>
      <c r="Y32" s="13">
        <f>SUMIFS(Raw!$K:$K,Raw!$J:$J,Y$6,Raw!$B:$B,$B$5,Raw!$H:$H,$A32)</f>
        <v>9</v>
      </c>
      <c r="Z32" s="40">
        <f t="shared" ref="Z32" si="155">IF(Y32&gt;0,(Y32/$AH32),"")</f>
        <v>2.356020942408377E-2</v>
      </c>
      <c r="AA32" s="13">
        <f>SUMIFS(Raw!$K:$K,Raw!$J:$J,AA$6,Raw!$B:$B,$B$5,Raw!$H:$H,$A32)</f>
        <v>12</v>
      </c>
      <c r="AB32" s="40">
        <f t="shared" ref="AB32" si="156">IF(AA32&gt;0,(AA32/$AH32),"")</f>
        <v>3.1413612565445025E-2</v>
      </c>
      <c r="AC32" s="13">
        <f>SUMIFS(Raw!$K:$K,Raw!$J:$J,AC$6,Raw!$B:$B,$B$5,Raw!$H:$H,$A32)</f>
        <v>27</v>
      </c>
      <c r="AD32" s="40">
        <f t="shared" ref="AD32" si="157">IF(AC32&gt;0,(AC32/$AH32),"")</f>
        <v>7.0680628272251314E-2</v>
      </c>
      <c r="AH32" s="41">
        <f t="shared" si="73"/>
        <v>382</v>
      </c>
    </row>
    <row r="33" spans="1:34" x14ac:dyDescent="0.3">
      <c r="A33" s="9" t="str">
        <f>IF(Refs!A26="","",Refs!A26)</f>
        <v>111AB2</v>
      </c>
      <c r="B33" s="2" t="str">
        <f>IF(Refs!B26="","",Refs!B26)</f>
        <v>Hertfordshire</v>
      </c>
      <c r="C33" s="9"/>
      <c r="D33" s="13">
        <f>SUMIFS(Raw!$K:$K,Raw!$J:$J,D$6,Raw!$B:$B,$B$5,Raw!$H:$H,$A33)</f>
        <v>0</v>
      </c>
      <c r="E33" s="13">
        <f>SUMIFS(Raw!$K:$K,Raw!$J:$J,E$6,Raw!$B:$B,$B$5,Raw!$H:$H,$A33)</f>
        <v>0</v>
      </c>
      <c r="F33" s="13">
        <f>SUMIFS(Raw!$K:$K,Raw!$J:$J,F$6,Raw!$B:$B,$B$5,Raw!$H:$H,$A33)</f>
        <v>0</v>
      </c>
      <c r="G33" s="13">
        <f>SUMIFS(Raw!$K:$K,Raw!$J:$J,G$6,Raw!$B:$B,$B$5,Raw!$H:$H,$A33)</f>
        <v>0</v>
      </c>
      <c r="H33" s="13">
        <f>SUMIFS(Raw!$K:$K,Raw!$J:$J,H$6,Raw!$B:$B,$B$5,Raw!$H:$H,$A33)</f>
        <v>0</v>
      </c>
      <c r="I33" s="13">
        <f>SUMIFS(Raw!$K:$K,Raw!$J:$J,I$6,Raw!$B:$B,$B$5,Raw!$H:$H,$A33)</f>
        <v>0</v>
      </c>
      <c r="J33" s="13">
        <f>SUMIFS(Raw!$K:$K,Raw!$J:$J,J$6,Raw!$B:$B,$B$5,Raw!$H:$H,$A33)</f>
        <v>0</v>
      </c>
      <c r="K33" s="13">
        <f>SUMIFS(Raw!$K:$K,Raw!$J:$J,K$6,Raw!$B:$B,$B$5,Raw!$H:$H,$A33)</f>
        <v>0</v>
      </c>
      <c r="L33" s="40" t="str">
        <f t="shared" si="64"/>
        <v/>
      </c>
      <c r="M33" s="40" t="str">
        <f t="shared" si="65"/>
        <v/>
      </c>
      <c r="N33" s="64"/>
      <c r="O33" s="13">
        <f>SUMIFS(Raw!$K:$K,Raw!$J:$J,O$6,Raw!$B:$B,$B$5,Raw!$H:$H,$A33)</f>
        <v>0</v>
      </c>
      <c r="P33" s="40" t="str">
        <f t="shared" si="4"/>
        <v/>
      </c>
      <c r="Q33" s="13">
        <f>SUMIFS(Raw!$K:$K,Raw!$J:$J,Q$6,Raw!$B:$B,$B$5,Raw!$H:$H,$A33)</f>
        <v>0</v>
      </c>
      <c r="R33" s="40" t="str">
        <f t="shared" ref="R33" si="158">IF(Q33&gt;0,(Q33/$AH33),"")</f>
        <v/>
      </c>
      <c r="S33" s="13">
        <f>SUMIFS(Raw!$K:$K,Raw!$J:$J,S$6,Raw!$B:$B,$B$5,Raw!$H:$H,$A33)</f>
        <v>0</v>
      </c>
      <c r="T33" s="40" t="str">
        <f t="shared" ref="T33" si="159">IF(S33&gt;0,(S33/$AH33),"")</f>
        <v/>
      </c>
      <c r="U33" s="13">
        <f>SUMIFS(Raw!$K:$K,Raw!$J:$J,U$6,Raw!$B:$B,$B$5,Raw!$H:$H,$A33)</f>
        <v>0</v>
      </c>
      <c r="V33" s="40" t="str">
        <f t="shared" ref="V33" si="160">IF(U33&gt;0,(U33/$AH33),"")</f>
        <v/>
      </c>
      <c r="W33" s="13">
        <f>SUMIFS(Raw!$K:$K,Raw!$J:$J,W$6,Raw!$B:$B,$B$5,Raw!$H:$H,$A33)</f>
        <v>0</v>
      </c>
      <c r="X33" s="40" t="str">
        <f t="shared" ref="X33" si="161">IF(W33&gt;0,(W33/$AH33),"")</f>
        <v/>
      </c>
      <c r="Y33" s="13">
        <f>SUMIFS(Raw!$K:$K,Raw!$J:$J,Y$6,Raw!$B:$B,$B$5,Raw!$H:$H,$A33)</f>
        <v>0</v>
      </c>
      <c r="Z33" s="40" t="str">
        <f t="shared" ref="Z33" si="162">IF(Y33&gt;0,(Y33/$AH33),"")</f>
        <v/>
      </c>
      <c r="AA33" s="13">
        <f>SUMIFS(Raw!$K:$K,Raw!$J:$J,AA$6,Raw!$B:$B,$B$5,Raw!$H:$H,$A33)</f>
        <v>0</v>
      </c>
      <c r="AB33" s="40" t="str">
        <f t="shared" ref="AB33" si="163">IF(AA33&gt;0,(AA33/$AH33),"")</f>
        <v/>
      </c>
      <c r="AC33" s="13">
        <f>SUMIFS(Raw!$K:$K,Raw!$J:$J,AC$6,Raw!$B:$B,$B$5,Raw!$H:$H,$A33)</f>
        <v>0</v>
      </c>
      <c r="AD33" s="40" t="str">
        <f t="shared" ref="AD33" si="164">IF(AC33&gt;0,(AC33/$AH33),"")</f>
        <v/>
      </c>
      <c r="AH33" s="41">
        <f t="shared" si="73"/>
        <v>0</v>
      </c>
    </row>
    <row r="34" spans="1:34" x14ac:dyDescent="0.3">
      <c r="A34" s="9" t="str">
        <f>IF(Refs!A27="","",Refs!A27)</f>
        <v>111AG7</v>
      </c>
      <c r="B34" s="2" t="str">
        <f>IF(Refs!B27="","",Refs!B27)</f>
        <v>Luton and Bedfordshire</v>
      </c>
      <c r="C34" s="9"/>
      <c r="D34" s="13">
        <f>SUMIFS(Raw!$K:$K,Raw!$J:$J,D$6,Raw!$B:$B,$B$5,Raw!$H:$H,$A34)</f>
        <v>3177</v>
      </c>
      <c r="E34" s="13">
        <f>SUMIFS(Raw!$K:$K,Raw!$J:$J,E$6,Raw!$B:$B,$B$5,Raw!$H:$H,$A34)</f>
        <v>329</v>
      </c>
      <c r="F34" s="13">
        <f>SUMIFS(Raw!$K:$K,Raw!$J:$J,F$6,Raw!$B:$B,$B$5,Raw!$H:$H,$A34)</f>
        <v>249</v>
      </c>
      <c r="G34" s="13">
        <f>SUMIFS(Raw!$K:$K,Raw!$J:$J,G$6,Raw!$B:$B,$B$5,Raw!$H:$H,$A34)</f>
        <v>47</v>
      </c>
      <c r="H34" s="13">
        <f>SUMIFS(Raw!$K:$K,Raw!$J:$J,H$6,Raw!$B:$B,$B$5,Raw!$H:$H,$A34)</f>
        <v>10</v>
      </c>
      <c r="I34" s="13">
        <f>SUMIFS(Raw!$K:$K,Raw!$J:$J,I$6,Raw!$B:$B,$B$5,Raw!$H:$H,$A34)</f>
        <v>7</v>
      </c>
      <c r="J34" s="13">
        <f>SUMIFS(Raw!$K:$K,Raw!$J:$J,J$6,Raw!$B:$B,$B$5,Raw!$H:$H,$A34)</f>
        <v>12</v>
      </c>
      <c r="K34" s="13">
        <f>SUMIFS(Raw!$K:$K,Raw!$J:$J,K$6,Raw!$B:$B,$B$5,Raw!$H:$H,$A34)</f>
        <v>4</v>
      </c>
      <c r="L34" s="40">
        <f t="shared" si="64"/>
        <v>0.91076923076923078</v>
      </c>
      <c r="M34" s="40">
        <f t="shared" si="65"/>
        <v>5.8461538461538461E-2</v>
      </c>
      <c r="N34" s="64"/>
      <c r="O34" s="13">
        <f>SUMIFS(Raw!$K:$K,Raw!$J:$J,O$6,Raw!$B:$B,$B$5,Raw!$H:$H,$A34)</f>
        <v>105</v>
      </c>
      <c r="P34" s="40">
        <f t="shared" si="4"/>
        <v>0.31914893617021278</v>
      </c>
      <c r="Q34" s="13">
        <f>SUMIFS(Raw!$K:$K,Raw!$J:$J,Q$6,Raw!$B:$B,$B$5,Raw!$H:$H,$A34)</f>
        <v>36</v>
      </c>
      <c r="R34" s="40">
        <f t="shared" ref="R34" si="165">IF(Q34&gt;0,(Q34/$AH34),"")</f>
        <v>0.10942249240121581</v>
      </c>
      <c r="S34" s="13">
        <f>SUMIFS(Raw!$K:$K,Raw!$J:$J,S$6,Raw!$B:$B,$B$5,Raw!$H:$H,$A34)</f>
        <v>62</v>
      </c>
      <c r="T34" s="40">
        <f t="shared" ref="T34" si="166">IF(S34&gt;0,(S34/$AH34),"")</f>
        <v>0.18844984802431611</v>
      </c>
      <c r="U34" s="13">
        <f>SUMIFS(Raw!$K:$K,Raw!$J:$J,U$6,Raw!$B:$B,$B$5,Raw!$H:$H,$A34)</f>
        <v>72</v>
      </c>
      <c r="V34" s="40">
        <f t="shared" ref="V34" si="167">IF(U34&gt;0,(U34/$AH34),"")</f>
        <v>0.21884498480243161</v>
      </c>
      <c r="W34" s="13">
        <f>SUMIFS(Raw!$K:$K,Raw!$J:$J,W$6,Raw!$B:$B,$B$5,Raw!$H:$H,$A34)</f>
        <v>11</v>
      </c>
      <c r="X34" s="40">
        <f t="shared" ref="X34" si="168">IF(W34&gt;0,(W34/$AH34),"")</f>
        <v>3.3434650455927049E-2</v>
      </c>
      <c r="Y34" s="13">
        <f>SUMIFS(Raw!$K:$K,Raw!$J:$J,Y$6,Raw!$B:$B,$B$5,Raw!$H:$H,$A34)</f>
        <v>10</v>
      </c>
      <c r="Z34" s="40">
        <f t="shared" ref="Z34" si="169">IF(Y34&gt;0,(Y34/$AH34),"")</f>
        <v>3.0395136778115502E-2</v>
      </c>
      <c r="AA34" s="13">
        <f>SUMIFS(Raw!$K:$K,Raw!$J:$J,AA$6,Raw!$B:$B,$B$5,Raw!$H:$H,$A34)</f>
        <v>9</v>
      </c>
      <c r="AB34" s="40">
        <f t="shared" ref="AB34" si="170">IF(AA34&gt;0,(AA34/$AH34),"")</f>
        <v>2.7355623100303952E-2</v>
      </c>
      <c r="AC34" s="13">
        <f>SUMIFS(Raw!$K:$K,Raw!$J:$J,AC$6,Raw!$B:$B,$B$5,Raw!$H:$H,$A34)</f>
        <v>24</v>
      </c>
      <c r="AD34" s="40">
        <f t="shared" ref="AD34" si="171">IF(AC34&gt;0,(AC34/$AH34),"")</f>
        <v>7.29483282674772E-2</v>
      </c>
      <c r="AH34" s="41">
        <f t="shared" si="73"/>
        <v>329</v>
      </c>
    </row>
    <row r="35" spans="1:34" x14ac:dyDescent="0.3">
      <c r="A35" s="9" t="str">
        <f>IF(Refs!A28="","",Refs!A28)</f>
        <v>111AH4</v>
      </c>
      <c r="B35" s="2" t="str">
        <f>IF(Refs!B28="","",Refs!B28)</f>
        <v>Mid and South Essex</v>
      </c>
      <c r="C35" s="9"/>
      <c r="D35" s="13">
        <f>SUMIFS(Raw!$K:$K,Raw!$J:$J,D$6,Raw!$B:$B,$B$5,Raw!$H:$H,$A35)</f>
        <v>15248</v>
      </c>
      <c r="E35" s="13">
        <f>SUMIFS(Raw!$K:$K,Raw!$J:$J,E$6,Raw!$B:$B,$B$5,Raw!$H:$H,$A35)</f>
        <v>1084</v>
      </c>
      <c r="F35" s="13">
        <f>SUMIFS(Raw!$K:$K,Raw!$J:$J,F$6,Raw!$B:$B,$B$5,Raw!$H:$H,$A35)</f>
        <v>657</v>
      </c>
      <c r="G35" s="13">
        <f>SUMIFS(Raw!$K:$K,Raw!$J:$J,G$6,Raw!$B:$B,$B$5,Raw!$H:$H,$A35)</f>
        <v>153</v>
      </c>
      <c r="H35" s="13">
        <f>SUMIFS(Raw!$K:$K,Raw!$J:$J,H$6,Raw!$B:$B,$B$5,Raw!$H:$H,$A35)</f>
        <v>50</v>
      </c>
      <c r="I35" s="13">
        <f>SUMIFS(Raw!$K:$K,Raw!$J:$J,I$6,Raw!$B:$B,$B$5,Raw!$H:$H,$A35)</f>
        <v>90</v>
      </c>
      <c r="J35" s="13">
        <f>SUMIFS(Raw!$K:$K,Raw!$J:$J,J$6,Raw!$B:$B,$B$5,Raw!$H:$H,$A35)</f>
        <v>132</v>
      </c>
      <c r="K35" s="13">
        <f>SUMIFS(Raw!$K:$K,Raw!$J:$J,K$6,Raw!$B:$B,$B$5,Raw!$H:$H,$A35)</f>
        <v>2</v>
      </c>
      <c r="L35" s="40">
        <f t="shared" si="64"/>
        <v>0.74861367837338266</v>
      </c>
      <c r="M35" s="40">
        <f t="shared" si="65"/>
        <v>0.20517560073937152</v>
      </c>
      <c r="N35" s="64"/>
      <c r="O35" s="13">
        <f>SUMIFS(Raw!$K:$K,Raw!$J:$J,O$6,Raw!$B:$B,$B$5,Raw!$H:$H,$A35)</f>
        <v>144</v>
      </c>
      <c r="P35" s="40">
        <f t="shared" si="4"/>
        <v>0.13284132841328414</v>
      </c>
      <c r="Q35" s="13">
        <f>SUMIFS(Raw!$K:$K,Raw!$J:$J,Q$6,Raw!$B:$B,$B$5,Raw!$H:$H,$A35)</f>
        <v>78</v>
      </c>
      <c r="R35" s="40">
        <f t="shared" ref="R35" si="172">IF(Q35&gt;0,(Q35/$AH35),"")</f>
        <v>7.1955719557195569E-2</v>
      </c>
      <c r="S35" s="13">
        <f>SUMIFS(Raw!$K:$K,Raw!$J:$J,S$6,Raw!$B:$B,$B$5,Raw!$H:$H,$A35)</f>
        <v>130</v>
      </c>
      <c r="T35" s="40">
        <f t="shared" ref="T35" si="173">IF(S35&gt;0,(S35/$AH35),"")</f>
        <v>0.11992619926199262</v>
      </c>
      <c r="U35" s="13">
        <f>SUMIFS(Raw!$K:$K,Raw!$J:$J,U$6,Raw!$B:$B,$B$5,Raw!$H:$H,$A35)</f>
        <v>334</v>
      </c>
      <c r="V35" s="40">
        <f t="shared" ref="V35" si="174">IF(U35&gt;0,(U35/$AH35),"")</f>
        <v>0.3081180811808118</v>
      </c>
      <c r="W35" s="13">
        <f>SUMIFS(Raw!$K:$K,Raw!$J:$J,W$6,Raw!$B:$B,$B$5,Raw!$H:$H,$A35)</f>
        <v>32</v>
      </c>
      <c r="X35" s="40">
        <f t="shared" ref="X35" si="175">IF(W35&gt;0,(W35/$AH35),"")</f>
        <v>2.9520295202952029E-2</v>
      </c>
      <c r="Y35" s="13">
        <f>SUMIFS(Raw!$K:$K,Raw!$J:$J,Y$6,Raw!$B:$B,$B$5,Raw!$H:$H,$A35)</f>
        <v>355</v>
      </c>
      <c r="Z35" s="40">
        <f t="shared" ref="Z35" si="176">IF(Y35&gt;0,(Y35/$AH35),"")</f>
        <v>0.32749077490774908</v>
      </c>
      <c r="AA35" s="13">
        <f>SUMIFS(Raw!$K:$K,Raw!$J:$J,AA$6,Raw!$B:$B,$B$5,Raw!$H:$H,$A35)</f>
        <v>9</v>
      </c>
      <c r="AB35" s="40">
        <f t="shared" ref="AB35" si="177">IF(AA35&gt;0,(AA35/$AH35),"")</f>
        <v>8.3025830258302586E-3</v>
      </c>
      <c r="AC35" s="13">
        <f>SUMIFS(Raw!$K:$K,Raw!$J:$J,AC$6,Raw!$B:$B,$B$5,Raw!$H:$H,$A35)</f>
        <v>2</v>
      </c>
      <c r="AD35" s="40">
        <f t="shared" ref="AD35" si="178">IF(AC35&gt;0,(AC35/$AH35),"")</f>
        <v>1.8450184501845018E-3</v>
      </c>
      <c r="AH35" s="41">
        <f t="shared" si="73"/>
        <v>1084</v>
      </c>
    </row>
    <row r="36" spans="1:34" x14ac:dyDescent="0.3">
      <c r="A36" s="9" t="str">
        <f>IF(Refs!A29="","",Refs!A29)</f>
        <v>111AC7</v>
      </c>
      <c r="B36" s="2" t="str">
        <f>IF(Refs!B29="","",Refs!B29)</f>
        <v>Milton Keynes</v>
      </c>
      <c r="C36" s="9"/>
      <c r="D36" s="13">
        <f>SUMIFS(Raw!$K:$K,Raw!$J:$J,D$6,Raw!$B:$B,$B$5,Raw!$H:$H,$A36)</f>
        <v>5388</v>
      </c>
      <c r="E36" s="13">
        <f>SUMIFS(Raw!$K:$K,Raw!$J:$J,E$6,Raw!$B:$B,$B$5,Raw!$H:$H,$A36)</f>
        <v>395</v>
      </c>
      <c r="F36" s="13">
        <f>SUMIFS(Raw!$K:$K,Raw!$J:$J,F$6,Raw!$B:$B,$B$5,Raw!$H:$H,$A36)</f>
        <v>219</v>
      </c>
      <c r="G36" s="13">
        <f>SUMIFS(Raw!$K:$K,Raw!$J:$J,G$6,Raw!$B:$B,$B$5,Raw!$H:$H,$A36)</f>
        <v>61</v>
      </c>
      <c r="H36" s="13">
        <f>SUMIFS(Raw!$K:$K,Raw!$J:$J,H$6,Raw!$B:$B,$B$5,Raw!$H:$H,$A36)</f>
        <v>22</v>
      </c>
      <c r="I36" s="13">
        <f>SUMIFS(Raw!$K:$K,Raw!$J:$J,I$6,Raw!$B:$B,$B$5,Raw!$H:$H,$A36)</f>
        <v>24</v>
      </c>
      <c r="J36" s="13">
        <f>SUMIFS(Raw!$K:$K,Raw!$J:$J,J$6,Raw!$B:$B,$B$5,Raw!$H:$H,$A36)</f>
        <v>47</v>
      </c>
      <c r="K36" s="13">
        <f>SUMIFS(Raw!$K:$K,Raw!$J:$J,K$6,Raw!$B:$B,$B$5,Raw!$H:$H,$A36)</f>
        <v>22</v>
      </c>
      <c r="L36" s="40">
        <f t="shared" si="64"/>
        <v>0.75067024128686322</v>
      </c>
      <c r="M36" s="40">
        <f t="shared" si="65"/>
        <v>0.19034852546916889</v>
      </c>
      <c r="N36" s="64"/>
      <c r="O36" s="13">
        <f>SUMIFS(Raw!$K:$K,Raw!$J:$J,O$6,Raw!$B:$B,$B$5,Raw!$H:$H,$A36)</f>
        <v>104</v>
      </c>
      <c r="P36" s="40">
        <f t="shared" si="4"/>
        <v>0.26329113924050634</v>
      </c>
      <c r="Q36" s="13">
        <f>SUMIFS(Raw!$K:$K,Raw!$J:$J,Q$6,Raw!$B:$B,$B$5,Raw!$H:$H,$A36)</f>
        <v>104</v>
      </c>
      <c r="R36" s="40">
        <f t="shared" ref="R36" si="179">IF(Q36&gt;0,(Q36/$AH36),"")</f>
        <v>0.26329113924050634</v>
      </c>
      <c r="S36" s="13">
        <f>SUMIFS(Raw!$K:$K,Raw!$J:$J,S$6,Raw!$B:$B,$B$5,Raw!$H:$H,$A36)</f>
        <v>18</v>
      </c>
      <c r="T36" s="40">
        <f t="shared" ref="T36" si="180">IF(S36&gt;0,(S36/$AH36),"")</f>
        <v>4.5569620253164557E-2</v>
      </c>
      <c r="U36" s="13">
        <f>SUMIFS(Raw!$K:$K,Raw!$J:$J,U$6,Raw!$B:$B,$B$5,Raw!$H:$H,$A36)</f>
        <v>40</v>
      </c>
      <c r="V36" s="40">
        <f t="shared" ref="V36" si="181">IF(U36&gt;0,(U36/$AH36),"")</f>
        <v>0.10126582278481013</v>
      </c>
      <c r="W36" s="13">
        <f>SUMIFS(Raw!$K:$K,Raw!$J:$J,W$6,Raw!$B:$B,$B$5,Raw!$H:$H,$A36)</f>
        <v>20</v>
      </c>
      <c r="X36" s="40">
        <f t="shared" ref="X36" si="182">IF(W36&gt;0,(W36/$AH36),"")</f>
        <v>5.0632911392405063E-2</v>
      </c>
      <c r="Y36" s="13">
        <f>SUMIFS(Raw!$K:$K,Raw!$J:$J,Y$6,Raw!$B:$B,$B$5,Raw!$H:$H,$A36)</f>
        <v>21</v>
      </c>
      <c r="Z36" s="40">
        <f t="shared" ref="Z36" si="183">IF(Y36&gt;0,(Y36/$AH36),"")</f>
        <v>5.3164556962025315E-2</v>
      </c>
      <c r="AA36" s="13">
        <f>SUMIFS(Raw!$K:$K,Raw!$J:$J,AA$6,Raw!$B:$B,$B$5,Raw!$H:$H,$A36)</f>
        <v>86</v>
      </c>
      <c r="AB36" s="40">
        <f t="shared" ref="AB36" si="184">IF(AA36&gt;0,(AA36/$AH36),"")</f>
        <v>0.21772151898734177</v>
      </c>
      <c r="AC36" s="13">
        <f>SUMIFS(Raw!$K:$K,Raw!$J:$J,AC$6,Raw!$B:$B,$B$5,Raw!$H:$H,$A36)</f>
        <v>2</v>
      </c>
      <c r="AD36" s="40">
        <f t="shared" ref="AD36" si="185">IF(AC36&gt;0,(AC36/$AH36),"")</f>
        <v>5.0632911392405064E-3</v>
      </c>
      <c r="AH36" s="41">
        <f t="shared" si="73"/>
        <v>395</v>
      </c>
    </row>
    <row r="37" spans="1:34" x14ac:dyDescent="0.3">
      <c r="A37" s="9" t="str">
        <f>IF(Refs!A30="","",Refs!A30)</f>
        <v>111AG8</v>
      </c>
      <c r="B37" s="2" t="str">
        <f>IF(Refs!B30="","",Refs!B30)</f>
        <v>Norfolk including Great Yarmouth and Waveney</v>
      </c>
      <c r="C37" s="9"/>
      <c r="D37" s="13">
        <f>SUMIFS(Raw!$K:$K,Raw!$J:$J,D$6,Raw!$B:$B,$B$5,Raw!$H:$H,$A37)</f>
        <v>11881</v>
      </c>
      <c r="E37" s="13">
        <f>SUMIFS(Raw!$K:$K,Raw!$J:$J,E$6,Raw!$B:$B,$B$5,Raw!$H:$H,$A37)</f>
        <v>922</v>
      </c>
      <c r="F37" s="13">
        <f>SUMIFS(Raw!$K:$K,Raw!$J:$J,F$6,Raw!$B:$B,$B$5,Raw!$H:$H,$A37)</f>
        <v>575</v>
      </c>
      <c r="G37" s="13">
        <f>SUMIFS(Raw!$K:$K,Raw!$J:$J,G$6,Raw!$B:$B,$B$5,Raw!$H:$H,$A37)</f>
        <v>135</v>
      </c>
      <c r="H37" s="13">
        <f>SUMIFS(Raw!$K:$K,Raw!$J:$J,H$6,Raw!$B:$B,$B$5,Raw!$H:$H,$A37)</f>
        <v>62</v>
      </c>
      <c r="I37" s="13">
        <f>SUMIFS(Raw!$K:$K,Raw!$J:$J,I$6,Raw!$B:$B,$B$5,Raw!$H:$H,$A37)</f>
        <v>67</v>
      </c>
      <c r="J37" s="13">
        <f>SUMIFS(Raw!$K:$K,Raw!$J:$J,J$6,Raw!$B:$B,$B$5,Raw!$H:$H,$A37)</f>
        <v>77</v>
      </c>
      <c r="K37" s="13">
        <f>SUMIFS(Raw!$K:$K,Raw!$J:$J,K$6,Raw!$B:$B,$B$5,Raw!$H:$H,$A37)</f>
        <v>6</v>
      </c>
      <c r="L37" s="40">
        <f t="shared" si="64"/>
        <v>0.77510917030567683</v>
      </c>
      <c r="M37" s="40">
        <f t="shared" si="65"/>
        <v>0.15720524017467249</v>
      </c>
      <c r="N37" s="64"/>
      <c r="O37" s="13">
        <f>SUMIFS(Raw!$K:$K,Raw!$J:$J,O$6,Raw!$B:$B,$B$5,Raw!$H:$H,$A37)</f>
        <v>128</v>
      </c>
      <c r="P37" s="40">
        <f t="shared" si="4"/>
        <v>0.13882863340563992</v>
      </c>
      <c r="Q37" s="13">
        <f>SUMIFS(Raw!$K:$K,Raw!$J:$J,Q$6,Raw!$B:$B,$B$5,Raw!$H:$H,$A37)</f>
        <v>76</v>
      </c>
      <c r="R37" s="40">
        <f t="shared" ref="R37" si="186">IF(Q37&gt;0,(Q37/$AH37),"")</f>
        <v>8.2429501084598705E-2</v>
      </c>
      <c r="S37" s="13">
        <f>SUMIFS(Raw!$K:$K,Raw!$J:$J,S$6,Raw!$B:$B,$B$5,Raw!$H:$H,$A37)</f>
        <v>145</v>
      </c>
      <c r="T37" s="40">
        <f t="shared" ref="T37" si="187">IF(S37&gt;0,(S37/$AH37),"")</f>
        <v>0.15726681127982647</v>
      </c>
      <c r="U37" s="13">
        <f>SUMIFS(Raw!$K:$K,Raw!$J:$J,U$6,Raw!$B:$B,$B$5,Raw!$H:$H,$A37)</f>
        <v>247</v>
      </c>
      <c r="V37" s="40">
        <f t="shared" ref="V37" si="188">IF(U37&gt;0,(U37/$AH37),"")</f>
        <v>0.26789587852494579</v>
      </c>
      <c r="W37" s="13">
        <f>SUMIFS(Raw!$K:$K,Raw!$J:$J,W$6,Raw!$B:$B,$B$5,Raw!$H:$H,$A37)</f>
        <v>23</v>
      </c>
      <c r="X37" s="40">
        <f t="shared" ref="X37" si="189">IF(W37&gt;0,(W37/$AH37),"")</f>
        <v>2.4945770065075923E-2</v>
      </c>
      <c r="Y37" s="13">
        <f>SUMIFS(Raw!$K:$K,Raw!$J:$J,Y$6,Raw!$B:$B,$B$5,Raw!$H:$H,$A37)</f>
        <v>294</v>
      </c>
      <c r="Z37" s="40">
        <f t="shared" ref="Z37" si="190">IF(Y37&gt;0,(Y37/$AH37),"")</f>
        <v>0.31887201735357917</v>
      </c>
      <c r="AA37" s="13">
        <f>SUMIFS(Raw!$K:$K,Raw!$J:$J,AA$6,Raw!$B:$B,$B$5,Raw!$H:$H,$A37)</f>
        <v>9</v>
      </c>
      <c r="AB37" s="40">
        <f t="shared" ref="AB37" si="191">IF(AA37&gt;0,(AA37/$AH37),"")</f>
        <v>9.7613882863340565E-3</v>
      </c>
      <c r="AC37" s="13">
        <f>SUMIFS(Raw!$K:$K,Raw!$J:$J,AC$6,Raw!$B:$B,$B$5,Raw!$H:$H,$A37)</f>
        <v>0</v>
      </c>
      <c r="AD37" s="40" t="str">
        <f t="shared" ref="AD37" si="192">IF(AC37&gt;0,(AC37/$AH37),"")</f>
        <v/>
      </c>
      <c r="AH37" s="41">
        <f t="shared" si="73"/>
        <v>922</v>
      </c>
    </row>
    <row r="38" spans="1:34" x14ac:dyDescent="0.3">
      <c r="A38" s="9" t="str">
        <f>IF(Refs!A31="","",Refs!A31)</f>
        <v>111AH7</v>
      </c>
      <c r="B38" s="2" t="str">
        <f>IF(Refs!B31="","",Refs!B31)</f>
        <v>North East Essex &amp; Suffolk</v>
      </c>
      <c r="C38" s="9"/>
      <c r="D38" s="13">
        <f>SUMIFS(Raw!$K:$K,Raw!$J:$J,D$6,Raw!$B:$B,$B$5,Raw!$H:$H,$A38)</f>
        <v>28374</v>
      </c>
      <c r="E38" s="13">
        <f>SUMIFS(Raw!$K:$K,Raw!$J:$J,E$6,Raw!$B:$B,$B$5,Raw!$H:$H,$A38)</f>
        <v>1349</v>
      </c>
      <c r="F38" s="13">
        <f>SUMIFS(Raw!$K:$K,Raw!$J:$J,F$6,Raw!$B:$B,$B$5,Raw!$H:$H,$A38)</f>
        <v>883</v>
      </c>
      <c r="G38" s="13">
        <f>SUMIFS(Raw!$K:$K,Raw!$J:$J,G$6,Raw!$B:$B,$B$5,Raw!$H:$H,$A38)</f>
        <v>223</v>
      </c>
      <c r="H38" s="13">
        <f>SUMIFS(Raw!$K:$K,Raw!$J:$J,H$6,Raw!$B:$B,$B$5,Raw!$H:$H,$A38)</f>
        <v>73</v>
      </c>
      <c r="I38" s="13">
        <f>SUMIFS(Raw!$K:$K,Raw!$J:$J,I$6,Raw!$B:$B,$B$5,Raw!$H:$H,$A38)</f>
        <v>72</v>
      </c>
      <c r="J38" s="13">
        <f>SUMIFS(Raw!$K:$K,Raw!$J:$J,J$6,Raw!$B:$B,$B$5,Raw!$H:$H,$A38)</f>
        <v>94</v>
      </c>
      <c r="K38" s="13">
        <f>SUMIFS(Raw!$K:$K,Raw!$J:$J,K$6,Raw!$B:$B,$B$5,Raw!$H:$H,$A38)</f>
        <v>4</v>
      </c>
      <c r="L38" s="40">
        <f t="shared" si="64"/>
        <v>0.82230483271375465</v>
      </c>
      <c r="M38" s="40">
        <f t="shared" si="65"/>
        <v>0.12342007434944238</v>
      </c>
      <c r="N38" s="64"/>
      <c r="O38" s="13">
        <f>SUMIFS(Raw!$K:$K,Raw!$J:$J,O$6,Raw!$B:$B,$B$5,Raw!$H:$H,$A38)</f>
        <v>375</v>
      </c>
      <c r="P38" s="40">
        <f t="shared" si="4"/>
        <v>0.27798369162342473</v>
      </c>
      <c r="Q38" s="13">
        <f>SUMIFS(Raw!$K:$K,Raw!$J:$J,Q$6,Raw!$B:$B,$B$5,Raw!$H:$H,$A38)</f>
        <v>219</v>
      </c>
      <c r="R38" s="40">
        <f t="shared" ref="R38" si="193">IF(Q38&gt;0,(Q38/$AH38),"")</f>
        <v>0.16234247590808007</v>
      </c>
      <c r="S38" s="13">
        <f>SUMIFS(Raw!$K:$K,Raw!$J:$J,S$6,Raw!$B:$B,$B$5,Raw!$H:$H,$A38)</f>
        <v>100</v>
      </c>
      <c r="T38" s="40">
        <f t="shared" ref="T38" si="194">IF(S38&gt;0,(S38/$AH38),"")</f>
        <v>7.412898443291327E-2</v>
      </c>
      <c r="U38" s="13">
        <f>SUMIFS(Raw!$K:$K,Raw!$J:$J,U$6,Raw!$B:$B,$B$5,Raw!$H:$H,$A38)</f>
        <v>285</v>
      </c>
      <c r="V38" s="40">
        <f t="shared" ref="V38" si="195">IF(U38&gt;0,(U38/$AH38),"")</f>
        <v>0.21126760563380281</v>
      </c>
      <c r="W38" s="13">
        <f>SUMIFS(Raw!$K:$K,Raw!$J:$J,W$6,Raw!$B:$B,$B$5,Raw!$H:$H,$A38)</f>
        <v>65</v>
      </c>
      <c r="X38" s="40">
        <f t="shared" ref="X38" si="196">IF(W38&gt;0,(W38/$AH38),"")</f>
        <v>4.8183839881393624E-2</v>
      </c>
      <c r="Y38" s="13">
        <f>SUMIFS(Raw!$K:$K,Raw!$J:$J,Y$6,Raw!$B:$B,$B$5,Raw!$H:$H,$A38)</f>
        <v>50</v>
      </c>
      <c r="Z38" s="40">
        <f t="shared" ref="Z38" si="197">IF(Y38&gt;0,(Y38/$AH38),"")</f>
        <v>3.7064492216456635E-2</v>
      </c>
      <c r="AA38" s="13">
        <f>SUMIFS(Raw!$K:$K,Raw!$J:$J,AA$6,Raw!$B:$B,$B$5,Raw!$H:$H,$A38)</f>
        <v>199</v>
      </c>
      <c r="AB38" s="40">
        <f t="shared" ref="AB38" si="198">IF(AA38&gt;0,(AA38/$AH38),"")</f>
        <v>0.1475166790214974</v>
      </c>
      <c r="AC38" s="13">
        <f>SUMIFS(Raw!$K:$K,Raw!$J:$J,AC$6,Raw!$B:$B,$B$5,Raw!$H:$H,$A38)</f>
        <v>56</v>
      </c>
      <c r="AD38" s="40">
        <f t="shared" ref="AD38" si="199">IF(AC38&gt;0,(AC38/$AH38),"")</f>
        <v>4.1512231282431429E-2</v>
      </c>
      <c r="AH38" s="41">
        <f t="shared" si="73"/>
        <v>1349</v>
      </c>
    </row>
    <row r="39" spans="1:34" x14ac:dyDescent="0.3">
      <c r="A39" s="9" t="str">
        <f>IF(Refs!A32="","",Refs!A32)</f>
        <v>111AI3</v>
      </c>
      <c r="B39" s="2" t="str">
        <f>IF(Refs!B32="","",Refs!B32)</f>
        <v>West Essex (HUC)</v>
      </c>
      <c r="C39" s="9"/>
      <c r="D39" s="13">
        <f>SUMIFS(Raw!$K:$K,Raw!$J:$J,D$6,Raw!$B:$B,$B$5,Raw!$H:$H,$A39)</f>
        <v>0</v>
      </c>
      <c r="E39" s="13">
        <f>SUMIFS(Raw!$K:$K,Raw!$J:$J,E$6,Raw!$B:$B,$B$5,Raw!$H:$H,$A39)</f>
        <v>0</v>
      </c>
      <c r="F39" s="13">
        <f>SUMIFS(Raw!$K:$K,Raw!$J:$J,F$6,Raw!$B:$B,$B$5,Raw!$H:$H,$A39)</f>
        <v>0</v>
      </c>
      <c r="G39" s="13">
        <f>SUMIFS(Raw!$K:$K,Raw!$J:$J,G$6,Raw!$B:$B,$B$5,Raw!$H:$H,$A39)</f>
        <v>0</v>
      </c>
      <c r="H39" s="13">
        <f>SUMIFS(Raw!$K:$K,Raw!$J:$J,H$6,Raw!$B:$B,$B$5,Raw!$H:$H,$A39)</f>
        <v>0</v>
      </c>
      <c r="I39" s="13">
        <f>SUMIFS(Raw!$K:$K,Raw!$J:$J,I$6,Raw!$B:$B,$B$5,Raw!$H:$H,$A39)</f>
        <v>0</v>
      </c>
      <c r="J39" s="13">
        <f>SUMIFS(Raw!$K:$K,Raw!$J:$J,J$6,Raw!$B:$B,$B$5,Raw!$H:$H,$A39)</f>
        <v>0</v>
      </c>
      <c r="K39" s="13">
        <f>SUMIFS(Raw!$K:$K,Raw!$J:$J,K$6,Raw!$B:$B,$B$5,Raw!$H:$H,$A39)</f>
        <v>0</v>
      </c>
      <c r="L39" s="40" t="str">
        <f t="shared" si="64"/>
        <v/>
      </c>
      <c r="M39" s="40" t="str">
        <f t="shared" si="65"/>
        <v/>
      </c>
      <c r="N39" s="64"/>
      <c r="O39" s="13">
        <f>SUMIFS(Raw!$K:$K,Raw!$J:$J,O$6,Raw!$B:$B,$B$5,Raw!$H:$H,$A39)</f>
        <v>0</v>
      </c>
      <c r="P39" s="40" t="str">
        <f t="shared" si="4"/>
        <v/>
      </c>
      <c r="Q39" s="13">
        <f>SUMIFS(Raw!$K:$K,Raw!$J:$J,Q$6,Raw!$B:$B,$B$5,Raw!$H:$H,$A39)</f>
        <v>0</v>
      </c>
      <c r="R39" s="40" t="str">
        <f t="shared" ref="R39" si="200">IF(Q39&gt;0,(Q39/$AH39),"")</f>
        <v/>
      </c>
      <c r="S39" s="13">
        <f>SUMIFS(Raw!$K:$K,Raw!$J:$J,S$6,Raw!$B:$B,$B$5,Raw!$H:$H,$A39)</f>
        <v>0</v>
      </c>
      <c r="T39" s="40" t="str">
        <f t="shared" ref="T39" si="201">IF(S39&gt;0,(S39/$AH39),"")</f>
        <v/>
      </c>
      <c r="U39" s="13">
        <f>SUMIFS(Raw!$K:$K,Raw!$J:$J,U$6,Raw!$B:$B,$B$5,Raw!$H:$H,$A39)</f>
        <v>0</v>
      </c>
      <c r="V39" s="40" t="str">
        <f t="shared" ref="V39" si="202">IF(U39&gt;0,(U39/$AH39),"")</f>
        <v/>
      </c>
      <c r="W39" s="13">
        <f>SUMIFS(Raw!$K:$K,Raw!$J:$J,W$6,Raw!$B:$B,$B$5,Raw!$H:$H,$A39)</f>
        <v>0</v>
      </c>
      <c r="X39" s="40" t="str">
        <f t="shared" ref="X39" si="203">IF(W39&gt;0,(W39/$AH39),"")</f>
        <v/>
      </c>
      <c r="Y39" s="13">
        <f>SUMIFS(Raw!$K:$K,Raw!$J:$J,Y$6,Raw!$B:$B,$B$5,Raw!$H:$H,$A39)</f>
        <v>0</v>
      </c>
      <c r="Z39" s="40" t="str">
        <f t="shared" ref="Z39" si="204">IF(Y39&gt;0,(Y39/$AH39),"")</f>
        <v/>
      </c>
      <c r="AA39" s="13">
        <f>SUMIFS(Raw!$K:$K,Raw!$J:$J,AA$6,Raw!$B:$B,$B$5,Raw!$H:$H,$A39)</f>
        <v>0</v>
      </c>
      <c r="AB39" s="40" t="str">
        <f t="shared" ref="AB39" si="205">IF(AA39&gt;0,(AA39/$AH39),"")</f>
        <v/>
      </c>
      <c r="AC39" s="13">
        <f>SUMIFS(Raw!$K:$K,Raw!$J:$J,AC$6,Raw!$B:$B,$B$5,Raw!$H:$H,$A39)</f>
        <v>0</v>
      </c>
      <c r="AD39" s="40" t="str">
        <f t="shared" ref="AD39" si="206">IF(AC39&gt;0,(AC39/$AH39),"")</f>
        <v/>
      </c>
      <c r="AH39" s="41">
        <f t="shared" si="73"/>
        <v>0</v>
      </c>
    </row>
    <row r="40" spans="1:34" x14ac:dyDescent="0.3">
      <c r="A40" s="9" t="str">
        <f>IF(Refs!A33="","",Refs!A33)</f>
        <v>111AM1</v>
      </c>
      <c r="B40" s="2" t="str">
        <f>IF(Refs!B33="","",Refs!B33)</f>
        <v>West Essex &amp; Hertfordshire</v>
      </c>
      <c r="C40" s="9"/>
      <c r="D40" s="13">
        <f>SUMIFS(Raw!$K:$K,Raw!$J:$J,D$6,Raw!$B:$B,$B$5,Raw!$H:$H,$A40)</f>
        <v>5629</v>
      </c>
      <c r="E40" s="13">
        <f>SUMIFS(Raw!$K:$K,Raw!$J:$J,E$6,Raw!$B:$B,$B$5,Raw!$H:$H,$A40)</f>
        <v>664</v>
      </c>
      <c r="F40" s="13">
        <f>SUMIFS(Raw!$K:$K,Raw!$J:$J,F$6,Raw!$B:$B,$B$5,Raw!$H:$H,$A40)</f>
        <v>504</v>
      </c>
      <c r="G40" s="13">
        <f>SUMIFS(Raw!$K:$K,Raw!$J:$J,G$6,Raw!$B:$B,$B$5,Raw!$H:$H,$A40)</f>
        <v>84</v>
      </c>
      <c r="H40" s="13">
        <f>SUMIFS(Raw!$K:$K,Raw!$J:$J,H$6,Raw!$B:$B,$B$5,Raw!$H:$H,$A40)</f>
        <v>31</v>
      </c>
      <c r="I40" s="13">
        <f>SUMIFS(Raw!$K:$K,Raw!$J:$J,I$6,Raw!$B:$B,$B$5,Raw!$H:$H,$A40)</f>
        <v>19</v>
      </c>
      <c r="J40" s="13">
        <f>SUMIFS(Raw!$K:$K,Raw!$J:$J,J$6,Raw!$B:$B,$B$5,Raw!$H:$H,$A40)</f>
        <v>20</v>
      </c>
      <c r="K40" s="13">
        <f>SUMIFS(Raw!$K:$K,Raw!$J:$J,K$6,Raw!$B:$B,$B$5,Raw!$H:$H,$A40)</f>
        <v>6</v>
      </c>
      <c r="L40" s="40">
        <f t="shared" ref="L40:L50" si="207">IF(E40&gt;0,SUM((F40+G40)/SUM(F40:J40)),"")</f>
        <v>0.8936170212765957</v>
      </c>
      <c r="M40" s="40">
        <f t="shared" ref="M40:M50" si="208">IF(F40&gt;0,SUM((I40+J40)/SUM(F40:J40)),"")</f>
        <v>5.9270516717325229E-2</v>
      </c>
      <c r="N40" s="64"/>
      <c r="O40" s="13">
        <f>SUMIFS(Raw!$K:$K,Raw!$J:$J,O$6,Raw!$B:$B,$B$5,Raw!$H:$H,$A40)</f>
        <v>198</v>
      </c>
      <c r="P40" s="40">
        <f t="shared" si="4"/>
        <v>0.29819277108433734</v>
      </c>
      <c r="Q40" s="13">
        <f>SUMIFS(Raw!$K:$K,Raw!$J:$J,Q$6,Raw!$B:$B,$B$5,Raw!$H:$H,$A40)</f>
        <v>79</v>
      </c>
      <c r="R40" s="40">
        <f t="shared" ref="R40" si="209">IF(Q40&gt;0,(Q40/$AH40),"")</f>
        <v>0.11897590361445783</v>
      </c>
      <c r="S40" s="13">
        <f>SUMIFS(Raw!$K:$K,Raw!$J:$J,S$6,Raw!$B:$B,$B$5,Raw!$H:$H,$A40)</f>
        <v>167</v>
      </c>
      <c r="T40" s="40">
        <f t="shared" ref="T40" si="210">IF(S40&gt;0,(S40/$AH40),"")</f>
        <v>0.25150602409638556</v>
      </c>
      <c r="U40" s="13">
        <f>SUMIFS(Raw!$K:$K,Raw!$J:$J,U$6,Raw!$B:$B,$B$5,Raw!$H:$H,$A40)</f>
        <v>121</v>
      </c>
      <c r="V40" s="40">
        <f t="shared" ref="V40" si="211">IF(U40&gt;0,(U40/$AH40),"")</f>
        <v>0.18222891566265059</v>
      </c>
      <c r="W40" s="13">
        <f>SUMIFS(Raw!$K:$K,Raw!$J:$J,W$6,Raw!$B:$B,$B$5,Raw!$H:$H,$A40)</f>
        <v>27</v>
      </c>
      <c r="X40" s="40">
        <f t="shared" ref="X40" si="212">IF(W40&gt;0,(W40/$AH40),"")</f>
        <v>4.0662650602409638E-2</v>
      </c>
      <c r="Y40" s="13">
        <f>SUMIFS(Raw!$K:$K,Raw!$J:$J,Y$6,Raw!$B:$B,$B$5,Raw!$H:$H,$A40)</f>
        <v>14</v>
      </c>
      <c r="Z40" s="40">
        <f t="shared" ref="Z40" si="213">IF(Y40&gt;0,(Y40/$AH40),"")</f>
        <v>2.1084337349397589E-2</v>
      </c>
      <c r="AA40" s="13">
        <f>SUMIFS(Raw!$K:$K,Raw!$J:$J,AA$6,Raw!$B:$B,$B$5,Raw!$H:$H,$A40)</f>
        <v>8</v>
      </c>
      <c r="AB40" s="40">
        <f t="shared" ref="AB40" si="214">IF(AA40&gt;0,(AA40/$AH40),"")</f>
        <v>1.2048192771084338E-2</v>
      </c>
      <c r="AC40" s="13">
        <f>SUMIFS(Raw!$K:$K,Raw!$J:$J,AC$6,Raw!$B:$B,$B$5,Raw!$H:$H,$A40)</f>
        <v>50</v>
      </c>
      <c r="AD40" s="40">
        <f t="shared" ref="AD40" si="215">IF(AC40&gt;0,(AC40/$AH40),"")</f>
        <v>7.5301204819277115E-2</v>
      </c>
      <c r="AH40" s="41">
        <f t="shared" si="73"/>
        <v>664</v>
      </c>
    </row>
    <row r="41" spans="1:34" ht="21" customHeight="1" x14ac:dyDescent="0.3">
      <c r="A41" s="9" t="str">
        <f>IF(Refs!A34="","",Refs!A34)</f>
        <v>111AD5</v>
      </c>
      <c r="B41" s="2" t="str">
        <f>IF(Refs!B34="","",Refs!B34)</f>
        <v>North Central London</v>
      </c>
      <c r="C41" s="9"/>
      <c r="D41" s="13">
        <f>SUMIFS(Raw!$K:$K,Raw!$J:$J,D$6,Raw!$B:$B,$B$5,Raw!$H:$H,$A41)</f>
        <v>0</v>
      </c>
      <c r="E41" s="13">
        <f>SUMIFS(Raw!$K:$K,Raw!$J:$J,E$6,Raw!$B:$B,$B$5,Raw!$H:$H,$A41)</f>
        <v>0</v>
      </c>
      <c r="F41" s="13">
        <f>SUMIFS(Raw!$K:$K,Raw!$J:$J,F$6,Raw!$B:$B,$B$5,Raw!$H:$H,$A41)</f>
        <v>0</v>
      </c>
      <c r="G41" s="13">
        <f>SUMIFS(Raw!$K:$K,Raw!$J:$J,G$6,Raw!$B:$B,$B$5,Raw!$H:$H,$A41)</f>
        <v>0</v>
      </c>
      <c r="H41" s="13">
        <f>SUMIFS(Raw!$K:$K,Raw!$J:$J,H$6,Raw!$B:$B,$B$5,Raw!$H:$H,$A41)</f>
        <v>0</v>
      </c>
      <c r="I41" s="13">
        <f>SUMIFS(Raw!$K:$K,Raw!$J:$J,I$6,Raw!$B:$B,$B$5,Raw!$H:$H,$A41)</f>
        <v>0</v>
      </c>
      <c r="J41" s="13">
        <f>SUMIFS(Raw!$K:$K,Raw!$J:$J,J$6,Raw!$B:$B,$B$5,Raw!$H:$H,$A41)</f>
        <v>0</v>
      </c>
      <c r="K41" s="13">
        <f>SUMIFS(Raw!$K:$K,Raw!$J:$J,K$6,Raw!$B:$B,$B$5,Raw!$H:$H,$A41)</f>
        <v>0</v>
      </c>
      <c r="L41" s="40" t="str">
        <f t="shared" ref="L41" si="216">IF(E41&gt;0,SUM((F41+G41)/SUM(F41:J41)),"")</f>
        <v/>
      </c>
      <c r="M41" s="40" t="str">
        <f t="shared" ref="M41" si="217">IF(F41&gt;0,SUM((I41+J41)/SUM(F41:J41)),"")</f>
        <v/>
      </c>
      <c r="N41" s="64"/>
      <c r="O41" s="13">
        <f>SUMIFS(Raw!$K:$K,Raw!$J:$J,O$6,Raw!$B:$B,$B$5,Raw!$H:$H,$A41)</f>
        <v>0</v>
      </c>
      <c r="P41" s="40" t="str">
        <f t="shared" ref="P41" si="218">IF(O41&gt;0,(O41/$AH41),"")</f>
        <v/>
      </c>
      <c r="Q41" s="13">
        <f>SUMIFS(Raw!$K:$K,Raw!$J:$J,Q$6,Raw!$B:$B,$B$5,Raw!$H:$H,$A41)</f>
        <v>0</v>
      </c>
      <c r="R41" s="40" t="str">
        <f t="shared" ref="R41" si="219">IF(Q41&gt;0,(Q41/$AH41),"")</f>
        <v/>
      </c>
      <c r="S41" s="13">
        <f>SUMIFS(Raw!$K:$K,Raw!$J:$J,S$6,Raw!$B:$B,$B$5,Raw!$H:$H,$A41)</f>
        <v>0</v>
      </c>
      <c r="T41" s="40" t="str">
        <f t="shared" ref="T41" si="220">IF(S41&gt;0,(S41/$AH41),"")</f>
        <v/>
      </c>
      <c r="U41" s="13">
        <f>SUMIFS(Raw!$K:$K,Raw!$J:$J,U$6,Raw!$B:$B,$B$5,Raw!$H:$H,$A41)</f>
        <v>0</v>
      </c>
      <c r="V41" s="40" t="str">
        <f t="shared" ref="V41" si="221">IF(U41&gt;0,(U41/$AH41),"")</f>
        <v/>
      </c>
      <c r="W41" s="13">
        <f>SUMIFS(Raw!$K:$K,Raw!$J:$J,W$6,Raw!$B:$B,$B$5,Raw!$H:$H,$A41)</f>
        <v>0</v>
      </c>
      <c r="X41" s="40" t="str">
        <f t="shared" ref="X41" si="222">IF(W41&gt;0,(W41/$AH41),"")</f>
        <v/>
      </c>
      <c r="Y41" s="13">
        <f>SUMIFS(Raw!$K:$K,Raw!$J:$J,Y$6,Raw!$B:$B,$B$5,Raw!$H:$H,$A41)</f>
        <v>0</v>
      </c>
      <c r="Z41" s="40" t="str">
        <f t="shared" ref="Z41" si="223">IF(Y41&gt;0,(Y41/$AH41),"")</f>
        <v/>
      </c>
      <c r="AA41" s="13">
        <f>SUMIFS(Raw!$K:$K,Raw!$J:$J,AA$6,Raw!$B:$B,$B$5,Raw!$H:$H,$A41)</f>
        <v>0</v>
      </c>
      <c r="AB41" s="40" t="str">
        <f t="shared" ref="AB41" si="224">IF(AA41&gt;0,(AA41/$AH41),"")</f>
        <v/>
      </c>
      <c r="AC41" s="13">
        <f>SUMIFS(Raw!$K:$K,Raw!$J:$J,AC$6,Raw!$B:$B,$B$5,Raw!$H:$H,$A41)</f>
        <v>0</v>
      </c>
      <c r="AD41" s="40" t="str">
        <f t="shared" ref="AD41" si="225">IF(AC41&gt;0,(AC41/$AH41),"")</f>
        <v/>
      </c>
      <c r="AH41" s="41">
        <f t="shared" si="73"/>
        <v>0</v>
      </c>
    </row>
    <row r="42" spans="1:34" x14ac:dyDescent="0.3">
      <c r="A42" s="9" t="str">
        <f>IF(Refs!A35="","",Refs!A35)</f>
        <v>111AL9</v>
      </c>
      <c r="B42" s="2" t="str">
        <f>IF(Refs!B35="","",Refs!B35)</f>
        <v>North Central London (LAS)</v>
      </c>
      <c r="C42" s="9"/>
      <c r="D42" s="13">
        <f>SUMIFS(Raw!$K:$K,Raw!$J:$J,D$6,Raw!$B:$B,$B$5,Raw!$H:$H,$A42)</f>
        <v>4196</v>
      </c>
      <c r="E42" s="13">
        <f>SUMIFS(Raw!$K:$K,Raw!$J:$J,E$6,Raw!$B:$B,$B$5,Raw!$H:$H,$A42)</f>
        <v>165</v>
      </c>
      <c r="F42" s="13">
        <f>SUMIFS(Raw!$K:$K,Raw!$J:$J,F$6,Raw!$B:$B,$B$5,Raw!$H:$H,$A42)</f>
        <v>88</v>
      </c>
      <c r="G42" s="13">
        <f>SUMIFS(Raw!$K:$K,Raw!$J:$J,G$6,Raw!$B:$B,$B$5,Raw!$H:$H,$A42)</f>
        <v>17</v>
      </c>
      <c r="H42" s="13">
        <f>SUMIFS(Raw!$K:$K,Raw!$J:$J,H$6,Raw!$B:$B,$B$5,Raw!$H:$H,$A42)</f>
        <v>7</v>
      </c>
      <c r="I42" s="13">
        <f>SUMIFS(Raw!$K:$K,Raw!$J:$J,I$6,Raw!$B:$B,$B$5,Raw!$H:$H,$A42)</f>
        <v>5</v>
      </c>
      <c r="J42" s="13">
        <f>SUMIFS(Raw!$K:$K,Raw!$J:$J,J$6,Raw!$B:$B,$B$5,Raw!$H:$H,$A42)</f>
        <v>6</v>
      </c>
      <c r="K42" s="13">
        <f>SUMIFS(Raw!$K:$K,Raw!$J:$J,K$6,Raw!$B:$B,$B$5,Raw!$H:$H,$A42)</f>
        <v>42</v>
      </c>
      <c r="L42" s="40">
        <f t="shared" si="207"/>
        <v>0.85365853658536583</v>
      </c>
      <c r="M42" s="40">
        <f t="shared" si="208"/>
        <v>8.943089430894309E-2</v>
      </c>
      <c r="N42" s="64"/>
      <c r="O42" s="13">
        <f>SUMIFS(Raw!$K:$K,Raw!$J:$J,O$6,Raw!$B:$B,$B$5,Raw!$H:$H,$A42)</f>
        <v>40</v>
      </c>
      <c r="P42" s="40">
        <f t="shared" si="4"/>
        <v>0.24242424242424243</v>
      </c>
      <c r="Q42" s="13">
        <f>SUMIFS(Raw!$K:$K,Raw!$J:$J,Q$6,Raw!$B:$B,$B$5,Raw!$H:$H,$A42)</f>
        <v>18</v>
      </c>
      <c r="R42" s="40">
        <f t="shared" ref="R42" si="226">IF(Q42&gt;0,(Q42/$AH42),"")</f>
        <v>0.10909090909090909</v>
      </c>
      <c r="S42" s="13">
        <f>SUMIFS(Raw!$K:$K,Raw!$J:$J,S$6,Raw!$B:$B,$B$5,Raw!$H:$H,$A42)</f>
        <v>28</v>
      </c>
      <c r="T42" s="40">
        <f t="shared" ref="T42" si="227">IF(S42&gt;0,(S42/$AH42),"")</f>
        <v>0.16969696969696971</v>
      </c>
      <c r="U42" s="13">
        <f>SUMIFS(Raw!$K:$K,Raw!$J:$J,U$6,Raw!$B:$B,$B$5,Raw!$H:$H,$A42)</f>
        <v>39</v>
      </c>
      <c r="V42" s="40">
        <f t="shared" ref="V42" si="228">IF(U42&gt;0,(U42/$AH42),"")</f>
        <v>0.23636363636363636</v>
      </c>
      <c r="W42" s="13">
        <f>SUMIFS(Raw!$K:$K,Raw!$J:$J,W$6,Raw!$B:$B,$B$5,Raw!$H:$H,$A42)</f>
        <v>12</v>
      </c>
      <c r="X42" s="40">
        <f t="shared" ref="X42" si="229">IF(W42&gt;0,(W42/$AH42),"")</f>
        <v>7.2727272727272724E-2</v>
      </c>
      <c r="Y42" s="13">
        <f>SUMIFS(Raw!$K:$K,Raw!$J:$J,Y$6,Raw!$B:$B,$B$5,Raw!$H:$H,$A42)</f>
        <v>10</v>
      </c>
      <c r="Z42" s="40">
        <f t="shared" ref="Z42" si="230">IF(Y42&gt;0,(Y42/$AH42),"")</f>
        <v>6.0606060606060608E-2</v>
      </c>
      <c r="AA42" s="13">
        <f>SUMIFS(Raw!$K:$K,Raw!$J:$J,AA$6,Raw!$B:$B,$B$5,Raw!$H:$H,$A42)</f>
        <v>16</v>
      </c>
      <c r="AB42" s="40">
        <f t="shared" ref="AB42" si="231">IF(AA42&gt;0,(AA42/$AH42),"")</f>
        <v>9.696969696969697E-2</v>
      </c>
      <c r="AC42" s="13">
        <f>SUMIFS(Raw!$K:$K,Raw!$J:$J,AC$6,Raw!$B:$B,$B$5,Raw!$H:$H,$A42)</f>
        <v>2</v>
      </c>
      <c r="AD42" s="40">
        <f t="shared" ref="AD42" si="232">IF(AC42&gt;0,(AC42/$AH42),"")</f>
        <v>1.2121212121212121E-2</v>
      </c>
      <c r="AH42" s="41">
        <f t="shared" si="73"/>
        <v>165</v>
      </c>
    </row>
    <row r="43" spans="1:34" x14ac:dyDescent="0.3">
      <c r="A43" s="9" t="str">
        <f>IF(Refs!A36="","",Refs!A36)</f>
        <v>111AH5</v>
      </c>
      <c r="B43" s="2" t="str">
        <f>IF(Refs!B36="","",Refs!B36)</f>
        <v>North East London</v>
      </c>
      <c r="C43" s="9"/>
      <c r="D43" s="13">
        <f>SUMIFS(Raw!$K:$K,Raw!$J:$J,D$6,Raw!$B:$B,$B$5,Raw!$H:$H,$A43)</f>
        <v>32434</v>
      </c>
      <c r="E43" s="13">
        <f>SUMIFS(Raw!$K:$K,Raw!$J:$J,E$6,Raw!$B:$B,$B$5,Raw!$H:$H,$A43)</f>
        <v>913</v>
      </c>
      <c r="F43" s="13">
        <f>SUMIFS(Raw!$K:$K,Raw!$J:$J,F$6,Raw!$B:$B,$B$5,Raw!$H:$H,$A43)</f>
        <v>407</v>
      </c>
      <c r="G43" s="13">
        <f>SUMIFS(Raw!$K:$K,Raw!$J:$J,G$6,Raw!$B:$B,$B$5,Raw!$H:$H,$A43)</f>
        <v>110</v>
      </c>
      <c r="H43" s="13">
        <f>SUMIFS(Raw!$K:$K,Raw!$J:$J,H$6,Raw!$B:$B,$B$5,Raw!$H:$H,$A43)</f>
        <v>33</v>
      </c>
      <c r="I43" s="13">
        <f>SUMIFS(Raw!$K:$K,Raw!$J:$J,I$6,Raw!$B:$B,$B$5,Raw!$H:$H,$A43)</f>
        <v>29</v>
      </c>
      <c r="J43" s="13">
        <f>SUMIFS(Raw!$K:$K,Raw!$J:$J,J$6,Raw!$B:$B,$B$5,Raw!$H:$H,$A43)</f>
        <v>105</v>
      </c>
      <c r="K43" s="13">
        <f>SUMIFS(Raw!$K:$K,Raw!$J:$J,K$6,Raw!$B:$B,$B$5,Raw!$H:$H,$A43)</f>
        <v>229</v>
      </c>
      <c r="L43" s="40">
        <f t="shared" si="207"/>
        <v>0.75584795321637432</v>
      </c>
      <c r="M43" s="40">
        <f t="shared" si="208"/>
        <v>0.195906432748538</v>
      </c>
      <c r="N43" s="64"/>
      <c r="O43" s="13">
        <f>SUMIFS(Raw!$K:$K,Raw!$J:$J,O$6,Raw!$B:$B,$B$5,Raw!$H:$H,$A43)</f>
        <v>248</v>
      </c>
      <c r="P43" s="40">
        <f t="shared" si="4"/>
        <v>0.27163198247535597</v>
      </c>
      <c r="Q43" s="13">
        <f>SUMIFS(Raw!$K:$K,Raw!$J:$J,Q$6,Raw!$B:$B,$B$5,Raw!$H:$H,$A43)</f>
        <v>119</v>
      </c>
      <c r="R43" s="40">
        <f t="shared" ref="R43" si="233">IF(Q43&gt;0,(Q43/$AH43),"")</f>
        <v>0.13033953997809419</v>
      </c>
      <c r="S43" s="13">
        <f>SUMIFS(Raw!$K:$K,Raw!$J:$J,S$6,Raw!$B:$B,$B$5,Raw!$H:$H,$A43)</f>
        <v>141</v>
      </c>
      <c r="T43" s="40">
        <f t="shared" ref="T43" si="234">IF(S43&gt;0,(S43/$AH43),"")</f>
        <v>0.15443592552026286</v>
      </c>
      <c r="U43" s="13">
        <f>SUMIFS(Raw!$K:$K,Raw!$J:$J,U$6,Raw!$B:$B,$B$5,Raw!$H:$H,$A43)</f>
        <v>215</v>
      </c>
      <c r="V43" s="40">
        <f t="shared" ref="V43" si="235">IF(U43&gt;0,(U43/$AH43),"")</f>
        <v>0.23548740416210295</v>
      </c>
      <c r="W43" s="13">
        <f>SUMIFS(Raw!$K:$K,Raw!$J:$J,W$6,Raw!$B:$B,$B$5,Raw!$H:$H,$A43)</f>
        <v>36</v>
      </c>
      <c r="X43" s="40">
        <f t="shared" ref="X43" si="236">IF(W43&gt;0,(W43/$AH43),"")</f>
        <v>3.9430449069003289E-2</v>
      </c>
      <c r="Y43" s="13">
        <f>SUMIFS(Raw!$K:$K,Raw!$J:$J,Y$6,Raw!$B:$B,$B$5,Raw!$H:$H,$A43)</f>
        <v>50</v>
      </c>
      <c r="Z43" s="40">
        <f t="shared" ref="Z43" si="237">IF(Y43&gt;0,(Y43/$AH43),"")</f>
        <v>5.4764512595837894E-2</v>
      </c>
      <c r="AA43" s="13">
        <f>SUMIFS(Raw!$K:$K,Raw!$J:$J,AA$6,Raw!$B:$B,$B$5,Raw!$H:$H,$A43)</f>
        <v>92</v>
      </c>
      <c r="AB43" s="40">
        <f t="shared" ref="AB43" si="238">IF(AA43&gt;0,(AA43/$AH43),"")</f>
        <v>0.10076670317634173</v>
      </c>
      <c r="AC43" s="13">
        <f>SUMIFS(Raw!$K:$K,Raw!$J:$J,AC$6,Raw!$B:$B,$B$5,Raw!$H:$H,$A43)</f>
        <v>12</v>
      </c>
      <c r="AD43" s="40">
        <f t="shared" ref="AD43" si="239">IF(AC43&gt;0,(AC43/$AH43),"")</f>
        <v>1.3143483023001095E-2</v>
      </c>
      <c r="AH43" s="41">
        <f t="shared" si="73"/>
        <v>913</v>
      </c>
    </row>
    <row r="44" spans="1:34" x14ac:dyDescent="0.3">
      <c r="A44" s="9" t="str">
        <f>IF(Refs!A37="","",Refs!A37)</f>
        <v>111AJ1</v>
      </c>
      <c r="B44" s="2" t="str">
        <f>IF(Refs!B37="","",Refs!B37)</f>
        <v>North West London</v>
      </c>
      <c r="C44" s="9"/>
      <c r="D44" s="13">
        <f>SUMIFS(Raw!$K:$K,Raw!$J:$J,D$6,Raw!$B:$B,$B$5,Raw!$H:$H,$A44)</f>
        <v>5314</v>
      </c>
      <c r="E44" s="13">
        <f>SUMIFS(Raw!$K:$K,Raw!$J:$J,E$6,Raw!$B:$B,$B$5,Raw!$H:$H,$A44)</f>
        <v>172</v>
      </c>
      <c r="F44" s="13">
        <f>SUMIFS(Raw!$K:$K,Raw!$J:$J,F$6,Raw!$B:$B,$B$5,Raw!$H:$H,$A44)</f>
        <v>85</v>
      </c>
      <c r="G44" s="13">
        <f>SUMIFS(Raw!$K:$K,Raw!$J:$J,G$6,Raw!$B:$B,$B$5,Raw!$H:$H,$A44)</f>
        <v>16</v>
      </c>
      <c r="H44" s="13">
        <f>SUMIFS(Raw!$K:$K,Raw!$J:$J,H$6,Raw!$B:$B,$B$5,Raw!$H:$H,$A44)</f>
        <v>5</v>
      </c>
      <c r="I44" s="13">
        <f>SUMIFS(Raw!$K:$K,Raw!$J:$J,I$6,Raw!$B:$B,$B$5,Raw!$H:$H,$A44)</f>
        <v>5</v>
      </c>
      <c r="J44" s="13">
        <f>SUMIFS(Raw!$K:$K,Raw!$J:$J,J$6,Raw!$B:$B,$B$5,Raw!$H:$H,$A44)</f>
        <v>15</v>
      </c>
      <c r="K44" s="13">
        <f>SUMIFS(Raw!$K:$K,Raw!$J:$J,K$6,Raw!$B:$B,$B$5,Raw!$H:$H,$A44)</f>
        <v>46</v>
      </c>
      <c r="L44" s="40">
        <f t="shared" si="207"/>
        <v>0.80158730158730163</v>
      </c>
      <c r="M44" s="40">
        <f t="shared" si="208"/>
        <v>0.15873015873015872</v>
      </c>
      <c r="N44" s="64"/>
      <c r="O44" s="13">
        <f>SUMIFS(Raw!$K:$K,Raw!$J:$J,O$6,Raw!$B:$B,$B$5,Raw!$H:$H,$A44)</f>
        <v>37</v>
      </c>
      <c r="P44" s="40">
        <f t="shared" si="4"/>
        <v>0.21511627906976744</v>
      </c>
      <c r="Q44" s="13">
        <f>SUMIFS(Raw!$K:$K,Raw!$J:$J,Q$6,Raw!$B:$B,$B$5,Raw!$H:$H,$A44)</f>
        <v>29</v>
      </c>
      <c r="R44" s="40">
        <f t="shared" ref="R44" si="240">IF(Q44&gt;0,(Q44/$AH44),"")</f>
        <v>0.16860465116279069</v>
      </c>
      <c r="S44" s="13">
        <f>SUMIFS(Raw!$K:$K,Raw!$J:$J,S$6,Raw!$B:$B,$B$5,Raw!$H:$H,$A44)</f>
        <v>38</v>
      </c>
      <c r="T44" s="40">
        <f t="shared" ref="T44" si="241">IF(S44&gt;0,(S44/$AH44),"")</f>
        <v>0.22093023255813954</v>
      </c>
      <c r="U44" s="13">
        <f>SUMIFS(Raw!$K:$K,Raw!$J:$J,U$6,Raw!$B:$B,$B$5,Raw!$H:$H,$A44)</f>
        <v>35</v>
      </c>
      <c r="V44" s="40">
        <f t="shared" ref="V44" si="242">IF(U44&gt;0,(U44/$AH44),"")</f>
        <v>0.20348837209302326</v>
      </c>
      <c r="W44" s="13">
        <f>SUMIFS(Raw!$K:$K,Raw!$J:$J,W$6,Raw!$B:$B,$B$5,Raw!$H:$H,$A44)</f>
        <v>9</v>
      </c>
      <c r="X44" s="40">
        <f t="shared" ref="X44" si="243">IF(W44&gt;0,(W44/$AH44),"")</f>
        <v>5.232558139534884E-2</v>
      </c>
      <c r="Y44" s="13">
        <f>SUMIFS(Raw!$K:$K,Raw!$J:$J,Y$6,Raw!$B:$B,$B$5,Raw!$H:$H,$A44)</f>
        <v>8</v>
      </c>
      <c r="Z44" s="40">
        <f t="shared" ref="Z44" si="244">IF(Y44&gt;0,(Y44/$AH44),"")</f>
        <v>4.6511627906976744E-2</v>
      </c>
      <c r="AA44" s="13">
        <f>SUMIFS(Raw!$K:$K,Raw!$J:$J,AA$6,Raw!$B:$B,$B$5,Raw!$H:$H,$A44)</f>
        <v>13</v>
      </c>
      <c r="AB44" s="40">
        <f t="shared" ref="AB44" si="245">IF(AA44&gt;0,(AA44/$AH44),"")</f>
        <v>7.5581395348837205E-2</v>
      </c>
      <c r="AC44" s="13">
        <f>SUMIFS(Raw!$K:$K,Raw!$J:$J,AC$6,Raw!$B:$B,$B$5,Raw!$H:$H,$A44)</f>
        <v>3</v>
      </c>
      <c r="AD44" s="40">
        <f t="shared" ref="AD44" si="246">IF(AC44&gt;0,(AC44/$AH44),"")</f>
        <v>1.7441860465116279E-2</v>
      </c>
      <c r="AH44" s="41">
        <f t="shared" si="73"/>
        <v>172</v>
      </c>
    </row>
    <row r="45" spans="1:34" x14ac:dyDescent="0.3">
      <c r="A45" s="9" t="str">
        <f>IF(Refs!A38="","",Refs!A38)</f>
        <v>111AD7</v>
      </c>
      <c r="B45" s="2" t="str">
        <f>IF(Refs!B38="","",Refs!B38)</f>
        <v>South East London</v>
      </c>
      <c r="C45" s="9"/>
      <c r="D45" s="13">
        <f>SUMIFS(Raw!$K:$K,Raw!$J:$J,D$6,Raw!$B:$B,$B$5,Raw!$H:$H,$A45)</f>
        <v>25985</v>
      </c>
      <c r="E45" s="13">
        <f>SUMIFS(Raw!$K:$K,Raw!$J:$J,E$6,Raw!$B:$B,$B$5,Raw!$H:$H,$A45)</f>
        <v>812</v>
      </c>
      <c r="F45" s="13">
        <f>SUMIFS(Raw!$K:$K,Raw!$J:$J,F$6,Raw!$B:$B,$B$5,Raw!$H:$H,$A45)</f>
        <v>357</v>
      </c>
      <c r="G45" s="13">
        <f>SUMIFS(Raw!$K:$K,Raw!$J:$J,G$6,Raw!$B:$B,$B$5,Raw!$H:$H,$A45)</f>
        <v>86</v>
      </c>
      <c r="H45" s="13">
        <f>SUMIFS(Raw!$K:$K,Raw!$J:$J,H$6,Raw!$B:$B,$B$5,Raw!$H:$H,$A45)</f>
        <v>32</v>
      </c>
      <c r="I45" s="13">
        <f>SUMIFS(Raw!$K:$K,Raw!$J:$J,I$6,Raw!$B:$B,$B$5,Raw!$H:$H,$A45)</f>
        <v>36</v>
      </c>
      <c r="J45" s="13">
        <f>SUMIFS(Raw!$K:$K,Raw!$J:$J,J$6,Raw!$B:$B,$B$5,Raw!$H:$H,$A45)</f>
        <v>90</v>
      </c>
      <c r="K45" s="13">
        <f>SUMIFS(Raw!$K:$K,Raw!$J:$J,K$6,Raw!$B:$B,$B$5,Raw!$H:$H,$A45)</f>
        <v>211</v>
      </c>
      <c r="L45" s="40">
        <f t="shared" si="207"/>
        <v>0.73710482529118138</v>
      </c>
      <c r="M45" s="40">
        <f t="shared" si="208"/>
        <v>0.20965058236272879</v>
      </c>
      <c r="N45" s="64"/>
      <c r="O45" s="13">
        <f>SUMIFS(Raw!$K:$K,Raw!$J:$J,O$6,Raw!$B:$B,$B$5,Raw!$H:$H,$A45)</f>
        <v>181</v>
      </c>
      <c r="P45" s="40">
        <f t="shared" si="4"/>
        <v>0.2229064039408867</v>
      </c>
      <c r="Q45" s="13">
        <f>SUMIFS(Raw!$K:$K,Raw!$J:$J,Q$6,Raw!$B:$B,$B$5,Raw!$H:$H,$A45)</f>
        <v>165</v>
      </c>
      <c r="R45" s="40">
        <f t="shared" ref="R45" si="247">IF(Q45&gt;0,(Q45/$AH45),"")</f>
        <v>0.20320197044334976</v>
      </c>
      <c r="S45" s="13">
        <f>SUMIFS(Raw!$K:$K,Raw!$J:$J,S$6,Raw!$B:$B,$B$5,Raw!$H:$H,$A45)</f>
        <v>119</v>
      </c>
      <c r="T45" s="40">
        <f t="shared" ref="T45" si="248">IF(S45&gt;0,(S45/$AH45),"")</f>
        <v>0.14655172413793102</v>
      </c>
      <c r="U45" s="13">
        <f>SUMIFS(Raw!$K:$K,Raw!$J:$J,U$6,Raw!$B:$B,$B$5,Raw!$H:$H,$A45)</f>
        <v>171</v>
      </c>
      <c r="V45" s="40">
        <f t="shared" ref="V45" si="249">IF(U45&gt;0,(U45/$AH45),"")</f>
        <v>0.2105911330049261</v>
      </c>
      <c r="W45" s="13">
        <f>SUMIFS(Raw!$K:$K,Raw!$J:$J,W$6,Raw!$B:$B,$B$5,Raw!$H:$H,$A45)</f>
        <v>42</v>
      </c>
      <c r="X45" s="40">
        <f t="shared" ref="X45" si="250">IF(W45&gt;0,(W45/$AH45),"")</f>
        <v>5.1724137931034482E-2</v>
      </c>
      <c r="Y45" s="13">
        <f>SUMIFS(Raw!$K:$K,Raw!$J:$J,Y$6,Raw!$B:$B,$B$5,Raw!$H:$H,$A45)</f>
        <v>54</v>
      </c>
      <c r="Z45" s="40">
        <f t="shared" ref="Z45" si="251">IF(Y45&gt;0,(Y45/$AH45),"")</f>
        <v>6.6502463054187194E-2</v>
      </c>
      <c r="AA45" s="13">
        <f>SUMIFS(Raw!$K:$K,Raw!$J:$J,AA$6,Raw!$B:$B,$B$5,Raw!$H:$H,$A45)</f>
        <v>70</v>
      </c>
      <c r="AB45" s="40">
        <f t="shared" ref="AB45" si="252">IF(AA45&gt;0,(AA45/$AH45),"")</f>
        <v>8.6206896551724144E-2</v>
      </c>
      <c r="AC45" s="13">
        <f>SUMIFS(Raw!$K:$K,Raw!$J:$J,AC$6,Raw!$B:$B,$B$5,Raw!$H:$H,$A45)</f>
        <v>10</v>
      </c>
      <c r="AD45" s="40">
        <f t="shared" ref="AD45" si="253">IF(AC45&gt;0,(AC45/$AH45),"")</f>
        <v>1.2315270935960592E-2</v>
      </c>
      <c r="AH45" s="41">
        <f t="shared" si="73"/>
        <v>812</v>
      </c>
    </row>
    <row r="46" spans="1:34" x14ac:dyDescent="0.3">
      <c r="A46" s="9" t="str">
        <f>IF(Refs!A39="","",Refs!A39)</f>
        <v>111AG5</v>
      </c>
      <c r="B46" s="2" t="str">
        <f>IF(Refs!B39="","",Refs!B39)</f>
        <v>South West London</v>
      </c>
      <c r="C46" s="9"/>
      <c r="D46" s="13">
        <f>SUMIFS(Raw!$K:$K,Raw!$J:$J,D$6,Raw!$B:$B,$B$5,Raw!$H:$H,$A46)</f>
        <v>0</v>
      </c>
      <c r="E46" s="13">
        <f>SUMIFS(Raw!$K:$K,Raw!$J:$J,E$6,Raw!$B:$B,$B$5,Raw!$H:$H,$A46)</f>
        <v>0</v>
      </c>
      <c r="F46" s="13">
        <f>SUMIFS(Raw!$K:$K,Raw!$J:$J,F$6,Raw!$B:$B,$B$5,Raw!$H:$H,$A46)</f>
        <v>0</v>
      </c>
      <c r="G46" s="13">
        <f>SUMIFS(Raw!$K:$K,Raw!$J:$J,G$6,Raw!$B:$B,$B$5,Raw!$H:$H,$A46)</f>
        <v>0</v>
      </c>
      <c r="H46" s="13">
        <f>SUMIFS(Raw!$K:$K,Raw!$J:$J,H$6,Raw!$B:$B,$B$5,Raw!$H:$H,$A46)</f>
        <v>0</v>
      </c>
      <c r="I46" s="13">
        <f>SUMIFS(Raw!$K:$K,Raw!$J:$J,I$6,Raw!$B:$B,$B$5,Raw!$H:$H,$A46)</f>
        <v>0</v>
      </c>
      <c r="J46" s="13">
        <f>SUMIFS(Raw!$K:$K,Raw!$J:$J,J$6,Raw!$B:$B,$B$5,Raw!$H:$H,$A46)</f>
        <v>0</v>
      </c>
      <c r="K46" s="13">
        <f>SUMIFS(Raw!$K:$K,Raw!$J:$J,K$6,Raw!$B:$B,$B$5,Raw!$H:$H,$A46)</f>
        <v>0</v>
      </c>
      <c r="L46" s="40" t="str">
        <f t="shared" si="207"/>
        <v/>
      </c>
      <c r="M46" s="40" t="str">
        <f t="shared" si="208"/>
        <v/>
      </c>
      <c r="N46" s="64"/>
      <c r="O46" s="13">
        <f>SUMIFS(Raw!$K:$K,Raw!$J:$J,O$6,Raw!$B:$B,$B$5,Raw!$H:$H,$A46)</f>
        <v>0</v>
      </c>
      <c r="P46" s="40" t="str">
        <f t="shared" si="4"/>
        <v/>
      </c>
      <c r="Q46" s="13">
        <f>SUMIFS(Raw!$K:$K,Raw!$J:$J,Q$6,Raw!$B:$B,$B$5,Raw!$H:$H,$A46)</f>
        <v>0</v>
      </c>
      <c r="R46" s="40" t="str">
        <f t="shared" ref="R46" si="254">IF(Q46&gt;0,(Q46/$AH46),"")</f>
        <v/>
      </c>
      <c r="S46" s="13">
        <f>SUMIFS(Raw!$K:$K,Raw!$J:$J,S$6,Raw!$B:$B,$B$5,Raw!$H:$H,$A46)</f>
        <v>0</v>
      </c>
      <c r="T46" s="40" t="str">
        <f t="shared" ref="T46" si="255">IF(S46&gt;0,(S46/$AH46),"")</f>
        <v/>
      </c>
      <c r="U46" s="13">
        <f>SUMIFS(Raw!$K:$K,Raw!$J:$J,U$6,Raw!$B:$B,$B$5,Raw!$H:$H,$A46)</f>
        <v>0</v>
      </c>
      <c r="V46" s="40" t="str">
        <f t="shared" ref="V46" si="256">IF(U46&gt;0,(U46/$AH46),"")</f>
        <v/>
      </c>
      <c r="W46" s="13">
        <f>SUMIFS(Raw!$K:$K,Raw!$J:$J,W$6,Raw!$B:$B,$B$5,Raw!$H:$H,$A46)</f>
        <v>0</v>
      </c>
      <c r="X46" s="40" t="str">
        <f t="shared" ref="X46" si="257">IF(W46&gt;0,(W46/$AH46),"")</f>
        <v/>
      </c>
      <c r="Y46" s="13">
        <f>SUMIFS(Raw!$K:$K,Raw!$J:$J,Y$6,Raw!$B:$B,$B$5,Raw!$H:$H,$A46)</f>
        <v>0</v>
      </c>
      <c r="Z46" s="40" t="str">
        <f t="shared" ref="Z46" si="258">IF(Y46&gt;0,(Y46/$AH46),"")</f>
        <v/>
      </c>
      <c r="AA46" s="13">
        <f>SUMIFS(Raw!$K:$K,Raw!$J:$J,AA$6,Raw!$B:$B,$B$5,Raw!$H:$H,$A46)</f>
        <v>0</v>
      </c>
      <c r="AB46" s="40" t="str">
        <f t="shared" ref="AB46" si="259">IF(AA46&gt;0,(AA46/$AH46),"")</f>
        <v/>
      </c>
      <c r="AC46" s="13">
        <f>SUMIFS(Raw!$K:$K,Raw!$J:$J,AC$6,Raw!$B:$B,$B$5,Raw!$H:$H,$A46)</f>
        <v>0</v>
      </c>
      <c r="AD46" s="40" t="str">
        <f t="shared" ref="AD46" si="260">IF(AC46&gt;0,(AC46/$AH46),"")</f>
        <v/>
      </c>
      <c r="AH46" s="41">
        <f t="shared" si="73"/>
        <v>0</v>
      </c>
    </row>
    <row r="47" spans="1:34" x14ac:dyDescent="0.3">
      <c r="A47" s="9" t="str">
        <f>IF(Refs!A40="","",Refs!A40)</f>
        <v>111AK9</v>
      </c>
      <c r="B47" s="2" t="str">
        <f>IF(Refs!B40="","",Refs!B40)</f>
        <v>South West London (PPG)</v>
      </c>
      <c r="C47" s="9"/>
      <c r="D47" s="13">
        <f>SUMIFS(Raw!$K:$K,Raw!$J:$J,D$6,Raw!$B:$B,$B$5,Raw!$H:$H,$A47)</f>
        <v>33915</v>
      </c>
      <c r="E47" s="13">
        <f>SUMIFS(Raw!$K:$K,Raw!$J:$J,E$6,Raw!$B:$B,$B$5,Raw!$H:$H,$A47)</f>
        <v>1717</v>
      </c>
      <c r="F47" s="13">
        <f>SUMIFS(Raw!$K:$K,Raw!$J:$J,F$6,Raw!$B:$B,$B$5,Raw!$H:$H,$A47)</f>
        <v>1037</v>
      </c>
      <c r="G47" s="13">
        <f>SUMIFS(Raw!$K:$K,Raw!$J:$J,G$6,Raw!$B:$B,$B$5,Raw!$H:$H,$A47)</f>
        <v>338</v>
      </c>
      <c r="H47" s="13">
        <f>SUMIFS(Raw!$K:$K,Raw!$J:$J,H$6,Raw!$B:$B,$B$5,Raw!$H:$H,$A47)</f>
        <v>83</v>
      </c>
      <c r="I47" s="13">
        <f>SUMIFS(Raw!$K:$K,Raw!$J:$J,I$6,Raw!$B:$B,$B$5,Raw!$H:$H,$A47)</f>
        <v>97</v>
      </c>
      <c r="J47" s="13">
        <f>SUMIFS(Raw!$K:$K,Raw!$J:$J,J$6,Raw!$B:$B,$B$5,Raw!$H:$H,$A47)</f>
        <v>162</v>
      </c>
      <c r="K47" s="13">
        <f>SUMIFS(Raw!$K:$K,Raw!$J:$J,K$6,Raw!$B:$B,$B$5,Raw!$H:$H,$A47)</f>
        <v>0</v>
      </c>
      <c r="L47" s="40">
        <f t="shared" si="207"/>
        <v>0.80081537565521255</v>
      </c>
      <c r="M47" s="40">
        <f t="shared" si="208"/>
        <v>0.15084449621432733</v>
      </c>
      <c r="N47" s="64"/>
      <c r="O47" s="13">
        <f>SUMIFS(Raw!$K:$K,Raw!$J:$J,O$6,Raw!$B:$B,$B$5,Raw!$H:$H,$A47)</f>
        <v>424</v>
      </c>
      <c r="P47" s="40">
        <f t="shared" si="4"/>
        <v>0.24694234129295284</v>
      </c>
      <c r="Q47" s="13">
        <f>SUMIFS(Raw!$K:$K,Raw!$J:$J,Q$6,Raw!$B:$B,$B$5,Raw!$H:$H,$A47)</f>
        <v>255</v>
      </c>
      <c r="R47" s="40">
        <f t="shared" ref="R47" si="261">IF(Q47&gt;0,(Q47/$AH47),"")</f>
        <v>0.14851485148514851</v>
      </c>
      <c r="S47" s="13">
        <f>SUMIFS(Raw!$K:$K,Raw!$J:$J,S$6,Raw!$B:$B,$B$5,Raw!$H:$H,$A47)</f>
        <v>319</v>
      </c>
      <c r="T47" s="40">
        <f t="shared" ref="T47" si="262">IF(S47&gt;0,(S47/$AH47),"")</f>
        <v>0.18578916715200933</v>
      </c>
      <c r="U47" s="13">
        <f>SUMIFS(Raw!$K:$K,Raw!$J:$J,U$6,Raw!$B:$B,$B$5,Raw!$H:$H,$A47)</f>
        <v>395</v>
      </c>
      <c r="V47" s="40">
        <f t="shared" ref="V47" si="263">IF(U47&gt;0,(U47/$AH47),"")</f>
        <v>0.23005241700640652</v>
      </c>
      <c r="W47" s="13">
        <f>SUMIFS(Raw!$K:$K,Raw!$J:$J,W$6,Raw!$B:$B,$B$5,Raw!$H:$H,$A47)</f>
        <v>93</v>
      </c>
      <c r="X47" s="40">
        <f t="shared" ref="X47" si="264">IF(W47&gt;0,(W47/$AH47),"")</f>
        <v>5.4164239953407106E-2</v>
      </c>
      <c r="Y47" s="13">
        <f>SUMIFS(Raw!$K:$K,Raw!$J:$J,Y$6,Raw!$B:$B,$B$5,Raw!$H:$H,$A47)</f>
        <v>144</v>
      </c>
      <c r="Z47" s="40">
        <f t="shared" ref="Z47" si="265">IF(Y47&gt;0,(Y47/$AH47),"")</f>
        <v>8.3867210250436808E-2</v>
      </c>
      <c r="AA47" s="13">
        <f>SUMIFS(Raw!$K:$K,Raw!$J:$J,AA$6,Raw!$B:$B,$B$5,Raw!$H:$H,$A47)</f>
        <v>9</v>
      </c>
      <c r="AB47" s="40">
        <f t="shared" ref="AB47" si="266">IF(AA47&gt;0,(AA47/$AH47),"")</f>
        <v>5.2417006406523005E-3</v>
      </c>
      <c r="AC47" s="13">
        <f>SUMIFS(Raw!$K:$K,Raw!$J:$J,AC$6,Raw!$B:$B,$B$5,Raw!$H:$H,$A47)</f>
        <v>78</v>
      </c>
      <c r="AD47" s="40">
        <f t="shared" ref="AD47" si="267">IF(AC47&gt;0,(AC47/$AH47),"")</f>
        <v>4.5428072218986607E-2</v>
      </c>
      <c r="AH47" s="41">
        <f t="shared" si="73"/>
        <v>1717</v>
      </c>
    </row>
    <row r="48" spans="1:34" ht="20.149999999999999" customHeight="1" x14ac:dyDescent="0.3">
      <c r="A48" s="9" t="str">
        <f>IF(Refs!A41="","",Refs!A41)</f>
        <v>111AH9</v>
      </c>
      <c r="B48" s="2" t="str">
        <f>IF(Refs!B41="","",Refs!B41)</f>
        <v>Hampshire and Surrey Heath</v>
      </c>
      <c r="C48" s="9"/>
      <c r="D48" s="13">
        <f>SUMIFS(Raw!$K:$K,Raw!$J:$J,D$6,Raw!$B:$B,$B$5,Raw!$H:$H,$A48)</f>
        <v>2500</v>
      </c>
      <c r="E48" s="13">
        <f>SUMIFS(Raw!$K:$K,Raw!$J:$J,E$6,Raw!$B:$B,$B$5,Raw!$H:$H,$A48)</f>
        <v>251</v>
      </c>
      <c r="F48" s="13">
        <f>SUMIFS(Raw!$K:$K,Raw!$J:$J,F$6,Raw!$B:$B,$B$5,Raw!$H:$H,$A48)</f>
        <v>181</v>
      </c>
      <c r="G48" s="13">
        <f>SUMIFS(Raw!$K:$K,Raw!$J:$J,G$6,Raw!$B:$B,$B$5,Raw!$H:$H,$A48)</f>
        <v>35</v>
      </c>
      <c r="H48" s="13">
        <f>SUMIFS(Raw!$K:$K,Raw!$J:$J,H$6,Raw!$B:$B,$B$5,Raw!$H:$H,$A48)</f>
        <v>13</v>
      </c>
      <c r="I48" s="13">
        <f>SUMIFS(Raw!$K:$K,Raw!$J:$J,I$6,Raw!$B:$B,$B$5,Raw!$H:$H,$A48)</f>
        <v>10</v>
      </c>
      <c r="J48" s="13">
        <f>SUMIFS(Raw!$K:$K,Raw!$J:$J,J$6,Raw!$B:$B,$B$5,Raw!$H:$H,$A48)</f>
        <v>12</v>
      </c>
      <c r="K48" s="13">
        <f>SUMIFS(Raw!$K:$K,Raw!$J:$J,K$6,Raw!$B:$B,$B$5,Raw!$H:$H,$A48)</f>
        <v>0</v>
      </c>
      <c r="L48" s="40">
        <f t="shared" si="207"/>
        <v>0.8605577689243028</v>
      </c>
      <c r="M48" s="40">
        <f t="shared" si="208"/>
        <v>8.7649402390438252E-2</v>
      </c>
      <c r="N48" s="64"/>
      <c r="O48" s="13">
        <f>SUMIFS(Raw!$K:$K,Raw!$J:$J,O$6,Raw!$B:$B,$B$5,Raw!$H:$H,$A48)</f>
        <v>80</v>
      </c>
      <c r="P48" s="40">
        <f t="shared" si="4"/>
        <v>0.31872509960159362</v>
      </c>
      <c r="Q48" s="13">
        <f>SUMIFS(Raw!$K:$K,Raw!$J:$J,Q$6,Raw!$B:$B,$B$5,Raw!$H:$H,$A48)</f>
        <v>36</v>
      </c>
      <c r="R48" s="40">
        <f t="shared" ref="R48" si="268">IF(Q48&gt;0,(Q48/$AH48),"")</f>
        <v>0.14342629482071714</v>
      </c>
      <c r="S48" s="13">
        <f>SUMIFS(Raw!$K:$K,Raw!$J:$J,S$6,Raw!$B:$B,$B$5,Raw!$H:$H,$A48)</f>
        <v>35</v>
      </c>
      <c r="T48" s="40">
        <f t="shared" ref="T48" si="269">IF(S48&gt;0,(S48/$AH48),"")</f>
        <v>0.1394422310756972</v>
      </c>
      <c r="U48" s="13">
        <f>SUMIFS(Raw!$K:$K,Raw!$J:$J,U$6,Raw!$B:$B,$B$5,Raw!$H:$H,$A48)</f>
        <v>63</v>
      </c>
      <c r="V48" s="40">
        <f t="shared" ref="V48" si="270">IF(U48&gt;0,(U48/$AH48),"")</f>
        <v>0.25099601593625498</v>
      </c>
      <c r="W48" s="13">
        <f>SUMIFS(Raw!$K:$K,Raw!$J:$J,W$6,Raw!$B:$B,$B$5,Raw!$H:$H,$A48)</f>
        <v>11</v>
      </c>
      <c r="X48" s="40">
        <f t="shared" ref="X48" si="271">IF(W48&gt;0,(W48/$AH48),"")</f>
        <v>4.3824701195219126E-2</v>
      </c>
      <c r="Y48" s="13">
        <f>SUMIFS(Raw!$K:$K,Raw!$J:$J,Y$6,Raw!$B:$B,$B$5,Raw!$H:$H,$A48)</f>
        <v>10</v>
      </c>
      <c r="Z48" s="40">
        <f t="shared" ref="Z48" si="272">IF(Y48&gt;0,(Y48/$AH48),"")</f>
        <v>3.9840637450199202E-2</v>
      </c>
      <c r="AA48" s="13">
        <f>SUMIFS(Raw!$K:$K,Raw!$J:$J,AA$6,Raw!$B:$B,$B$5,Raw!$H:$H,$A48)</f>
        <v>12</v>
      </c>
      <c r="AB48" s="40">
        <f t="shared" ref="AB48" si="273">IF(AA48&gt;0,(AA48/$AH48),"")</f>
        <v>4.7808764940239043E-2</v>
      </c>
      <c r="AC48" s="13">
        <f>SUMIFS(Raw!$K:$K,Raw!$J:$J,AC$6,Raw!$B:$B,$B$5,Raw!$H:$H,$A48)</f>
        <v>4</v>
      </c>
      <c r="AD48" s="40">
        <f t="shared" ref="AD48" si="274">IF(AC48&gt;0,(AC48/$AH48),"")</f>
        <v>1.5936254980079681E-2</v>
      </c>
      <c r="AH48" s="41">
        <f t="shared" si="73"/>
        <v>251</v>
      </c>
    </row>
    <row r="49" spans="1:34" x14ac:dyDescent="0.3">
      <c r="A49" s="9" t="str">
        <f>IF(Refs!A42="","",Refs!A42)</f>
        <v>111AA6</v>
      </c>
      <c r="B49" s="2" t="str">
        <f>IF(Refs!B42="","",Refs!B42)</f>
        <v>Isle of Wight</v>
      </c>
      <c r="C49" s="9"/>
      <c r="D49" s="13">
        <f>SUMIFS(Raw!$K:$K,Raw!$J:$J,D$6,Raw!$B:$B,$B$5,Raw!$H:$H,$A49)</f>
        <v>1050</v>
      </c>
      <c r="E49" s="13">
        <f>SUMIFS(Raw!$K:$K,Raw!$J:$J,E$6,Raw!$B:$B,$B$5,Raw!$H:$H,$A49)</f>
        <v>99</v>
      </c>
      <c r="F49" s="13">
        <f>SUMIFS(Raw!$K:$K,Raw!$J:$J,F$6,Raw!$B:$B,$B$5,Raw!$H:$H,$A49)</f>
        <v>77</v>
      </c>
      <c r="G49" s="13">
        <f>SUMIFS(Raw!$K:$K,Raw!$J:$J,G$6,Raw!$B:$B,$B$5,Raw!$H:$H,$A49)</f>
        <v>16</v>
      </c>
      <c r="H49" s="13">
        <f>SUMIFS(Raw!$K:$K,Raw!$J:$J,H$6,Raw!$B:$B,$B$5,Raw!$H:$H,$A49)</f>
        <v>5</v>
      </c>
      <c r="I49" s="13">
        <f>SUMIFS(Raw!$K:$K,Raw!$J:$J,I$6,Raw!$B:$B,$B$5,Raw!$H:$H,$A49)</f>
        <v>0</v>
      </c>
      <c r="J49" s="13">
        <f>SUMIFS(Raw!$K:$K,Raw!$J:$J,J$6,Raw!$B:$B,$B$5,Raw!$H:$H,$A49)</f>
        <v>0</v>
      </c>
      <c r="K49" s="13">
        <f>SUMIFS(Raw!$K:$K,Raw!$J:$J,K$6,Raw!$B:$B,$B$5,Raw!$H:$H,$A49)</f>
        <v>1</v>
      </c>
      <c r="L49" s="40">
        <f t="shared" si="207"/>
        <v>0.94897959183673475</v>
      </c>
      <c r="M49" s="40">
        <f t="shared" si="208"/>
        <v>0</v>
      </c>
      <c r="N49" s="64"/>
      <c r="O49" s="13">
        <f>SUMIFS(Raw!$K:$K,Raw!$J:$J,O$6,Raw!$B:$B,$B$5,Raw!$H:$H,$A49)</f>
        <v>21</v>
      </c>
      <c r="P49" s="40">
        <f t="shared" si="4"/>
        <v>0.21212121212121213</v>
      </c>
      <c r="Q49" s="13">
        <f>SUMIFS(Raw!$K:$K,Raw!$J:$J,Q$6,Raw!$B:$B,$B$5,Raw!$H:$H,$A49)</f>
        <v>14</v>
      </c>
      <c r="R49" s="40">
        <f t="shared" ref="R49" si="275">IF(Q49&gt;0,(Q49/$AH49),"")</f>
        <v>0.14141414141414141</v>
      </c>
      <c r="S49" s="13">
        <f>SUMIFS(Raw!$K:$K,Raw!$J:$J,S$6,Raw!$B:$B,$B$5,Raw!$H:$H,$A49)</f>
        <v>21</v>
      </c>
      <c r="T49" s="40">
        <f t="shared" ref="T49" si="276">IF(S49&gt;0,(S49/$AH49),"")</f>
        <v>0.21212121212121213</v>
      </c>
      <c r="U49" s="13">
        <f>SUMIFS(Raw!$K:$K,Raw!$J:$J,U$6,Raw!$B:$B,$B$5,Raw!$H:$H,$A49)</f>
        <v>17</v>
      </c>
      <c r="V49" s="40">
        <f t="shared" ref="V49" si="277">IF(U49&gt;0,(U49/$AH49),"")</f>
        <v>0.17171717171717171</v>
      </c>
      <c r="W49" s="13">
        <f>SUMIFS(Raw!$K:$K,Raw!$J:$J,W$6,Raw!$B:$B,$B$5,Raw!$H:$H,$A49)</f>
        <v>4</v>
      </c>
      <c r="X49" s="40">
        <f t="shared" ref="X49" si="278">IF(W49&gt;0,(W49/$AH49),"")</f>
        <v>4.0404040404040407E-2</v>
      </c>
      <c r="Y49" s="13">
        <f>SUMIFS(Raw!$K:$K,Raw!$J:$J,Y$6,Raw!$B:$B,$B$5,Raw!$H:$H,$A49)</f>
        <v>8</v>
      </c>
      <c r="Z49" s="40">
        <f t="shared" ref="Z49" si="279">IF(Y49&gt;0,(Y49/$AH49),"")</f>
        <v>8.0808080808080815E-2</v>
      </c>
      <c r="AA49" s="13">
        <f>SUMIFS(Raw!$K:$K,Raw!$J:$J,AA$6,Raw!$B:$B,$B$5,Raw!$H:$H,$A49)</f>
        <v>12</v>
      </c>
      <c r="AB49" s="40">
        <f t="shared" ref="AB49" si="280">IF(AA49&gt;0,(AA49/$AH49),"")</f>
        <v>0.12121212121212122</v>
      </c>
      <c r="AC49" s="13">
        <f>SUMIFS(Raw!$K:$K,Raw!$J:$J,AC$6,Raw!$B:$B,$B$5,Raw!$H:$H,$A49)</f>
        <v>2</v>
      </c>
      <c r="AD49" s="40">
        <f t="shared" ref="AD49" si="281">IF(AC49&gt;0,(AC49/$AH49),"")</f>
        <v>2.0202020202020204E-2</v>
      </c>
      <c r="AH49" s="41">
        <f t="shared" si="73"/>
        <v>99</v>
      </c>
    </row>
    <row r="50" spans="1:34" x14ac:dyDescent="0.3">
      <c r="A50" s="9" t="str">
        <f>IF(Refs!A43="","",Refs!A43)</f>
        <v>111AI9</v>
      </c>
      <c r="B50" s="2" t="str">
        <f>IF(Refs!B43="","",Refs!B43)</f>
        <v>Kent, Medway &amp; Sussex</v>
      </c>
      <c r="C50" s="9"/>
      <c r="D50" s="13">
        <f>SUMIFS(Raw!$K:$K,Raw!$J:$J,D$6,Raw!$B:$B,$B$5,Raw!$H:$H,$A50)</f>
        <v>2034</v>
      </c>
      <c r="E50" s="13">
        <f>SUMIFS(Raw!$K:$K,Raw!$J:$J,E$6,Raw!$B:$B,$B$5,Raw!$H:$H,$A50)</f>
        <v>1333</v>
      </c>
      <c r="F50" s="13">
        <f>SUMIFS(Raw!$K:$K,Raw!$J:$J,F$6,Raw!$B:$B,$B$5,Raw!$H:$H,$A50)</f>
        <v>776</v>
      </c>
      <c r="G50" s="13">
        <f>SUMIFS(Raw!$K:$K,Raw!$J:$J,G$6,Raw!$B:$B,$B$5,Raw!$H:$H,$A50)</f>
        <v>165</v>
      </c>
      <c r="H50" s="13">
        <f>SUMIFS(Raw!$K:$K,Raw!$J:$J,H$6,Raw!$B:$B,$B$5,Raw!$H:$H,$A50)</f>
        <v>82</v>
      </c>
      <c r="I50" s="13">
        <f>SUMIFS(Raw!$K:$K,Raw!$J:$J,I$6,Raw!$B:$B,$B$5,Raw!$H:$H,$A50)</f>
        <v>121</v>
      </c>
      <c r="J50" s="13">
        <f>SUMIFS(Raw!$K:$K,Raw!$J:$J,J$6,Raw!$B:$B,$B$5,Raw!$H:$H,$A50)</f>
        <v>186</v>
      </c>
      <c r="K50" s="13">
        <f>SUMIFS(Raw!$K:$K,Raw!$J:$J,K$6,Raw!$B:$B,$B$5,Raw!$H:$H,$A50)</f>
        <v>3</v>
      </c>
      <c r="L50" s="40">
        <f t="shared" si="207"/>
        <v>0.70751879699248121</v>
      </c>
      <c r="M50" s="40">
        <f t="shared" si="208"/>
        <v>0.23082706766917294</v>
      </c>
      <c r="N50" s="64"/>
      <c r="O50" s="13">
        <f>SUMIFS(Raw!$K:$K,Raw!$J:$J,O$6,Raw!$B:$B,$B$5,Raw!$H:$H,$A50)</f>
        <v>316</v>
      </c>
      <c r="P50" s="40">
        <f t="shared" si="4"/>
        <v>0.23705926481620404</v>
      </c>
      <c r="Q50" s="13">
        <f>SUMIFS(Raw!$K:$K,Raw!$J:$J,Q$6,Raw!$B:$B,$B$5,Raw!$H:$H,$A50)</f>
        <v>264</v>
      </c>
      <c r="R50" s="40">
        <f t="shared" ref="R50" si="282">IF(Q50&gt;0,(Q50/$AH50),"")</f>
        <v>0.19804951237809451</v>
      </c>
      <c r="S50" s="13">
        <f>SUMIFS(Raw!$K:$K,Raw!$J:$J,S$6,Raw!$B:$B,$B$5,Raw!$H:$H,$A50)</f>
        <v>117</v>
      </c>
      <c r="T50" s="40">
        <f t="shared" ref="T50" si="283">IF(S50&gt;0,(S50/$AH50),"")</f>
        <v>8.7771942985746434E-2</v>
      </c>
      <c r="U50" s="13">
        <f>SUMIFS(Raw!$K:$K,Raw!$J:$J,U$6,Raw!$B:$B,$B$5,Raw!$H:$H,$A50)</f>
        <v>393</v>
      </c>
      <c r="V50" s="40">
        <f t="shared" ref="V50" si="284">IF(U50&gt;0,(U50/$AH50),"")</f>
        <v>0.29482370592648161</v>
      </c>
      <c r="W50" s="13">
        <f>SUMIFS(Raw!$K:$K,Raw!$J:$J,W$6,Raw!$B:$B,$B$5,Raw!$H:$H,$A50)</f>
        <v>67</v>
      </c>
      <c r="X50" s="40">
        <f t="shared" ref="X50" si="285">IF(W50&gt;0,(W50/$AH50),"")</f>
        <v>5.0262565641410351E-2</v>
      </c>
      <c r="Y50" s="13">
        <f>SUMIFS(Raw!$K:$K,Raw!$J:$J,Y$6,Raw!$B:$B,$B$5,Raw!$H:$H,$A50)</f>
        <v>68</v>
      </c>
      <c r="Z50" s="40">
        <f t="shared" ref="Z50" si="286">IF(Y50&gt;0,(Y50/$AH50),"")</f>
        <v>5.1012753188297073E-2</v>
      </c>
      <c r="AA50" s="13">
        <f>SUMIFS(Raw!$K:$K,Raw!$J:$J,AA$6,Raw!$B:$B,$B$5,Raw!$H:$H,$A50)</f>
        <v>98</v>
      </c>
      <c r="AB50" s="40">
        <f t="shared" ref="AB50" si="287">IF(AA50&gt;0,(AA50/$AH50),"")</f>
        <v>7.3518379594898722E-2</v>
      </c>
      <c r="AC50" s="13">
        <f>SUMIFS(Raw!$K:$K,Raw!$J:$J,AC$6,Raw!$B:$B,$B$5,Raw!$H:$H,$A50)</f>
        <v>10</v>
      </c>
      <c r="AD50" s="40">
        <f t="shared" ref="AD50" si="288">IF(AC50&gt;0,(AC50/$AH50),"")</f>
        <v>7.5018754688672166E-3</v>
      </c>
      <c r="AH50" s="41">
        <f t="shared" si="73"/>
        <v>1333</v>
      </c>
    </row>
    <row r="51" spans="1:34" x14ac:dyDescent="0.3">
      <c r="A51" s="9" t="str">
        <f>IF(Refs!A44="","",Refs!A44)</f>
        <v>111AI2</v>
      </c>
      <c r="B51" s="2" t="str">
        <f>IF(Refs!B44="","",Refs!B44)</f>
        <v>Surrey Heartlands</v>
      </c>
      <c r="C51" s="9"/>
      <c r="D51" s="13">
        <f>SUMIFS(Raw!$K:$K,Raw!$J:$J,D$6,Raw!$B:$B,$B$5,Raw!$H:$H,$A51)</f>
        <v>23135</v>
      </c>
      <c r="E51" s="13">
        <f>SUMIFS(Raw!$K:$K,Raw!$J:$J,E$6,Raw!$B:$B,$B$5,Raw!$H:$H,$A51)</f>
        <v>1441</v>
      </c>
      <c r="F51" s="13">
        <f>SUMIFS(Raw!$K:$K,Raw!$J:$J,F$6,Raw!$B:$B,$B$5,Raw!$H:$H,$A51)</f>
        <v>888</v>
      </c>
      <c r="G51" s="13">
        <f>SUMIFS(Raw!$K:$K,Raw!$J:$J,G$6,Raw!$B:$B,$B$5,Raw!$H:$H,$A51)</f>
        <v>237</v>
      </c>
      <c r="H51" s="13">
        <f>SUMIFS(Raw!$K:$K,Raw!$J:$J,H$6,Raw!$B:$B,$B$5,Raw!$H:$H,$A51)</f>
        <v>78</v>
      </c>
      <c r="I51" s="13">
        <f>SUMIFS(Raw!$K:$K,Raw!$J:$J,I$6,Raw!$B:$B,$B$5,Raw!$H:$H,$A51)</f>
        <v>103</v>
      </c>
      <c r="J51" s="13">
        <f>SUMIFS(Raw!$K:$K,Raw!$J:$J,J$6,Raw!$B:$B,$B$5,Raw!$H:$H,$A51)</f>
        <v>132</v>
      </c>
      <c r="K51" s="13">
        <f>SUMIFS(Raw!$K:$K,Raw!$J:$J,K$6,Raw!$B:$B,$B$5,Raw!$H:$H,$A51)</f>
        <v>3</v>
      </c>
      <c r="L51" s="40">
        <f t="shared" ref="L51" si="289">IF(E51&gt;0,SUM((F51+G51)/SUM(F51:J51)),"")</f>
        <v>0.78233657858136296</v>
      </c>
      <c r="M51" s="40">
        <f t="shared" ref="M51" si="290">IF(F51&gt;0,SUM((I51+J51)/SUM(F51:J51)),"")</f>
        <v>0.16342141863699583</v>
      </c>
      <c r="N51" s="64"/>
      <c r="O51" s="13">
        <f>SUMIFS(Raw!$K:$K,Raw!$J:$J,O$6,Raw!$B:$B,$B$5,Raw!$H:$H,$A51)</f>
        <v>382</v>
      </c>
      <c r="P51" s="40">
        <f t="shared" si="4"/>
        <v>0.26509368494101321</v>
      </c>
      <c r="Q51" s="13">
        <f>SUMIFS(Raw!$K:$K,Raw!$J:$J,Q$6,Raw!$B:$B,$B$5,Raw!$H:$H,$A51)</f>
        <v>181</v>
      </c>
      <c r="R51" s="40">
        <f t="shared" ref="R51" si="291">IF(Q51&gt;0,(Q51/$AH51),"")</f>
        <v>0.12560721721027066</v>
      </c>
      <c r="S51" s="13">
        <f>SUMIFS(Raw!$K:$K,Raw!$J:$J,S$6,Raw!$B:$B,$B$5,Raw!$H:$H,$A51)</f>
        <v>221</v>
      </c>
      <c r="T51" s="40">
        <f t="shared" ref="T51" si="292">IF(S51&gt;0,(S51/$AH51),"")</f>
        <v>0.15336571825121442</v>
      </c>
      <c r="U51" s="13">
        <f>SUMIFS(Raw!$K:$K,Raw!$J:$J,U$6,Raw!$B:$B,$B$5,Raw!$H:$H,$A51)</f>
        <v>370</v>
      </c>
      <c r="V51" s="40">
        <f t="shared" ref="V51" si="293">IF(U51&gt;0,(U51/$AH51),"")</f>
        <v>0.25676613462873005</v>
      </c>
      <c r="W51" s="13">
        <f>SUMIFS(Raw!$K:$K,Raw!$J:$J,W$6,Raw!$B:$B,$B$5,Raw!$H:$H,$A51)</f>
        <v>70</v>
      </c>
      <c r="X51" s="40">
        <f t="shared" ref="X51" si="294">IF(W51&gt;0,(W51/$AH51),"")</f>
        <v>4.8577376821651634E-2</v>
      </c>
      <c r="Y51" s="13">
        <f>SUMIFS(Raw!$K:$K,Raw!$J:$J,Y$6,Raw!$B:$B,$B$5,Raw!$H:$H,$A51)</f>
        <v>66</v>
      </c>
      <c r="Z51" s="40">
        <f t="shared" ref="Z51" si="295">IF(Y51&gt;0,(Y51/$AH51),"")</f>
        <v>4.5801526717557252E-2</v>
      </c>
      <c r="AA51" s="13">
        <f>SUMIFS(Raw!$K:$K,Raw!$J:$J,AA$6,Raw!$B:$B,$B$5,Raw!$H:$H,$A51)</f>
        <v>71</v>
      </c>
      <c r="AB51" s="40">
        <f t="shared" ref="AB51" si="296">IF(AA51&gt;0,(AA51/$AH51),"")</f>
        <v>4.9271339347675226E-2</v>
      </c>
      <c r="AC51" s="13">
        <f>SUMIFS(Raw!$K:$K,Raw!$J:$J,AC$6,Raw!$B:$B,$B$5,Raw!$H:$H,$A51)</f>
        <v>80</v>
      </c>
      <c r="AD51" s="40">
        <f t="shared" ref="AD51" si="297">IF(AC51&gt;0,(AC51/$AH51),"")</f>
        <v>5.5517002081887576E-2</v>
      </c>
      <c r="AH51" s="41">
        <f t="shared" si="73"/>
        <v>1441</v>
      </c>
    </row>
    <row r="52" spans="1:34" x14ac:dyDescent="0.3">
      <c r="A52" s="9" t="str">
        <f>IF(Refs!A45="","",Refs!A45)</f>
        <v>111AG9</v>
      </c>
      <c r="B52" s="2" t="str">
        <f>IF(Refs!B45="","",Refs!B45)</f>
        <v>Thames Valley</v>
      </c>
      <c r="C52" s="9"/>
      <c r="D52" s="13">
        <f>SUMIFS(Raw!$K:$K,Raw!$J:$J,D$6,Raw!$B:$B,$B$5,Raw!$H:$H,$A52)</f>
        <v>2500</v>
      </c>
      <c r="E52" s="13">
        <f>SUMIFS(Raw!$K:$K,Raw!$J:$J,E$6,Raw!$B:$B,$B$5,Raw!$H:$H,$A52)</f>
        <v>235</v>
      </c>
      <c r="F52" s="13">
        <f>SUMIFS(Raw!$K:$K,Raw!$J:$J,F$6,Raw!$B:$B,$B$5,Raw!$H:$H,$A52)</f>
        <v>162</v>
      </c>
      <c r="G52" s="13">
        <f>SUMIFS(Raw!$K:$K,Raw!$J:$J,G$6,Raw!$B:$B,$B$5,Raw!$H:$H,$A52)</f>
        <v>44</v>
      </c>
      <c r="H52" s="13">
        <f>SUMIFS(Raw!$K:$K,Raw!$J:$J,H$6,Raw!$B:$B,$B$5,Raw!$H:$H,$A52)</f>
        <v>13</v>
      </c>
      <c r="I52" s="13">
        <f>SUMIFS(Raw!$K:$K,Raw!$J:$J,I$6,Raw!$B:$B,$B$5,Raw!$H:$H,$A52)</f>
        <v>9</v>
      </c>
      <c r="J52" s="13">
        <f>SUMIFS(Raw!$K:$K,Raw!$J:$J,J$6,Raw!$B:$B,$B$5,Raw!$H:$H,$A52)</f>
        <v>7</v>
      </c>
      <c r="K52" s="13">
        <f>SUMIFS(Raw!$K:$K,Raw!$J:$J,K$6,Raw!$B:$B,$B$5,Raw!$H:$H,$A52)</f>
        <v>0</v>
      </c>
      <c r="L52" s="40">
        <f t="shared" ref="L52:L62" si="298">IF(E52&gt;0,SUM((F52+G52)/SUM(F52:J52)),"")</f>
        <v>0.87659574468085111</v>
      </c>
      <c r="M52" s="40">
        <f t="shared" ref="M52:M62" si="299">IF(F52&gt;0,SUM((I52+J52)/SUM(F52:J52)),"")</f>
        <v>6.8085106382978725E-2</v>
      </c>
      <c r="N52" s="64"/>
      <c r="O52" s="13">
        <f>SUMIFS(Raw!$K:$K,Raw!$J:$J,O$6,Raw!$B:$B,$B$5,Raw!$H:$H,$A52)</f>
        <v>46</v>
      </c>
      <c r="P52" s="40">
        <f t="shared" si="4"/>
        <v>0.19574468085106383</v>
      </c>
      <c r="Q52" s="13">
        <f>SUMIFS(Raw!$K:$K,Raw!$J:$J,Q$6,Raw!$B:$B,$B$5,Raw!$H:$H,$A52)</f>
        <v>23</v>
      </c>
      <c r="R52" s="40">
        <f t="shared" ref="R52" si="300">IF(Q52&gt;0,(Q52/$AH52),"")</f>
        <v>9.7872340425531917E-2</v>
      </c>
      <c r="S52" s="13">
        <f>SUMIFS(Raw!$K:$K,Raw!$J:$J,S$6,Raw!$B:$B,$B$5,Raw!$H:$H,$A52)</f>
        <v>57</v>
      </c>
      <c r="T52" s="40">
        <f t="shared" ref="T52" si="301">IF(S52&gt;0,(S52/$AH52),"")</f>
        <v>0.24255319148936169</v>
      </c>
      <c r="U52" s="13">
        <f>SUMIFS(Raw!$K:$K,Raw!$J:$J,U$6,Raw!$B:$B,$B$5,Raw!$H:$H,$A52)</f>
        <v>76</v>
      </c>
      <c r="V52" s="40">
        <f t="shared" ref="V52" si="302">IF(U52&gt;0,(U52/$AH52),"")</f>
        <v>0.32340425531914896</v>
      </c>
      <c r="W52" s="13">
        <f>SUMIFS(Raw!$K:$K,Raw!$J:$J,W$6,Raw!$B:$B,$B$5,Raw!$H:$H,$A52)</f>
        <v>7</v>
      </c>
      <c r="X52" s="40">
        <f t="shared" ref="X52" si="303">IF(W52&gt;0,(W52/$AH52),"")</f>
        <v>2.9787234042553193E-2</v>
      </c>
      <c r="Y52" s="13">
        <f>SUMIFS(Raw!$K:$K,Raw!$J:$J,Y$6,Raw!$B:$B,$B$5,Raw!$H:$H,$A52)</f>
        <v>5</v>
      </c>
      <c r="Z52" s="40">
        <f t="shared" ref="Z52" si="304">IF(Y52&gt;0,(Y52/$AH52),"")</f>
        <v>2.1276595744680851E-2</v>
      </c>
      <c r="AA52" s="13">
        <f>SUMIFS(Raw!$K:$K,Raw!$J:$J,AA$6,Raw!$B:$B,$B$5,Raw!$H:$H,$A52)</f>
        <v>19</v>
      </c>
      <c r="AB52" s="40">
        <f t="shared" ref="AB52" si="305">IF(AA52&gt;0,(AA52/$AH52),"")</f>
        <v>8.085106382978724E-2</v>
      </c>
      <c r="AC52" s="13">
        <f>SUMIFS(Raw!$K:$K,Raw!$J:$J,AC$6,Raw!$B:$B,$B$5,Raw!$H:$H,$A52)</f>
        <v>2</v>
      </c>
      <c r="AD52" s="40">
        <f t="shared" ref="AD52" si="306">IF(AC52&gt;0,(AC52/$AH52),"")</f>
        <v>8.5106382978723406E-3</v>
      </c>
      <c r="AH52" s="41">
        <f t="shared" si="73"/>
        <v>235</v>
      </c>
    </row>
    <row r="53" spans="1:34" ht="21.65" customHeight="1" x14ac:dyDescent="0.3">
      <c r="A53" s="9" t="str">
        <f>IF(Refs!A46="","",Refs!A46)</f>
        <v>111AJ2</v>
      </c>
      <c r="B53" s="2" t="str">
        <f>IF(Refs!B46="","",Refs!B46)</f>
        <v>BaNES, Swindon &amp; Wiltshire (Medvivo)</v>
      </c>
      <c r="C53" s="9"/>
      <c r="D53" s="13">
        <f>SUMIFS(Raw!$K:$K,Raw!$J:$J,D$6,Raw!$B:$B,$B$5,Raw!$H:$H,$A53)</f>
        <v>0</v>
      </c>
      <c r="E53" s="13">
        <f>SUMIFS(Raw!$K:$K,Raw!$J:$J,E$6,Raw!$B:$B,$B$5,Raw!$H:$H,$A53)</f>
        <v>0</v>
      </c>
      <c r="F53" s="13">
        <f>SUMIFS(Raw!$K:$K,Raw!$J:$J,F$6,Raw!$B:$B,$B$5,Raw!$H:$H,$A53)</f>
        <v>0</v>
      </c>
      <c r="G53" s="13">
        <f>SUMIFS(Raw!$K:$K,Raw!$J:$J,G$6,Raw!$B:$B,$B$5,Raw!$H:$H,$A53)</f>
        <v>0</v>
      </c>
      <c r="H53" s="13">
        <f>SUMIFS(Raw!$K:$K,Raw!$J:$J,H$6,Raw!$B:$B,$B$5,Raw!$H:$H,$A53)</f>
        <v>0</v>
      </c>
      <c r="I53" s="13">
        <f>SUMIFS(Raw!$K:$K,Raw!$J:$J,I$6,Raw!$B:$B,$B$5,Raw!$H:$H,$A53)</f>
        <v>0</v>
      </c>
      <c r="J53" s="13">
        <f>SUMIFS(Raw!$K:$K,Raw!$J:$J,J$6,Raw!$B:$B,$B$5,Raw!$H:$H,$A53)</f>
        <v>0</v>
      </c>
      <c r="K53" s="13">
        <f>SUMIFS(Raw!$K:$K,Raw!$J:$J,K$6,Raw!$B:$B,$B$5,Raw!$H:$H,$A53)</f>
        <v>0</v>
      </c>
      <c r="L53" s="40" t="str">
        <f t="shared" si="298"/>
        <v/>
      </c>
      <c r="M53" s="40" t="str">
        <f t="shared" si="299"/>
        <v/>
      </c>
      <c r="N53" s="64"/>
      <c r="O53" s="13">
        <f>SUMIFS(Raw!$K:$K,Raw!$J:$J,O$6,Raw!$B:$B,$B$5,Raw!$H:$H,$A53)</f>
        <v>0</v>
      </c>
      <c r="P53" s="40" t="str">
        <f t="shared" si="4"/>
        <v/>
      </c>
      <c r="Q53" s="13">
        <f>SUMIFS(Raw!$K:$K,Raw!$J:$J,Q$6,Raw!$B:$B,$B$5,Raw!$H:$H,$A53)</f>
        <v>0</v>
      </c>
      <c r="R53" s="40" t="str">
        <f t="shared" ref="R53" si="307">IF(Q53&gt;0,(Q53/$AH53),"")</f>
        <v/>
      </c>
      <c r="S53" s="13">
        <f>SUMIFS(Raw!$K:$K,Raw!$J:$J,S$6,Raw!$B:$B,$B$5,Raw!$H:$H,$A53)</f>
        <v>0</v>
      </c>
      <c r="T53" s="40" t="str">
        <f t="shared" ref="T53" si="308">IF(S53&gt;0,(S53/$AH53),"")</f>
        <v/>
      </c>
      <c r="U53" s="13">
        <f>SUMIFS(Raw!$K:$K,Raw!$J:$J,U$6,Raw!$B:$B,$B$5,Raw!$H:$H,$A53)</f>
        <v>0</v>
      </c>
      <c r="V53" s="40" t="str">
        <f t="shared" ref="V53" si="309">IF(U53&gt;0,(U53/$AH53),"")</f>
        <v/>
      </c>
      <c r="W53" s="13">
        <f>SUMIFS(Raw!$K:$K,Raw!$J:$J,W$6,Raw!$B:$B,$B$5,Raw!$H:$H,$A53)</f>
        <v>0</v>
      </c>
      <c r="X53" s="40" t="str">
        <f t="shared" ref="X53" si="310">IF(W53&gt;0,(W53/$AH53),"")</f>
        <v/>
      </c>
      <c r="Y53" s="13">
        <f>SUMIFS(Raw!$K:$K,Raw!$J:$J,Y$6,Raw!$B:$B,$B$5,Raw!$H:$H,$A53)</f>
        <v>0</v>
      </c>
      <c r="Z53" s="40" t="str">
        <f t="shared" ref="Z53" si="311">IF(Y53&gt;0,(Y53/$AH53),"")</f>
        <v/>
      </c>
      <c r="AA53" s="13">
        <f>SUMIFS(Raw!$K:$K,Raw!$J:$J,AA$6,Raw!$B:$B,$B$5,Raw!$H:$H,$A53)</f>
        <v>0</v>
      </c>
      <c r="AB53" s="40" t="str">
        <f t="shared" ref="AB53" si="312">IF(AA53&gt;0,(AA53/$AH53),"")</f>
        <v/>
      </c>
      <c r="AC53" s="13">
        <f>SUMIFS(Raw!$K:$K,Raw!$J:$J,AC$6,Raw!$B:$B,$B$5,Raw!$H:$H,$A53)</f>
        <v>0</v>
      </c>
      <c r="AD53" s="40" t="str">
        <f t="shared" ref="AD53" si="313">IF(AC53&gt;0,(AC53/$AH53),"")</f>
        <v/>
      </c>
      <c r="AH53" s="41">
        <f t="shared" si="73"/>
        <v>0</v>
      </c>
    </row>
    <row r="54" spans="1:34" x14ac:dyDescent="0.3">
      <c r="A54" s="9" t="str">
        <f>IF(Refs!A47="","",Refs!A47)</f>
        <v>111AL6</v>
      </c>
      <c r="B54" s="2" t="str">
        <f>IF(Refs!B47="","",Refs!B47)</f>
        <v>BaNES, Swindon &amp; Wiltshire (Medvivo-PPG)</v>
      </c>
      <c r="C54" s="9"/>
      <c r="D54" s="13">
        <f>SUMIFS(Raw!$K:$K,Raw!$J:$J,D$6,Raw!$B:$B,$B$5,Raw!$H:$H,$A54)</f>
        <v>31673</v>
      </c>
      <c r="E54" s="13">
        <f>SUMIFS(Raw!$K:$K,Raw!$J:$J,E$6,Raw!$B:$B,$B$5,Raw!$H:$H,$A54)</f>
        <v>2287</v>
      </c>
      <c r="F54" s="13">
        <f>SUMIFS(Raw!$K:$K,Raw!$J:$J,F$6,Raw!$B:$B,$B$5,Raw!$H:$H,$A54)</f>
        <v>1481</v>
      </c>
      <c r="G54" s="13">
        <f>SUMIFS(Raw!$K:$K,Raw!$J:$J,G$6,Raw!$B:$B,$B$5,Raw!$H:$H,$A54)</f>
        <v>379</v>
      </c>
      <c r="H54" s="13">
        <f>SUMIFS(Raw!$K:$K,Raw!$J:$J,H$6,Raw!$B:$B,$B$5,Raw!$H:$H,$A54)</f>
        <v>143</v>
      </c>
      <c r="I54" s="13">
        <f>SUMIFS(Raw!$K:$K,Raw!$J:$J,I$6,Raw!$B:$B,$B$5,Raw!$H:$H,$A54)</f>
        <v>128</v>
      </c>
      <c r="J54" s="13">
        <f>SUMIFS(Raw!$K:$K,Raw!$J:$J,J$6,Raw!$B:$B,$B$5,Raw!$H:$H,$A54)</f>
        <v>150</v>
      </c>
      <c r="K54" s="13">
        <f>SUMIFS(Raw!$K:$K,Raw!$J:$J,K$6,Raw!$B:$B,$B$5,Raw!$H:$H,$A54)</f>
        <v>6</v>
      </c>
      <c r="L54" s="40">
        <f t="shared" si="298"/>
        <v>0.81543182814555015</v>
      </c>
      <c r="M54" s="40">
        <f t="shared" si="299"/>
        <v>0.12187637001315213</v>
      </c>
      <c r="N54" s="64"/>
      <c r="O54" s="13">
        <f>SUMIFS(Raw!$K:$K,Raw!$J:$J,O$6,Raw!$B:$B,$B$5,Raw!$H:$H,$A54)</f>
        <v>669</v>
      </c>
      <c r="P54" s="40">
        <f t="shared" si="4"/>
        <v>0.2925229558373415</v>
      </c>
      <c r="Q54" s="13">
        <f>SUMIFS(Raw!$K:$K,Raw!$J:$J,Q$6,Raw!$B:$B,$B$5,Raw!$H:$H,$A54)</f>
        <v>484</v>
      </c>
      <c r="R54" s="40">
        <f t="shared" ref="R54" si="314">IF(Q54&gt;0,(Q54/$AH54),"")</f>
        <v>0.21163095758635767</v>
      </c>
      <c r="S54" s="13">
        <f>SUMIFS(Raw!$K:$K,Raw!$J:$J,S$6,Raw!$B:$B,$B$5,Raw!$H:$H,$A54)</f>
        <v>279</v>
      </c>
      <c r="T54" s="40">
        <f t="shared" ref="T54" si="315">IF(S54&gt;0,(S54/$AH54),"")</f>
        <v>0.1219938784433756</v>
      </c>
      <c r="U54" s="13">
        <f>SUMIFS(Raw!$K:$K,Raw!$J:$J,U$6,Raw!$B:$B,$B$5,Raw!$H:$H,$A54)</f>
        <v>360</v>
      </c>
      <c r="V54" s="40">
        <f t="shared" ref="V54" si="316">IF(U54&gt;0,(U54/$AH54),"")</f>
        <v>0.15741145605596851</v>
      </c>
      <c r="W54" s="13">
        <f>SUMIFS(Raw!$K:$K,Raw!$J:$J,W$6,Raw!$B:$B,$B$5,Raw!$H:$H,$A54)</f>
        <v>151</v>
      </c>
      <c r="X54" s="40">
        <f t="shared" ref="X54" si="317">IF(W54&gt;0,(W54/$AH54),"")</f>
        <v>6.6025360734586799E-2</v>
      </c>
      <c r="Y54" s="13">
        <f>SUMIFS(Raw!$K:$K,Raw!$J:$J,Y$6,Raw!$B:$B,$B$5,Raw!$H:$H,$A54)</f>
        <v>186</v>
      </c>
      <c r="Z54" s="40">
        <f t="shared" ref="Z54" si="318">IF(Y54&gt;0,(Y54/$AH54),"")</f>
        <v>8.1329252295583729E-2</v>
      </c>
      <c r="AA54" s="13">
        <f>SUMIFS(Raw!$K:$K,Raw!$J:$J,AA$6,Raw!$B:$B,$B$5,Raw!$H:$H,$A54)</f>
        <v>149</v>
      </c>
      <c r="AB54" s="40">
        <f t="shared" ref="AB54" si="319">IF(AA54&gt;0,(AA54/$AH54),"")</f>
        <v>6.5150852645386975E-2</v>
      </c>
      <c r="AC54" s="13">
        <f>SUMIFS(Raw!$K:$K,Raw!$J:$J,AC$6,Raw!$B:$B,$B$5,Raw!$H:$H,$A54)</f>
        <v>9</v>
      </c>
      <c r="AD54" s="40">
        <f t="shared" ref="AD54" si="320">IF(AC54&gt;0,(AC54/$AH54),"")</f>
        <v>3.935286401399213E-3</v>
      </c>
      <c r="AH54" s="41">
        <f t="shared" si="73"/>
        <v>2287</v>
      </c>
    </row>
    <row r="55" spans="1:34" x14ac:dyDescent="0.3">
      <c r="A55" s="9" t="str">
        <f>IF(Refs!A48="","",Refs!A48)</f>
        <v>111AI5</v>
      </c>
      <c r="B55" s="2" t="str">
        <f>IF(Refs!B48="","",Refs!B48)</f>
        <v>Bristol, North Somerset &amp; South Gloucestershire</v>
      </c>
      <c r="C55" s="9"/>
      <c r="D55" s="13">
        <f>SUMIFS(Raw!$K:$K,Raw!$J:$J,D$6,Raw!$B:$B,$B$5,Raw!$H:$H,$A55)</f>
        <v>29190</v>
      </c>
      <c r="E55" s="13">
        <f>SUMIFS(Raw!$K:$K,Raw!$J:$J,E$6,Raw!$B:$B,$B$5,Raw!$H:$H,$A55)</f>
        <v>2086</v>
      </c>
      <c r="F55" s="13">
        <f>SUMIFS(Raw!$K:$K,Raw!$J:$J,F$6,Raw!$B:$B,$B$5,Raw!$H:$H,$A55)</f>
        <v>1232</v>
      </c>
      <c r="G55" s="13">
        <f>SUMIFS(Raw!$K:$K,Raw!$J:$J,G$6,Raw!$B:$B,$B$5,Raw!$H:$H,$A55)</f>
        <v>379</v>
      </c>
      <c r="H55" s="13">
        <f>SUMIFS(Raw!$K:$K,Raw!$J:$J,H$6,Raw!$B:$B,$B$5,Raw!$H:$H,$A55)</f>
        <v>159</v>
      </c>
      <c r="I55" s="13">
        <f>SUMIFS(Raw!$K:$K,Raw!$J:$J,I$6,Raw!$B:$B,$B$5,Raw!$H:$H,$A55)</f>
        <v>127</v>
      </c>
      <c r="J55" s="13">
        <f>SUMIFS(Raw!$K:$K,Raw!$J:$J,J$6,Raw!$B:$B,$B$5,Raw!$H:$H,$A55)</f>
        <v>179</v>
      </c>
      <c r="K55" s="13">
        <f>SUMIFS(Raw!$K:$K,Raw!$J:$J,K$6,Raw!$B:$B,$B$5,Raw!$H:$H,$A55)</f>
        <v>10</v>
      </c>
      <c r="L55" s="40">
        <f t="shared" si="298"/>
        <v>0.77601156069364163</v>
      </c>
      <c r="M55" s="40">
        <f t="shared" si="299"/>
        <v>0.14739884393063585</v>
      </c>
      <c r="N55" s="64"/>
      <c r="O55" s="13">
        <f>SUMIFS(Raw!$K:$K,Raw!$J:$J,O$6,Raw!$B:$B,$B$5,Raw!$H:$H,$A55)</f>
        <v>587</v>
      </c>
      <c r="P55" s="40">
        <f t="shared" si="4"/>
        <v>0.2813998082454458</v>
      </c>
      <c r="Q55" s="13">
        <f>SUMIFS(Raw!$K:$K,Raw!$J:$J,Q$6,Raw!$B:$B,$B$5,Raw!$H:$H,$A55)</f>
        <v>310</v>
      </c>
      <c r="R55" s="40">
        <f t="shared" ref="R55" si="321">IF(Q55&gt;0,(Q55/$AH55),"")</f>
        <v>0.1486097794822627</v>
      </c>
      <c r="S55" s="13">
        <f>SUMIFS(Raw!$K:$K,Raw!$J:$J,S$6,Raw!$B:$B,$B$5,Raw!$H:$H,$A55)</f>
        <v>181</v>
      </c>
      <c r="T55" s="40">
        <f t="shared" ref="T55" si="322">IF(S55&gt;0,(S55/$AH55),"")</f>
        <v>8.6768935762224358E-2</v>
      </c>
      <c r="U55" s="13">
        <f>SUMIFS(Raw!$K:$K,Raw!$J:$J,U$6,Raw!$B:$B,$B$5,Raw!$H:$H,$A55)</f>
        <v>517</v>
      </c>
      <c r="V55" s="40">
        <f t="shared" ref="V55" si="323">IF(U55&gt;0,(U55/$AH55),"")</f>
        <v>0.24784276126558005</v>
      </c>
      <c r="W55" s="13">
        <f>SUMIFS(Raw!$K:$K,Raw!$J:$J,W$6,Raw!$B:$B,$B$5,Raw!$H:$H,$A55)</f>
        <v>153</v>
      </c>
      <c r="X55" s="40">
        <f t="shared" ref="X55" si="324">IF(W55&gt;0,(W55/$AH55),"")</f>
        <v>7.3346116970278041E-2</v>
      </c>
      <c r="Y55" s="13">
        <f>SUMIFS(Raw!$K:$K,Raw!$J:$J,Y$6,Raw!$B:$B,$B$5,Raw!$H:$H,$A55)</f>
        <v>193</v>
      </c>
      <c r="Z55" s="40">
        <f t="shared" ref="Z55" si="325">IF(Y55&gt;0,(Y55/$AH55),"")</f>
        <v>9.2521572387344195E-2</v>
      </c>
      <c r="AA55" s="13">
        <f>SUMIFS(Raw!$K:$K,Raw!$J:$J,AA$6,Raw!$B:$B,$B$5,Raw!$H:$H,$A55)</f>
        <v>134</v>
      </c>
      <c r="AB55" s="40">
        <f t="shared" ref="AB55" si="326">IF(AA55&gt;0,(AA55/$AH55),"")</f>
        <v>6.4237775647171619E-2</v>
      </c>
      <c r="AC55" s="13">
        <f>SUMIFS(Raw!$K:$K,Raw!$J:$J,AC$6,Raw!$B:$B,$B$5,Raw!$H:$H,$A55)</f>
        <v>11</v>
      </c>
      <c r="AD55" s="40">
        <f t="shared" ref="AD55" si="327">IF(AC55&gt;0,(AC55/$AH55),"")</f>
        <v>5.2732502396931925E-3</v>
      </c>
      <c r="AH55" s="41">
        <f t="shared" si="73"/>
        <v>2086</v>
      </c>
    </row>
    <row r="56" spans="1:34" x14ac:dyDescent="0.3">
      <c r="A56" s="9" t="str">
        <f>IF(Refs!A49="","",Refs!A49)</f>
        <v>111AF1</v>
      </c>
      <c r="B56" s="2" t="str">
        <f>IF(Refs!B49="","",Refs!B49)</f>
        <v>Cornwall</v>
      </c>
      <c r="C56" s="9"/>
      <c r="D56" s="13">
        <f>SUMIFS(Raw!$K:$K,Raw!$J:$J,D$6,Raw!$B:$B,$B$5,Raw!$H:$H,$A56)</f>
        <v>0</v>
      </c>
      <c r="E56" s="13">
        <f>SUMIFS(Raw!$K:$K,Raw!$J:$J,E$6,Raw!$B:$B,$B$5,Raw!$H:$H,$A56)</f>
        <v>0</v>
      </c>
      <c r="F56" s="13">
        <f>SUMIFS(Raw!$K:$K,Raw!$J:$J,F$6,Raw!$B:$B,$B$5,Raw!$H:$H,$A56)</f>
        <v>0</v>
      </c>
      <c r="G56" s="13">
        <f>SUMIFS(Raw!$K:$K,Raw!$J:$J,G$6,Raw!$B:$B,$B$5,Raw!$H:$H,$A56)</f>
        <v>0</v>
      </c>
      <c r="H56" s="13">
        <f>SUMIFS(Raw!$K:$K,Raw!$J:$J,H$6,Raw!$B:$B,$B$5,Raw!$H:$H,$A56)</f>
        <v>0</v>
      </c>
      <c r="I56" s="13">
        <f>SUMIFS(Raw!$K:$K,Raw!$J:$J,I$6,Raw!$B:$B,$B$5,Raw!$H:$H,$A56)</f>
        <v>0</v>
      </c>
      <c r="J56" s="13">
        <f>SUMIFS(Raw!$K:$K,Raw!$J:$J,J$6,Raw!$B:$B,$B$5,Raw!$H:$H,$A56)</f>
        <v>0</v>
      </c>
      <c r="K56" s="13">
        <f>SUMIFS(Raw!$K:$K,Raw!$J:$J,K$6,Raw!$B:$B,$B$5,Raw!$H:$H,$A56)</f>
        <v>0</v>
      </c>
      <c r="L56" s="40" t="str">
        <f t="shared" si="298"/>
        <v/>
      </c>
      <c r="M56" s="40" t="str">
        <f t="shared" si="299"/>
        <v/>
      </c>
      <c r="N56" s="64"/>
      <c r="O56" s="13">
        <f>SUMIFS(Raw!$K:$K,Raw!$J:$J,O$6,Raw!$B:$B,$B$5,Raw!$H:$H,$A56)</f>
        <v>0</v>
      </c>
      <c r="P56" s="40" t="str">
        <f t="shared" si="4"/>
        <v/>
      </c>
      <c r="Q56" s="13">
        <f>SUMIFS(Raw!$K:$K,Raw!$J:$J,Q$6,Raw!$B:$B,$B$5,Raw!$H:$H,$A56)</f>
        <v>0</v>
      </c>
      <c r="R56" s="40" t="str">
        <f t="shared" ref="R56" si="328">IF(Q56&gt;0,(Q56/$AH56),"")</f>
        <v/>
      </c>
      <c r="S56" s="13">
        <f>SUMIFS(Raw!$K:$K,Raw!$J:$J,S$6,Raw!$B:$B,$B$5,Raw!$H:$H,$A56)</f>
        <v>0</v>
      </c>
      <c r="T56" s="40" t="str">
        <f t="shared" ref="T56" si="329">IF(S56&gt;0,(S56/$AH56),"")</f>
        <v/>
      </c>
      <c r="U56" s="13">
        <f>SUMIFS(Raw!$K:$K,Raw!$J:$J,U$6,Raw!$B:$B,$B$5,Raw!$H:$H,$A56)</f>
        <v>0</v>
      </c>
      <c r="V56" s="40" t="str">
        <f t="shared" ref="V56" si="330">IF(U56&gt;0,(U56/$AH56),"")</f>
        <v/>
      </c>
      <c r="W56" s="13">
        <f>SUMIFS(Raw!$K:$K,Raw!$J:$J,W$6,Raw!$B:$B,$B$5,Raw!$H:$H,$A56)</f>
        <v>0</v>
      </c>
      <c r="X56" s="40" t="str">
        <f t="shared" ref="X56" si="331">IF(W56&gt;0,(W56/$AH56),"")</f>
        <v/>
      </c>
      <c r="Y56" s="13">
        <f>SUMIFS(Raw!$K:$K,Raw!$J:$J,Y$6,Raw!$B:$B,$B$5,Raw!$H:$H,$A56)</f>
        <v>0</v>
      </c>
      <c r="Z56" s="40" t="str">
        <f t="shared" ref="Z56" si="332">IF(Y56&gt;0,(Y56/$AH56),"")</f>
        <v/>
      </c>
      <c r="AA56" s="13">
        <f>SUMIFS(Raw!$K:$K,Raw!$J:$J,AA$6,Raw!$B:$B,$B$5,Raw!$H:$H,$A56)</f>
        <v>0</v>
      </c>
      <c r="AB56" s="40" t="str">
        <f t="shared" ref="AB56" si="333">IF(AA56&gt;0,(AA56/$AH56),"")</f>
        <v/>
      </c>
      <c r="AC56" s="13">
        <f>SUMIFS(Raw!$K:$K,Raw!$J:$J,AC$6,Raw!$B:$B,$B$5,Raw!$H:$H,$A56)</f>
        <v>0</v>
      </c>
      <c r="AD56" s="40" t="str">
        <f t="shared" ref="AD56" si="334">IF(AC56&gt;0,(AC56/$AH56),"")</f>
        <v/>
      </c>
      <c r="AH56" s="41">
        <f t="shared" si="73"/>
        <v>0</v>
      </c>
    </row>
    <row r="57" spans="1:34" x14ac:dyDescent="0.3">
      <c r="A57" s="9" t="str">
        <f>IF(Refs!A50="","",Refs!A50)</f>
        <v>111AL3</v>
      </c>
      <c r="B57" s="2" t="str">
        <f>IF(Refs!B50="","",Refs!B50)</f>
        <v>Cornwall (HUC)</v>
      </c>
      <c r="C57" s="9"/>
      <c r="D57" s="13">
        <f>SUMIFS(Raw!$K:$K,Raw!$J:$J,D$6,Raw!$B:$B,$B$5,Raw!$H:$H,$A57)</f>
        <v>2232</v>
      </c>
      <c r="E57" s="13">
        <f>SUMIFS(Raw!$K:$K,Raw!$J:$J,E$6,Raw!$B:$B,$B$5,Raw!$H:$H,$A57)</f>
        <v>235</v>
      </c>
      <c r="F57" s="13">
        <f>SUMIFS(Raw!$K:$K,Raw!$J:$J,F$6,Raw!$B:$B,$B$5,Raw!$H:$H,$A57)</f>
        <v>167</v>
      </c>
      <c r="G57" s="13">
        <f>SUMIFS(Raw!$K:$K,Raw!$J:$J,G$6,Raw!$B:$B,$B$5,Raw!$H:$H,$A57)</f>
        <v>40</v>
      </c>
      <c r="H57" s="13">
        <f>SUMIFS(Raw!$K:$K,Raw!$J:$J,H$6,Raw!$B:$B,$B$5,Raw!$H:$H,$A57)</f>
        <v>8</v>
      </c>
      <c r="I57" s="13">
        <f>SUMIFS(Raw!$K:$K,Raw!$J:$J,I$6,Raw!$B:$B,$B$5,Raw!$H:$H,$A57)</f>
        <v>7</v>
      </c>
      <c r="J57" s="13">
        <f>SUMIFS(Raw!$K:$K,Raw!$J:$J,J$6,Raw!$B:$B,$B$5,Raw!$H:$H,$A57)</f>
        <v>7</v>
      </c>
      <c r="K57" s="13">
        <f>SUMIFS(Raw!$K:$K,Raw!$J:$J,K$6,Raw!$B:$B,$B$5,Raw!$H:$H,$A57)</f>
        <v>6</v>
      </c>
      <c r="L57" s="40">
        <f t="shared" si="298"/>
        <v>0.90393013100436681</v>
      </c>
      <c r="M57" s="40">
        <f t="shared" si="299"/>
        <v>6.1135371179039298E-2</v>
      </c>
      <c r="N57" s="64"/>
      <c r="O57" s="13">
        <f>SUMIFS(Raw!$K:$K,Raw!$J:$J,O$6,Raw!$B:$B,$B$5,Raw!$H:$H,$A57)</f>
        <v>79</v>
      </c>
      <c r="P57" s="40">
        <f t="shared" si="4"/>
        <v>0.33617021276595743</v>
      </c>
      <c r="Q57" s="13">
        <f>SUMIFS(Raw!$K:$K,Raw!$J:$J,Q$6,Raw!$B:$B,$B$5,Raw!$H:$H,$A57)</f>
        <v>17</v>
      </c>
      <c r="R57" s="40">
        <f t="shared" ref="R57" si="335">IF(Q57&gt;0,(Q57/$AH57),"")</f>
        <v>7.2340425531914887E-2</v>
      </c>
      <c r="S57" s="13">
        <f>SUMIFS(Raw!$K:$K,Raw!$J:$J,S$6,Raw!$B:$B,$B$5,Raw!$H:$H,$A57)</f>
        <v>69</v>
      </c>
      <c r="T57" s="40">
        <f t="shared" ref="T57" si="336">IF(S57&gt;0,(S57/$AH57),"")</f>
        <v>0.29361702127659572</v>
      </c>
      <c r="U57" s="13">
        <f>SUMIFS(Raw!$K:$K,Raw!$J:$J,U$6,Raw!$B:$B,$B$5,Raw!$H:$H,$A57)</f>
        <v>35</v>
      </c>
      <c r="V57" s="40">
        <f t="shared" ref="V57" si="337">IF(U57&gt;0,(U57/$AH57),"")</f>
        <v>0.14893617021276595</v>
      </c>
      <c r="W57" s="13">
        <f>SUMIFS(Raw!$K:$K,Raw!$J:$J,W$6,Raw!$B:$B,$B$5,Raw!$H:$H,$A57)</f>
        <v>9</v>
      </c>
      <c r="X57" s="40">
        <f t="shared" ref="X57" si="338">IF(W57&gt;0,(W57/$AH57),"")</f>
        <v>3.8297872340425532E-2</v>
      </c>
      <c r="Y57" s="13">
        <f>SUMIFS(Raw!$K:$K,Raw!$J:$J,Y$6,Raw!$B:$B,$B$5,Raw!$H:$H,$A57)</f>
        <v>7</v>
      </c>
      <c r="Z57" s="40">
        <f t="shared" ref="Z57" si="339">IF(Y57&gt;0,(Y57/$AH57),"")</f>
        <v>2.9787234042553193E-2</v>
      </c>
      <c r="AA57" s="13">
        <f>SUMIFS(Raw!$K:$K,Raw!$J:$J,AA$6,Raw!$B:$B,$B$5,Raw!$H:$H,$A57)</f>
        <v>5</v>
      </c>
      <c r="AB57" s="40">
        <f t="shared" ref="AB57" si="340">IF(AA57&gt;0,(AA57/$AH57),"")</f>
        <v>2.1276595744680851E-2</v>
      </c>
      <c r="AC57" s="13">
        <f>SUMIFS(Raw!$K:$K,Raw!$J:$J,AC$6,Raw!$B:$B,$B$5,Raw!$H:$H,$A57)</f>
        <v>14</v>
      </c>
      <c r="AD57" s="40">
        <f t="shared" ref="AD57" si="341">IF(AC57&gt;0,(AC57/$AH57),"")</f>
        <v>5.9574468085106386E-2</v>
      </c>
      <c r="AH57" s="41">
        <f t="shared" si="73"/>
        <v>235</v>
      </c>
    </row>
    <row r="58" spans="1:34" x14ac:dyDescent="0.3">
      <c r="A58" s="9" t="str">
        <f>IF(Refs!A51="","",Refs!A51)</f>
        <v>111AI6</v>
      </c>
      <c r="B58" s="2" t="str">
        <f>IF(Refs!B51="","",Refs!B51)</f>
        <v>Devon (Devon Doctors)</v>
      </c>
      <c r="C58" s="9"/>
      <c r="D58" s="13">
        <f>SUMIFS(Raw!$K:$K,Raw!$J:$J,D$6,Raw!$B:$B,$B$5,Raw!$H:$H,$A58)</f>
        <v>0</v>
      </c>
      <c r="E58" s="13">
        <f>SUMIFS(Raw!$K:$K,Raw!$J:$J,E$6,Raw!$B:$B,$B$5,Raw!$H:$H,$A58)</f>
        <v>0</v>
      </c>
      <c r="F58" s="13">
        <f>SUMIFS(Raw!$K:$K,Raw!$J:$J,F$6,Raw!$B:$B,$B$5,Raw!$H:$H,$A58)</f>
        <v>0</v>
      </c>
      <c r="G58" s="13">
        <f>SUMIFS(Raw!$K:$K,Raw!$J:$J,G$6,Raw!$B:$B,$B$5,Raw!$H:$H,$A58)</f>
        <v>0</v>
      </c>
      <c r="H58" s="13">
        <f>SUMIFS(Raw!$K:$K,Raw!$J:$J,H$6,Raw!$B:$B,$B$5,Raw!$H:$H,$A58)</f>
        <v>0</v>
      </c>
      <c r="I58" s="13">
        <f>SUMIFS(Raw!$K:$K,Raw!$J:$J,I$6,Raw!$B:$B,$B$5,Raw!$H:$H,$A58)</f>
        <v>0</v>
      </c>
      <c r="J58" s="13">
        <f>SUMIFS(Raw!$K:$K,Raw!$J:$J,J$6,Raw!$B:$B,$B$5,Raw!$H:$H,$A58)</f>
        <v>0</v>
      </c>
      <c r="K58" s="13">
        <f>SUMIFS(Raw!$K:$K,Raw!$J:$J,K$6,Raw!$B:$B,$B$5,Raw!$H:$H,$A58)</f>
        <v>0</v>
      </c>
      <c r="L58" s="40" t="str">
        <f t="shared" si="298"/>
        <v/>
      </c>
      <c r="M58" s="40" t="str">
        <f t="shared" si="299"/>
        <v/>
      </c>
      <c r="N58" s="64"/>
      <c r="O58" s="13">
        <f>SUMIFS(Raw!$K:$K,Raw!$J:$J,O$6,Raw!$B:$B,$B$5,Raw!$H:$H,$A58)</f>
        <v>0</v>
      </c>
      <c r="P58" s="40" t="str">
        <f t="shared" si="4"/>
        <v/>
      </c>
      <c r="Q58" s="13">
        <f>SUMIFS(Raw!$K:$K,Raw!$J:$J,Q$6,Raw!$B:$B,$B$5,Raw!$H:$H,$A58)</f>
        <v>0</v>
      </c>
      <c r="R58" s="40" t="str">
        <f t="shared" ref="R58" si="342">IF(Q58&gt;0,(Q58/$AH58),"")</f>
        <v/>
      </c>
      <c r="S58" s="13">
        <f>SUMIFS(Raw!$K:$K,Raw!$J:$J,S$6,Raw!$B:$B,$B$5,Raw!$H:$H,$A58)</f>
        <v>0</v>
      </c>
      <c r="T58" s="40" t="str">
        <f t="shared" ref="T58" si="343">IF(S58&gt;0,(S58/$AH58),"")</f>
        <v/>
      </c>
      <c r="U58" s="13">
        <f>SUMIFS(Raw!$K:$K,Raw!$J:$J,U$6,Raw!$B:$B,$B$5,Raw!$H:$H,$A58)</f>
        <v>0</v>
      </c>
      <c r="V58" s="40" t="str">
        <f t="shared" ref="V58" si="344">IF(U58&gt;0,(U58/$AH58),"")</f>
        <v/>
      </c>
      <c r="W58" s="13">
        <f>SUMIFS(Raw!$K:$K,Raw!$J:$J,W$6,Raw!$B:$B,$B$5,Raw!$H:$H,$A58)</f>
        <v>0</v>
      </c>
      <c r="X58" s="40" t="str">
        <f t="shared" ref="X58" si="345">IF(W58&gt;0,(W58/$AH58),"")</f>
        <v/>
      </c>
      <c r="Y58" s="13">
        <f>SUMIFS(Raw!$K:$K,Raw!$J:$J,Y$6,Raw!$B:$B,$B$5,Raw!$H:$H,$A58)</f>
        <v>0</v>
      </c>
      <c r="Z58" s="40" t="str">
        <f t="shared" ref="Z58" si="346">IF(Y58&gt;0,(Y58/$AH58),"")</f>
        <v/>
      </c>
      <c r="AA58" s="13">
        <f>SUMIFS(Raw!$K:$K,Raw!$J:$J,AA$6,Raw!$B:$B,$B$5,Raw!$H:$H,$A58)</f>
        <v>0</v>
      </c>
      <c r="AB58" s="40" t="str">
        <f t="shared" ref="AB58" si="347">IF(AA58&gt;0,(AA58/$AH58),"")</f>
        <v/>
      </c>
      <c r="AC58" s="13">
        <f>SUMIFS(Raw!$K:$K,Raw!$J:$J,AC$6,Raw!$B:$B,$B$5,Raw!$H:$H,$A58)</f>
        <v>0</v>
      </c>
      <c r="AD58" s="40" t="str">
        <f t="shared" ref="AD58" si="348">IF(AC58&gt;0,(AC58/$AH58),"")</f>
        <v/>
      </c>
      <c r="AH58" s="41">
        <f t="shared" si="73"/>
        <v>0</v>
      </c>
    </row>
    <row r="59" spans="1:34" x14ac:dyDescent="0.3">
      <c r="A59" s="9" t="str">
        <f>IF(Refs!A52="","",Refs!A52)</f>
        <v>111AL2</v>
      </c>
      <c r="B59" s="2" t="str">
        <f>IF(Refs!B52="","",Refs!B52)</f>
        <v>Devon (PPG)</v>
      </c>
      <c r="C59" s="9"/>
      <c r="D59" s="13">
        <f>SUMIFS(Raw!$K:$K,Raw!$J:$J,D$6,Raw!$B:$B,$B$5,Raw!$H:$H,$A59)</f>
        <v>33818</v>
      </c>
      <c r="E59" s="13">
        <f>SUMIFS(Raw!$K:$K,Raw!$J:$J,E$6,Raw!$B:$B,$B$5,Raw!$H:$H,$A59)</f>
        <v>2928</v>
      </c>
      <c r="F59" s="13">
        <f>SUMIFS(Raw!$K:$K,Raw!$J:$J,F$6,Raw!$B:$B,$B$5,Raw!$H:$H,$A59)</f>
        <v>2108</v>
      </c>
      <c r="G59" s="13">
        <f>SUMIFS(Raw!$K:$K,Raw!$J:$J,G$6,Raw!$B:$B,$B$5,Raw!$H:$H,$A59)</f>
        <v>384</v>
      </c>
      <c r="H59" s="13">
        <f>SUMIFS(Raw!$K:$K,Raw!$J:$J,H$6,Raw!$B:$B,$B$5,Raw!$H:$H,$A59)</f>
        <v>105</v>
      </c>
      <c r="I59" s="13">
        <f>SUMIFS(Raw!$K:$K,Raw!$J:$J,I$6,Raw!$B:$B,$B$5,Raw!$H:$H,$A59)</f>
        <v>169</v>
      </c>
      <c r="J59" s="13">
        <f>SUMIFS(Raw!$K:$K,Raw!$J:$J,J$6,Raw!$B:$B,$B$5,Raw!$H:$H,$A59)</f>
        <v>136</v>
      </c>
      <c r="K59" s="13">
        <f>SUMIFS(Raw!$K:$K,Raw!$J:$J,K$6,Raw!$B:$B,$B$5,Raw!$H:$H,$A59)</f>
        <v>26</v>
      </c>
      <c r="L59" s="40">
        <f t="shared" si="298"/>
        <v>0.85871812543073744</v>
      </c>
      <c r="M59" s="40">
        <f t="shared" si="299"/>
        <v>0.1050999310820124</v>
      </c>
      <c r="N59" s="64"/>
      <c r="O59" s="13">
        <f>SUMIFS(Raw!$K:$K,Raw!$J:$J,O$6,Raw!$B:$B,$B$5,Raw!$H:$H,$A59)</f>
        <v>821</v>
      </c>
      <c r="P59" s="40">
        <f t="shared" si="4"/>
        <v>0.28039617486338797</v>
      </c>
      <c r="Q59" s="13">
        <f>SUMIFS(Raw!$K:$K,Raw!$J:$J,Q$6,Raw!$B:$B,$B$5,Raw!$H:$H,$A59)</f>
        <v>487</v>
      </c>
      <c r="R59" s="40">
        <f t="shared" ref="R59" si="349">IF(Q59&gt;0,(Q59/$AH59),"")</f>
        <v>0.16632513661202186</v>
      </c>
      <c r="S59" s="13">
        <f>SUMIFS(Raw!$K:$K,Raw!$J:$J,S$6,Raw!$B:$B,$B$5,Raw!$H:$H,$A59)</f>
        <v>398</v>
      </c>
      <c r="T59" s="40">
        <f t="shared" ref="T59" si="350">IF(S59&gt;0,(S59/$AH59),"")</f>
        <v>0.13592896174863389</v>
      </c>
      <c r="U59" s="13">
        <f>SUMIFS(Raw!$K:$K,Raw!$J:$J,U$6,Raw!$B:$B,$B$5,Raw!$H:$H,$A59)</f>
        <v>599</v>
      </c>
      <c r="V59" s="40">
        <f t="shared" ref="V59" si="351">IF(U59&gt;0,(U59/$AH59),"")</f>
        <v>0.20457650273224043</v>
      </c>
      <c r="W59" s="13">
        <f>SUMIFS(Raw!$K:$K,Raw!$J:$J,W$6,Raw!$B:$B,$B$5,Raw!$H:$H,$A59)</f>
        <v>189</v>
      </c>
      <c r="X59" s="40">
        <f t="shared" ref="X59" si="352">IF(W59&gt;0,(W59/$AH59),"")</f>
        <v>6.4549180327868855E-2</v>
      </c>
      <c r="Y59" s="13">
        <f>SUMIFS(Raw!$K:$K,Raw!$J:$J,Y$6,Raw!$B:$B,$B$5,Raw!$H:$H,$A59)</f>
        <v>163</v>
      </c>
      <c r="Z59" s="40">
        <f t="shared" ref="Z59" si="353">IF(Y59&gt;0,(Y59/$AH59),"")</f>
        <v>5.5669398907103824E-2</v>
      </c>
      <c r="AA59" s="13">
        <f>SUMIFS(Raw!$K:$K,Raw!$J:$J,AA$6,Raw!$B:$B,$B$5,Raw!$H:$H,$A59)</f>
        <v>253</v>
      </c>
      <c r="AB59" s="40">
        <f t="shared" ref="AB59" si="354">IF(AA59&gt;0,(AA59/$AH59),"")</f>
        <v>8.6407103825136611E-2</v>
      </c>
      <c r="AC59" s="13">
        <f>SUMIFS(Raw!$K:$K,Raw!$J:$J,AC$6,Raw!$B:$B,$B$5,Raw!$H:$H,$A59)</f>
        <v>18</v>
      </c>
      <c r="AD59" s="40">
        <f t="shared" ref="AD59" si="355">IF(AC59&gt;0,(AC59/$AH59),"")</f>
        <v>6.1475409836065573E-3</v>
      </c>
      <c r="AH59" s="41">
        <f t="shared" si="73"/>
        <v>2928</v>
      </c>
    </row>
    <row r="60" spans="1:34" x14ac:dyDescent="0.3">
      <c r="A60" s="9" t="str">
        <f>IF(Refs!A53="","",Refs!A53)</f>
        <v>111AI4</v>
      </c>
      <c r="B60" s="2" t="str">
        <f>IF(Refs!B53="","",Refs!B53)</f>
        <v>Dorset (DHC)</v>
      </c>
      <c r="C60" s="9"/>
      <c r="D60" s="13">
        <f>SUMIFS(Raw!$K:$K,Raw!$J:$J,D$6,Raw!$B:$B,$B$5,Raw!$H:$H,$A60)</f>
        <v>32554</v>
      </c>
      <c r="E60" s="13">
        <f>SUMIFS(Raw!$K:$K,Raw!$J:$J,E$6,Raw!$B:$B,$B$5,Raw!$H:$H,$A60)</f>
        <v>2381</v>
      </c>
      <c r="F60" s="13">
        <f>SUMIFS(Raw!$K:$K,Raw!$J:$J,F$6,Raw!$B:$B,$B$5,Raw!$H:$H,$A60)</f>
        <v>1554</v>
      </c>
      <c r="G60" s="13">
        <f>SUMIFS(Raw!$K:$K,Raw!$J:$J,G$6,Raw!$B:$B,$B$5,Raw!$H:$H,$A60)</f>
        <v>234</v>
      </c>
      <c r="H60" s="13">
        <f>SUMIFS(Raw!$K:$K,Raw!$J:$J,H$6,Raw!$B:$B,$B$5,Raw!$H:$H,$A60)</f>
        <v>126</v>
      </c>
      <c r="I60" s="13">
        <f>SUMIFS(Raw!$K:$K,Raw!$J:$J,I$6,Raw!$B:$B,$B$5,Raw!$H:$H,$A60)</f>
        <v>120</v>
      </c>
      <c r="J60" s="13">
        <f>SUMIFS(Raw!$K:$K,Raw!$J:$J,J$6,Raw!$B:$B,$B$5,Raw!$H:$H,$A60)</f>
        <v>135</v>
      </c>
      <c r="K60" s="13">
        <f>SUMIFS(Raw!$K:$K,Raw!$J:$J,K$6,Raw!$B:$B,$B$5,Raw!$H:$H,$A60)</f>
        <v>212</v>
      </c>
      <c r="L60" s="40">
        <f t="shared" si="298"/>
        <v>0.82434301521438447</v>
      </c>
      <c r="M60" s="40">
        <f t="shared" si="299"/>
        <v>0.11756569847856155</v>
      </c>
      <c r="N60" s="64"/>
      <c r="O60" s="13">
        <f>SUMIFS(Raw!$K:$K,Raw!$J:$J,O$6,Raw!$B:$B,$B$5,Raw!$H:$H,$A60)</f>
        <v>162</v>
      </c>
      <c r="P60" s="40">
        <f t="shared" si="4"/>
        <v>6.8038639227215453E-2</v>
      </c>
      <c r="Q60" s="13">
        <f>SUMIFS(Raw!$K:$K,Raw!$J:$J,Q$6,Raw!$B:$B,$B$5,Raw!$H:$H,$A60)</f>
        <v>77</v>
      </c>
      <c r="R60" s="40">
        <f t="shared" ref="R60" si="356">IF(Q60&gt;0,(Q60/$AH60),"")</f>
        <v>3.233935321293574E-2</v>
      </c>
      <c r="S60" s="13">
        <f>SUMIFS(Raw!$K:$K,Raw!$J:$J,S$6,Raw!$B:$B,$B$5,Raw!$H:$H,$A60)</f>
        <v>53</v>
      </c>
      <c r="T60" s="40">
        <f t="shared" ref="T60" si="357">IF(S60&gt;0,(S60/$AH60),"")</f>
        <v>2.2259554808903823E-2</v>
      </c>
      <c r="U60" s="13">
        <f>SUMIFS(Raw!$K:$K,Raw!$J:$J,U$6,Raw!$B:$B,$B$5,Raw!$H:$H,$A60)</f>
        <v>120</v>
      </c>
      <c r="V60" s="40">
        <f t="shared" ref="V60" si="358">IF(U60&gt;0,(U60/$AH60),"")</f>
        <v>5.03989920201596E-2</v>
      </c>
      <c r="W60" s="13">
        <f>SUMIFS(Raw!$K:$K,Raw!$J:$J,W$6,Raw!$B:$B,$B$5,Raw!$H:$H,$A60)</f>
        <v>31</v>
      </c>
      <c r="X60" s="40">
        <f t="shared" ref="X60" si="359">IF(W60&gt;0,(W60/$AH60),"")</f>
        <v>1.3019739605207897E-2</v>
      </c>
      <c r="Y60" s="13">
        <f>SUMIFS(Raw!$K:$K,Raw!$J:$J,Y$6,Raw!$B:$B,$B$5,Raw!$H:$H,$A60)</f>
        <v>1887</v>
      </c>
      <c r="Z60" s="40">
        <f t="shared" ref="Z60" si="360">IF(Y60&gt;0,(Y60/$AH60),"")</f>
        <v>0.79252414951700967</v>
      </c>
      <c r="AA60" s="13">
        <f>SUMIFS(Raw!$K:$K,Raw!$J:$J,AA$6,Raw!$B:$B,$B$5,Raw!$H:$H,$A60)</f>
        <v>47</v>
      </c>
      <c r="AB60" s="40">
        <f t="shared" ref="AB60" si="361">IF(AA60&gt;0,(AA60/$AH60),"")</f>
        <v>1.9739605207895843E-2</v>
      </c>
      <c r="AC60" s="13">
        <f>SUMIFS(Raw!$K:$K,Raw!$J:$J,AC$6,Raw!$B:$B,$B$5,Raw!$H:$H,$A60)</f>
        <v>4</v>
      </c>
      <c r="AD60" s="40">
        <f t="shared" ref="AD60" si="362">IF(AC60&gt;0,(AC60/$AH60),"")</f>
        <v>1.6799664006719867E-3</v>
      </c>
      <c r="AH60" s="41">
        <f t="shared" si="73"/>
        <v>2381</v>
      </c>
    </row>
    <row r="61" spans="1:34" x14ac:dyDescent="0.3">
      <c r="A61" s="9" t="str">
        <f>IF(Refs!A54="","",Refs!A54)</f>
        <v>111AH2</v>
      </c>
      <c r="B61" s="2" t="str">
        <f>IF(Refs!B54="","",Refs!B54)</f>
        <v>Gloucestershire</v>
      </c>
      <c r="C61" s="9"/>
      <c r="D61" s="13">
        <f>SUMIFS(Raw!$K:$K,Raw!$J:$J,D$6,Raw!$B:$B,$B$5,Raw!$H:$H,$A61)</f>
        <v>0</v>
      </c>
      <c r="E61" s="13">
        <f>SUMIFS(Raw!$K:$K,Raw!$J:$J,E$6,Raw!$B:$B,$B$5,Raw!$H:$H,$A61)</f>
        <v>0</v>
      </c>
      <c r="F61" s="13">
        <f>SUMIFS(Raw!$K:$K,Raw!$J:$J,F$6,Raw!$B:$B,$B$5,Raw!$H:$H,$A61)</f>
        <v>0</v>
      </c>
      <c r="G61" s="13">
        <f>SUMIFS(Raw!$K:$K,Raw!$J:$J,G$6,Raw!$B:$B,$B$5,Raw!$H:$H,$A61)</f>
        <v>0</v>
      </c>
      <c r="H61" s="13">
        <f>SUMIFS(Raw!$K:$K,Raw!$J:$J,H$6,Raw!$B:$B,$B$5,Raw!$H:$H,$A61)</f>
        <v>0</v>
      </c>
      <c r="I61" s="13">
        <f>SUMIFS(Raw!$K:$K,Raw!$J:$J,I$6,Raw!$B:$B,$B$5,Raw!$H:$H,$A61)</f>
        <v>0</v>
      </c>
      <c r="J61" s="13">
        <f>SUMIFS(Raw!$K:$K,Raw!$J:$J,J$6,Raw!$B:$B,$B$5,Raw!$H:$H,$A61)</f>
        <v>0</v>
      </c>
      <c r="K61" s="13">
        <f>SUMIFS(Raw!$K:$K,Raw!$J:$J,K$6,Raw!$B:$B,$B$5,Raw!$H:$H,$A61)</f>
        <v>0</v>
      </c>
      <c r="L61" s="40" t="str">
        <f t="shared" si="298"/>
        <v/>
      </c>
      <c r="M61" s="40" t="str">
        <f t="shared" si="299"/>
        <v/>
      </c>
      <c r="N61" s="64"/>
      <c r="O61" s="13">
        <f>SUMIFS(Raw!$K:$K,Raw!$J:$J,O$6,Raw!$B:$B,$B$5,Raw!$H:$H,$A61)</f>
        <v>0</v>
      </c>
      <c r="P61" s="40" t="str">
        <f t="shared" si="4"/>
        <v/>
      </c>
      <c r="Q61" s="13">
        <f>SUMIFS(Raw!$K:$K,Raw!$J:$J,Q$6,Raw!$B:$B,$B$5,Raw!$H:$H,$A61)</f>
        <v>0</v>
      </c>
      <c r="R61" s="40" t="str">
        <f t="shared" ref="R61" si="363">IF(Q61&gt;0,(Q61/$AH61),"")</f>
        <v/>
      </c>
      <c r="S61" s="13">
        <f>SUMIFS(Raw!$K:$K,Raw!$J:$J,S$6,Raw!$B:$B,$B$5,Raw!$H:$H,$A61)</f>
        <v>0</v>
      </c>
      <c r="T61" s="40" t="str">
        <f t="shared" ref="T61" si="364">IF(S61&gt;0,(S61/$AH61),"")</f>
        <v/>
      </c>
      <c r="U61" s="13">
        <f>SUMIFS(Raw!$K:$K,Raw!$J:$J,U$6,Raw!$B:$B,$B$5,Raw!$H:$H,$A61)</f>
        <v>0</v>
      </c>
      <c r="V61" s="40" t="str">
        <f t="shared" ref="V61" si="365">IF(U61&gt;0,(U61/$AH61),"")</f>
        <v/>
      </c>
      <c r="W61" s="13">
        <f>SUMIFS(Raw!$K:$K,Raw!$J:$J,W$6,Raw!$B:$B,$B$5,Raw!$H:$H,$A61)</f>
        <v>0</v>
      </c>
      <c r="X61" s="40" t="str">
        <f t="shared" ref="X61" si="366">IF(W61&gt;0,(W61/$AH61),"")</f>
        <v/>
      </c>
      <c r="Y61" s="13">
        <f>SUMIFS(Raw!$K:$K,Raw!$J:$J,Y$6,Raw!$B:$B,$B$5,Raw!$H:$H,$A61)</f>
        <v>0</v>
      </c>
      <c r="Z61" s="40" t="str">
        <f t="shared" ref="Z61" si="367">IF(Y61&gt;0,(Y61/$AH61),"")</f>
        <v/>
      </c>
      <c r="AA61" s="13">
        <f>SUMIFS(Raw!$K:$K,Raw!$J:$J,AA$6,Raw!$B:$B,$B$5,Raw!$H:$H,$A61)</f>
        <v>0</v>
      </c>
      <c r="AB61" s="40" t="str">
        <f t="shared" ref="AB61" si="368">IF(AA61&gt;0,(AA61/$AH61),"")</f>
        <v/>
      </c>
      <c r="AC61" s="13">
        <f>SUMIFS(Raw!$K:$K,Raw!$J:$J,AC$6,Raw!$B:$B,$B$5,Raw!$H:$H,$A61)</f>
        <v>0</v>
      </c>
      <c r="AD61" s="40" t="str">
        <f t="shared" ref="AD61" si="369">IF(AC61&gt;0,(AC61/$AH61),"")</f>
        <v/>
      </c>
      <c r="AH61" s="41">
        <f t="shared" si="73"/>
        <v>0</v>
      </c>
    </row>
    <row r="62" spans="1:34" x14ac:dyDescent="0.3">
      <c r="A62" s="9" t="str">
        <f>IF(Refs!A55="","",Refs!A55)</f>
        <v>111AL8</v>
      </c>
      <c r="B62" s="2" t="str">
        <f>IF(Refs!B55="","",Refs!B55)</f>
        <v>Gloucestershire (ICB/IC24)</v>
      </c>
      <c r="C62" s="9"/>
      <c r="D62" s="13">
        <f>SUMIFS(Raw!$K:$K,Raw!$J:$J,D$6,Raw!$B:$B,$B$5,Raw!$H:$H,$A62)</f>
        <v>8436</v>
      </c>
      <c r="E62" s="13">
        <f>SUMIFS(Raw!$K:$K,Raw!$J:$J,E$6,Raw!$B:$B,$B$5,Raw!$H:$H,$A62)</f>
        <v>690</v>
      </c>
      <c r="F62" s="13">
        <f>SUMIFS(Raw!$K:$K,Raw!$J:$J,F$6,Raw!$B:$B,$B$5,Raw!$H:$H,$A62)</f>
        <v>446</v>
      </c>
      <c r="G62" s="13">
        <f>SUMIFS(Raw!$K:$K,Raw!$J:$J,G$6,Raw!$B:$B,$B$5,Raw!$H:$H,$A62)</f>
        <v>104</v>
      </c>
      <c r="H62" s="13">
        <f>SUMIFS(Raw!$K:$K,Raw!$J:$J,H$6,Raw!$B:$B,$B$5,Raw!$H:$H,$A62)</f>
        <v>40</v>
      </c>
      <c r="I62" s="13">
        <f>SUMIFS(Raw!$K:$K,Raw!$J:$J,I$6,Raw!$B:$B,$B$5,Raw!$H:$H,$A62)</f>
        <v>47</v>
      </c>
      <c r="J62" s="13">
        <f>SUMIFS(Raw!$K:$K,Raw!$J:$J,J$6,Raw!$B:$B,$B$5,Raw!$H:$H,$A62)</f>
        <v>48</v>
      </c>
      <c r="K62" s="13">
        <f>SUMIFS(Raw!$K:$K,Raw!$J:$J,K$6,Raw!$B:$B,$B$5,Raw!$H:$H,$A62)</f>
        <v>5</v>
      </c>
      <c r="L62" s="40">
        <f t="shared" si="298"/>
        <v>0.8029197080291971</v>
      </c>
      <c r="M62" s="40">
        <f t="shared" si="299"/>
        <v>0.13868613138686131</v>
      </c>
      <c r="N62" s="64"/>
      <c r="O62" s="13">
        <f>SUMIFS(Raw!$K:$K,Raw!$J:$J,O$6,Raw!$B:$B,$B$5,Raw!$H:$H,$A62)</f>
        <v>100</v>
      </c>
      <c r="P62" s="40">
        <f t="shared" si="4"/>
        <v>0.14492753623188406</v>
      </c>
      <c r="Q62" s="13">
        <f>SUMIFS(Raw!$K:$K,Raw!$J:$J,Q$6,Raw!$B:$B,$B$5,Raw!$H:$H,$A62)</f>
        <v>68</v>
      </c>
      <c r="R62" s="40">
        <f t="shared" ref="R62" si="370">IF(Q62&gt;0,(Q62/$AH62),"")</f>
        <v>9.8550724637681164E-2</v>
      </c>
      <c r="S62" s="13">
        <f>SUMIFS(Raw!$K:$K,Raw!$J:$J,S$6,Raw!$B:$B,$B$5,Raw!$H:$H,$A62)</f>
        <v>93</v>
      </c>
      <c r="T62" s="40">
        <f t="shared" ref="T62" si="371">IF(S62&gt;0,(S62/$AH62),"")</f>
        <v>0.13478260869565217</v>
      </c>
      <c r="U62" s="13">
        <f>SUMIFS(Raw!$K:$K,Raw!$J:$J,U$6,Raw!$B:$B,$B$5,Raw!$H:$H,$A62)</f>
        <v>191</v>
      </c>
      <c r="V62" s="40">
        <f t="shared" ref="V62" si="372">IF(U62&gt;0,(U62/$AH62),"")</f>
        <v>0.27681159420289853</v>
      </c>
      <c r="W62" s="13">
        <f>SUMIFS(Raw!$K:$K,Raw!$J:$J,W$6,Raw!$B:$B,$B$5,Raw!$H:$H,$A62)</f>
        <v>13</v>
      </c>
      <c r="X62" s="40">
        <f t="shared" ref="X62" si="373">IF(W62&gt;0,(W62/$AH62),"")</f>
        <v>1.8840579710144929E-2</v>
      </c>
      <c r="Y62" s="13">
        <f>SUMIFS(Raw!$K:$K,Raw!$J:$J,Y$6,Raw!$B:$B,$B$5,Raw!$H:$H,$A62)</f>
        <v>219</v>
      </c>
      <c r="Z62" s="40">
        <f t="shared" ref="Z62" si="374">IF(Y62&gt;0,(Y62/$AH62),"")</f>
        <v>0.31739130434782609</v>
      </c>
      <c r="AA62" s="13">
        <f>SUMIFS(Raw!$K:$K,Raw!$J:$J,AA$6,Raw!$B:$B,$B$5,Raw!$H:$H,$A62)</f>
        <v>4</v>
      </c>
      <c r="AB62" s="40">
        <f t="shared" ref="AB62" si="375">IF(AA62&gt;0,(AA62/$AH62),"")</f>
        <v>5.7971014492753624E-3</v>
      </c>
      <c r="AC62" s="13">
        <f>SUMIFS(Raw!$K:$K,Raw!$J:$J,AC$6,Raw!$B:$B,$B$5,Raw!$H:$H,$A62)</f>
        <v>2</v>
      </c>
      <c r="AD62" s="40">
        <f t="shared" ref="AD62" si="376">IF(AC62&gt;0,(AC62/$AH62),"")</f>
        <v>2.8985507246376812E-3</v>
      </c>
      <c r="AH62" s="41">
        <f t="shared" si="73"/>
        <v>690</v>
      </c>
    </row>
    <row r="63" spans="1:34" x14ac:dyDescent="0.3">
      <c r="A63" s="9" t="str">
        <f>IF(Refs!A56="","",Refs!A56)</f>
        <v>111AH8</v>
      </c>
      <c r="B63" s="2" t="str">
        <f>IF(Refs!B56="","",Refs!B56)</f>
        <v>Somerset (Devon Doctors)</v>
      </c>
      <c r="C63" s="9"/>
      <c r="D63" s="13">
        <f>SUMIFS(Raw!$K:$K,Raw!$J:$J,D$6,Raw!$B:$B,$B$5,Raw!$H:$H,$A63)</f>
        <v>0</v>
      </c>
      <c r="E63" s="13">
        <f>SUMIFS(Raw!$K:$K,Raw!$J:$J,E$6,Raw!$B:$B,$B$5,Raw!$H:$H,$A63)</f>
        <v>0</v>
      </c>
      <c r="F63" s="13">
        <f>SUMIFS(Raw!$K:$K,Raw!$J:$J,F$6,Raw!$B:$B,$B$5,Raw!$H:$H,$A63)</f>
        <v>0</v>
      </c>
      <c r="G63" s="13">
        <f>SUMIFS(Raw!$K:$K,Raw!$J:$J,G$6,Raw!$B:$B,$B$5,Raw!$H:$H,$A63)</f>
        <v>0</v>
      </c>
      <c r="H63" s="13">
        <f>SUMIFS(Raw!$K:$K,Raw!$J:$J,H$6,Raw!$B:$B,$B$5,Raw!$H:$H,$A63)</f>
        <v>0</v>
      </c>
      <c r="I63" s="13">
        <f>SUMIFS(Raw!$K:$K,Raw!$J:$J,I$6,Raw!$B:$B,$B$5,Raw!$H:$H,$A63)</f>
        <v>0</v>
      </c>
      <c r="J63" s="13">
        <f>SUMIFS(Raw!$K:$K,Raw!$J:$J,J$6,Raw!$B:$B,$B$5,Raw!$H:$H,$A63)</f>
        <v>0</v>
      </c>
      <c r="K63" s="13">
        <f>SUMIFS(Raw!$K:$K,Raw!$J:$J,K$6,Raw!$B:$B,$B$5,Raw!$H:$H,$A63)</f>
        <v>0</v>
      </c>
      <c r="L63" s="40" t="str">
        <f t="shared" ref="L63:L64" si="377">IF(E63&gt;0,SUM((F63+G63)/SUM(F63:J63)),"")</f>
        <v/>
      </c>
      <c r="M63" s="40" t="str">
        <f t="shared" ref="M63:M64" si="378">IF(F63&gt;0,SUM((I63+J63)/SUM(F63:J63)),"")</f>
        <v/>
      </c>
      <c r="N63" s="64"/>
      <c r="O63" s="13">
        <f>SUMIFS(Raw!$K:$K,Raw!$J:$J,O$6,Raw!$B:$B,$B$5,Raw!$H:$H,$A63)</f>
        <v>0</v>
      </c>
      <c r="P63" s="40" t="str">
        <f t="shared" si="4"/>
        <v/>
      </c>
      <c r="Q63" s="13">
        <f>SUMIFS(Raw!$K:$K,Raw!$J:$J,Q$6,Raw!$B:$B,$B$5,Raw!$H:$H,$A63)</f>
        <v>0</v>
      </c>
      <c r="R63" s="40" t="str">
        <f t="shared" ref="R63:R64" si="379">IF(Q63&gt;0,(Q63/$AH63),"")</f>
        <v/>
      </c>
      <c r="S63" s="13">
        <f>SUMIFS(Raw!$K:$K,Raw!$J:$J,S$6,Raw!$B:$B,$B$5,Raw!$H:$H,$A63)</f>
        <v>0</v>
      </c>
      <c r="T63" s="40" t="str">
        <f t="shared" ref="T63:T64" si="380">IF(S63&gt;0,(S63/$AH63),"")</f>
        <v/>
      </c>
      <c r="U63" s="13">
        <f>SUMIFS(Raw!$K:$K,Raw!$J:$J,U$6,Raw!$B:$B,$B$5,Raw!$H:$H,$A63)</f>
        <v>0</v>
      </c>
      <c r="V63" s="40" t="str">
        <f t="shared" ref="V63:V64" si="381">IF(U63&gt;0,(U63/$AH63),"")</f>
        <v/>
      </c>
      <c r="W63" s="13">
        <f>SUMIFS(Raw!$K:$K,Raw!$J:$J,W$6,Raw!$B:$B,$B$5,Raw!$H:$H,$A63)</f>
        <v>0</v>
      </c>
      <c r="X63" s="40" t="str">
        <f t="shared" ref="X63:X64" si="382">IF(W63&gt;0,(W63/$AH63),"")</f>
        <v/>
      </c>
      <c r="Y63" s="13">
        <f>SUMIFS(Raw!$K:$K,Raw!$J:$J,Y$6,Raw!$B:$B,$B$5,Raw!$H:$H,$A63)</f>
        <v>0</v>
      </c>
      <c r="Z63" s="40" t="str">
        <f t="shared" ref="Z63:Z64" si="383">IF(Y63&gt;0,(Y63/$AH63),"")</f>
        <v/>
      </c>
      <c r="AA63" s="13">
        <f>SUMIFS(Raw!$K:$K,Raw!$J:$J,AA$6,Raw!$B:$B,$B$5,Raw!$H:$H,$A63)</f>
        <v>0</v>
      </c>
      <c r="AB63" s="40" t="str">
        <f t="shared" ref="AB63:AB64" si="384">IF(AA63&gt;0,(AA63/$AH63),"")</f>
        <v/>
      </c>
      <c r="AC63" s="13">
        <f>SUMIFS(Raw!$K:$K,Raw!$J:$J,AC$6,Raw!$B:$B,$B$5,Raw!$H:$H,$A63)</f>
        <v>0</v>
      </c>
      <c r="AD63" s="40" t="str">
        <f t="shared" ref="AD63:AD64" si="385">IF(AC63&gt;0,(AC63/$AH63),"")</f>
        <v/>
      </c>
      <c r="AH63" s="41">
        <f t="shared" si="73"/>
        <v>0</v>
      </c>
    </row>
    <row r="64" spans="1:34" x14ac:dyDescent="0.3">
      <c r="A64" s="9" t="str">
        <f>IF(Refs!A57="","",Refs!A57)</f>
        <v>111AL5</v>
      </c>
      <c r="B64" s="2" t="str">
        <f>IF(Refs!B57="","",Refs!B57)</f>
        <v>Somerset (HUC)</v>
      </c>
      <c r="C64" s="9"/>
      <c r="D64" s="13">
        <f>SUMIFS(Raw!$K:$K,Raw!$J:$J,D$6,Raw!$B:$B,$B$5,Raw!$H:$H,$A64)</f>
        <v>2269</v>
      </c>
      <c r="E64" s="13">
        <f>SUMIFS(Raw!$K:$K,Raw!$J:$J,E$6,Raw!$B:$B,$B$5,Raw!$H:$H,$A64)</f>
        <v>182</v>
      </c>
      <c r="F64" s="13">
        <f>SUMIFS(Raw!$K:$K,Raw!$J:$J,F$6,Raw!$B:$B,$B$5,Raw!$H:$H,$A64)</f>
        <v>137</v>
      </c>
      <c r="G64" s="13">
        <f>SUMIFS(Raw!$K:$K,Raw!$J:$J,G$6,Raw!$B:$B,$B$5,Raw!$H:$H,$A64)</f>
        <v>26</v>
      </c>
      <c r="H64" s="13">
        <f>SUMIFS(Raw!$K:$K,Raw!$J:$J,H$6,Raw!$B:$B,$B$5,Raw!$H:$H,$A64)</f>
        <v>4</v>
      </c>
      <c r="I64" s="13">
        <f>SUMIFS(Raw!$K:$K,Raw!$J:$J,I$6,Raw!$B:$B,$B$5,Raw!$H:$H,$A64)</f>
        <v>4</v>
      </c>
      <c r="J64" s="13">
        <f>SUMIFS(Raw!$K:$K,Raw!$J:$J,J$6,Raw!$B:$B,$B$5,Raw!$H:$H,$A64)</f>
        <v>9</v>
      </c>
      <c r="K64" s="13">
        <f>SUMIFS(Raw!$K:$K,Raw!$J:$J,K$6,Raw!$B:$B,$B$5,Raw!$H:$H,$A64)</f>
        <v>2</v>
      </c>
      <c r="L64" s="40">
        <f t="shared" si="377"/>
        <v>0.90555555555555556</v>
      </c>
      <c r="M64" s="40">
        <f t="shared" si="378"/>
        <v>7.2222222222222215E-2</v>
      </c>
      <c r="N64" s="64"/>
      <c r="O64" s="13">
        <f>SUMIFS(Raw!$K:$K,Raw!$J:$J,O$6,Raw!$B:$B,$B$5,Raw!$H:$H,$A64)</f>
        <v>70</v>
      </c>
      <c r="P64" s="40">
        <f t="shared" ref="P64" si="386">IF(O64&gt;0,(O64/$AH64),"")</f>
        <v>0.38461538461538464</v>
      </c>
      <c r="Q64" s="13">
        <f>SUMIFS(Raw!$K:$K,Raw!$J:$J,Q$6,Raw!$B:$B,$B$5,Raw!$H:$H,$A64)</f>
        <v>10</v>
      </c>
      <c r="R64" s="40">
        <f t="shared" si="379"/>
        <v>5.4945054945054944E-2</v>
      </c>
      <c r="S64" s="13">
        <f>SUMIFS(Raw!$K:$K,Raw!$J:$J,S$6,Raw!$B:$B,$B$5,Raw!$H:$H,$A64)</f>
        <v>42</v>
      </c>
      <c r="T64" s="40">
        <f t="shared" si="380"/>
        <v>0.23076923076923078</v>
      </c>
      <c r="U64" s="13">
        <f>SUMIFS(Raw!$K:$K,Raw!$J:$J,U$6,Raw!$B:$B,$B$5,Raw!$H:$H,$A64)</f>
        <v>33</v>
      </c>
      <c r="V64" s="40">
        <f t="shared" si="381"/>
        <v>0.18131868131868131</v>
      </c>
      <c r="W64" s="13">
        <f>SUMIFS(Raw!$K:$K,Raw!$J:$J,W$6,Raw!$B:$B,$B$5,Raw!$H:$H,$A64)</f>
        <v>5</v>
      </c>
      <c r="X64" s="40">
        <f t="shared" si="382"/>
        <v>2.7472527472527472E-2</v>
      </c>
      <c r="Y64" s="13">
        <f>SUMIFS(Raw!$K:$K,Raw!$J:$J,Y$6,Raw!$B:$B,$B$5,Raw!$H:$H,$A64)</f>
        <v>4</v>
      </c>
      <c r="Z64" s="40">
        <f t="shared" si="383"/>
        <v>2.197802197802198E-2</v>
      </c>
      <c r="AA64" s="13">
        <f>SUMIFS(Raw!$K:$K,Raw!$J:$J,AA$6,Raw!$B:$B,$B$5,Raw!$H:$H,$A64)</f>
        <v>5</v>
      </c>
      <c r="AB64" s="40">
        <f t="shared" si="384"/>
        <v>2.7472527472527472E-2</v>
      </c>
      <c r="AC64" s="13">
        <f>SUMIFS(Raw!$K:$K,Raw!$J:$J,AC$6,Raw!$B:$B,$B$5,Raw!$H:$H,$A64)</f>
        <v>13</v>
      </c>
      <c r="AD64" s="40">
        <f t="shared" si="385"/>
        <v>7.1428571428571425E-2</v>
      </c>
      <c r="AH64" s="41">
        <f t="shared" si="73"/>
        <v>182</v>
      </c>
    </row>
    <row r="65" spans="1:34" ht="21" customHeight="1" x14ac:dyDescent="0.3">
      <c r="A65" s="9" t="str">
        <f>IF(Refs!A58="","",Refs!A58)</f>
        <v>111SA1</v>
      </c>
      <c r="B65" s="2" t="str">
        <f>IF(Refs!B58="","",Refs!B58)</f>
        <v>Service Advisor Modules (IC24)</v>
      </c>
      <c r="C65" s="9"/>
      <c r="D65" s="13">
        <f>SUMIFS(Raw!$K:$K,Raw!$J:$J,D$6,Raw!$B:$B,$B$5,Raw!$H:$H,$A65)</f>
        <v>0</v>
      </c>
      <c r="E65" s="13">
        <f>SUMIFS(Raw!$K:$K,Raw!$J:$J,E$6,Raw!$B:$B,$B$5,Raw!$H:$H,$A65)</f>
        <v>0</v>
      </c>
      <c r="F65" s="13">
        <f>SUMIFS(Raw!$K:$K,Raw!$J:$J,F$6,Raw!$B:$B,$B$5,Raw!$H:$H,$A65)</f>
        <v>0</v>
      </c>
      <c r="G65" s="13">
        <f>SUMIFS(Raw!$K:$K,Raw!$J:$J,G$6,Raw!$B:$B,$B$5,Raw!$H:$H,$A65)</f>
        <v>0</v>
      </c>
      <c r="H65" s="13">
        <f>SUMIFS(Raw!$K:$K,Raw!$J:$J,H$6,Raw!$B:$B,$B$5,Raw!$H:$H,$A65)</f>
        <v>0</v>
      </c>
      <c r="I65" s="13">
        <f>SUMIFS(Raw!$K:$K,Raw!$J:$J,I$6,Raw!$B:$B,$B$5,Raw!$H:$H,$A65)</f>
        <v>0</v>
      </c>
      <c r="J65" s="13">
        <f>SUMIFS(Raw!$K:$K,Raw!$J:$J,J$6,Raw!$B:$B,$B$5,Raw!$H:$H,$A65)</f>
        <v>0</v>
      </c>
      <c r="K65" s="13">
        <f>SUMIFS(Raw!$K:$K,Raw!$J:$J,K$6,Raw!$B:$B,$B$5,Raw!$H:$H,$A65)</f>
        <v>0</v>
      </c>
      <c r="L65" s="40" t="str">
        <f t="shared" ref="L65:L66" si="387">IF(E65&gt;0,SUM((F65+G65)/SUM(F65:J65)),"")</f>
        <v/>
      </c>
      <c r="M65" s="40" t="str">
        <f t="shared" ref="M65:M66" si="388">IF(F65&gt;0,SUM((I65+J65)/SUM(F65:J65)),"")</f>
        <v/>
      </c>
      <c r="N65" s="64"/>
      <c r="O65" s="13">
        <f>SUMIFS(Raw!$K:$K,Raw!$J:$J,O$6,Raw!$B:$B,$B$5,Raw!$H:$H,$A65)</f>
        <v>0</v>
      </c>
      <c r="P65" s="40" t="str">
        <f t="shared" ref="P65:P66" si="389">IF(O65&gt;0,(O65/$AH65),"")</f>
        <v/>
      </c>
      <c r="Q65" s="13">
        <f>SUMIFS(Raw!$K:$K,Raw!$J:$J,Q$6,Raw!$B:$B,$B$5,Raw!$H:$H,$A65)</f>
        <v>0</v>
      </c>
      <c r="R65" s="40" t="str">
        <f t="shared" ref="R65:R66" si="390">IF(Q65&gt;0,(Q65/$AH65),"")</f>
        <v/>
      </c>
      <c r="S65" s="13">
        <f>SUMIFS(Raw!$K:$K,Raw!$J:$J,S$6,Raw!$B:$B,$B$5,Raw!$H:$H,$A65)</f>
        <v>0</v>
      </c>
      <c r="T65" s="40" t="str">
        <f t="shared" ref="T65:T66" si="391">IF(S65&gt;0,(S65/$AH65),"")</f>
        <v/>
      </c>
      <c r="U65" s="13">
        <f>SUMIFS(Raw!$K:$K,Raw!$J:$J,U$6,Raw!$B:$B,$B$5,Raw!$H:$H,$A65)</f>
        <v>0</v>
      </c>
      <c r="V65" s="40" t="str">
        <f t="shared" ref="V65:V66" si="392">IF(U65&gt;0,(U65/$AH65),"")</f>
        <v/>
      </c>
      <c r="W65" s="13">
        <f>SUMIFS(Raw!$K:$K,Raw!$J:$J,W$6,Raw!$B:$B,$B$5,Raw!$H:$H,$A65)</f>
        <v>0</v>
      </c>
      <c r="X65" s="40" t="str">
        <f t="shared" ref="X65:X66" si="393">IF(W65&gt;0,(W65/$AH65),"")</f>
        <v/>
      </c>
      <c r="Y65" s="13">
        <f>SUMIFS(Raw!$K:$K,Raw!$J:$J,Y$6,Raw!$B:$B,$B$5,Raw!$H:$H,$A65)</f>
        <v>0</v>
      </c>
      <c r="Z65" s="40" t="str">
        <f t="shared" ref="Z65:Z66" si="394">IF(Y65&gt;0,(Y65/$AH65),"")</f>
        <v/>
      </c>
      <c r="AA65" s="13">
        <f>SUMIFS(Raw!$K:$K,Raw!$J:$J,AA$6,Raw!$B:$B,$B$5,Raw!$H:$H,$A65)</f>
        <v>0</v>
      </c>
      <c r="AB65" s="40" t="str">
        <f t="shared" ref="AB65:AB66" si="395">IF(AA65&gt;0,(AA65/$AH65),"")</f>
        <v/>
      </c>
      <c r="AC65" s="13">
        <f>SUMIFS(Raw!$K:$K,Raw!$J:$J,AC$6,Raw!$B:$B,$B$5,Raw!$H:$H,$A65)</f>
        <v>0</v>
      </c>
      <c r="AD65" s="40" t="str">
        <f t="shared" ref="AD65:AD66" si="396">IF(AC65&gt;0,(AC65/$AH65),"")</f>
        <v/>
      </c>
      <c r="AH65" s="41">
        <f t="shared" si="73"/>
        <v>0</v>
      </c>
    </row>
    <row r="66" spans="1:34" x14ac:dyDescent="0.3">
      <c r="A66" s="9" t="str">
        <f>IF(Refs!A59="","",Refs!A59)</f>
        <v>111NR1</v>
      </c>
      <c r="B66" s="2" t="str">
        <f>IF(Refs!B59="","",Refs!B59)</f>
        <v>National Resilience (Vocare)</v>
      </c>
      <c r="C66" s="9"/>
      <c r="D66" s="13">
        <f>SUMIFS(Raw!$K:$K,Raw!$J:$J,D$6,Raw!$B:$B,$B$5,Raw!$H:$H,$A66)</f>
        <v>0</v>
      </c>
      <c r="E66" s="13">
        <f>SUMIFS(Raw!$K:$K,Raw!$J:$J,E$6,Raw!$B:$B,$B$5,Raw!$H:$H,$A66)</f>
        <v>0</v>
      </c>
      <c r="F66" s="13">
        <f>SUMIFS(Raw!$K:$K,Raw!$J:$J,F$6,Raw!$B:$B,$B$5,Raw!$H:$H,$A66)</f>
        <v>0</v>
      </c>
      <c r="G66" s="13">
        <f>SUMIFS(Raw!$K:$K,Raw!$J:$J,G$6,Raw!$B:$B,$B$5,Raw!$H:$H,$A66)</f>
        <v>0</v>
      </c>
      <c r="H66" s="13">
        <f>SUMIFS(Raw!$K:$K,Raw!$J:$J,H$6,Raw!$B:$B,$B$5,Raw!$H:$H,$A66)</f>
        <v>0</v>
      </c>
      <c r="I66" s="13">
        <f>SUMIFS(Raw!$K:$K,Raw!$J:$J,I$6,Raw!$B:$B,$B$5,Raw!$H:$H,$A66)</f>
        <v>0</v>
      </c>
      <c r="J66" s="13">
        <f>SUMIFS(Raw!$K:$K,Raw!$J:$J,J$6,Raw!$B:$B,$B$5,Raw!$H:$H,$A66)</f>
        <v>0</v>
      </c>
      <c r="K66" s="13">
        <f>SUMIFS(Raw!$K:$K,Raw!$J:$J,K$6,Raw!$B:$B,$B$5,Raw!$H:$H,$A66)</f>
        <v>0</v>
      </c>
      <c r="L66" s="40" t="str">
        <f t="shared" si="387"/>
        <v/>
      </c>
      <c r="M66" s="40" t="str">
        <f t="shared" si="388"/>
        <v/>
      </c>
      <c r="N66" s="64"/>
      <c r="O66" s="13">
        <f>SUMIFS(Raw!$K:$K,Raw!$J:$J,O$6,Raw!$B:$B,$B$5,Raw!$H:$H,$A66)</f>
        <v>0</v>
      </c>
      <c r="P66" s="40" t="str">
        <f t="shared" si="389"/>
        <v/>
      </c>
      <c r="Q66" s="13">
        <f>SUMIFS(Raw!$K:$K,Raw!$J:$J,Q$6,Raw!$B:$B,$B$5,Raw!$H:$H,$A66)</f>
        <v>0</v>
      </c>
      <c r="R66" s="40" t="str">
        <f t="shared" si="390"/>
        <v/>
      </c>
      <c r="S66" s="13">
        <f>SUMIFS(Raw!$K:$K,Raw!$J:$J,S$6,Raw!$B:$B,$B$5,Raw!$H:$H,$A66)</f>
        <v>0</v>
      </c>
      <c r="T66" s="40" t="str">
        <f t="shared" si="391"/>
        <v/>
      </c>
      <c r="U66" s="13">
        <f>SUMIFS(Raw!$K:$K,Raw!$J:$J,U$6,Raw!$B:$B,$B$5,Raw!$H:$H,$A66)</f>
        <v>0</v>
      </c>
      <c r="V66" s="40" t="str">
        <f t="shared" si="392"/>
        <v/>
      </c>
      <c r="W66" s="13">
        <f>SUMIFS(Raw!$K:$K,Raw!$J:$J,W$6,Raw!$B:$B,$B$5,Raw!$H:$H,$A66)</f>
        <v>0</v>
      </c>
      <c r="X66" s="40" t="str">
        <f t="shared" si="393"/>
        <v/>
      </c>
      <c r="Y66" s="13">
        <f>SUMIFS(Raw!$K:$K,Raw!$J:$J,Y$6,Raw!$B:$B,$B$5,Raw!$H:$H,$A66)</f>
        <v>0</v>
      </c>
      <c r="Z66" s="40" t="str">
        <f t="shared" si="394"/>
        <v/>
      </c>
      <c r="AA66" s="13">
        <f>SUMIFS(Raw!$K:$K,Raw!$J:$J,AA$6,Raw!$B:$B,$B$5,Raw!$H:$H,$A66)</f>
        <v>0</v>
      </c>
      <c r="AB66" s="40" t="str">
        <f t="shared" si="395"/>
        <v/>
      </c>
      <c r="AC66" s="13">
        <f>SUMIFS(Raw!$K:$K,Raw!$J:$J,AC$6,Raw!$B:$B,$B$5,Raw!$H:$H,$A66)</f>
        <v>0</v>
      </c>
      <c r="AD66" s="40" t="str">
        <f t="shared" si="396"/>
        <v/>
      </c>
      <c r="AH66" s="41">
        <f t="shared" si="73"/>
        <v>0</v>
      </c>
    </row>
    <row r="67" spans="1:34" x14ac:dyDescent="0.3">
      <c r="A67" s="9" t="str">
        <f>IF(Refs!A60="","",Refs!A60)</f>
        <v/>
      </c>
      <c r="B67" s="2" t="str">
        <f>IF(Refs!B60="","",Refs!B60)</f>
        <v/>
      </c>
      <c r="C67" s="9"/>
      <c r="D67" s="13"/>
      <c r="E67" s="13"/>
      <c r="F67" s="13"/>
      <c r="G67" s="13"/>
      <c r="H67" s="13"/>
      <c r="I67" s="13"/>
      <c r="J67" s="13"/>
      <c r="K67" s="13"/>
      <c r="L67" s="40"/>
      <c r="M67" s="40"/>
      <c r="N67" s="64"/>
      <c r="O67" s="13"/>
      <c r="P67" s="40"/>
      <c r="Q67" s="13"/>
      <c r="R67" s="40"/>
      <c r="S67" s="13"/>
      <c r="T67" s="40"/>
      <c r="U67" s="13"/>
      <c r="V67" s="40"/>
      <c r="W67" s="13"/>
      <c r="X67" s="40"/>
      <c r="Y67" s="13"/>
      <c r="Z67" s="40"/>
      <c r="AA67" s="13"/>
      <c r="AB67" s="40"/>
      <c r="AC67" s="13"/>
      <c r="AD67" s="40"/>
      <c r="AH67" s="41"/>
    </row>
    <row r="68" spans="1:34" x14ac:dyDescent="0.3">
      <c r="A68" s="9"/>
      <c r="C68" s="9"/>
      <c r="D68" s="13"/>
      <c r="E68" s="13"/>
      <c r="F68" s="13"/>
      <c r="G68" s="13"/>
      <c r="H68" s="13"/>
      <c r="I68" s="13"/>
      <c r="J68" s="13"/>
      <c r="K68" s="13"/>
      <c r="L68" s="40"/>
      <c r="M68" s="40"/>
      <c r="N68" s="64"/>
      <c r="O68" s="13"/>
      <c r="P68" s="40"/>
      <c r="Q68" s="13"/>
      <c r="R68" s="40"/>
      <c r="S68" s="13"/>
      <c r="T68" s="40"/>
      <c r="U68" s="13"/>
      <c r="V68" s="40"/>
      <c r="W68" s="13"/>
      <c r="X68" s="40"/>
      <c r="Y68" s="13"/>
      <c r="Z68" s="40"/>
      <c r="AA68" s="13"/>
      <c r="AB68" s="40"/>
      <c r="AC68" s="13"/>
      <c r="AD68" s="40"/>
      <c r="AH68" s="41"/>
    </row>
    <row r="69" spans="1:34" hidden="1" x14ac:dyDescent="0.3">
      <c r="A69" s="9"/>
      <c r="C69" s="9"/>
      <c r="D69" s="13"/>
      <c r="E69" s="13"/>
      <c r="F69" s="13"/>
      <c r="G69" s="13"/>
      <c r="H69" s="13"/>
      <c r="I69" s="13"/>
      <c r="J69" s="13"/>
      <c r="K69" s="13"/>
      <c r="L69" s="40"/>
      <c r="M69" s="40"/>
      <c r="N69" s="64"/>
      <c r="O69" s="13"/>
      <c r="P69" s="40"/>
      <c r="Q69" s="13"/>
      <c r="R69" s="40"/>
      <c r="S69" s="13"/>
      <c r="T69" s="40"/>
      <c r="U69" s="13"/>
      <c r="V69" s="40"/>
      <c r="W69" s="13"/>
      <c r="X69" s="40"/>
      <c r="Y69" s="13"/>
      <c r="Z69" s="40"/>
      <c r="AA69" s="13"/>
      <c r="AB69" s="40"/>
      <c r="AC69" s="13"/>
      <c r="AD69" s="40"/>
      <c r="AH69" s="41"/>
    </row>
    <row r="70" spans="1:34" hidden="1" x14ac:dyDescent="0.3">
      <c r="A70" s="9"/>
      <c r="C70" s="9"/>
      <c r="D70" s="13"/>
      <c r="E70" s="13"/>
      <c r="F70" s="13"/>
      <c r="G70" s="13"/>
      <c r="H70" s="13"/>
      <c r="I70" s="13"/>
      <c r="J70" s="13"/>
      <c r="K70" s="13"/>
      <c r="L70" s="40"/>
      <c r="M70" s="40"/>
      <c r="N70" s="64"/>
      <c r="O70" s="13"/>
      <c r="P70" s="40"/>
      <c r="Q70" s="13"/>
      <c r="R70" s="40"/>
      <c r="S70" s="13"/>
      <c r="T70" s="40"/>
      <c r="U70" s="13"/>
      <c r="V70" s="40"/>
      <c r="W70" s="13"/>
      <c r="X70" s="40"/>
      <c r="Y70" s="13"/>
      <c r="Z70" s="40"/>
      <c r="AA70" s="13"/>
      <c r="AB70" s="40"/>
      <c r="AC70" s="13"/>
      <c r="AD70" s="40"/>
      <c r="AH70" s="41"/>
    </row>
    <row r="71" spans="1:34" hidden="1" x14ac:dyDescent="0.3">
      <c r="A71" s="9"/>
      <c r="C71" s="9"/>
      <c r="D71" s="13"/>
      <c r="E71" s="13"/>
      <c r="F71" s="13"/>
      <c r="G71" s="13"/>
      <c r="H71" s="13"/>
      <c r="I71" s="13"/>
      <c r="J71" s="13"/>
      <c r="K71" s="13"/>
      <c r="L71" s="40"/>
      <c r="M71" s="40"/>
      <c r="N71" s="64"/>
      <c r="O71" s="13"/>
      <c r="P71" s="40"/>
      <c r="Q71" s="13"/>
      <c r="R71" s="40"/>
      <c r="S71" s="13"/>
      <c r="T71" s="40"/>
      <c r="U71" s="13"/>
      <c r="V71" s="40"/>
      <c r="W71" s="13"/>
      <c r="X71" s="40"/>
      <c r="Y71" s="13"/>
      <c r="Z71" s="40"/>
      <c r="AA71" s="13"/>
      <c r="AB71" s="40"/>
      <c r="AC71" s="13"/>
      <c r="AD71" s="40"/>
      <c r="AH71" s="41"/>
    </row>
    <row r="72" spans="1:34" hidden="1" x14ac:dyDescent="0.3">
      <c r="A72" s="9"/>
      <c r="C72" s="9"/>
      <c r="D72" s="13"/>
      <c r="E72" s="13"/>
      <c r="F72" s="13"/>
      <c r="G72" s="13"/>
      <c r="H72" s="13"/>
      <c r="I72" s="13"/>
      <c r="J72" s="13"/>
      <c r="K72" s="13"/>
      <c r="L72" s="40"/>
      <c r="M72" s="40"/>
      <c r="N72" s="64"/>
      <c r="O72" s="13"/>
      <c r="P72" s="40"/>
      <c r="Q72" s="13"/>
      <c r="R72" s="40"/>
      <c r="S72" s="13"/>
      <c r="T72" s="40"/>
      <c r="U72" s="13"/>
      <c r="V72" s="40"/>
      <c r="W72" s="13"/>
      <c r="X72" s="40"/>
      <c r="Y72" s="13"/>
      <c r="Z72" s="40"/>
      <c r="AA72" s="13"/>
      <c r="AB72" s="40"/>
      <c r="AC72" s="13"/>
      <c r="AD72" s="40"/>
      <c r="AH72" s="41"/>
    </row>
    <row r="73" spans="1:34" hidden="1" x14ac:dyDescent="0.3">
      <c r="A73" s="9"/>
      <c r="C73" s="9"/>
      <c r="D73" s="13"/>
      <c r="E73" s="13"/>
      <c r="F73" s="13"/>
      <c r="G73" s="13"/>
      <c r="H73" s="13"/>
      <c r="I73" s="13"/>
      <c r="J73" s="13"/>
      <c r="K73" s="13"/>
      <c r="L73" s="40"/>
      <c r="M73" s="40"/>
      <c r="N73" s="64"/>
      <c r="O73" s="13"/>
      <c r="P73" s="40"/>
      <c r="Q73" s="13"/>
      <c r="R73" s="40"/>
      <c r="S73" s="13"/>
      <c r="T73" s="40"/>
      <c r="U73" s="13"/>
      <c r="V73" s="40"/>
      <c r="W73" s="13"/>
      <c r="X73" s="40"/>
      <c r="Y73" s="13"/>
      <c r="Z73" s="40"/>
      <c r="AA73" s="13"/>
      <c r="AB73" s="40"/>
      <c r="AC73" s="13"/>
      <c r="AD73" s="40"/>
      <c r="AH73" s="41"/>
    </row>
    <row r="74" spans="1:34" hidden="1" x14ac:dyDescent="0.3">
      <c r="A74" s="9"/>
      <c r="C74" s="9"/>
      <c r="D74" s="13"/>
      <c r="E74" s="13"/>
      <c r="F74" s="13"/>
      <c r="G74" s="13"/>
      <c r="H74" s="13"/>
      <c r="I74" s="13"/>
      <c r="J74" s="13"/>
      <c r="K74" s="13"/>
      <c r="L74" s="40"/>
      <c r="M74" s="40"/>
      <c r="N74" s="64"/>
      <c r="O74" s="13"/>
      <c r="P74" s="40"/>
      <c r="Q74" s="13"/>
      <c r="R74" s="40"/>
      <c r="S74" s="13"/>
      <c r="T74" s="40"/>
      <c r="U74" s="13"/>
      <c r="V74" s="40"/>
      <c r="W74" s="13"/>
      <c r="X74" s="40"/>
      <c r="Y74" s="13"/>
      <c r="Z74" s="40"/>
      <c r="AA74" s="13"/>
      <c r="AB74" s="40"/>
      <c r="AC74" s="13"/>
      <c r="AD74" s="40"/>
      <c r="AH74" s="41"/>
    </row>
    <row r="75" spans="1:34" hidden="1" x14ac:dyDescent="0.3">
      <c r="A75" s="9"/>
      <c r="C75" s="9"/>
      <c r="D75" s="13"/>
      <c r="E75" s="13"/>
      <c r="F75" s="13"/>
      <c r="G75" s="13"/>
      <c r="H75" s="13"/>
      <c r="I75" s="13"/>
      <c r="J75" s="13"/>
      <c r="K75" s="13"/>
      <c r="L75" s="40"/>
      <c r="M75" s="40"/>
      <c r="N75" s="64"/>
      <c r="O75" s="13"/>
      <c r="P75" s="40"/>
      <c r="Q75" s="13"/>
      <c r="R75" s="40"/>
      <c r="S75" s="13"/>
      <c r="T75" s="40"/>
      <c r="U75" s="13"/>
      <c r="V75" s="40"/>
      <c r="W75" s="13"/>
      <c r="X75" s="40"/>
      <c r="Y75" s="13"/>
      <c r="Z75" s="40"/>
      <c r="AA75" s="13"/>
      <c r="AB75" s="40"/>
      <c r="AC75" s="13"/>
      <c r="AD75" s="40"/>
      <c r="AH75" s="41"/>
    </row>
    <row r="76" spans="1:34" hidden="1" x14ac:dyDescent="0.3">
      <c r="A76" s="9"/>
      <c r="C76" s="9"/>
      <c r="D76" s="13"/>
      <c r="E76" s="13"/>
      <c r="F76" s="13"/>
      <c r="G76" s="13"/>
      <c r="H76" s="13"/>
      <c r="I76" s="13"/>
      <c r="J76" s="13"/>
      <c r="K76" s="13"/>
      <c r="L76" s="40"/>
      <c r="M76" s="40"/>
      <c r="N76" s="64"/>
      <c r="O76" s="13"/>
      <c r="P76" s="40"/>
      <c r="Q76" s="13"/>
      <c r="R76" s="40"/>
      <c r="S76" s="13"/>
      <c r="T76" s="40"/>
      <c r="U76" s="13"/>
      <c r="V76" s="40"/>
      <c r="W76" s="13"/>
      <c r="X76" s="40"/>
      <c r="Y76" s="13"/>
      <c r="Z76" s="40"/>
      <c r="AA76" s="13"/>
      <c r="AB76" s="40"/>
      <c r="AC76" s="13"/>
      <c r="AD76" s="40"/>
      <c r="AH76" s="41"/>
    </row>
    <row r="77" spans="1:34" hidden="1" x14ac:dyDescent="0.3">
      <c r="A77" s="9"/>
      <c r="C77" s="9"/>
      <c r="D77" s="13"/>
      <c r="E77" s="13"/>
      <c r="F77" s="13"/>
      <c r="G77" s="13"/>
      <c r="H77" s="13"/>
      <c r="I77" s="13"/>
      <c r="J77" s="13"/>
      <c r="K77" s="13"/>
      <c r="L77" s="40"/>
      <c r="M77" s="40"/>
      <c r="N77" s="64"/>
      <c r="O77" s="13"/>
      <c r="P77" s="40"/>
      <c r="Q77" s="13"/>
      <c r="R77" s="40"/>
      <c r="S77" s="13"/>
      <c r="T77" s="40"/>
      <c r="U77" s="13"/>
      <c r="V77" s="40"/>
      <c r="W77" s="13"/>
      <c r="X77" s="40"/>
      <c r="Y77" s="13"/>
      <c r="Z77" s="40"/>
      <c r="AA77" s="13"/>
      <c r="AB77" s="40"/>
      <c r="AC77" s="13"/>
      <c r="AD77" s="40"/>
      <c r="AH77" s="41"/>
    </row>
    <row r="78" spans="1:34" hidden="1" x14ac:dyDescent="0.3">
      <c r="A78" s="9"/>
      <c r="C78" s="9"/>
      <c r="D78" s="13"/>
      <c r="E78" s="13"/>
      <c r="F78" s="13"/>
      <c r="G78" s="13"/>
      <c r="H78" s="13"/>
      <c r="I78" s="13"/>
      <c r="J78" s="13"/>
      <c r="K78" s="13"/>
      <c r="L78" s="40"/>
      <c r="M78" s="40"/>
      <c r="N78" s="64"/>
      <c r="O78" s="13"/>
      <c r="P78" s="40"/>
      <c r="Q78" s="13"/>
      <c r="R78" s="40"/>
      <c r="S78" s="13"/>
      <c r="T78" s="40"/>
      <c r="U78" s="13"/>
      <c r="V78" s="40"/>
      <c r="W78" s="13"/>
      <c r="X78" s="40"/>
      <c r="Y78" s="13"/>
      <c r="Z78" s="40"/>
      <c r="AA78" s="13"/>
      <c r="AB78" s="40"/>
      <c r="AC78" s="13"/>
      <c r="AD78" s="40"/>
      <c r="AH78" s="41"/>
    </row>
    <row r="79" spans="1:34" hidden="1" x14ac:dyDescent="0.3">
      <c r="C79" s="9"/>
      <c r="D79" s="13"/>
      <c r="E79" s="13"/>
      <c r="F79" s="13"/>
      <c r="G79" s="13"/>
      <c r="H79" s="13"/>
      <c r="I79" s="13"/>
      <c r="J79" s="13"/>
      <c r="K79" s="13"/>
      <c r="L79" s="13"/>
      <c r="M79" s="13"/>
      <c r="N79" s="13"/>
      <c r="O79" s="13"/>
      <c r="P79" s="45"/>
      <c r="Q79" s="13"/>
      <c r="R79" s="45"/>
      <c r="S79" s="13"/>
      <c r="T79" s="45"/>
      <c r="U79" s="13"/>
      <c r="V79" s="45"/>
      <c r="W79" s="13"/>
      <c r="X79" s="45"/>
      <c r="Y79" s="13"/>
      <c r="Z79" s="45"/>
      <c r="AA79" s="13"/>
      <c r="AB79" s="45"/>
      <c r="AC79" s="13"/>
      <c r="AD79" s="45"/>
    </row>
    <row r="80" spans="1:34" ht="20.149999999999999" customHeight="1" x14ac:dyDescent="0.3">
      <c r="A80" s="94" t="s">
        <v>63</v>
      </c>
      <c r="C80" s="9"/>
      <c r="D80" s="13"/>
      <c r="E80" s="13"/>
      <c r="F80" s="13"/>
      <c r="G80" s="13"/>
      <c r="H80" s="13"/>
      <c r="I80" s="13"/>
      <c r="J80" s="13"/>
      <c r="K80" s="13"/>
      <c r="L80" s="13"/>
      <c r="M80" s="13"/>
      <c r="N80" s="13"/>
      <c r="O80" s="13"/>
      <c r="P80" s="45"/>
      <c r="Q80" s="13"/>
      <c r="R80" s="45"/>
      <c r="S80" s="13"/>
      <c r="T80" s="45"/>
      <c r="U80" s="13"/>
      <c r="V80" s="45"/>
      <c r="W80" s="13"/>
      <c r="X80" s="45"/>
      <c r="Y80" s="13"/>
      <c r="Z80" s="45"/>
      <c r="AA80" s="13"/>
      <c r="AB80" s="45"/>
      <c r="AC80" s="13"/>
      <c r="AD80" s="45"/>
    </row>
    <row r="81" spans="1:30" ht="75" customHeight="1" x14ac:dyDescent="0.3">
      <c r="A81" s="143" t="s">
        <v>64</v>
      </c>
      <c r="B81" s="143"/>
      <c r="C81" s="143"/>
      <c r="D81" s="143"/>
      <c r="E81" s="143"/>
      <c r="F81" s="143"/>
      <c r="G81" s="143"/>
      <c r="H81" s="143"/>
      <c r="I81" s="143"/>
      <c r="J81" s="143"/>
      <c r="K81" s="143"/>
      <c r="L81" s="143"/>
      <c r="M81" s="143"/>
      <c r="N81" s="34"/>
      <c r="O81" s="34"/>
      <c r="P81" s="46"/>
      <c r="Q81" s="34"/>
      <c r="R81" s="46"/>
      <c r="S81" s="34"/>
      <c r="T81" s="46"/>
      <c r="U81" s="34"/>
      <c r="V81" s="46"/>
      <c r="W81" s="34"/>
      <c r="X81" s="46"/>
      <c r="Y81" s="34"/>
      <c r="Z81" s="46"/>
      <c r="AA81" s="34"/>
      <c r="AB81" s="46"/>
      <c r="AC81" s="13"/>
      <c r="AD81" s="45"/>
    </row>
    <row r="82" spans="1:30" ht="32.15" customHeight="1" x14ac:dyDescent="0.3">
      <c r="A82" s="140" t="s">
        <v>65</v>
      </c>
      <c r="B82" s="140"/>
      <c r="C82" s="140"/>
      <c r="D82" s="140"/>
      <c r="E82" s="140"/>
      <c r="F82" s="140"/>
      <c r="G82" s="140"/>
      <c r="H82" s="140"/>
      <c r="I82" s="140"/>
      <c r="J82" s="140"/>
      <c r="K82" s="140"/>
      <c r="L82" s="140"/>
      <c r="M82" s="140"/>
      <c r="N82" s="34"/>
      <c r="O82" s="34"/>
      <c r="P82" s="46"/>
      <c r="Q82" s="34"/>
      <c r="R82" s="46"/>
      <c r="S82" s="34"/>
      <c r="T82" s="46"/>
      <c r="U82" s="34"/>
      <c r="V82" s="46"/>
      <c r="W82" s="34"/>
      <c r="X82" s="46"/>
      <c r="Y82" s="34"/>
      <c r="Z82" s="46"/>
      <c r="AA82" s="34"/>
      <c r="AB82" s="46"/>
      <c r="AC82" s="13"/>
      <c r="AD82" s="45"/>
    </row>
    <row r="83" spans="1:30" ht="27" customHeight="1" x14ac:dyDescent="0.3">
      <c r="A83" s="140" t="s">
        <v>66</v>
      </c>
      <c r="B83" s="140"/>
      <c r="C83" s="140"/>
      <c r="D83" s="140"/>
      <c r="E83" s="140"/>
      <c r="F83" s="140"/>
      <c r="G83" s="140"/>
      <c r="H83" s="140"/>
      <c r="I83" s="140"/>
      <c r="J83" s="140"/>
      <c r="K83" s="140"/>
      <c r="L83" s="140"/>
      <c r="M83" s="140"/>
      <c r="N83" s="34"/>
      <c r="O83" s="34"/>
      <c r="P83" s="46"/>
      <c r="Q83" s="34"/>
      <c r="R83" s="46"/>
      <c r="S83" s="34"/>
      <c r="T83" s="46"/>
      <c r="U83" s="34"/>
      <c r="V83" s="46"/>
      <c r="W83" s="34"/>
      <c r="X83" s="46"/>
      <c r="Y83" s="34"/>
      <c r="Z83" s="46"/>
      <c r="AA83" s="34"/>
      <c r="AB83" s="46"/>
      <c r="AC83" s="13"/>
      <c r="AD83" s="45"/>
    </row>
    <row r="84" spans="1:30" x14ac:dyDescent="0.3">
      <c r="A84" s="140" t="s">
        <v>67</v>
      </c>
      <c r="B84" s="140"/>
      <c r="C84" s="140"/>
      <c r="D84" s="140"/>
      <c r="E84" s="140"/>
      <c r="F84" s="140"/>
      <c r="G84" s="140"/>
      <c r="H84" s="140"/>
      <c r="I84" s="140"/>
      <c r="J84" s="140"/>
      <c r="K84" s="140"/>
      <c r="L84" s="140"/>
      <c r="M84" s="140"/>
      <c r="N84" s="34"/>
      <c r="O84" s="34"/>
      <c r="P84" s="46"/>
      <c r="Q84" s="34"/>
      <c r="R84" s="46"/>
      <c r="S84" s="34"/>
      <c r="T84" s="46"/>
      <c r="U84" s="34"/>
      <c r="V84" s="46"/>
      <c r="W84" s="34"/>
      <c r="X84" s="46"/>
      <c r="Y84" s="34"/>
      <c r="Z84" s="46"/>
      <c r="AA84" s="34"/>
      <c r="AB84" s="46"/>
      <c r="AC84" s="13"/>
      <c r="AD84" s="45"/>
    </row>
    <row r="85" spans="1:30" x14ac:dyDescent="0.3">
      <c r="A85" s="140" t="s">
        <v>68</v>
      </c>
      <c r="B85" s="140"/>
      <c r="C85" s="140"/>
      <c r="D85" s="140"/>
      <c r="E85" s="140"/>
      <c r="F85" s="140"/>
      <c r="G85" s="140"/>
      <c r="H85" s="140"/>
      <c r="I85" s="140"/>
      <c r="J85" s="140"/>
      <c r="K85" s="140"/>
      <c r="L85" s="140"/>
      <c r="M85" s="140"/>
      <c r="N85" s="34"/>
      <c r="O85" s="34"/>
      <c r="P85" s="46"/>
      <c r="Q85" s="34"/>
      <c r="R85" s="46"/>
      <c r="S85" s="34"/>
      <c r="T85" s="46"/>
      <c r="U85" s="34"/>
      <c r="V85" s="46"/>
      <c r="W85" s="34"/>
      <c r="X85" s="46"/>
      <c r="Y85" s="34"/>
      <c r="Z85" s="46"/>
      <c r="AA85" s="34"/>
      <c r="AB85" s="46"/>
      <c r="AC85" s="13"/>
      <c r="AD85" s="45"/>
    </row>
    <row r="86" spans="1:30" ht="25" customHeight="1" x14ac:dyDescent="0.3">
      <c r="A86" s="140" t="s">
        <v>69</v>
      </c>
      <c r="B86" s="140"/>
      <c r="C86" s="140"/>
      <c r="D86" s="140"/>
      <c r="E86" s="140"/>
      <c r="F86" s="140"/>
      <c r="G86" s="140"/>
      <c r="H86" s="140"/>
      <c r="I86" s="140"/>
      <c r="J86" s="140"/>
      <c r="K86" s="140"/>
      <c r="L86" s="140"/>
      <c r="M86" s="140"/>
    </row>
    <row r="87" spans="1:30" x14ac:dyDescent="0.3">
      <c r="A87" s="132"/>
      <c r="B87" s="132"/>
      <c r="C87" s="132"/>
      <c r="D87" s="132"/>
      <c r="E87" s="132"/>
      <c r="F87" s="132"/>
      <c r="G87" s="132"/>
      <c r="H87" s="132"/>
      <c r="I87" s="132"/>
      <c r="J87" s="132"/>
      <c r="K87" s="132"/>
      <c r="L87" s="132"/>
      <c r="M87" s="132"/>
      <c r="N87" s="34"/>
      <c r="O87" s="34"/>
      <c r="P87" s="46"/>
      <c r="Q87" s="34"/>
      <c r="R87" s="46"/>
      <c r="S87" s="34"/>
      <c r="T87" s="46"/>
      <c r="U87" s="34"/>
      <c r="V87" s="46"/>
      <c r="W87" s="34"/>
      <c r="X87" s="46"/>
      <c r="Y87" s="34"/>
      <c r="Z87" s="46"/>
      <c r="AA87" s="34"/>
      <c r="AB87" s="46"/>
      <c r="AC87" s="13"/>
      <c r="AD87" s="45"/>
    </row>
    <row r="88" spans="1:30" x14ac:dyDescent="0.3">
      <c r="A88" s="132"/>
      <c r="B88" s="132"/>
      <c r="C88" s="132"/>
      <c r="D88" s="132"/>
      <c r="E88" s="132"/>
      <c r="F88" s="132"/>
      <c r="G88" s="132"/>
      <c r="H88" s="132"/>
      <c r="I88" s="132"/>
      <c r="J88" s="132"/>
      <c r="K88" s="132"/>
      <c r="L88" s="132"/>
      <c r="M88" s="132"/>
      <c r="N88" s="34"/>
      <c r="O88" s="34"/>
      <c r="P88" s="46"/>
      <c r="Q88" s="34"/>
      <c r="R88" s="46"/>
      <c r="S88" s="34"/>
      <c r="T88" s="46"/>
      <c r="U88" s="34"/>
      <c r="V88" s="46"/>
      <c r="W88" s="34"/>
      <c r="X88" s="46"/>
      <c r="Y88" s="34"/>
      <c r="Z88" s="46"/>
      <c r="AA88" s="34"/>
      <c r="AB88" s="46"/>
      <c r="AC88" s="13"/>
      <c r="AD88" s="45"/>
    </row>
    <row r="89" spans="1:30" x14ac:dyDescent="0.3">
      <c r="A89" s="132"/>
      <c r="B89" s="132"/>
      <c r="C89" s="132"/>
      <c r="D89" s="132"/>
      <c r="E89" s="132"/>
      <c r="F89" s="132"/>
      <c r="G89" s="132"/>
      <c r="H89" s="132"/>
      <c r="I89" s="132"/>
      <c r="J89" s="132"/>
      <c r="K89" s="132"/>
      <c r="L89" s="132"/>
      <c r="M89" s="132"/>
      <c r="N89" s="34"/>
      <c r="O89" s="34"/>
      <c r="P89" s="46"/>
      <c r="Q89" s="34"/>
      <c r="R89" s="46"/>
      <c r="S89" s="34"/>
      <c r="T89" s="46"/>
      <c r="U89" s="34"/>
      <c r="V89" s="46"/>
      <c r="W89" s="34"/>
      <c r="X89" s="46"/>
      <c r="Y89" s="34"/>
      <c r="Z89" s="46"/>
      <c r="AA89" s="34"/>
      <c r="AB89" s="46"/>
      <c r="AC89" s="13"/>
      <c r="AD89" s="45"/>
    </row>
    <row r="90" spans="1:30" x14ac:dyDescent="0.3">
      <c r="A90" s="132"/>
      <c r="B90" s="132"/>
      <c r="C90" s="132"/>
      <c r="D90" s="132"/>
      <c r="E90" s="132"/>
      <c r="F90" s="132"/>
      <c r="G90" s="132"/>
      <c r="H90" s="132"/>
      <c r="I90" s="132"/>
      <c r="J90" s="132"/>
      <c r="K90" s="132"/>
      <c r="L90" s="132"/>
      <c r="M90" s="132"/>
      <c r="N90" s="34"/>
      <c r="O90" s="34"/>
      <c r="P90" s="46"/>
      <c r="Q90" s="34"/>
      <c r="R90" s="46"/>
      <c r="S90" s="34"/>
      <c r="T90" s="46"/>
      <c r="U90" s="34"/>
      <c r="V90" s="46"/>
      <c r="W90" s="34"/>
      <c r="X90" s="46"/>
      <c r="Y90" s="34"/>
      <c r="Z90" s="46"/>
      <c r="AA90" s="34"/>
      <c r="AB90" s="46"/>
      <c r="AC90" s="13"/>
      <c r="AD90" s="45"/>
    </row>
    <row r="91" spans="1:30" x14ac:dyDescent="0.3">
      <c r="A91" s="132"/>
      <c r="B91" s="132"/>
      <c r="C91" s="132"/>
      <c r="D91" s="132"/>
      <c r="E91" s="132"/>
      <c r="F91" s="132"/>
      <c r="G91" s="132"/>
      <c r="H91" s="132"/>
      <c r="I91" s="132"/>
      <c r="J91" s="132"/>
      <c r="K91" s="132"/>
      <c r="L91" s="132"/>
      <c r="M91" s="132"/>
      <c r="N91" s="34"/>
      <c r="O91" s="34"/>
      <c r="P91" s="46"/>
      <c r="Q91" s="34"/>
      <c r="R91" s="46"/>
      <c r="S91" s="34"/>
      <c r="T91" s="46"/>
      <c r="U91" s="34"/>
      <c r="V91" s="46"/>
      <c r="W91" s="34"/>
      <c r="X91" s="46"/>
      <c r="Y91" s="34"/>
      <c r="Z91" s="46"/>
      <c r="AA91" s="34"/>
      <c r="AB91" s="46"/>
      <c r="AC91" s="13"/>
      <c r="AD91" s="45"/>
    </row>
    <row r="92" spans="1:30" x14ac:dyDescent="0.3">
      <c r="A92" s="132"/>
      <c r="B92" s="132"/>
      <c r="C92" s="132"/>
      <c r="D92" s="132"/>
      <c r="E92" s="132"/>
      <c r="F92" s="132"/>
      <c r="G92" s="132"/>
      <c r="H92" s="132"/>
      <c r="I92" s="132"/>
      <c r="J92" s="132"/>
      <c r="K92" s="132"/>
      <c r="L92" s="132"/>
      <c r="M92" s="132"/>
      <c r="N92" s="34"/>
      <c r="O92" s="34"/>
      <c r="P92" s="46"/>
      <c r="Q92" s="34"/>
      <c r="R92" s="46"/>
      <c r="S92" s="34"/>
      <c r="T92" s="46"/>
      <c r="U92" s="34"/>
      <c r="V92" s="46"/>
      <c r="W92" s="34"/>
      <c r="X92" s="46"/>
      <c r="Y92" s="34"/>
      <c r="Z92" s="46"/>
      <c r="AA92" s="34"/>
      <c r="AB92" s="46"/>
      <c r="AC92" s="13"/>
      <c r="AD92" s="45"/>
    </row>
    <row r="93" spans="1:30" x14ac:dyDescent="0.3">
      <c r="A93" s="132"/>
      <c r="B93" s="132"/>
      <c r="C93" s="132"/>
      <c r="D93" s="132"/>
      <c r="E93" s="132"/>
      <c r="F93" s="132"/>
      <c r="G93" s="132"/>
      <c r="H93" s="132"/>
      <c r="I93" s="132"/>
      <c r="J93" s="132"/>
      <c r="K93" s="132"/>
      <c r="L93" s="132"/>
      <c r="M93" s="132"/>
      <c r="N93" s="34"/>
      <c r="O93" s="34"/>
      <c r="P93" s="46"/>
      <c r="Q93" s="34"/>
      <c r="R93" s="46"/>
      <c r="S93" s="34"/>
      <c r="T93" s="46"/>
      <c r="U93" s="34"/>
      <c r="V93" s="46"/>
      <c r="W93" s="34"/>
      <c r="X93" s="46"/>
      <c r="Y93" s="34"/>
      <c r="Z93" s="46"/>
      <c r="AA93" s="34"/>
      <c r="AB93" s="46"/>
      <c r="AC93" s="13"/>
      <c r="AD93" s="45"/>
    </row>
    <row r="94" spans="1:30" x14ac:dyDescent="0.3">
      <c r="A94" s="132"/>
      <c r="B94" s="132"/>
      <c r="C94" s="132"/>
      <c r="D94" s="132"/>
      <c r="E94" s="132"/>
      <c r="F94" s="132"/>
      <c r="G94" s="132"/>
      <c r="H94" s="132"/>
      <c r="I94" s="132"/>
      <c r="J94" s="132"/>
      <c r="K94" s="132"/>
      <c r="L94" s="132"/>
      <c r="M94" s="132"/>
      <c r="N94" s="34"/>
      <c r="O94" s="34"/>
      <c r="P94" s="46"/>
      <c r="Q94" s="34"/>
      <c r="R94" s="46"/>
      <c r="S94" s="34"/>
      <c r="T94" s="46"/>
      <c r="U94" s="34"/>
      <c r="V94" s="46"/>
      <c r="W94" s="34"/>
      <c r="X94" s="46"/>
      <c r="Y94" s="34"/>
      <c r="Z94" s="46"/>
      <c r="AA94" s="34"/>
      <c r="AB94" s="46"/>
      <c r="AC94" s="13"/>
      <c r="AD94" s="45"/>
    </row>
    <row r="95" spans="1:30" x14ac:dyDescent="0.3">
      <c r="A95" s="132"/>
      <c r="B95" s="132"/>
      <c r="C95" s="132"/>
      <c r="D95" s="132"/>
      <c r="E95" s="132"/>
      <c r="F95" s="132"/>
      <c r="G95" s="132"/>
      <c r="H95" s="132"/>
      <c r="I95" s="132"/>
      <c r="J95" s="132"/>
      <c r="K95" s="132"/>
      <c r="L95" s="132"/>
      <c r="M95" s="132"/>
      <c r="N95" s="34"/>
      <c r="O95" s="34"/>
      <c r="P95" s="46"/>
      <c r="Q95" s="34"/>
      <c r="R95" s="46"/>
      <c r="S95" s="34"/>
      <c r="T95" s="46"/>
      <c r="U95" s="34"/>
      <c r="V95" s="46"/>
      <c r="W95" s="34"/>
      <c r="X95" s="46"/>
      <c r="Y95" s="34"/>
      <c r="Z95" s="46"/>
      <c r="AA95" s="34"/>
      <c r="AB95" s="46"/>
      <c r="AC95" s="13"/>
      <c r="AD95" s="45"/>
    </row>
    <row r="96" spans="1:30" ht="15" hidden="1" customHeight="1" x14ac:dyDescent="0.3">
      <c r="A96" s="88"/>
      <c r="B96" s="133" t="s">
        <v>70</v>
      </c>
      <c r="C96" s="65"/>
      <c r="D96" s="66">
        <f t="shared" ref="D96:K96" si="397">D9</f>
        <v>446887</v>
      </c>
      <c r="E96" s="66">
        <f t="shared" si="397"/>
        <v>31528</v>
      </c>
      <c r="F96" s="66">
        <f t="shared" si="397"/>
        <v>19843</v>
      </c>
      <c r="G96" s="66">
        <f t="shared" si="397"/>
        <v>4687</v>
      </c>
      <c r="H96" s="66">
        <f t="shared" si="397"/>
        <v>1717</v>
      </c>
      <c r="I96" s="66">
        <f t="shared" si="397"/>
        <v>1807</v>
      </c>
      <c r="J96" s="66">
        <f t="shared" si="397"/>
        <v>2384</v>
      </c>
      <c r="K96" s="66">
        <f t="shared" si="397"/>
        <v>1090</v>
      </c>
      <c r="L96" s="66"/>
      <c r="M96" s="66"/>
      <c r="N96" s="66"/>
      <c r="O96" s="66">
        <f>O9</f>
        <v>7407</v>
      </c>
      <c r="P96" s="67"/>
      <c r="Q96" s="66">
        <f>Q9</f>
        <v>4565</v>
      </c>
      <c r="R96" s="67"/>
      <c r="S96" s="66">
        <f>S9</f>
        <v>3684</v>
      </c>
      <c r="T96" s="67"/>
      <c r="U96" s="66">
        <f>U9</f>
        <v>6169</v>
      </c>
      <c r="V96" s="67"/>
      <c r="W96" s="66">
        <f>W9</f>
        <v>1502</v>
      </c>
      <c r="X96" s="67"/>
      <c r="Y96" s="66">
        <f>Y9</f>
        <v>4257</v>
      </c>
      <c r="Z96" s="67"/>
      <c r="AA96" s="66">
        <f>AA9</f>
        <v>3449</v>
      </c>
      <c r="AB96" s="67"/>
      <c r="AC96" s="66">
        <f>AC9</f>
        <v>495</v>
      </c>
      <c r="AD96" s="46"/>
    </row>
    <row r="97" spans="1:30" ht="15" hidden="1" customHeight="1" x14ac:dyDescent="0.3">
      <c r="A97" s="88"/>
      <c r="B97" s="133"/>
      <c r="C97" s="65"/>
      <c r="D97" s="66">
        <f t="shared" ref="D97:K97" si="398">SUM(D11:D18)</f>
        <v>446887</v>
      </c>
      <c r="E97" s="66">
        <f t="shared" si="398"/>
        <v>31528</v>
      </c>
      <c r="F97" s="66">
        <f t="shared" si="398"/>
        <v>19843</v>
      </c>
      <c r="G97" s="66">
        <f t="shared" si="398"/>
        <v>4687</v>
      </c>
      <c r="H97" s="66">
        <f t="shared" si="398"/>
        <v>1717</v>
      </c>
      <c r="I97" s="66">
        <f t="shared" si="398"/>
        <v>1807</v>
      </c>
      <c r="J97" s="66">
        <f t="shared" si="398"/>
        <v>2384</v>
      </c>
      <c r="K97" s="66">
        <f t="shared" si="398"/>
        <v>1090</v>
      </c>
      <c r="L97" s="66"/>
      <c r="M97" s="66"/>
      <c r="N97" s="66"/>
      <c r="O97" s="66">
        <f>SUM(O11:O18)</f>
        <v>7407</v>
      </c>
      <c r="P97" s="67"/>
      <c r="Q97" s="66">
        <f>SUM(Q11:Q18)</f>
        <v>4565</v>
      </c>
      <c r="R97" s="67"/>
      <c r="S97" s="66">
        <f>SUM(S11:S18)</f>
        <v>3684</v>
      </c>
      <c r="T97" s="67"/>
      <c r="U97" s="66">
        <f>SUM(U11:U18)</f>
        <v>6169</v>
      </c>
      <c r="V97" s="67"/>
      <c r="W97" s="66">
        <f>SUM(W11:W18)</f>
        <v>1502</v>
      </c>
      <c r="X97" s="67"/>
      <c r="Y97" s="66">
        <f>SUM(Y11:Y18)</f>
        <v>4257</v>
      </c>
      <c r="Z97" s="67"/>
      <c r="AA97" s="66">
        <f>SUM(AA11:AA18)</f>
        <v>3449</v>
      </c>
      <c r="AB97" s="67"/>
      <c r="AC97" s="66">
        <f>SUM(AC11:AC18)</f>
        <v>495</v>
      </c>
      <c r="AD97" s="46"/>
    </row>
    <row r="98" spans="1:30" ht="15" hidden="1" customHeight="1" x14ac:dyDescent="0.3">
      <c r="A98" s="88"/>
      <c r="B98" s="133"/>
      <c r="C98" s="65"/>
      <c r="D98" s="66">
        <f t="shared" ref="D98:K98" si="399">SUM(D20:D66)</f>
        <v>446887</v>
      </c>
      <c r="E98" s="66">
        <f t="shared" si="399"/>
        <v>31528</v>
      </c>
      <c r="F98" s="66">
        <f t="shared" si="399"/>
        <v>19843</v>
      </c>
      <c r="G98" s="66">
        <f t="shared" si="399"/>
        <v>4687</v>
      </c>
      <c r="H98" s="66">
        <f t="shared" si="399"/>
        <v>1717</v>
      </c>
      <c r="I98" s="66">
        <f t="shared" si="399"/>
        <v>1807</v>
      </c>
      <c r="J98" s="66">
        <f t="shared" si="399"/>
        <v>2384</v>
      </c>
      <c r="K98" s="66">
        <f t="shared" si="399"/>
        <v>1090</v>
      </c>
      <c r="L98" s="66"/>
      <c r="M98" s="66"/>
      <c r="N98" s="66"/>
      <c r="O98" s="66">
        <f>SUM(O20:O66)</f>
        <v>7407</v>
      </c>
      <c r="P98" s="66"/>
      <c r="Q98" s="66">
        <f>SUM(Q20:Q66)</f>
        <v>4565</v>
      </c>
      <c r="R98" s="66"/>
      <c r="S98" s="66">
        <f>SUM(S20:S66)</f>
        <v>3684</v>
      </c>
      <c r="T98" s="66"/>
      <c r="U98" s="66">
        <f>SUM(U20:U66)</f>
        <v>6169</v>
      </c>
      <c r="V98" s="66"/>
      <c r="W98" s="66">
        <f>SUM(W20:W66)</f>
        <v>1502</v>
      </c>
      <c r="X98" s="66"/>
      <c r="Y98" s="66">
        <f>SUM(Y20:Y66)</f>
        <v>4257</v>
      </c>
      <c r="Z98" s="66"/>
      <c r="AA98" s="66">
        <f>SUM(AA20:AA66)</f>
        <v>3449</v>
      </c>
      <c r="AB98" s="66"/>
      <c r="AC98" s="66">
        <f>SUM(AC20:AC66)</f>
        <v>495</v>
      </c>
      <c r="AD98" s="45"/>
    </row>
    <row r="99" spans="1:30" ht="15" hidden="1" customHeight="1" x14ac:dyDescent="0.3">
      <c r="B99" s="133"/>
      <c r="C99" s="65"/>
      <c r="D99" s="68" t="str">
        <f>IF(D98=D97,IF(D97=D96,IF(D108="OK","OK","ERROR")))</f>
        <v>OK</v>
      </c>
      <c r="E99" s="68" t="str">
        <f t="shared" ref="E99:K99" si="400">IF(E98=E97,IF(E97=E96,IF(E108="OK","OK","ERROR")))</f>
        <v>OK</v>
      </c>
      <c r="F99" s="68" t="str">
        <f t="shared" si="400"/>
        <v>OK</v>
      </c>
      <c r="G99" s="68" t="str">
        <f t="shared" si="400"/>
        <v>OK</v>
      </c>
      <c r="H99" s="68" t="str">
        <f t="shared" si="400"/>
        <v>OK</v>
      </c>
      <c r="I99" s="68" t="str">
        <f t="shared" si="400"/>
        <v>OK</v>
      </c>
      <c r="J99" s="68" t="str">
        <f t="shared" si="400"/>
        <v>OK</v>
      </c>
      <c r="K99" s="68" t="str">
        <f t="shared" si="400"/>
        <v>OK</v>
      </c>
      <c r="L99" s="68"/>
      <c r="M99" s="68"/>
      <c r="N99" s="68"/>
      <c r="O99" s="68" t="str">
        <f t="shared" ref="O99:AC99" si="401">IF(O98=O97,IF(O97=O96,IF(O108="OK","OK","ERROR")))</f>
        <v>OK</v>
      </c>
      <c r="P99" s="68"/>
      <c r="Q99" s="68" t="str">
        <f t="shared" si="401"/>
        <v>OK</v>
      </c>
      <c r="R99" s="68"/>
      <c r="S99" s="68" t="str">
        <f t="shared" si="401"/>
        <v>OK</v>
      </c>
      <c r="T99" s="68"/>
      <c r="U99" s="68" t="str">
        <f t="shared" si="401"/>
        <v>OK</v>
      </c>
      <c r="V99" s="68"/>
      <c r="W99" s="68" t="str">
        <f t="shared" si="401"/>
        <v>OK</v>
      </c>
      <c r="X99" s="68"/>
      <c r="Y99" s="68" t="str">
        <f t="shared" si="401"/>
        <v>OK</v>
      </c>
      <c r="Z99" s="68"/>
      <c r="AA99" s="68" t="str">
        <f t="shared" si="401"/>
        <v>OK</v>
      </c>
      <c r="AB99" s="68"/>
      <c r="AC99" s="68" t="str">
        <f t="shared" si="401"/>
        <v>OK</v>
      </c>
      <c r="AD99" s="45"/>
    </row>
    <row r="100" spans="1:30" ht="15" hidden="1" customHeight="1" x14ac:dyDescent="0.3">
      <c r="B100" s="133" t="s">
        <v>71</v>
      </c>
      <c r="C100" s="65"/>
      <c r="D100" s="66">
        <f t="shared" ref="D100:K100" si="402">D11-D20-D21</f>
        <v>0</v>
      </c>
      <c r="E100" s="66">
        <f t="shared" si="402"/>
        <v>0</v>
      </c>
      <c r="F100" s="66">
        <f t="shared" si="402"/>
        <v>0</v>
      </c>
      <c r="G100" s="66">
        <f t="shared" si="402"/>
        <v>0</v>
      </c>
      <c r="H100" s="66">
        <f t="shared" si="402"/>
        <v>0</v>
      </c>
      <c r="I100" s="66">
        <f t="shared" si="402"/>
        <v>0</v>
      </c>
      <c r="J100" s="66">
        <f t="shared" si="402"/>
        <v>0</v>
      </c>
      <c r="K100" s="66">
        <f t="shared" si="402"/>
        <v>0</v>
      </c>
      <c r="L100" s="66"/>
      <c r="M100" s="66"/>
      <c r="N100" s="66"/>
      <c r="O100" s="66">
        <f>O11-O20-O21</f>
        <v>0</v>
      </c>
      <c r="P100" s="66"/>
      <c r="Q100" s="66">
        <f>Q11-Q20-Q21</f>
        <v>0</v>
      </c>
      <c r="R100" s="66"/>
      <c r="S100" s="66">
        <f>S11-S20-S21</f>
        <v>0</v>
      </c>
      <c r="T100" s="66"/>
      <c r="U100" s="66">
        <f>U11-U20-U21</f>
        <v>0</v>
      </c>
      <c r="V100" s="66"/>
      <c r="W100" s="66">
        <f>W11-W20-W21</f>
        <v>0</v>
      </c>
      <c r="X100" s="66"/>
      <c r="Y100" s="66">
        <f>Y11-Y20-Y21</f>
        <v>0</v>
      </c>
      <c r="Z100" s="66"/>
      <c r="AA100" s="66">
        <f>AA11-AA20-AA21</f>
        <v>0</v>
      </c>
      <c r="AB100" s="66"/>
      <c r="AC100" s="66">
        <f>AC11-AC20-AC21</f>
        <v>0</v>
      </c>
    </row>
    <row r="101" spans="1:30" ht="15" hidden="1" customHeight="1" x14ac:dyDescent="0.3">
      <c r="B101" s="133"/>
      <c r="C101" s="65"/>
      <c r="D101" s="66">
        <f t="shared" ref="D101:K101" si="403">D12-D22</f>
        <v>0</v>
      </c>
      <c r="E101" s="66">
        <f t="shared" si="403"/>
        <v>0</v>
      </c>
      <c r="F101" s="66">
        <f t="shared" si="403"/>
        <v>0</v>
      </c>
      <c r="G101" s="66">
        <f t="shared" si="403"/>
        <v>0</v>
      </c>
      <c r="H101" s="66">
        <f t="shared" si="403"/>
        <v>0</v>
      </c>
      <c r="I101" s="66">
        <f t="shared" si="403"/>
        <v>0</v>
      </c>
      <c r="J101" s="66">
        <f t="shared" si="403"/>
        <v>0</v>
      </c>
      <c r="K101" s="66">
        <f t="shared" si="403"/>
        <v>0</v>
      </c>
      <c r="L101" s="66"/>
      <c r="M101" s="66"/>
      <c r="N101" s="66"/>
      <c r="O101" s="66">
        <f>O12-O22</f>
        <v>0</v>
      </c>
      <c r="P101" s="66"/>
      <c r="Q101" s="66">
        <f>Q12-Q22</f>
        <v>0</v>
      </c>
      <c r="R101" s="66"/>
      <c r="S101" s="66">
        <f>S12-S22</f>
        <v>0</v>
      </c>
      <c r="T101" s="66"/>
      <c r="U101" s="66">
        <f>U12-U22</f>
        <v>0</v>
      </c>
      <c r="V101" s="66"/>
      <c r="W101" s="66">
        <f>W12-W22</f>
        <v>0</v>
      </c>
      <c r="X101" s="66"/>
      <c r="Y101" s="66">
        <f>Y12-Y22</f>
        <v>0</v>
      </c>
      <c r="Z101" s="66"/>
      <c r="AA101" s="66">
        <f>AA12-AA22</f>
        <v>0</v>
      </c>
      <c r="AB101" s="66"/>
      <c r="AC101" s="66">
        <f>AC12-AC22</f>
        <v>0</v>
      </c>
    </row>
    <row r="102" spans="1:30" hidden="1" x14ac:dyDescent="0.3">
      <c r="B102" s="133"/>
      <c r="C102" s="65"/>
      <c r="D102" s="66">
        <f t="shared" ref="D102:K102" si="404">SUM(D13-(SUM(D23:D31)))</f>
        <v>0</v>
      </c>
      <c r="E102" s="66">
        <f t="shared" si="404"/>
        <v>0</v>
      </c>
      <c r="F102" s="66">
        <f t="shared" si="404"/>
        <v>0</v>
      </c>
      <c r="G102" s="66">
        <f t="shared" si="404"/>
        <v>0</v>
      </c>
      <c r="H102" s="66">
        <f t="shared" si="404"/>
        <v>0</v>
      </c>
      <c r="I102" s="66">
        <f t="shared" si="404"/>
        <v>0</v>
      </c>
      <c r="J102" s="66">
        <f t="shared" si="404"/>
        <v>0</v>
      </c>
      <c r="K102" s="66">
        <f t="shared" si="404"/>
        <v>0</v>
      </c>
      <c r="L102" s="66"/>
      <c r="M102" s="66"/>
      <c r="N102" s="66"/>
      <c r="O102" s="66">
        <f>SUM(O13-(SUM(O23:O31)))</f>
        <v>0</v>
      </c>
      <c r="P102" s="66"/>
      <c r="Q102" s="66">
        <f>SUM(Q13-(SUM(Q23:Q31)))</f>
        <v>0</v>
      </c>
      <c r="R102" s="66"/>
      <c r="S102" s="66">
        <f>SUM(S13-(SUM(S23:S31)))</f>
        <v>0</v>
      </c>
      <c r="T102" s="66"/>
      <c r="U102" s="66">
        <f>SUM(U13-(SUM(U23:U31)))</f>
        <v>0</v>
      </c>
      <c r="V102" s="66"/>
      <c r="W102" s="66">
        <f>SUM(W13-(SUM(W23:W31)))</f>
        <v>0</v>
      </c>
      <c r="X102" s="66"/>
      <c r="Y102" s="66">
        <f>SUM(Y13-(SUM(Y23:Y31)))</f>
        <v>0</v>
      </c>
      <c r="Z102" s="66"/>
      <c r="AA102" s="66">
        <f>SUM(AA13-(SUM(AA23:AA31)))</f>
        <v>0</v>
      </c>
      <c r="AB102" s="66"/>
      <c r="AC102" s="66">
        <f>SUM(AC13-(SUM(AC23:AC31)))</f>
        <v>0</v>
      </c>
    </row>
    <row r="103" spans="1:30" hidden="1" x14ac:dyDescent="0.3">
      <c r="B103" s="133"/>
      <c r="C103" s="65"/>
      <c r="D103" s="66">
        <f t="shared" ref="D103:K103" si="405">SUM(D14-(SUM(D32:D40)))</f>
        <v>0</v>
      </c>
      <c r="E103" s="66">
        <f t="shared" si="405"/>
        <v>0</v>
      </c>
      <c r="F103" s="66">
        <f t="shared" si="405"/>
        <v>0</v>
      </c>
      <c r="G103" s="66">
        <f t="shared" si="405"/>
        <v>0</v>
      </c>
      <c r="H103" s="66">
        <f t="shared" si="405"/>
        <v>0</v>
      </c>
      <c r="I103" s="66">
        <f t="shared" si="405"/>
        <v>0</v>
      </c>
      <c r="J103" s="66">
        <f t="shared" si="405"/>
        <v>0</v>
      </c>
      <c r="K103" s="66">
        <f t="shared" si="405"/>
        <v>0</v>
      </c>
      <c r="L103" s="66"/>
      <c r="M103" s="66"/>
      <c r="N103" s="66"/>
      <c r="O103" s="66">
        <f>SUM(O14-(SUM(O32:O40)))</f>
        <v>0</v>
      </c>
      <c r="P103" s="66"/>
      <c r="Q103" s="66">
        <f>SUM(Q14-(SUM(Q32:Q40)))</f>
        <v>0</v>
      </c>
      <c r="R103" s="66"/>
      <c r="S103" s="66">
        <f>SUM(S14-(SUM(S32:S40)))</f>
        <v>0</v>
      </c>
      <c r="T103" s="66"/>
      <c r="U103" s="66">
        <f>SUM(U14-(SUM(U32:U40)))</f>
        <v>0</v>
      </c>
      <c r="V103" s="66"/>
      <c r="W103" s="66">
        <f>SUM(W14-(SUM(W32:W40)))</f>
        <v>0</v>
      </c>
      <c r="X103" s="66"/>
      <c r="Y103" s="66">
        <f>SUM(Y14-(SUM(Y32:Y40)))</f>
        <v>0</v>
      </c>
      <c r="Z103" s="66"/>
      <c r="AA103" s="66">
        <f>SUM(AA14-(SUM(AA32:AA40)))</f>
        <v>0</v>
      </c>
      <c r="AB103" s="66"/>
      <c r="AC103" s="66">
        <f>SUM(AC14-(SUM(AC32:AC40)))</f>
        <v>0</v>
      </c>
    </row>
    <row r="104" spans="1:30" hidden="1" x14ac:dyDescent="0.3">
      <c r="B104" s="133"/>
      <c r="C104" s="65"/>
      <c r="D104" s="66">
        <f t="shared" ref="D104:K104" si="406">SUM(D15-(SUM(D41:D47)))</f>
        <v>0</v>
      </c>
      <c r="E104" s="66">
        <f t="shared" si="406"/>
        <v>0</v>
      </c>
      <c r="F104" s="66">
        <f t="shared" si="406"/>
        <v>0</v>
      </c>
      <c r="G104" s="66">
        <f t="shared" si="406"/>
        <v>0</v>
      </c>
      <c r="H104" s="66">
        <f t="shared" si="406"/>
        <v>0</v>
      </c>
      <c r="I104" s="66">
        <f t="shared" si="406"/>
        <v>0</v>
      </c>
      <c r="J104" s="66">
        <f t="shared" si="406"/>
        <v>0</v>
      </c>
      <c r="K104" s="66">
        <f t="shared" si="406"/>
        <v>0</v>
      </c>
      <c r="L104" s="66"/>
      <c r="M104" s="66"/>
      <c r="N104" s="66"/>
      <c r="O104" s="66">
        <f>SUM(O15-(SUM(O41:O47)))</f>
        <v>0</v>
      </c>
      <c r="P104" s="66"/>
      <c r="Q104" s="66">
        <f>SUM(Q15-(SUM(Q41:Q47)))</f>
        <v>0</v>
      </c>
      <c r="R104" s="66"/>
      <c r="S104" s="66">
        <f>SUM(S15-(SUM(S41:S47)))</f>
        <v>0</v>
      </c>
      <c r="T104" s="66"/>
      <c r="U104" s="66">
        <f>SUM(U15-(SUM(U41:U47)))</f>
        <v>0</v>
      </c>
      <c r="V104" s="66"/>
      <c r="W104" s="66">
        <f>SUM(W15-(SUM(W41:W47)))</f>
        <v>0</v>
      </c>
      <c r="X104" s="66"/>
      <c r="Y104" s="66">
        <f>SUM(Y15-(SUM(Y41:Y47)))</f>
        <v>0</v>
      </c>
      <c r="Z104" s="66"/>
      <c r="AA104" s="66">
        <f>SUM(AA15-(SUM(AA41:AA47)))</f>
        <v>0</v>
      </c>
      <c r="AB104" s="66"/>
      <c r="AC104" s="66">
        <f>SUM(AC15-(SUM(AC41:AC47)))</f>
        <v>0</v>
      </c>
    </row>
    <row r="105" spans="1:30" hidden="1" x14ac:dyDescent="0.3">
      <c r="B105" s="133"/>
      <c r="C105" s="65"/>
      <c r="D105" s="66">
        <f t="shared" ref="D105:K105" si="407">SUM(D16-SUM(D48:D52))</f>
        <v>0</v>
      </c>
      <c r="E105" s="66">
        <f t="shared" si="407"/>
        <v>0</v>
      </c>
      <c r="F105" s="66">
        <f t="shared" si="407"/>
        <v>0</v>
      </c>
      <c r="G105" s="66">
        <f t="shared" si="407"/>
        <v>0</v>
      </c>
      <c r="H105" s="66">
        <f t="shared" si="407"/>
        <v>0</v>
      </c>
      <c r="I105" s="66">
        <f t="shared" si="407"/>
        <v>0</v>
      </c>
      <c r="J105" s="66">
        <f t="shared" si="407"/>
        <v>0</v>
      </c>
      <c r="K105" s="66">
        <f t="shared" si="407"/>
        <v>0</v>
      </c>
      <c r="L105" s="66"/>
      <c r="M105" s="66"/>
      <c r="N105" s="66"/>
      <c r="O105" s="66">
        <f>SUM(O16-SUM(O48:O52))</f>
        <v>0</v>
      </c>
      <c r="P105" s="66"/>
      <c r="Q105" s="66">
        <f>SUM(Q16-SUM(Q48:Q52))</f>
        <v>0</v>
      </c>
      <c r="R105" s="66"/>
      <c r="S105" s="66">
        <f>SUM(S16-SUM(S48:S52))</f>
        <v>0</v>
      </c>
      <c r="T105" s="66"/>
      <c r="U105" s="66">
        <f>SUM(U16-SUM(U48:U52))</f>
        <v>0</v>
      </c>
      <c r="V105" s="66"/>
      <c r="W105" s="66">
        <f>SUM(W16-SUM(W48:W52))</f>
        <v>0</v>
      </c>
      <c r="X105" s="66"/>
      <c r="Y105" s="66">
        <f>SUM(Y16-SUM(Y48:Y52))</f>
        <v>0</v>
      </c>
      <c r="Z105" s="66"/>
      <c r="AA105" s="66">
        <f>SUM(AA16-SUM(AA48:AA52))</f>
        <v>0</v>
      </c>
      <c r="AB105" s="66"/>
      <c r="AC105" s="66">
        <f>SUM(AC16-SUM(AC48:AC52))</f>
        <v>0</v>
      </c>
    </row>
    <row r="106" spans="1:30" hidden="1" x14ac:dyDescent="0.3">
      <c r="B106" s="133"/>
      <c r="C106" s="65"/>
      <c r="D106" s="66">
        <f t="shared" ref="D106:K106" si="408">SUM(D17-(SUM(D53:D64)))</f>
        <v>0</v>
      </c>
      <c r="E106" s="66">
        <f t="shared" si="408"/>
        <v>0</v>
      </c>
      <c r="F106" s="66">
        <f t="shared" si="408"/>
        <v>0</v>
      </c>
      <c r="G106" s="66">
        <f t="shared" si="408"/>
        <v>0</v>
      </c>
      <c r="H106" s="66">
        <f t="shared" si="408"/>
        <v>0</v>
      </c>
      <c r="I106" s="66">
        <f t="shared" si="408"/>
        <v>0</v>
      </c>
      <c r="J106" s="66">
        <f t="shared" si="408"/>
        <v>0</v>
      </c>
      <c r="K106" s="66">
        <f t="shared" si="408"/>
        <v>0</v>
      </c>
      <c r="L106" s="66"/>
      <c r="M106" s="66"/>
      <c r="N106" s="66"/>
      <c r="O106" s="66">
        <f>SUM(O17-(SUM(O53:O64)))</f>
        <v>0</v>
      </c>
      <c r="P106" s="66"/>
      <c r="Q106" s="66">
        <f>SUM(Q17-(SUM(Q53:Q64)))</f>
        <v>0</v>
      </c>
      <c r="R106" s="66"/>
      <c r="S106" s="66">
        <f>SUM(S17-(SUM(S53:S64)))</f>
        <v>0</v>
      </c>
      <c r="T106" s="66"/>
      <c r="U106" s="66">
        <f>SUM(U17-(SUM(U53:U64)))</f>
        <v>0</v>
      </c>
      <c r="V106" s="66"/>
      <c r="W106" s="66">
        <f>SUM(W17-(SUM(W53:W64)))</f>
        <v>0</v>
      </c>
      <c r="X106" s="66"/>
      <c r="Y106" s="66">
        <f>SUM(Y17-(SUM(Y53:Y64)))</f>
        <v>0</v>
      </c>
      <c r="Z106" s="66"/>
      <c r="AA106" s="66">
        <f>SUM(AA17-(SUM(AA53:AA64)))</f>
        <v>0</v>
      </c>
      <c r="AB106" s="66"/>
      <c r="AC106" s="66">
        <f>SUM(AC17-(SUM(AC53:AC64)))</f>
        <v>0</v>
      </c>
    </row>
    <row r="107" spans="1:30" hidden="1" x14ac:dyDescent="0.3">
      <c r="B107" s="133"/>
      <c r="C107" s="65"/>
      <c r="D107" s="66">
        <f t="shared" ref="D107:K107" si="409">D18-D65-D66</f>
        <v>0</v>
      </c>
      <c r="E107" s="66">
        <f t="shared" si="409"/>
        <v>0</v>
      </c>
      <c r="F107" s="66">
        <f t="shared" si="409"/>
        <v>0</v>
      </c>
      <c r="G107" s="66">
        <f t="shared" si="409"/>
        <v>0</v>
      </c>
      <c r="H107" s="66">
        <f t="shared" si="409"/>
        <v>0</v>
      </c>
      <c r="I107" s="66">
        <f t="shared" si="409"/>
        <v>0</v>
      </c>
      <c r="J107" s="66">
        <f t="shared" si="409"/>
        <v>0</v>
      </c>
      <c r="K107" s="66">
        <f t="shared" si="409"/>
        <v>0</v>
      </c>
      <c r="L107" s="66"/>
      <c r="M107" s="66"/>
      <c r="N107" s="66"/>
      <c r="O107" s="66">
        <f>O18-O65-O66</f>
        <v>0</v>
      </c>
      <c r="P107" s="66"/>
      <c r="Q107" s="66">
        <f>Q18-Q65-Q66</f>
        <v>0</v>
      </c>
      <c r="R107" s="66"/>
      <c r="S107" s="66">
        <f>S18-S65-S66</f>
        <v>0</v>
      </c>
      <c r="T107" s="66"/>
      <c r="U107" s="66">
        <f>U18-U65-U66</f>
        <v>0</v>
      </c>
      <c r="V107" s="66"/>
      <c r="W107" s="66">
        <f>W18-W65-W66</f>
        <v>0</v>
      </c>
      <c r="X107" s="66"/>
      <c r="Y107" s="66">
        <f>Y18-Y65-Y66</f>
        <v>0</v>
      </c>
      <c r="Z107" s="66"/>
      <c r="AA107" s="66">
        <f>AA18-AA65-AA66</f>
        <v>0</v>
      </c>
      <c r="AB107" s="66"/>
      <c r="AC107" s="66">
        <f>AC18-AC65-AC66</f>
        <v>0</v>
      </c>
    </row>
    <row r="108" spans="1:30" hidden="1" x14ac:dyDescent="0.3">
      <c r="B108" s="133"/>
      <c r="C108" s="65"/>
      <c r="D108" s="83" t="str">
        <f>IF(D100&lt;&gt;0,"Error",IF(D101&lt;&gt;0,"Error",IF(D102&lt;&gt;0,"Error",IF(D103&lt;&gt;0,"Error",IF(D104&lt;&gt;0,"Error",IF(D105&lt;&gt;0,"Error",IF(D106&lt;&gt;0,"Error",IF(D107&lt;&gt;0,"Error","OK"))))))))</f>
        <v>OK</v>
      </c>
      <c r="E108" s="83" t="str">
        <f t="shared" ref="E108:K108" si="410">IF(E100&lt;&gt;0,"Error",IF(E101&lt;&gt;0,"Error",IF(E102&lt;&gt;0,"Error",IF(E103&lt;&gt;0,"Error",IF(E104&lt;&gt;0,"Error",IF(E105&lt;&gt;0,"Error",IF(E106&lt;&gt;0,"Error",IF(E107&lt;&gt;0,"Error","OK"))))))))</f>
        <v>OK</v>
      </c>
      <c r="F108" s="83" t="str">
        <f t="shared" si="410"/>
        <v>OK</v>
      </c>
      <c r="G108" s="83" t="str">
        <f t="shared" si="410"/>
        <v>OK</v>
      </c>
      <c r="H108" s="83" t="str">
        <f t="shared" si="410"/>
        <v>OK</v>
      </c>
      <c r="I108" s="83" t="str">
        <f t="shared" si="410"/>
        <v>OK</v>
      </c>
      <c r="J108" s="83" t="str">
        <f t="shared" si="410"/>
        <v>OK</v>
      </c>
      <c r="K108" s="83" t="str">
        <f t="shared" si="410"/>
        <v>OK</v>
      </c>
      <c r="L108" s="83"/>
      <c r="M108" s="83"/>
      <c r="N108" s="83"/>
      <c r="O108" s="83" t="str">
        <f t="shared" ref="O108:AC108" si="411">IF(O100&lt;&gt;0,"Error",IF(O101&lt;&gt;0,"Error",IF(O102&lt;&gt;0,"Error",IF(O103&lt;&gt;0,"Error",IF(O104&lt;&gt;0,"Error",IF(O105&lt;&gt;0,"Error",IF(O106&lt;&gt;0,"Error",IF(O107&lt;&gt;0,"Error","OK"))))))))</f>
        <v>OK</v>
      </c>
      <c r="P108" s="83"/>
      <c r="Q108" s="83" t="str">
        <f t="shared" si="411"/>
        <v>OK</v>
      </c>
      <c r="R108" s="83"/>
      <c r="S108" s="83" t="str">
        <f t="shared" si="411"/>
        <v>OK</v>
      </c>
      <c r="T108" s="83"/>
      <c r="U108" s="83" t="str">
        <f t="shared" si="411"/>
        <v>OK</v>
      </c>
      <c r="V108" s="83"/>
      <c r="W108" s="83" t="str">
        <f t="shared" si="411"/>
        <v>OK</v>
      </c>
      <c r="X108" s="83"/>
      <c r="Y108" s="83" t="str">
        <f t="shared" si="411"/>
        <v>OK</v>
      </c>
      <c r="Z108" s="83"/>
      <c r="AA108" s="83" t="str">
        <f t="shared" si="411"/>
        <v>OK</v>
      </c>
      <c r="AB108" s="83"/>
      <c r="AC108" s="83" t="str">
        <f t="shared" si="411"/>
        <v>OK</v>
      </c>
    </row>
    <row r="109" spans="1:30" ht="25" customHeight="1" x14ac:dyDescent="0.3">
      <c r="A109" s="134"/>
      <c r="B109" s="134"/>
      <c r="C109" s="134"/>
      <c r="D109" s="134"/>
      <c r="E109" s="134"/>
      <c r="F109" s="134"/>
      <c r="G109" s="134"/>
      <c r="H109" s="134"/>
      <c r="I109" s="134"/>
      <c r="J109" s="134"/>
      <c r="K109" s="134"/>
      <c r="L109" s="134"/>
      <c r="M109" s="134"/>
    </row>
    <row r="110" spans="1:30" hidden="1" x14ac:dyDescent="0.3">
      <c r="C110" s="9"/>
    </row>
    <row r="111" spans="1:30" x14ac:dyDescent="0.3">
      <c r="C111" s="9"/>
    </row>
    <row r="112" spans="1:30" x14ac:dyDescent="0.3"/>
    <row r="113" x14ac:dyDescent="0.3"/>
    <row r="114" x14ac:dyDescent="0.3"/>
    <row r="115" x14ac:dyDescent="0.3"/>
  </sheetData>
  <mergeCells count="9">
    <mergeCell ref="A83:M83"/>
    <mergeCell ref="A84:M84"/>
    <mergeCell ref="A85:M85"/>
    <mergeCell ref="A86:M86"/>
    <mergeCell ref="O5:AD5"/>
    <mergeCell ref="Q6:R6"/>
    <mergeCell ref="F5:M5"/>
    <mergeCell ref="A81:M81"/>
    <mergeCell ref="A82:M82"/>
  </mergeCells>
  <phoneticPr fontId="30" type="noConversion"/>
  <conditionalFormatting sqref="B5">
    <cfRule type="notContainsBlanks" dxfId="13" priority="1">
      <formula>LEN(TRIM(B5))&gt;0</formula>
    </cfRule>
    <cfRule type="containsBlanks" dxfId="12" priority="2">
      <formula>LEN(TRIM(B5))=0</formula>
    </cfRule>
  </conditionalFormatting>
  <conditionalFormatting sqref="D5:F5 O5">
    <cfRule type="cellIs" dxfId="11" priority="7" operator="equal">
      <formula>"Error"</formula>
    </cfRule>
  </conditionalFormatting>
  <conditionalFormatting sqref="D4:AD4">
    <cfRule type="cellIs" dxfId="10" priority="3" operator="equal">
      <formula>"Error"</formula>
    </cfRule>
  </conditionalFormatting>
  <pageMargins left="0.7" right="0.7" top="0.75" bottom="0.75" header="0.3" footer="0.3"/>
  <ignoredErrors>
    <ignoredError sqref="L18:L19 L9:L16 L51 Q10 S10 U10 W10 Y10 AA10 AC10 P11:AD40 P42:AD63 P9:AC9" 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Refs!$K$2:$K$9</xm:f>
          </x14:formula1>
          <xm:sqref>B5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sheetPr>
  <dimension ref="A1:AK41"/>
  <sheetViews>
    <sheetView showGridLines="0" workbookViewId="0">
      <pane xSplit="3" ySplit="8" topLeftCell="D9" activePane="bottomRight" state="frozen"/>
      <selection pane="topRight" activeCell="M28" sqref="M28"/>
      <selection pane="bottomLeft" activeCell="M28" sqref="M28"/>
      <selection pane="bottomRight" activeCell="B5" sqref="B5"/>
    </sheetView>
  </sheetViews>
  <sheetFormatPr defaultColWidth="0" defaultRowHeight="12.5" zeroHeight="1" x14ac:dyDescent="0.25"/>
  <cols>
    <col min="1" max="1" width="10.453125" style="2" customWidth="1"/>
    <col min="2" max="2" width="49.81640625" style="2" bestFit="1" customWidth="1"/>
    <col min="3" max="3" width="9.1796875" style="2" customWidth="1"/>
    <col min="4" max="4" width="12" style="2" bestFit="1" customWidth="1"/>
    <col min="5" max="13" width="12" style="2" customWidth="1"/>
    <col min="14" max="14" width="5.81640625" style="2" customWidth="1"/>
    <col min="15" max="30" width="12" style="2" customWidth="1"/>
    <col min="31" max="33" width="4.54296875" style="2" bestFit="1" customWidth="1"/>
    <col min="34" max="36" width="4.54296875" style="2" customWidth="1"/>
    <col min="37" max="37" width="6.54296875" style="2" bestFit="1" customWidth="1"/>
    <col min="38" max="16384" width="8.54296875" style="2" hidden="1"/>
  </cols>
  <sheetData>
    <row r="1" spans="1:37" ht="4.4000000000000004" customHeight="1" thickBot="1" x14ac:dyDescent="0.3">
      <c r="A1" s="38">
        <f ca="1">TODAY()</f>
        <v>46163</v>
      </c>
    </row>
    <row r="2" spans="1:37" s="121" customFormat="1" ht="30" customHeight="1" thickBot="1" x14ac:dyDescent="0.3">
      <c r="A2" s="117" t="s">
        <v>72</v>
      </c>
      <c r="B2" s="118"/>
      <c r="C2" s="119"/>
      <c r="D2" s="119"/>
      <c r="E2" s="120"/>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row>
    <row r="3" spans="1:37" ht="4.4000000000000004" customHeight="1" x14ac:dyDescent="0.3">
      <c r="A3" s="7"/>
    </row>
    <row r="4" spans="1:37" s="9" customFormat="1" ht="13.5" thickBot="1" x14ac:dyDescent="0.35">
      <c r="A4" s="14"/>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row>
    <row r="5" spans="1:37" ht="15.5" thickBot="1" x14ac:dyDescent="0.35">
      <c r="A5" s="2" t="s">
        <v>26</v>
      </c>
      <c r="B5" s="18" t="s">
        <v>73</v>
      </c>
      <c r="D5" s="23"/>
      <c r="E5" s="23"/>
      <c r="F5" s="141" t="s">
        <v>28</v>
      </c>
      <c r="G5" s="141"/>
      <c r="H5" s="141"/>
      <c r="I5" s="141"/>
      <c r="J5" s="141"/>
      <c r="K5" s="141"/>
      <c r="L5" s="141"/>
      <c r="M5" s="141"/>
      <c r="N5" s="39"/>
      <c r="O5" s="141" t="s">
        <v>29</v>
      </c>
      <c r="P5" s="141"/>
      <c r="Q5" s="141"/>
      <c r="R5" s="141"/>
      <c r="S5" s="141"/>
      <c r="T5" s="141"/>
      <c r="U5" s="141"/>
      <c r="V5" s="141"/>
      <c r="W5" s="141"/>
      <c r="X5" s="141"/>
      <c r="Y5" s="141"/>
      <c r="Z5" s="141"/>
      <c r="AA5" s="141"/>
      <c r="AB5" s="141"/>
      <c r="AC5" s="141"/>
      <c r="AD5" s="141"/>
    </row>
    <row r="6" spans="1:37" ht="22.4" customHeight="1" x14ac:dyDescent="0.3">
      <c r="A6" s="19" t="str">
        <f>INDEX(Refs!$A$2:$A$84,MATCH('Data by Geography'!$B$5,Refs!$C$2:$C$84,0))</f>
        <v>*</v>
      </c>
      <c r="B6" s="9" t="str">
        <f>VLOOKUP($A$6,Refs!$A$2:$D$84,4,FALSE)</f>
        <v>National</v>
      </c>
      <c r="C6" s="31"/>
      <c r="D6" s="30">
        <v>1</v>
      </c>
      <c r="E6" s="30">
        <v>2</v>
      </c>
      <c r="F6" s="30" t="s">
        <v>30</v>
      </c>
      <c r="G6" s="30" t="s">
        <v>31</v>
      </c>
      <c r="H6" s="30" t="s">
        <v>32</v>
      </c>
      <c r="I6" s="30" t="s">
        <v>33</v>
      </c>
      <c r="J6" s="30" t="s">
        <v>34</v>
      </c>
      <c r="K6" s="30" t="s">
        <v>35</v>
      </c>
      <c r="L6" s="30"/>
      <c r="M6" s="30"/>
      <c r="N6" s="30"/>
      <c r="O6" s="53" t="s">
        <v>36</v>
      </c>
      <c r="P6" s="53"/>
      <c r="Q6" s="53" t="s">
        <v>37</v>
      </c>
      <c r="R6" s="53"/>
      <c r="S6" s="53" t="s">
        <v>38</v>
      </c>
      <c r="T6" s="53"/>
      <c r="U6" s="53" t="s">
        <v>39</v>
      </c>
      <c r="V6" s="53"/>
      <c r="W6" s="53" t="s">
        <v>40</v>
      </c>
      <c r="X6" s="53"/>
      <c r="Y6" s="53" t="s">
        <v>41</v>
      </c>
      <c r="Z6" s="53"/>
      <c r="AA6" s="53" t="s">
        <v>42</v>
      </c>
      <c r="AB6" s="53"/>
      <c r="AC6" s="53" t="s">
        <v>43</v>
      </c>
      <c r="AD6" s="53"/>
    </row>
    <row r="7" spans="1:37" ht="14" x14ac:dyDescent="0.3">
      <c r="A7" s="19"/>
      <c r="B7" s="9"/>
      <c r="D7" s="15"/>
      <c r="E7" s="15"/>
      <c r="F7" s="15"/>
      <c r="G7" s="15"/>
      <c r="H7" s="15"/>
      <c r="I7" s="15"/>
      <c r="J7" s="15"/>
      <c r="K7" s="20"/>
      <c r="L7" s="30"/>
      <c r="M7" s="30"/>
      <c r="N7" s="20"/>
      <c r="O7" s="20"/>
      <c r="P7" s="20"/>
      <c r="Q7" s="20"/>
      <c r="R7" s="20"/>
      <c r="S7" s="20"/>
      <c r="T7" s="20"/>
      <c r="U7" s="20"/>
      <c r="V7" s="20"/>
      <c r="W7" s="15"/>
      <c r="X7" s="15"/>
      <c r="Y7" s="15"/>
      <c r="Z7" s="15"/>
      <c r="AA7" s="15"/>
      <c r="AB7" s="15"/>
      <c r="AC7" s="15"/>
      <c r="AD7" s="15"/>
    </row>
    <row r="8" spans="1:37" s="11" customFormat="1" ht="87.65" customHeight="1" x14ac:dyDescent="0.3">
      <c r="B8" s="12"/>
      <c r="C8" s="12"/>
      <c r="D8" s="22" t="s">
        <v>44</v>
      </c>
      <c r="E8" s="22" t="s">
        <v>45</v>
      </c>
      <c r="F8" s="22" t="s">
        <v>46</v>
      </c>
      <c r="G8" s="22" t="s">
        <v>47</v>
      </c>
      <c r="H8" s="22" t="s">
        <v>48</v>
      </c>
      <c r="I8" s="22" t="s">
        <v>49</v>
      </c>
      <c r="J8" s="22" t="s">
        <v>50</v>
      </c>
      <c r="K8" s="22" t="s">
        <v>51</v>
      </c>
      <c r="L8" s="47" t="s">
        <v>74</v>
      </c>
      <c r="M8" s="47" t="s">
        <v>53</v>
      </c>
      <c r="N8" s="42"/>
      <c r="O8" s="22" t="s">
        <v>75</v>
      </c>
      <c r="P8" s="42" t="s">
        <v>55</v>
      </c>
      <c r="Q8" s="22" t="s">
        <v>76</v>
      </c>
      <c r="R8" s="42" t="s">
        <v>55</v>
      </c>
      <c r="S8" s="22" t="s">
        <v>57</v>
      </c>
      <c r="T8" s="42" t="s">
        <v>55</v>
      </c>
      <c r="U8" s="22" t="s">
        <v>58</v>
      </c>
      <c r="V8" s="42" t="s">
        <v>55</v>
      </c>
      <c r="W8" s="22" t="s">
        <v>59</v>
      </c>
      <c r="X8" s="42" t="s">
        <v>55</v>
      </c>
      <c r="Y8" s="22" t="s">
        <v>60</v>
      </c>
      <c r="Z8" s="42" t="s">
        <v>55</v>
      </c>
      <c r="AA8" s="22" t="s">
        <v>61</v>
      </c>
      <c r="AB8" s="42" t="s">
        <v>55</v>
      </c>
      <c r="AC8" s="42" t="s">
        <v>77</v>
      </c>
      <c r="AD8" s="42" t="s">
        <v>55</v>
      </c>
    </row>
    <row r="9" spans="1:37" ht="7.4" customHeight="1" x14ac:dyDescent="0.25">
      <c r="A9" s="9"/>
      <c r="S9" s="13"/>
      <c r="T9" s="13"/>
      <c r="U9" s="13"/>
      <c r="V9" s="13"/>
      <c r="W9" s="13"/>
      <c r="X9" s="13"/>
      <c r="Y9" s="13"/>
      <c r="Z9" s="13"/>
      <c r="AA9" s="13"/>
      <c r="AB9" s="13"/>
      <c r="AC9" s="13"/>
      <c r="AD9" s="13"/>
    </row>
    <row r="10" spans="1:37" ht="13" x14ac:dyDescent="0.3">
      <c r="A10" s="9" t="s">
        <v>78</v>
      </c>
      <c r="B10" s="37" t="str">
        <f ca="1">IF($A$1&gt;Refs!L2,VLOOKUP($A10,Refs!$J$2:$K$13,2,FALSE),"")</f>
        <v>Apr'22 to Sep'22</v>
      </c>
      <c r="D10" s="13">
        <f>IF($B$6="Region",SUMIFS(Raw!$K:$K,Raw!$C:$C,'Data by Geography'!$A10,Raw!$J:$J,'Data by Geography'!D$6,Raw!$D:$D,'Data by Geography'!$A$6),
IF($B$6="Provider",SUMIFS(Raw!$K:$K,Raw!$C:$C,'Data by Geography'!$A10,Raw!$J:$J,'Data by Geography'!D$6,Raw!$F:$F,'Data by Geography'!$A$6),
SUMIFS(Raw!$K:$K,Raw!$C:$C, 'Data by Geography'!$A10,Raw!$J:$J,'Data by Geography'!D$6,Raw!$H:$H,'Data by Geography'!$A$6)))</f>
        <v>333842</v>
      </c>
      <c r="E10" s="13">
        <f>IF($B$6="Region",SUMIFS(Raw!$K:$K,Raw!$C:$C,'Data by Geography'!$A10,Raw!$J:$J,'Data by Geography'!E$6,Raw!$D:$D,'Data by Geography'!$A$6),
IF($B$6="Provider",SUMIFS(Raw!$K:$K,Raw!$C:$C,'Data by Geography'!$A10,Raw!$J:$J,'Data by Geography'!E$6,Raw!$F:$F,'Data by Geography'!$A$6),
SUMIFS(Raw!$K:$K,Raw!$C:$C, 'Data by Geography'!$A10,Raw!$J:$J,'Data by Geography'!E$6,Raw!$H:$H,'Data by Geography'!$A$6)))</f>
        <v>23956</v>
      </c>
      <c r="F10" s="13">
        <f>IF($B$6="Region",SUMIFS(Raw!$K:$K,Raw!$C:$C,'Data by Geography'!$A10,Raw!$J:$J,'Data by Geography'!F$6,Raw!$D:$D,'Data by Geography'!$A$6),
IF($B$6="Provider",SUMIFS(Raw!$K:$K,Raw!$C:$C,'Data by Geography'!$A10,Raw!$J:$J,'Data by Geography'!F$6,Raw!$F:$F,'Data by Geography'!$A$6),
SUMIFS(Raw!$K:$K,Raw!$C:$C, 'Data by Geography'!$A10,Raw!$J:$J,'Data by Geography'!F$6,Raw!$H:$H,'Data by Geography'!$A$6)))</f>
        <v>13637</v>
      </c>
      <c r="G10" s="13">
        <f>IF($B$6="Region",SUMIFS(Raw!$K:$K,Raw!$C:$C,'Data by Geography'!$A10,Raw!$J:$J,'Data by Geography'!G$6,Raw!$D:$D,'Data by Geography'!$A$6),
IF($B$6="Provider",SUMIFS(Raw!$K:$K,Raw!$C:$C,'Data by Geography'!$A10,Raw!$J:$J,'Data by Geography'!G$6,Raw!$F:$F,'Data by Geography'!$A$6),
SUMIFS(Raw!$K:$K,Raw!$C:$C, 'Data by Geography'!$A10,Raw!$J:$J,'Data by Geography'!G$6,Raw!$H:$H,'Data by Geography'!$A$6)))</f>
        <v>4391</v>
      </c>
      <c r="H10" s="13">
        <f>IF($B$6="Region",SUMIFS(Raw!$K:$K,Raw!$C:$C,'Data by Geography'!$A10,Raw!$J:$J,'Data by Geography'!H$6,Raw!$D:$D,'Data by Geography'!$A$6),
IF($B$6="Provider",SUMIFS(Raw!$K:$K,Raw!$C:$C,'Data by Geography'!$A10,Raw!$J:$J,'Data by Geography'!H$6,Raw!$F:$F,'Data by Geography'!$A$6),
SUMIFS(Raw!$K:$K,Raw!$C:$C, 'Data by Geography'!$A10,Raw!$J:$J,'Data by Geography'!H$6,Raw!$H:$H,'Data by Geography'!$A$6)))</f>
        <v>1694</v>
      </c>
      <c r="I10" s="13">
        <f>IF($B$6="Region",SUMIFS(Raw!$K:$K,Raw!$C:$C,'Data by Geography'!$A10,Raw!$J:$J,'Data by Geography'!I$6,Raw!$D:$D,'Data by Geography'!$A$6),
IF($B$6="Provider",SUMIFS(Raw!$K:$K,Raw!$C:$C,'Data by Geography'!$A10,Raw!$J:$J,'Data by Geography'!I$6,Raw!$F:$F,'Data by Geography'!$A$6),
SUMIFS(Raw!$K:$K,Raw!$C:$C, 'Data by Geography'!$A10,Raw!$J:$J,'Data by Geography'!I$6,Raw!$H:$H,'Data by Geography'!$A$6)))</f>
        <v>1573</v>
      </c>
      <c r="J10" s="13">
        <f>IF($B$6="Region",SUMIFS(Raw!$K:$K,Raw!$C:$C,'Data by Geography'!$A10,Raw!$J:$J,'Data by Geography'!J$6,Raw!$D:$D,'Data by Geography'!$A$6),
IF($B$6="Provider",SUMIFS(Raw!$K:$K,Raw!$C:$C,'Data by Geography'!$A10,Raw!$J:$J,'Data by Geography'!J$6,Raw!$F:$F,'Data by Geography'!$A$6),
SUMIFS(Raw!$K:$K,Raw!$C:$C, 'Data by Geography'!$A10,Raw!$J:$J,'Data by Geography'!J$6,Raw!$H:$H,'Data by Geography'!$A$6)))</f>
        <v>2326</v>
      </c>
      <c r="K10" s="13">
        <f>IF($B$6="Region",SUMIFS(Raw!$K:$K,Raw!$C:$C,'Data by Geography'!$A10,Raw!$J:$J,'Data by Geography'!K$6,Raw!$D:$D,'Data by Geography'!$A$6),
IF($B$6="Provider",SUMIFS(Raw!$K:$K,Raw!$C:$C,'Data by Geography'!$A10,Raw!$J:$J,'Data by Geography'!K$6,Raw!$F:$F,'Data by Geography'!$A$6),
SUMIFS(Raw!$K:$K,Raw!$C:$C, 'Data by Geography'!$A10,Raw!$J:$J,'Data by Geography'!K$6,Raw!$H:$H,'Data by Geography'!$A$6)))</f>
        <v>335</v>
      </c>
      <c r="L10" s="40">
        <f t="shared" ref="L10:L15" si="0">IF(E10&gt;0,SUM((F10+G10)/SUM(F10:J10)),"")</f>
        <v>0.76321916938317602</v>
      </c>
      <c r="M10" s="40">
        <f t="shared" ref="M10:M15" si="1">IF(E10&gt;0,SUM((I10+J10)/SUM(F10:J10)),"")</f>
        <v>0.16506498454764829</v>
      </c>
      <c r="N10" s="13"/>
      <c r="O10" s="13">
        <f>IF($B$6="Region",SUMIFS(Raw!$K:$K,Raw!$C:$C,'Data by Geography'!$A10,Raw!$J:$J,'Data by Geography'!O$6,Raw!$D:$D,'Data by Geography'!$A$6),
IF($B$6="Provider",SUMIFS(Raw!$K:$K,Raw!$C:$C,'Data by Geography'!$A10,Raw!$J:$J,'Data by Geography'!O$6,Raw!$F:$F,'Data by Geography'!$A$6),
SUMIFS(Raw!$K:$K,Raw!$C:$C, 'Data by Geography'!$A10,Raw!$J:$J,'Data by Geography'!O$6,Raw!$H:$H,'Data by Geography'!$A$6)))</f>
        <v>5316</v>
      </c>
      <c r="P10" s="40">
        <f>IF($O10&gt;0,(O10/$AK10),"")</f>
        <v>0.22278099069650489</v>
      </c>
      <c r="Q10" s="13">
        <f>IF($B$6="Region",SUMIFS(Raw!$K:$K,Raw!$C:$C,'Data by Geography'!$A10,Raw!$J:$J,'Data by Geography'!Q$6,Raw!$D:$D,'Data by Geography'!$A$6),
IF($B$6="Provider",SUMIFS(Raw!$K:$K,Raw!$C:$C,'Data by Geography'!$A10,Raw!$J:$J,'Data by Geography'!Q$6,Raw!$F:$F,'Data by Geography'!$A$6),
SUMIFS(Raw!$K:$K,Raw!$C:$C, 'Data by Geography'!$A10,Raw!$J:$J,'Data by Geography'!Q$6,Raw!$H:$H,'Data by Geography'!$A$6)))</f>
        <v>3099</v>
      </c>
      <c r="R10" s="40">
        <f>IF($Q10&gt;0,(Q10/$AK10),"")</f>
        <v>0.12987176263515213</v>
      </c>
      <c r="S10" s="13">
        <f>IF($B$6="Region",SUMIFS(Raw!$K:$K,Raw!$C:$C,'Data by Geography'!$A10,Raw!$J:$J,'Data by Geography'!S$6,Raw!$D:$D,'Data by Geography'!$A$6),
IF($B$6="Provider",SUMIFS(Raw!$K:$K,Raw!$C:$C,'Data by Geography'!$A10,Raw!$J:$J,'Data by Geography'!S$6,Raw!$F:$F,'Data by Geography'!$A$6),
SUMIFS(Raw!$K:$K,Raw!$C:$C, 'Data by Geography'!$A10,Raw!$J:$J,'Data by Geography'!S$6,Raw!$H:$H,'Data by Geography'!$A$6)))</f>
        <v>2940</v>
      </c>
      <c r="T10" s="40">
        <f>IF($S10&gt;0,(S10/$AK10),"")</f>
        <v>0.12320844857933115</v>
      </c>
      <c r="U10" s="13">
        <f>IF($B$6="Region",SUMIFS(Raw!$K:$K,Raw!$C:$C,'Data by Geography'!$A10,Raw!$J:$J,'Data by Geography'!U$6,Raw!$D:$D,'Data by Geography'!$A$6),
IF($B$6="Provider",SUMIFS(Raw!$K:$K,Raw!$C:$C,'Data by Geography'!$A10,Raw!$J:$J,'Data by Geography'!U$6,Raw!$F:$F,'Data by Geography'!$A$6),
SUMIFS(Raw!$K:$K,Raw!$C:$C, 'Data by Geography'!$A10,Raw!$J:$J,'Data by Geography'!U$6,Raw!$H:$H,'Data by Geography'!$A$6)))</f>
        <v>5235</v>
      </c>
      <c r="V10" s="40">
        <f>IF($U10&gt;0,(U10/$AK10),"")</f>
        <v>0.2193864722152376</v>
      </c>
      <c r="W10" s="13">
        <f>IF($B$6="Region",SUMIFS(Raw!$K:$K,Raw!$C:$C,'Data by Geography'!$A10,Raw!$J:$J,'Data by Geography'!W$6,Raw!$D:$D,'Data by Geography'!$A$6),
IF($B$6="Provider",SUMIFS(Raw!$K:$K,Raw!$C:$C,'Data by Geography'!$A10,Raw!$J:$J,'Data by Geography'!W$6,Raw!$F:$F,'Data by Geography'!$A$6),
SUMIFS(Raw!$K:$K,Raw!$C:$C, 'Data by Geography'!$A10,Raw!$J:$J,'Data by Geography'!W$6,Raw!$H:$H,'Data by Geography'!$A$6)))</f>
        <v>846</v>
      </c>
      <c r="X10" s="40">
        <f>IF($W10&gt;0,(W10/$AK10),"")</f>
        <v>3.5453859693236105E-2</v>
      </c>
      <c r="Y10" s="13">
        <f>IF($B$6="Region",SUMIFS(Raw!$K:$K,Raw!$C:$C,'Data by Geography'!$A10,Raw!$J:$J,'Data by Geography'!Y$6,Raw!$D:$D,'Data by Geography'!$A$6),
IF($B$6="Provider",SUMIFS(Raw!$K:$K,Raw!$C:$C,'Data by Geography'!$A10,Raw!$J:$J,'Data by Geography'!Y$6,Raw!$F:$F,'Data by Geography'!$A$6),
SUMIFS(Raw!$K:$K,Raw!$C:$C, 'Data by Geography'!$A10,Raw!$J:$J,'Data by Geography'!Y$6,Raw!$H:$H,'Data by Geography'!$A$6)))</f>
        <v>1260</v>
      </c>
      <c r="Z10" s="40">
        <f>IF($Y10&gt;0,(Y10/$AK10),"")</f>
        <v>5.2803620819713348E-2</v>
      </c>
      <c r="AA10" s="13">
        <f>IF($B$6="Region",SUMIFS(Raw!$K:$K,Raw!$C:$C,'Data by Geography'!$A10,Raw!$J:$J,'Data by Geography'!AA$6,Raw!$D:$D,'Data by Geography'!$A$6),
IF($B$6="Provider",SUMIFS(Raw!$K:$K,Raw!$C:$C,'Data by Geography'!$A10,Raw!$J:$J,'Data by Geography'!AA$6,Raw!$F:$F,'Data by Geography'!$A$6),
SUMIFS(Raw!$K:$K,Raw!$C:$C, 'Data by Geography'!$A10,Raw!$J:$J,'Data by Geography'!AA$6,Raw!$H:$H,'Data by Geography'!$A$6)))</f>
        <v>2948</v>
      </c>
      <c r="AB10" s="40">
        <f>IF($AA10&gt;0,(AA10/$AK10),"")</f>
        <v>0.12354370966390077</v>
      </c>
      <c r="AC10" s="13">
        <f>IF($B$6="Region",SUMIFS(Raw!$K:$K,Raw!$C:$C,'Data by Geography'!$A10,Raw!$J:$J,'Data by Geography'!AC$6,Raw!$D:$D,'Data by Geography'!$A$6),
IF($B$6="Provider",SUMIFS(Raw!$K:$K,Raw!$C:$C,'Data by Geography'!$A10,Raw!$J:$J,'Data by Geography'!AC$6,Raw!$F:$F,'Data by Geography'!$A$6),
SUMIFS(Raw!$K:$K,Raw!$C:$C, 'Data by Geography'!$A10,Raw!$J:$J,'Data by Geography'!AC$6,Raw!$H:$H,'Data by Geography'!$A$6)))</f>
        <v>2218</v>
      </c>
      <c r="AD10" s="40">
        <f>IF($AC10&gt;0,(AC10/$AK10),"")</f>
        <v>9.2951135696923981E-2</v>
      </c>
      <c r="AK10" s="41">
        <f>SUM(AC10,AA10,Y10,W10,U10,S10,Q10,O10)</f>
        <v>23862</v>
      </c>
    </row>
    <row r="11" spans="1:37" ht="13" x14ac:dyDescent="0.3">
      <c r="A11" s="9" t="str">
        <f ca="1">IF($A$1&gt;Refs!L3,"NHS111PS-202223-H2","")</f>
        <v>NHS111PS-202223-H2</v>
      </c>
      <c r="B11" s="37" t="str">
        <f ca="1">IF($A$1&gt;Refs!L3,VLOOKUP($A11,Refs!$J$2:$K$13,2,FALSE),"")</f>
        <v>Oct'22 to Mar'23</v>
      </c>
      <c r="D11" s="13">
        <f ca="1">IF($B$6="Region",SUMIFS(Raw!$K:$K,Raw!$C:$C,'Data by Geography'!$A11,Raw!$J:$J,'Data by Geography'!D$6,Raw!$D:$D,'Data by Geography'!$A$6),
IF($B$6="Provider",SUMIFS(Raw!$K:$K,Raw!$C:$C,'Data by Geography'!$A11,Raw!$J:$J,'Data by Geography'!D$6,Raw!$F:$F,'Data by Geography'!$A$6),
SUMIFS(Raw!$K:$K,Raw!$C:$C, 'Data by Geography'!$A11,Raw!$J:$J,'Data by Geography'!D$6,Raw!$H:$H,'Data by Geography'!$A$6)))</f>
        <v>285466</v>
      </c>
      <c r="E11" s="13">
        <f ca="1">IF($B$6="Region",SUMIFS(Raw!$K:$K,Raw!$C:$C,'Data by Geography'!$A11,Raw!$J:$J,'Data by Geography'!E$6,Raw!$D:$D,'Data by Geography'!$A$6),
IF($B$6="Provider",SUMIFS(Raw!$K:$K,Raw!$C:$C,'Data by Geography'!$A11,Raw!$J:$J,'Data by Geography'!E$6,Raw!$F:$F,'Data by Geography'!$A$6),
SUMIFS(Raw!$K:$K,Raw!$C:$C, 'Data by Geography'!$A11,Raw!$J:$J,'Data by Geography'!E$6,Raw!$H:$H,'Data by Geography'!$A$6)))</f>
        <v>18542</v>
      </c>
      <c r="F11" s="13">
        <f ca="1">IF($B$6="Region",SUMIFS(Raw!$K:$K,Raw!$C:$C,'Data by Geography'!$A11,Raw!$J:$J,'Data by Geography'!F$6,Raw!$D:$D,'Data by Geography'!$A$6),
IF($B$6="Provider",SUMIFS(Raw!$K:$K,Raw!$C:$C,'Data by Geography'!$A11,Raw!$J:$J,'Data by Geography'!F$6,Raw!$F:$F,'Data by Geography'!$A$6),
SUMIFS(Raw!$K:$K,Raw!$C:$C, 'Data by Geography'!$A11,Raw!$J:$J,'Data by Geography'!F$6,Raw!$H:$H,'Data by Geography'!$A$6)))</f>
        <v>9832</v>
      </c>
      <c r="G11" s="13">
        <f ca="1">IF($B$6="Region",SUMIFS(Raw!$K:$K,Raw!$C:$C,'Data by Geography'!$A11,Raw!$J:$J,'Data by Geography'!G$6,Raw!$D:$D,'Data by Geography'!$A$6),
IF($B$6="Provider",SUMIFS(Raw!$K:$K,Raw!$C:$C,'Data by Geography'!$A11,Raw!$J:$J,'Data by Geography'!G$6,Raw!$F:$F,'Data by Geography'!$A$6),
SUMIFS(Raw!$K:$K,Raw!$C:$C, 'Data by Geography'!$A11,Raw!$J:$J,'Data by Geography'!G$6,Raw!$H:$H,'Data by Geography'!$A$6)))</f>
        <v>3619</v>
      </c>
      <c r="H11" s="13">
        <f ca="1">IF($B$6="Region",SUMIFS(Raw!$K:$K,Raw!$C:$C,'Data by Geography'!$A11,Raw!$J:$J,'Data by Geography'!H$6,Raw!$D:$D,'Data by Geography'!$A$6),
IF($B$6="Provider",SUMIFS(Raw!$K:$K,Raw!$C:$C,'Data by Geography'!$A11,Raw!$J:$J,'Data by Geography'!H$6,Raw!$F:$F,'Data by Geography'!$A$6),
SUMIFS(Raw!$K:$K,Raw!$C:$C, 'Data by Geography'!$A11,Raw!$J:$J,'Data by Geography'!H$6,Raw!$H:$H,'Data by Geography'!$A$6)))</f>
        <v>1229</v>
      </c>
      <c r="I11" s="13">
        <f ca="1">IF($B$6="Region",SUMIFS(Raw!$K:$K,Raw!$C:$C,'Data by Geography'!$A11,Raw!$J:$J,'Data by Geography'!I$6,Raw!$D:$D,'Data by Geography'!$A$6),
IF($B$6="Provider",SUMIFS(Raw!$K:$K,Raw!$C:$C,'Data by Geography'!$A11,Raw!$J:$J,'Data by Geography'!I$6,Raw!$F:$F,'Data by Geography'!$A$6),
SUMIFS(Raw!$K:$K,Raw!$C:$C, 'Data by Geography'!$A11,Raw!$J:$J,'Data by Geography'!I$6,Raw!$H:$H,'Data by Geography'!$A$6)))</f>
        <v>1343</v>
      </c>
      <c r="J11" s="13">
        <f ca="1">IF($B$6="Region",SUMIFS(Raw!$K:$K,Raw!$C:$C,'Data by Geography'!$A11,Raw!$J:$J,'Data by Geography'!J$6,Raw!$D:$D,'Data by Geography'!$A$6),
IF($B$6="Provider",SUMIFS(Raw!$K:$K,Raw!$C:$C,'Data by Geography'!$A11,Raw!$J:$J,'Data by Geography'!J$6,Raw!$F:$F,'Data by Geography'!$A$6),
SUMIFS(Raw!$K:$K,Raw!$C:$C, 'Data by Geography'!$A11,Raw!$J:$J,'Data by Geography'!J$6,Raw!$H:$H,'Data by Geography'!$A$6)))</f>
        <v>2316</v>
      </c>
      <c r="K11" s="13">
        <f ca="1">IF($B$6="Region",SUMIFS(Raw!$K:$K,Raw!$C:$C,'Data by Geography'!$A11,Raw!$J:$J,'Data by Geography'!K$6,Raw!$D:$D,'Data by Geography'!$A$6),
IF($B$6="Provider",SUMIFS(Raw!$K:$K,Raw!$C:$C,'Data by Geography'!$A11,Raw!$J:$J,'Data by Geography'!K$6,Raw!$F:$F,'Data by Geography'!$A$6),
SUMIFS(Raw!$K:$K,Raw!$C:$C, 'Data by Geography'!$A11,Raw!$J:$J,'Data by Geography'!K$6,Raw!$H:$H,'Data by Geography'!$A$6)))</f>
        <v>203</v>
      </c>
      <c r="L11" s="40">
        <f t="shared" ca="1" si="0"/>
        <v>0.73346420197393536</v>
      </c>
      <c r="M11" s="40">
        <f t="shared" ca="1" si="1"/>
        <v>0.19952014831779269</v>
      </c>
      <c r="N11" s="13"/>
      <c r="O11" s="13">
        <f ca="1">IF($B$6="Region",SUMIFS(Raw!$K:$K,Raw!$C:$C,'Data by Geography'!$A11,Raw!$J:$J,'Data by Geography'!O$6,Raw!$D:$D,'Data by Geography'!$A$6),
IF($B$6="Provider",SUMIFS(Raw!$K:$K,Raw!$C:$C,'Data by Geography'!$A11,Raw!$J:$J,'Data by Geography'!O$6,Raw!$F:$F,'Data by Geography'!$A$6),
SUMIFS(Raw!$K:$K,Raw!$C:$C, 'Data by Geography'!$A11,Raw!$J:$J,'Data by Geography'!O$6,Raw!$H:$H,'Data by Geography'!$A$6)))</f>
        <v>4304</v>
      </c>
      <c r="P11" s="40">
        <f t="shared" ref="P11:P13" ca="1" si="2">IF($O11&gt;0,(O11/$AK11),"")</f>
        <v>0.24320506300502909</v>
      </c>
      <c r="Q11" s="13">
        <f ca="1">IF($B$6="Region",SUMIFS(Raw!$K:$K,Raw!$C:$C,'Data by Geography'!$A11,Raw!$J:$J,'Data by Geography'!Q$6,Raw!$D:$D,'Data by Geography'!$A$6),
IF($B$6="Provider",SUMIFS(Raw!$K:$K,Raw!$C:$C,'Data by Geography'!$A11,Raw!$J:$J,'Data by Geography'!Q$6,Raw!$F:$F,'Data by Geography'!$A$6),
SUMIFS(Raw!$K:$K,Raw!$C:$C, 'Data by Geography'!$A11,Raw!$J:$J,'Data by Geography'!Q$6,Raw!$H:$H,'Data by Geography'!$A$6)))</f>
        <v>2415</v>
      </c>
      <c r="R11" s="40">
        <f t="shared" ref="R11:R13" ca="1" si="3">IF($Q11&gt;0,(Q11/$AK11),"")</f>
        <v>0.13646380742498729</v>
      </c>
      <c r="S11" s="13">
        <f ca="1">IF($B$6="Region",SUMIFS(Raw!$K:$K,Raw!$C:$C,'Data by Geography'!$A11,Raw!$J:$J,'Data by Geography'!S$6,Raw!$D:$D,'Data by Geography'!$A$6),
IF($B$6="Provider",SUMIFS(Raw!$K:$K,Raw!$C:$C,'Data by Geography'!$A11,Raw!$J:$J,'Data by Geography'!S$6,Raw!$F:$F,'Data by Geography'!$A$6),
SUMIFS(Raw!$K:$K,Raw!$C:$C, 'Data by Geography'!$A11,Raw!$J:$J,'Data by Geography'!S$6,Raw!$H:$H,'Data by Geography'!$A$6)))</f>
        <v>2012</v>
      </c>
      <c r="T11" s="40">
        <f t="shared" ref="T11:T13" ca="1" si="4">IF($S11&gt;0,(S11/$AK11),"")</f>
        <v>0.11369158614454428</v>
      </c>
      <c r="U11" s="13">
        <f ca="1">IF($B$6="Region",SUMIFS(Raw!$K:$K,Raw!$C:$C,'Data by Geography'!$A11,Raw!$J:$J,'Data by Geography'!U$6,Raw!$D:$D,'Data by Geography'!$A$6),
IF($B$6="Provider",SUMIFS(Raw!$K:$K,Raw!$C:$C,'Data by Geography'!$A11,Raw!$J:$J,'Data by Geography'!U$6,Raw!$F:$F,'Data by Geography'!$A$6),
SUMIFS(Raw!$K:$K,Raw!$C:$C, 'Data by Geography'!$A11,Raw!$J:$J,'Data by Geography'!U$6,Raw!$H:$H,'Data by Geography'!$A$6)))</f>
        <v>4060</v>
      </c>
      <c r="V11" s="40">
        <f t="shared" ref="V11:V13" ca="1" si="5">IF($U11&gt;0,(U11/$AK11),"")</f>
        <v>0.22941741538113805</v>
      </c>
      <c r="W11" s="13">
        <f ca="1">IF($B$6="Region",SUMIFS(Raw!$K:$K,Raw!$C:$C,'Data by Geography'!$A11,Raw!$J:$J,'Data by Geography'!W$6,Raw!$D:$D,'Data by Geography'!$A$6),
IF($B$6="Provider",SUMIFS(Raw!$K:$K,Raw!$C:$C,'Data by Geography'!$A11,Raw!$J:$J,'Data by Geography'!W$6,Raw!$F:$F,'Data by Geography'!$A$6),
SUMIFS(Raw!$K:$K,Raw!$C:$C, 'Data by Geography'!$A11,Raw!$J:$J,'Data by Geography'!W$6,Raw!$H:$H,'Data by Geography'!$A$6)))</f>
        <v>541</v>
      </c>
      <c r="X11" s="40">
        <f t="shared" ref="X11:X13" ca="1" si="6">IF($W11&gt;0,(W11/$AK11),"")</f>
        <v>3.057015313329943E-2</v>
      </c>
      <c r="Y11" s="13">
        <f ca="1">IF($B$6="Region",SUMIFS(Raw!$K:$K,Raw!$C:$C,'Data by Geography'!$A11,Raw!$J:$J,'Data by Geography'!Y$6,Raw!$D:$D,'Data by Geography'!$A$6),
IF($B$6="Provider",SUMIFS(Raw!$K:$K,Raw!$C:$C,'Data by Geography'!$A11,Raw!$J:$J,'Data by Geography'!Y$6,Raw!$F:$F,'Data by Geography'!$A$6),
SUMIFS(Raw!$K:$K,Raw!$C:$C, 'Data by Geography'!$A11,Raw!$J:$J,'Data by Geography'!Y$6,Raw!$H:$H,'Data by Geography'!$A$6)))</f>
        <v>2578</v>
      </c>
      <c r="Z11" s="40">
        <f t="shared" ref="Z11:Z13" ca="1" si="7">IF($Y11&gt;0,(Y11/$AK11),"")</f>
        <v>0.14567440809176696</v>
      </c>
      <c r="AA11" s="13">
        <f ca="1">IF($B$6="Region",SUMIFS(Raw!$K:$K,Raw!$C:$C,'Data by Geography'!$A11,Raw!$J:$J,'Data by Geography'!AA$6,Raw!$D:$D,'Data by Geography'!$A$6),
IF($B$6="Provider",SUMIFS(Raw!$K:$K,Raw!$C:$C,'Data by Geography'!$A11,Raw!$J:$J,'Data by Geography'!AA$6,Raw!$F:$F,'Data by Geography'!$A$6),
SUMIFS(Raw!$K:$K,Raw!$C:$C, 'Data by Geography'!$A11,Raw!$J:$J,'Data by Geography'!AA$6,Raw!$H:$H,'Data by Geography'!$A$6)))</f>
        <v>1277</v>
      </c>
      <c r="AB11" s="40">
        <f t="shared" ref="AB11:AB13" ca="1" si="8">IF($AA11&gt;0,(AA11/$AK11),"")</f>
        <v>7.2159123015200319E-2</v>
      </c>
      <c r="AC11" s="13">
        <f ca="1">IF($B$6="Region",SUMIFS(Raw!$K:$K,Raw!$C:$C,'Data by Geography'!$A11,Raw!$J:$J,'Data by Geography'!AC$6,Raw!$D:$D,'Data by Geography'!$A$6),
IF($B$6="Provider",SUMIFS(Raw!$K:$K,Raw!$C:$C,'Data by Geography'!$A11,Raw!$J:$J,'Data by Geography'!AC$6,Raw!$F:$F,'Data by Geography'!$A$6),
SUMIFS(Raw!$K:$K,Raw!$C:$C, 'Data by Geography'!$A11,Raw!$J:$J,'Data by Geography'!AC$6,Raw!$H:$H,'Data by Geography'!$A$6)))</f>
        <v>510</v>
      </c>
      <c r="AD11" s="40">
        <f t="shared" ref="AD11:AD13" ca="1" si="9">IF($AC11&gt;0,(AC11/$AK11),"")</f>
        <v>2.8818443804034581E-2</v>
      </c>
      <c r="AK11" s="41">
        <f t="shared" ref="AK11:AK16" ca="1" si="10">SUM(AC11,AA11,Y11,W11,U11,S11,Q11,O11)</f>
        <v>17697</v>
      </c>
    </row>
    <row r="12" spans="1:37" ht="13" x14ac:dyDescent="0.3">
      <c r="A12" s="9" t="str">
        <f ca="1">IF($A$1&gt;Refs!L4,"NHS111PS-202324-H1","")</f>
        <v>NHS111PS-202324-H1</v>
      </c>
      <c r="B12" s="37" t="str">
        <f ca="1">IF($A$1&gt;Refs!L4,VLOOKUP($A12,Refs!$J$2:$K$13,2,FALSE),"")</f>
        <v>Apr'23 to Sep'23</v>
      </c>
      <c r="D12" s="13">
        <f ca="1">IF($B$6="Region",SUMIFS(Raw!$K:$K,Raw!$C:$C,'Data by Geography'!$A12,Raw!$J:$J,'Data by Geography'!D$6,Raw!$D:$D,'Data by Geography'!$A$6),
IF($B$6="Provider",SUMIFS(Raw!$K:$K,Raw!$C:$C,'Data by Geography'!$A12,Raw!$J:$J,'Data by Geography'!D$6,Raw!$F:$F,'Data by Geography'!$A$6),
SUMIFS(Raw!$K:$K,Raw!$C:$C, 'Data by Geography'!$A12,Raw!$J:$J,'Data by Geography'!D$6,Raw!$H:$H,'Data by Geography'!$A$6)))</f>
        <v>553170</v>
      </c>
      <c r="E12" s="13">
        <f ca="1">IF($B$6="Region",SUMIFS(Raw!$K:$K,Raw!$C:$C,'Data by Geography'!$A12,Raw!$J:$J,'Data by Geography'!E$6,Raw!$D:$D,'Data by Geography'!$A$6),
IF($B$6="Provider",SUMIFS(Raw!$K:$K,Raw!$C:$C,'Data by Geography'!$A12,Raw!$J:$J,'Data by Geography'!E$6,Raw!$F:$F,'Data by Geography'!$A$6),
SUMIFS(Raw!$K:$K,Raw!$C:$C, 'Data by Geography'!$A12,Raw!$J:$J,'Data by Geography'!E$6,Raw!$H:$H,'Data by Geography'!$A$6)))</f>
        <v>24039</v>
      </c>
      <c r="F12" s="13">
        <f ca="1">IF($B$6="Region",SUMIFS(Raw!$K:$K,Raw!$C:$C,'Data by Geography'!$A12,Raw!$J:$J,'Data by Geography'!F$6,Raw!$D:$D,'Data by Geography'!$A$6),
IF($B$6="Provider",SUMIFS(Raw!$K:$K,Raw!$C:$C,'Data by Geography'!$A12,Raw!$J:$J,'Data by Geography'!F$6,Raw!$F:$F,'Data by Geography'!$A$6),
SUMIFS(Raw!$K:$K,Raw!$C:$C, 'Data by Geography'!$A12,Raw!$J:$J,'Data by Geography'!F$6,Raw!$H:$H,'Data by Geography'!$A$6)))</f>
        <v>14433</v>
      </c>
      <c r="G12" s="13">
        <f ca="1">IF($B$6="Region",SUMIFS(Raw!$K:$K,Raw!$C:$C,'Data by Geography'!$A12,Raw!$J:$J,'Data by Geography'!G$6,Raw!$D:$D,'Data by Geography'!$A$6),
IF($B$6="Provider",SUMIFS(Raw!$K:$K,Raw!$C:$C,'Data by Geography'!$A12,Raw!$J:$J,'Data by Geography'!G$6,Raw!$F:$F,'Data by Geography'!$A$6),
SUMIFS(Raw!$K:$K,Raw!$C:$C, 'Data by Geography'!$A12,Raw!$J:$J,'Data by Geography'!G$6,Raw!$H:$H,'Data by Geography'!$A$6)))</f>
        <v>3682</v>
      </c>
      <c r="H12" s="13">
        <f ca="1">IF($B$6="Region",SUMIFS(Raw!$K:$K,Raw!$C:$C,'Data by Geography'!$A12,Raw!$J:$J,'Data by Geography'!H$6,Raw!$D:$D,'Data by Geography'!$A$6),
IF($B$6="Provider",SUMIFS(Raw!$K:$K,Raw!$C:$C,'Data by Geography'!$A12,Raw!$J:$J,'Data by Geography'!H$6,Raw!$F:$F,'Data by Geography'!$A$6),
SUMIFS(Raw!$K:$K,Raw!$C:$C, 'Data by Geography'!$A12,Raw!$J:$J,'Data by Geography'!H$6,Raw!$H:$H,'Data by Geography'!$A$6)))</f>
        <v>1288</v>
      </c>
      <c r="I12" s="13">
        <f ca="1">IF($B$6="Region",SUMIFS(Raw!$K:$K,Raw!$C:$C,'Data by Geography'!$A12,Raw!$J:$J,'Data by Geography'!I$6,Raw!$D:$D,'Data by Geography'!$A$6),
IF($B$6="Provider",SUMIFS(Raw!$K:$K,Raw!$C:$C,'Data by Geography'!$A12,Raw!$J:$J,'Data by Geography'!I$6,Raw!$F:$F,'Data by Geography'!$A$6),
SUMIFS(Raw!$K:$K,Raw!$C:$C, 'Data by Geography'!$A12,Raw!$J:$J,'Data by Geography'!I$6,Raw!$H:$H,'Data by Geography'!$A$6)))</f>
        <v>1582</v>
      </c>
      <c r="J12" s="13">
        <f ca="1">IF($B$6="Region",SUMIFS(Raw!$K:$K,Raw!$C:$C,'Data by Geography'!$A12,Raw!$J:$J,'Data by Geography'!J$6,Raw!$D:$D,'Data by Geography'!$A$6),
IF($B$6="Provider",SUMIFS(Raw!$K:$K,Raw!$C:$C,'Data by Geography'!$A12,Raw!$J:$J,'Data by Geography'!J$6,Raw!$F:$F,'Data by Geography'!$A$6),
SUMIFS(Raw!$K:$K,Raw!$C:$C, 'Data by Geography'!$A12,Raw!$J:$J,'Data by Geography'!J$6,Raw!$H:$H,'Data by Geography'!$A$6)))</f>
        <v>2723</v>
      </c>
      <c r="K12" s="13">
        <f ca="1">IF($B$6="Region",SUMIFS(Raw!$K:$K,Raw!$C:$C,'Data by Geography'!$A12,Raw!$J:$J,'Data by Geography'!K$6,Raw!$D:$D,'Data by Geography'!$A$6),
IF($B$6="Provider",SUMIFS(Raw!$K:$K,Raw!$C:$C,'Data by Geography'!$A12,Raw!$J:$J,'Data by Geography'!K$6,Raw!$F:$F,'Data by Geography'!$A$6),
SUMIFS(Raw!$K:$K,Raw!$C:$C, 'Data by Geography'!$A12,Raw!$J:$J,'Data by Geography'!K$6,Raw!$H:$H,'Data by Geography'!$A$6)))</f>
        <v>331</v>
      </c>
      <c r="L12" s="40">
        <f t="shared" ca="1" si="0"/>
        <v>0.76408807153703395</v>
      </c>
      <c r="M12" s="40">
        <f t="shared" ca="1" si="1"/>
        <v>0.18158427535009281</v>
      </c>
      <c r="N12" s="13"/>
      <c r="O12" s="13">
        <f ca="1">IF($B$6="Region",SUMIFS(Raw!$K:$K,Raw!$C:$C,'Data by Geography'!$A12,Raw!$J:$J,'Data by Geography'!O$6,Raw!$D:$D,'Data by Geography'!$A$6),
IF($B$6="Provider",SUMIFS(Raw!$K:$K,Raw!$C:$C,'Data by Geography'!$A12,Raw!$J:$J,'Data by Geography'!O$6,Raw!$F:$F,'Data by Geography'!$A$6),
SUMIFS(Raw!$K:$K,Raw!$C:$C, 'Data by Geography'!$A12,Raw!$J:$J,'Data by Geography'!O$6,Raw!$H:$H,'Data by Geography'!$A$6)))</f>
        <v>5831</v>
      </c>
      <c r="P12" s="40">
        <f t="shared" ca="1" si="2"/>
        <v>0.25020381892297788</v>
      </c>
      <c r="Q12" s="13">
        <f ca="1">IF($B$6="Region",SUMIFS(Raw!$K:$K,Raw!$C:$C,'Data by Geography'!$A12,Raw!$J:$J,'Data by Geography'!Q$6,Raw!$D:$D,'Data by Geography'!$A$6),
IF($B$6="Provider",SUMIFS(Raw!$K:$K,Raw!$C:$C,'Data by Geography'!$A12,Raw!$J:$J,'Data by Geography'!Q$6,Raw!$F:$F,'Data by Geography'!$A$6),
SUMIFS(Raw!$K:$K,Raw!$C:$C, 'Data by Geography'!$A12,Raw!$J:$J,'Data by Geography'!Q$6,Raw!$H:$H,'Data by Geography'!$A$6)))</f>
        <v>3396</v>
      </c>
      <c r="R12" s="40">
        <f t="shared" ca="1" si="3"/>
        <v>0.14571980261746406</v>
      </c>
      <c r="S12" s="13">
        <f ca="1">IF($B$6="Region",SUMIFS(Raw!$K:$K,Raw!$C:$C,'Data by Geography'!$A12,Raw!$J:$J,'Data by Geography'!S$6,Raw!$D:$D,'Data by Geography'!$A$6),
IF($B$6="Provider",SUMIFS(Raw!$K:$K,Raw!$C:$C,'Data by Geography'!$A12,Raw!$J:$J,'Data by Geography'!S$6,Raw!$F:$F,'Data by Geography'!$A$6),
SUMIFS(Raw!$K:$K,Raw!$C:$C, 'Data by Geography'!$A12,Raw!$J:$J,'Data by Geography'!S$6,Raw!$H:$H,'Data by Geography'!$A$6)))</f>
        <v>2570</v>
      </c>
      <c r="T12" s="40">
        <f t="shared" ca="1" si="4"/>
        <v>0.11027676464278052</v>
      </c>
      <c r="U12" s="13">
        <f ca="1">IF($B$6="Region",SUMIFS(Raw!$K:$K,Raw!$C:$C,'Data by Geography'!$A12,Raw!$J:$J,'Data by Geography'!U$6,Raw!$D:$D,'Data by Geography'!$A$6),
IF($B$6="Provider",SUMIFS(Raw!$K:$K,Raw!$C:$C,'Data by Geography'!$A12,Raw!$J:$J,'Data by Geography'!U$6,Raw!$F:$F,'Data by Geography'!$A$6),
SUMIFS(Raw!$K:$K,Raw!$C:$C, 'Data by Geography'!$A12,Raw!$J:$J,'Data by Geography'!U$6,Raw!$H:$H,'Data by Geography'!$A$6)))</f>
        <v>5537</v>
      </c>
      <c r="V12" s="40">
        <f t="shared" ca="1" si="5"/>
        <v>0.23758850032181936</v>
      </c>
      <c r="W12" s="13">
        <f ca="1">IF($B$6="Region",SUMIFS(Raw!$K:$K,Raw!$C:$C,'Data by Geography'!$A12,Raw!$J:$J,'Data by Geography'!W$6,Raw!$D:$D,'Data by Geography'!$A$6),
IF($B$6="Provider",SUMIFS(Raw!$K:$K,Raw!$C:$C,'Data by Geography'!$A12,Raw!$J:$J,'Data by Geography'!W$6,Raw!$F:$F,'Data by Geography'!$A$6),
SUMIFS(Raw!$K:$K,Raw!$C:$C, 'Data by Geography'!$A12,Raw!$J:$J,'Data by Geography'!W$6,Raw!$H:$H,'Data by Geography'!$A$6)))</f>
        <v>765</v>
      </c>
      <c r="X12" s="40">
        <f t="shared" ca="1" si="6"/>
        <v>3.2825573911177859E-2</v>
      </c>
      <c r="Y12" s="13">
        <f ca="1">IF($B$6="Region",SUMIFS(Raw!$K:$K,Raw!$C:$C,'Data by Geography'!$A12,Raw!$J:$J,'Data by Geography'!Y$6,Raw!$D:$D,'Data by Geography'!$A$6),
IF($B$6="Provider",SUMIFS(Raw!$K:$K,Raw!$C:$C,'Data by Geography'!$A12,Raw!$J:$J,'Data by Geography'!Y$6,Raw!$F:$F,'Data by Geography'!$A$6),
SUMIFS(Raw!$K:$K,Raw!$C:$C, 'Data by Geography'!$A12,Raw!$J:$J,'Data by Geography'!Y$6,Raw!$H:$H,'Data by Geography'!$A$6)))</f>
        <v>2267</v>
      </c>
      <c r="Z12" s="40">
        <f t="shared" ca="1" si="7"/>
        <v>9.7275262819137523E-2</v>
      </c>
      <c r="AA12" s="13">
        <f ca="1">IF($B$6="Region",SUMIFS(Raw!$K:$K,Raw!$C:$C,'Data by Geography'!$A12,Raw!$J:$J,'Data by Geography'!AA$6,Raw!$D:$D,'Data by Geography'!$A$6),
IF($B$6="Provider",SUMIFS(Raw!$K:$K,Raw!$C:$C,'Data by Geography'!$A12,Raw!$J:$J,'Data by Geography'!AA$6,Raw!$F:$F,'Data by Geography'!$A$6),
SUMIFS(Raw!$K:$K,Raw!$C:$C, 'Data by Geography'!$A12,Raw!$J:$J,'Data by Geography'!AA$6,Raw!$H:$H,'Data by Geography'!$A$6)))</f>
        <v>2094</v>
      </c>
      <c r="AB12" s="40">
        <f t="shared" ca="1" si="8"/>
        <v>8.9851963098047632E-2</v>
      </c>
      <c r="AC12" s="13">
        <f ca="1">IF($B$6="Region",SUMIFS(Raw!$K:$K,Raw!$C:$C,'Data by Geography'!$A12,Raw!$J:$J,'Data by Geography'!AC$6,Raw!$D:$D,'Data by Geography'!$A$6),
IF($B$6="Provider",SUMIFS(Raw!$K:$K,Raw!$C:$C,'Data by Geography'!$A12,Raw!$J:$J,'Data by Geography'!AC$6,Raw!$F:$F,'Data by Geography'!$A$6),
SUMIFS(Raw!$K:$K,Raw!$C:$C, 'Data by Geography'!$A12,Raw!$J:$J,'Data by Geography'!AC$6,Raw!$H:$H,'Data by Geography'!$A$6)))</f>
        <v>845</v>
      </c>
      <c r="AD12" s="40">
        <f t="shared" ca="1" si="9"/>
        <v>3.6258313666595154E-2</v>
      </c>
      <c r="AK12" s="41">
        <f t="shared" ca="1" si="10"/>
        <v>23305</v>
      </c>
    </row>
    <row r="13" spans="1:37" ht="13" x14ac:dyDescent="0.3">
      <c r="A13" s="9" t="str">
        <f ca="1">IF($A$1&gt;Refs!L5,"NHS111PS-202324-H2","")</f>
        <v>NHS111PS-202324-H2</v>
      </c>
      <c r="B13" s="37" t="str">
        <f ca="1">IF($A$1&gt;Refs!L5,VLOOKUP($A13,Refs!$J$2:$K$13,2,FALSE),"")</f>
        <v>Oct'23 to Mar'24</v>
      </c>
      <c r="D13" s="13">
        <f ca="1">IF($B$6="Region",SUMIFS(Raw!$K:$K,Raw!$C:$C,'Data by Geography'!$A13,Raw!$J:$J,'Data by Geography'!D$6,Raw!$D:$D,'Data by Geography'!$A$6),
IF($B$6="Provider",SUMIFS(Raw!$K:$K,Raw!$C:$C,'Data by Geography'!$A13,Raw!$J:$J,'Data by Geography'!D$6,Raw!$F:$F,'Data by Geography'!$A$6),
SUMIFS(Raw!$K:$K,Raw!$C:$C, 'Data by Geography'!$A13,Raw!$J:$J,'Data by Geography'!D$6,Raw!$H:$H,'Data by Geography'!$A$6)))</f>
        <v>718936</v>
      </c>
      <c r="E13" s="13">
        <f ca="1">IF($B$6="Region",SUMIFS(Raw!$K:$K,Raw!$C:$C,'Data by Geography'!$A13,Raw!$J:$J,'Data by Geography'!E$6,Raw!$D:$D,'Data by Geography'!$A$6),
IF($B$6="Provider",SUMIFS(Raw!$K:$K,Raw!$C:$C,'Data by Geography'!$A13,Raw!$J:$J,'Data by Geography'!E$6,Raw!$F:$F,'Data by Geography'!$A$6),
SUMIFS(Raw!$K:$K,Raw!$C:$C, 'Data by Geography'!$A13,Raw!$J:$J,'Data by Geography'!E$6,Raw!$H:$H,'Data by Geography'!$A$6)))</f>
        <v>39494</v>
      </c>
      <c r="F13" s="13">
        <f ca="1">IF($B$6="Region",SUMIFS(Raw!$K:$K,Raw!$C:$C,'Data by Geography'!$A13,Raw!$J:$J,'Data by Geography'!F$6,Raw!$D:$D,'Data by Geography'!$A$6),
IF($B$6="Provider",SUMIFS(Raw!$K:$K,Raw!$C:$C,'Data by Geography'!$A13,Raw!$J:$J,'Data by Geography'!F$6,Raw!$F:$F,'Data by Geography'!$A$6),
SUMIFS(Raw!$K:$K,Raw!$C:$C, 'Data by Geography'!$A13,Raw!$J:$J,'Data by Geography'!F$6,Raw!$H:$H,'Data by Geography'!$A$6)))</f>
        <v>23589</v>
      </c>
      <c r="G13" s="13">
        <f ca="1">IF($B$6="Region",SUMIFS(Raw!$K:$K,Raw!$C:$C,'Data by Geography'!$A13,Raw!$J:$J,'Data by Geography'!G$6,Raw!$D:$D,'Data by Geography'!$A$6),
IF($B$6="Provider",SUMIFS(Raw!$K:$K,Raw!$C:$C,'Data by Geography'!$A13,Raw!$J:$J,'Data by Geography'!G$6,Raw!$F:$F,'Data by Geography'!$A$6),
SUMIFS(Raw!$K:$K,Raw!$C:$C, 'Data by Geography'!$A13,Raw!$J:$J,'Data by Geography'!G$6,Raw!$H:$H,'Data by Geography'!$A$6)))</f>
        <v>5343</v>
      </c>
      <c r="H13" s="13">
        <f ca="1">IF($B$6="Region",SUMIFS(Raw!$K:$K,Raw!$C:$C,'Data by Geography'!$A13,Raw!$J:$J,'Data by Geography'!H$6,Raw!$D:$D,'Data by Geography'!$A$6),
IF($B$6="Provider",SUMIFS(Raw!$K:$K,Raw!$C:$C,'Data by Geography'!$A13,Raw!$J:$J,'Data by Geography'!H$6,Raw!$F:$F,'Data by Geography'!$A$6),
SUMIFS(Raw!$K:$K,Raw!$C:$C, 'Data by Geography'!$A13,Raw!$J:$J,'Data by Geography'!H$6,Raw!$H:$H,'Data by Geography'!$A$6)))</f>
        <v>2189</v>
      </c>
      <c r="I13" s="13">
        <f ca="1">IF($B$6="Region",SUMIFS(Raw!$K:$K,Raw!$C:$C,'Data by Geography'!$A13,Raw!$J:$J,'Data by Geography'!I$6,Raw!$D:$D,'Data by Geography'!$A$6),
IF($B$6="Provider",SUMIFS(Raw!$K:$K,Raw!$C:$C,'Data by Geography'!$A13,Raw!$J:$J,'Data by Geography'!I$6,Raw!$F:$F,'Data by Geography'!$A$6),
SUMIFS(Raw!$K:$K,Raw!$C:$C, 'Data by Geography'!$A13,Raw!$J:$J,'Data by Geography'!I$6,Raw!$H:$H,'Data by Geography'!$A$6)))</f>
        <v>2506</v>
      </c>
      <c r="J13" s="13">
        <f ca="1">IF($B$6="Region",SUMIFS(Raw!$K:$K,Raw!$C:$C,'Data by Geography'!$A13,Raw!$J:$J,'Data by Geography'!J$6,Raw!$D:$D,'Data by Geography'!$A$6),
IF($B$6="Provider",SUMIFS(Raw!$K:$K,Raw!$C:$C,'Data by Geography'!$A13,Raw!$J:$J,'Data by Geography'!J$6,Raw!$F:$F,'Data by Geography'!$A$6),
SUMIFS(Raw!$K:$K,Raw!$C:$C, 'Data by Geography'!$A13,Raw!$J:$J,'Data by Geography'!J$6,Raw!$H:$H,'Data by Geography'!$A$6)))</f>
        <v>5319</v>
      </c>
      <c r="K13" s="13">
        <f ca="1">IF($B$6="Region",SUMIFS(Raw!$K:$K,Raw!$C:$C,'Data by Geography'!$A13,Raw!$J:$J,'Data by Geography'!K$6,Raw!$D:$D,'Data by Geography'!$A$6),
IF($B$6="Provider",SUMIFS(Raw!$K:$K,Raw!$C:$C,'Data by Geography'!$A13,Raw!$J:$J,'Data by Geography'!K$6,Raw!$F:$F,'Data by Geography'!$A$6),
SUMIFS(Raw!$K:$K,Raw!$C:$C, 'Data by Geography'!$A13,Raw!$J:$J,'Data by Geography'!K$6,Raw!$H:$H,'Data by Geography'!$A$6)))</f>
        <v>548</v>
      </c>
      <c r="L13" s="40">
        <f t="shared" ca="1" si="0"/>
        <v>0.7428747496533662</v>
      </c>
      <c r="M13" s="40">
        <f t="shared" ca="1" si="1"/>
        <v>0.20091922148616032</v>
      </c>
      <c r="N13" s="13"/>
      <c r="O13" s="13">
        <f ca="1">IF($B$6="Region",SUMIFS(Raw!$K:$K,Raw!$C:$C,'Data by Geography'!$A13,Raw!$J:$J,'Data by Geography'!O$6,Raw!$D:$D,'Data by Geography'!$A$6),
IF($B$6="Provider",SUMIFS(Raw!$K:$K,Raw!$C:$C,'Data by Geography'!$A13,Raw!$J:$J,'Data by Geography'!O$6,Raw!$F:$F,'Data by Geography'!$A$6),
SUMIFS(Raw!$K:$K,Raw!$C:$C, 'Data by Geography'!$A13,Raw!$J:$J,'Data by Geography'!O$6,Raw!$H:$H,'Data by Geography'!$A$6)))</f>
        <v>10377</v>
      </c>
      <c r="P13" s="40">
        <f t="shared" ca="1" si="2"/>
        <v>0.26274211925560198</v>
      </c>
      <c r="Q13" s="13">
        <f ca="1">IF($B$6="Region",SUMIFS(Raw!$K:$K,Raw!$C:$C,'Data by Geography'!$A13,Raw!$J:$J,'Data by Geography'!Q$6,Raw!$D:$D,'Data by Geography'!$A$6),
IF($B$6="Provider",SUMIFS(Raw!$K:$K,Raw!$C:$C,'Data by Geography'!$A13,Raw!$J:$J,'Data by Geography'!Q$6,Raw!$F:$F,'Data by Geography'!$A$6),
SUMIFS(Raw!$K:$K,Raw!$C:$C, 'Data by Geography'!$A13,Raw!$J:$J,'Data by Geography'!Q$6,Raw!$H:$H,'Data by Geography'!$A$6)))</f>
        <v>7898</v>
      </c>
      <c r="R13" s="40">
        <f t="shared" ca="1" si="3"/>
        <v>0.19997468033928345</v>
      </c>
      <c r="S13" s="13">
        <f ca="1">IF($B$6="Region",SUMIFS(Raw!$K:$K,Raw!$C:$C,'Data by Geography'!$A13,Raw!$J:$J,'Data by Geography'!S$6,Raw!$D:$D,'Data by Geography'!$A$6),
IF($B$6="Provider",SUMIFS(Raw!$K:$K,Raw!$C:$C,'Data by Geography'!$A13,Raw!$J:$J,'Data by Geography'!S$6,Raw!$F:$F,'Data by Geography'!$A$6),
SUMIFS(Raw!$K:$K,Raw!$C:$C, 'Data by Geography'!$A13,Raw!$J:$J,'Data by Geography'!S$6,Raw!$H:$H,'Data by Geography'!$A$6)))</f>
        <v>4480</v>
      </c>
      <c r="T13" s="40">
        <f t="shared" ca="1" si="4"/>
        <v>0.11343208001012786</v>
      </c>
      <c r="U13" s="13">
        <f ca="1">IF($B$6="Region",SUMIFS(Raw!$K:$K,Raw!$C:$C,'Data by Geography'!$A13,Raw!$J:$J,'Data by Geography'!U$6,Raw!$D:$D,'Data by Geography'!$A$6),
IF($B$6="Provider",SUMIFS(Raw!$K:$K,Raw!$C:$C,'Data by Geography'!$A13,Raw!$J:$J,'Data by Geography'!U$6,Raw!$F:$F,'Data by Geography'!$A$6),
SUMIFS(Raw!$K:$K,Raw!$C:$C, 'Data by Geography'!$A13,Raw!$J:$J,'Data by Geography'!U$6,Raw!$H:$H,'Data by Geography'!$A$6)))</f>
        <v>9641</v>
      </c>
      <c r="V13" s="40">
        <f t="shared" ca="1" si="5"/>
        <v>0.24410684896822382</v>
      </c>
      <c r="W13" s="13">
        <f ca="1">IF($B$6="Region",SUMIFS(Raw!$K:$K,Raw!$C:$C,'Data by Geography'!$A13,Raw!$J:$J,'Data by Geography'!W$6,Raw!$D:$D,'Data by Geography'!$A$6),
IF($B$6="Provider",SUMIFS(Raw!$K:$K,Raw!$C:$C,'Data by Geography'!$A13,Raw!$J:$J,'Data by Geography'!W$6,Raw!$F:$F,'Data by Geography'!$A$6),
SUMIFS(Raw!$K:$K,Raw!$C:$C, 'Data by Geography'!$A13,Raw!$J:$J,'Data by Geography'!W$6,Raw!$H:$H,'Data by Geography'!$A$6)))</f>
        <v>703</v>
      </c>
      <c r="X13" s="40">
        <f t="shared" ca="1" si="6"/>
        <v>1.7799721483732118E-2</v>
      </c>
      <c r="Y13" s="13">
        <f ca="1">IF($B$6="Region",SUMIFS(Raw!$K:$K,Raw!$C:$C,'Data by Geography'!$A13,Raw!$J:$J,'Data by Geography'!Y$6,Raw!$D:$D,'Data by Geography'!$A$6),
IF($B$6="Provider",SUMIFS(Raw!$K:$K,Raw!$C:$C,'Data by Geography'!$A13,Raw!$J:$J,'Data by Geography'!Y$6,Raw!$F:$F,'Data by Geography'!$A$6),
SUMIFS(Raw!$K:$K,Raw!$C:$C, 'Data by Geography'!$A13,Raw!$J:$J,'Data by Geography'!Y$6,Raw!$H:$H,'Data by Geography'!$A$6)))</f>
        <v>1471</v>
      </c>
      <c r="Z13" s="40">
        <f t="shared" ca="1" si="7"/>
        <v>3.7245220914039749E-2</v>
      </c>
      <c r="AA13" s="13">
        <f ca="1">IF($B$6="Region",SUMIFS(Raw!$K:$K,Raw!$C:$C,'Data by Geography'!$A13,Raw!$J:$J,'Data by Geography'!AA$6,Raw!$D:$D,'Data by Geography'!$A$6),
IF($B$6="Provider",SUMIFS(Raw!$K:$K,Raw!$C:$C,'Data by Geography'!$A13,Raw!$J:$J,'Data by Geography'!AA$6,Raw!$F:$F,'Data by Geography'!$A$6),
SUMIFS(Raw!$K:$K,Raw!$C:$C, 'Data by Geography'!$A13,Raw!$J:$J,'Data by Geography'!AA$6,Raw!$H:$H,'Data by Geography'!$A$6)))</f>
        <v>4664</v>
      </c>
      <c r="AB13" s="40">
        <f t="shared" ca="1" si="8"/>
        <v>0.1180908975819724</v>
      </c>
      <c r="AC13" s="13">
        <f ca="1">IF($B$6="Region",SUMIFS(Raw!$K:$K,Raw!$C:$C,'Data by Geography'!$A13,Raw!$J:$J,'Data by Geography'!AC$6,Raw!$D:$D,'Data by Geography'!$A$6),
IF($B$6="Provider",SUMIFS(Raw!$K:$K,Raw!$C:$C,'Data by Geography'!$A13,Raw!$J:$J,'Data by Geography'!AC$6,Raw!$F:$F,'Data by Geography'!$A$6),
SUMIFS(Raw!$K:$K,Raw!$C:$C, 'Data by Geography'!$A13,Raw!$J:$J,'Data by Geography'!AC$6,Raw!$H:$H,'Data by Geography'!$A$6)))</f>
        <v>261</v>
      </c>
      <c r="AD13" s="40">
        <f t="shared" ca="1" si="9"/>
        <v>6.6084314470186102E-3</v>
      </c>
      <c r="AK13" s="41">
        <f t="shared" ca="1" si="10"/>
        <v>39495</v>
      </c>
    </row>
    <row r="14" spans="1:37" ht="13" x14ac:dyDescent="0.3">
      <c r="A14" s="9" t="str">
        <f ca="1">IF($A$1&gt;Refs!L6,"NHS111PS-202425-H1","")</f>
        <v>NHS111PS-202425-H1</v>
      </c>
      <c r="B14" s="37" t="str">
        <f ca="1">IF($A$1&gt;Refs!L6,VLOOKUP($A14,Refs!$J$2:$K$13,2,FALSE),"")</f>
        <v>Apr'24 to Sep'24</v>
      </c>
      <c r="D14" s="13">
        <f ca="1">IF($B$6="Region",SUMIFS(Raw!$K:$K,Raw!$C:$C,'Data by Geography'!$A14,Raw!$J:$J,'Data by Geography'!D$6,Raw!$D:$D,'Data by Geography'!$A$6),
IF($B$6="Provider",SUMIFS(Raw!$K:$K,Raw!$C:$C,'Data by Geography'!$A14,Raw!$J:$J,'Data by Geography'!D$6,Raw!$F:$F,'Data by Geography'!$A$6),
SUMIFS(Raw!$K:$K,Raw!$C:$C, 'Data by Geography'!$A14,Raw!$J:$J,'Data by Geography'!D$6,Raw!$H:$H,'Data by Geography'!$A$6)))</f>
        <v>524229</v>
      </c>
      <c r="E14" s="13">
        <f ca="1">IF($B$6="Region",SUMIFS(Raw!$K:$K,Raw!$C:$C,'Data by Geography'!$A14,Raw!$J:$J,'Data by Geography'!E$6,Raw!$D:$D,'Data by Geography'!$A$6),
IF($B$6="Provider",SUMIFS(Raw!$K:$K,Raw!$C:$C,'Data by Geography'!$A14,Raw!$J:$J,'Data by Geography'!E$6,Raw!$F:$F,'Data by Geography'!$A$6),
SUMIFS(Raw!$K:$K,Raw!$C:$C, 'Data by Geography'!$A14,Raw!$J:$J,'Data by Geography'!E$6,Raw!$H:$H,'Data by Geography'!$A$6)))</f>
        <v>34477</v>
      </c>
      <c r="F14" s="13">
        <f ca="1">IF($B$6="Region",SUMIFS(Raw!$K:$K,Raw!$C:$C,'Data by Geography'!$A14,Raw!$J:$J,'Data by Geography'!F$6,Raw!$D:$D,'Data by Geography'!$A$6),
IF($B$6="Provider",SUMIFS(Raw!$K:$K,Raw!$C:$C,'Data by Geography'!$A14,Raw!$J:$J,'Data by Geography'!F$6,Raw!$F:$F,'Data by Geography'!$A$6),
SUMIFS(Raw!$K:$K,Raw!$C:$C, 'Data by Geography'!$A14,Raw!$J:$J,'Data by Geography'!F$6,Raw!$H:$H,'Data by Geography'!$A$6)))</f>
        <v>22654</v>
      </c>
      <c r="G14" s="13">
        <f ca="1">IF($B$6="Region",SUMIFS(Raw!$K:$K,Raw!$C:$C,'Data by Geography'!$A14,Raw!$J:$J,'Data by Geography'!G$6,Raw!$D:$D,'Data by Geography'!$A$6),
IF($B$6="Provider",SUMIFS(Raw!$K:$K,Raw!$C:$C,'Data by Geography'!$A14,Raw!$J:$J,'Data by Geography'!G$6,Raw!$F:$F,'Data by Geography'!$A$6),
SUMIFS(Raw!$K:$K,Raw!$C:$C, 'Data by Geography'!$A14,Raw!$J:$J,'Data by Geography'!G$6,Raw!$H:$H,'Data by Geography'!$A$6)))</f>
        <v>4592</v>
      </c>
      <c r="H14" s="13">
        <f ca="1">IF($B$6="Region",SUMIFS(Raw!$K:$K,Raw!$C:$C,'Data by Geography'!$A14,Raw!$J:$J,'Data by Geography'!H$6,Raw!$D:$D,'Data by Geography'!$A$6),
IF($B$6="Provider",SUMIFS(Raw!$K:$K,Raw!$C:$C,'Data by Geography'!$A14,Raw!$J:$J,'Data by Geography'!H$6,Raw!$F:$F,'Data by Geography'!$A$6),
SUMIFS(Raw!$K:$K,Raw!$C:$C, 'Data by Geography'!$A14,Raw!$J:$J,'Data by Geography'!H$6,Raw!$H:$H,'Data by Geography'!$A$6)))</f>
        <v>1725</v>
      </c>
      <c r="I14" s="13">
        <f ca="1">IF($B$6="Region",SUMIFS(Raw!$K:$K,Raw!$C:$C,'Data by Geography'!$A14,Raw!$J:$J,'Data by Geography'!I$6,Raw!$D:$D,'Data by Geography'!$A$6),
IF($B$6="Provider",SUMIFS(Raw!$K:$K,Raw!$C:$C,'Data by Geography'!$A14,Raw!$J:$J,'Data by Geography'!I$6,Raw!$F:$F,'Data by Geography'!$A$6),
SUMIFS(Raw!$K:$K,Raw!$C:$C, 'Data by Geography'!$A14,Raw!$J:$J,'Data by Geography'!I$6,Raw!$H:$H,'Data by Geography'!$A$6)))</f>
        <v>1688</v>
      </c>
      <c r="J14" s="13">
        <f ca="1">IF($B$6="Region",SUMIFS(Raw!$K:$K,Raw!$C:$C,'Data by Geography'!$A14,Raw!$J:$J,'Data by Geography'!J$6,Raw!$D:$D,'Data by Geography'!$A$6),
IF($B$6="Provider",SUMIFS(Raw!$K:$K,Raw!$C:$C,'Data by Geography'!$A14,Raw!$J:$J,'Data by Geography'!J$6,Raw!$F:$F,'Data by Geography'!$A$6),
SUMIFS(Raw!$K:$K,Raw!$C:$C, 'Data by Geography'!$A14,Raw!$J:$J,'Data by Geography'!J$6,Raw!$H:$H,'Data by Geography'!$A$6)))</f>
        <v>3231</v>
      </c>
      <c r="K14" s="13">
        <f ca="1">IF($B$6="Region",SUMIFS(Raw!$K:$K,Raw!$C:$C,'Data by Geography'!$A14,Raw!$J:$J,'Data by Geography'!K$6,Raw!$D:$D,'Data by Geography'!$A$6),
IF($B$6="Provider",SUMIFS(Raw!$K:$K,Raw!$C:$C,'Data by Geography'!$A14,Raw!$J:$J,'Data by Geography'!K$6,Raw!$F:$F,'Data by Geography'!$A$6),
SUMIFS(Raw!$K:$K,Raw!$C:$C, 'Data by Geography'!$A14,Raw!$J:$J,'Data by Geography'!K$6,Raw!$H:$H,'Data by Geography'!$A$6)))</f>
        <v>587</v>
      </c>
      <c r="L14" s="40">
        <f t="shared" ca="1" si="0"/>
        <v>0.80395396872233693</v>
      </c>
      <c r="M14" s="40">
        <f t="shared" ca="1" si="1"/>
        <v>0.14514606078489231</v>
      </c>
      <c r="N14" s="13"/>
      <c r="O14" s="13">
        <f ca="1">IF($B$6="Region",SUMIFS(Raw!$K:$K,Raw!$C:$C,'Data by Geography'!$A14,Raw!$J:$J,'Data by Geography'!O$6,Raw!$D:$D,'Data by Geography'!$A$6),
IF($B$6="Provider",SUMIFS(Raw!$K:$K,Raw!$C:$C,'Data by Geography'!$A14,Raw!$J:$J,'Data by Geography'!O$6,Raw!$F:$F,'Data by Geography'!$A$6),
SUMIFS(Raw!$K:$K,Raw!$C:$C, 'Data by Geography'!$A14,Raw!$J:$J,'Data by Geography'!O$6,Raw!$H:$H,'Data by Geography'!$A$6)))</f>
        <v>8792</v>
      </c>
      <c r="P14" s="40">
        <f ca="1">IF($O14&gt;0,(O14/$AK14),"")</f>
        <v>0.25501058676799027</v>
      </c>
      <c r="Q14" s="13">
        <f ca="1">IF($B$6="Region",SUMIFS(Raw!$K:$K,Raw!$C:$C,'Data by Geography'!$A14,Raw!$J:$J,'Data by Geography'!Q$6,Raw!$D:$D,'Data by Geography'!$A$6),
IF($B$6="Provider",SUMIFS(Raw!$K:$K,Raw!$C:$C,'Data by Geography'!$A14,Raw!$J:$J,'Data by Geography'!Q$6,Raw!$F:$F,'Data by Geography'!$A$6),
SUMIFS(Raw!$K:$K,Raw!$C:$C, 'Data by Geography'!$A14,Raw!$J:$J,'Data by Geography'!Q$6,Raw!$H:$H,'Data by Geography'!$A$6)))</f>
        <v>6801</v>
      </c>
      <c r="R14" s="40">
        <f ca="1">IF($Q14&gt;0,(Q14/$AK14),"")</f>
        <v>0.19726194274443831</v>
      </c>
      <c r="S14" s="13">
        <f ca="1">IF($B$6="Region",SUMIFS(Raw!$K:$K,Raw!$C:$C,'Data by Geography'!$A14,Raw!$J:$J,'Data by Geography'!S$6,Raw!$D:$D,'Data by Geography'!$A$6),
IF($B$6="Provider",SUMIFS(Raw!$K:$K,Raw!$C:$C,'Data by Geography'!$A14,Raw!$J:$J,'Data by Geography'!S$6,Raw!$F:$F,'Data by Geography'!$A$6),
SUMIFS(Raw!$K:$K,Raw!$C:$C, 'Data by Geography'!$A14,Raw!$J:$J,'Data by Geography'!S$6,Raw!$H:$H,'Data by Geography'!$A$6)))</f>
        <v>3710</v>
      </c>
      <c r="T14" s="40">
        <f ca="1">IF($S14&gt;0,(S14/$AK14),"")</f>
        <v>0.10760797053107869</v>
      </c>
      <c r="U14" s="13">
        <f ca="1">IF($B$6="Region",SUMIFS(Raw!$K:$K,Raw!$C:$C,'Data by Geography'!$A14,Raw!$J:$J,'Data by Geography'!U$6,Raw!$D:$D,'Data by Geography'!$A$6),
IF($B$6="Provider",SUMIFS(Raw!$K:$K,Raw!$C:$C,'Data by Geography'!$A14,Raw!$J:$J,'Data by Geography'!U$6,Raw!$F:$F,'Data by Geography'!$A$6),
SUMIFS(Raw!$K:$K,Raw!$C:$C, 'Data by Geography'!$A14,Raw!$J:$J,'Data by Geography'!U$6,Raw!$H:$H,'Data by Geography'!$A$6)))</f>
        <v>7676</v>
      </c>
      <c r="V14" s="40">
        <f ca="1">IF($U14&gt;0,(U14/$AK14),"")</f>
        <v>0.2226411810772399</v>
      </c>
      <c r="W14" s="13">
        <f ca="1">IF($B$6="Region",SUMIFS(Raw!$K:$K,Raw!$C:$C,'Data by Geography'!$A14,Raw!$J:$J,'Data by Geography'!W$6,Raw!$D:$D,'Data by Geography'!$A$6),
IF($B$6="Provider",SUMIFS(Raw!$K:$K,Raw!$C:$C,'Data by Geography'!$A14,Raw!$J:$J,'Data by Geography'!W$6,Raw!$F:$F,'Data by Geography'!$A$6),
SUMIFS(Raw!$K:$K,Raw!$C:$C, 'Data by Geography'!$A14,Raw!$J:$J,'Data by Geography'!W$6,Raw!$H:$H,'Data by Geography'!$A$6)))</f>
        <v>1046</v>
      </c>
      <c r="X14" s="40">
        <f ca="1">IF($W14&gt;0,(W14/$AK14),"")</f>
        <v>3.0339066624126228E-2</v>
      </c>
      <c r="Y14" s="13">
        <f ca="1">IF($B$6="Region",SUMIFS(Raw!$K:$K,Raw!$C:$C,'Data by Geography'!$A14,Raw!$J:$J,'Data by Geography'!Y$6,Raw!$D:$D,'Data by Geography'!$A$6),
IF($B$6="Provider",SUMIFS(Raw!$K:$K,Raw!$C:$C,'Data by Geography'!$A14,Raw!$J:$J,'Data by Geography'!Y$6,Raw!$F:$F,'Data by Geography'!$A$6),
SUMIFS(Raw!$K:$K,Raw!$C:$C, 'Data by Geography'!$A14,Raw!$J:$J,'Data by Geography'!Y$6,Raw!$H:$H,'Data by Geography'!$A$6)))</f>
        <v>1986</v>
      </c>
      <c r="Z14" s="40">
        <f ca="1">IF($Y14&gt;0,(Y14/$AK14),"")</f>
        <v>5.7603619804507351E-2</v>
      </c>
      <c r="AA14" s="13">
        <f ca="1">IF($B$6="Region",SUMIFS(Raw!$K:$K,Raw!$C:$C,'Data by Geography'!$A14,Raw!$J:$J,'Data by Geography'!AA$6,Raw!$D:$D,'Data by Geography'!$A$6),
IF($B$6="Provider",SUMIFS(Raw!$K:$K,Raw!$C:$C,'Data by Geography'!$A14,Raw!$J:$J,'Data by Geography'!AA$6,Raw!$F:$F,'Data by Geography'!$A$6),
SUMIFS(Raw!$K:$K,Raw!$C:$C, 'Data by Geography'!$A14,Raw!$J:$J,'Data by Geography'!AA$6,Raw!$H:$H,'Data by Geography'!$A$6)))</f>
        <v>4058</v>
      </c>
      <c r="AB14" s="40">
        <f ca="1">IF($AA14&gt;0,(AA14/$AK14),"")</f>
        <v>0.11770165617658149</v>
      </c>
      <c r="AC14" s="13">
        <f ca="1">IF($B$6="Region",SUMIFS(Raw!$K:$K,Raw!$C:$C,'Data by Geography'!$A14,Raw!$J:$J,'Data by Geography'!AC$6,Raw!$D:$D,'Data by Geography'!$A$6),
IF($B$6="Provider",SUMIFS(Raw!$K:$K,Raw!$C:$C,'Data by Geography'!$A14,Raw!$J:$J,'Data by Geography'!AC$6,Raw!$F:$F,'Data by Geography'!$A$6),
SUMIFS(Raw!$K:$K,Raw!$C:$C, 'Data by Geography'!$A14,Raw!$J:$J,'Data by Geography'!AC$6,Raw!$H:$H,'Data by Geography'!$A$6)))</f>
        <v>408</v>
      </c>
      <c r="AD14" s="40">
        <f ca="1">IF($AC14&gt;0,(AC14/$AK14),"")</f>
        <v>1.1833976274037764E-2</v>
      </c>
      <c r="AK14" s="41">
        <f t="shared" ca="1" si="10"/>
        <v>34477</v>
      </c>
    </row>
    <row r="15" spans="1:37" ht="13" x14ac:dyDescent="0.3">
      <c r="A15" s="9" t="str">
        <f ca="1">IF($A$1&gt;Refs!L7,"NHS111PS-202425-H2","")</f>
        <v>NHS111PS-202425-H2</v>
      </c>
      <c r="B15" s="37" t="str">
        <f ca="1">IF($A$1&gt;Refs!L7,VLOOKUP($A15,Refs!$J$2:$K$13,2,FALSE),"")</f>
        <v>Oct'24 to Mar'25</v>
      </c>
      <c r="D15" s="13">
        <f ca="1">IF($B$6="Region",SUMIFS(Raw!$K:$K,Raw!$C:$C,'Data by Geography'!$A15,Raw!$J:$J,'Data by Geography'!D$6,Raw!$D:$D,'Data by Geography'!$A$6),
IF($B$6="Provider",SUMIFS(Raw!$K:$K,Raw!$C:$C,'Data by Geography'!$A15,Raw!$J:$J,'Data by Geography'!D$6,Raw!$F:$F,'Data by Geography'!$A$6),
SUMIFS(Raw!$K:$K,Raw!$C:$C, 'Data by Geography'!$A15,Raw!$J:$J,'Data by Geography'!D$6,Raw!$H:$H,'Data by Geography'!$A$6)))</f>
        <v>514501</v>
      </c>
      <c r="E15" s="13">
        <f ca="1">IF($B$6="Region",SUMIFS(Raw!$K:$K,Raw!$C:$C,'Data by Geography'!$A15,Raw!$J:$J,'Data by Geography'!E$6,Raw!$D:$D,'Data by Geography'!$A$6),
IF($B$6="Provider",SUMIFS(Raw!$K:$K,Raw!$C:$C,'Data by Geography'!$A15,Raw!$J:$J,'Data by Geography'!E$6,Raw!$F:$F,'Data by Geography'!$A$6),
SUMIFS(Raw!$K:$K,Raw!$C:$C, 'Data by Geography'!$A15,Raw!$J:$J,'Data by Geography'!E$6,Raw!$H:$H,'Data by Geography'!$A$6)))</f>
        <v>33917</v>
      </c>
      <c r="F15" s="13">
        <f ca="1">IF($B$6="Region",SUMIFS(Raw!$K:$K,Raw!$C:$C,'Data by Geography'!$A15,Raw!$J:$J,'Data by Geography'!F$6,Raw!$D:$D,'Data by Geography'!$A$6),
IF($B$6="Provider",SUMIFS(Raw!$K:$K,Raw!$C:$C,'Data by Geography'!$A15,Raw!$J:$J,'Data by Geography'!F$6,Raw!$F:$F,'Data by Geography'!$A$6),
SUMIFS(Raw!$K:$K,Raw!$C:$C, 'Data by Geography'!$A15,Raw!$J:$J,'Data by Geography'!F$6,Raw!$H:$H,'Data by Geography'!$A$6)))</f>
        <v>21939</v>
      </c>
      <c r="G15" s="13">
        <f ca="1">IF($B$6="Region",SUMIFS(Raw!$K:$K,Raw!$C:$C,'Data by Geography'!$A15,Raw!$J:$J,'Data by Geography'!G$6,Raw!$D:$D,'Data by Geography'!$A$6),
IF($B$6="Provider",SUMIFS(Raw!$K:$K,Raw!$C:$C,'Data by Geography'!$A15,Raw!$J:$J,'Data by Geography'!G$6,Raw!$F:$F,'Data by Geography'!$A$6),
SUMIFS(Raw!$K:$K,Raw!$C:$C, 'Data by Geography'!$A15,Raw!$J:$J,'Data by Geography'!G$6,Raw!$H:$H,'Data by Geography'!$A$6)))</f>
        <v>4653</v>
      </c>
      <c r="H15" s="13">
        <f ca="1">IF($B$6="Region",SUMIFS(Raw!$K:$K,Raw!$C:$C,'Data by Geography'!$A15,Raw!$J:$J,'Data by Geography'!H$6,Raw!$D:$D,'Data by Geography'!$A$6),
IF($B$6="Provider",SUMIFS(Raw!$K:$K,Raw!$C:$C,'Data by Geography'!$A15,Raw!$J:$J,'Data by Geography'!H$6,Raw!$F:$F,'Data by Geography'!$A$6),
SUMIFS(Raw!$K:$K,Raw!$C:$C, 'Data by Geography'!$A15,Raw!$J:$J,'Data by Geography'!H$6,Raw!$H:$H,'Data by Geography'!$A$6)))</f>
        <v>1716</v>
      </c>
      <c r="I15" s="13">
        <f ca="1">IF($B$6="Region",SUMIFS(Raw!$K:$K,Raw!$C:$C,'Data by Geography'!$A15,Raw!$J:$J,'Data by Geography'!I$6,Raw!$D:$D,'Data by Geography'!$A$6),
IF($B$6="Provider",SUMIFS(Raw!$K:$K,Raw!$C:$C,'Data by Geography'!$A15,Raw!$J:$J,'Data by Geography'!I$6,Raw!$F:$F,'Data by Geography'!$A$6),
SUMIFS(Raw!$K:$K,Raw!$C:$C, 'Data by Geography'!$A15,Raw!$J:$J,'Data by Geography'!I$6,Raw!$H:$H,'Data by Geography'!$A$6)))</f>
        <v>1865</v>
      </c>
      <c r="J15" s="13">
        <f ca="1">IF($B$6="Region",SUMIFS(Raw!$K:$K,Raw!$C:$C,'Data by Geography'!$A15,Raw!$J:$J,'Data by Geography'!J$6,Raw!$D:$D,'Data by Geography'!$A$6),
IF($B$6="Provider",SUMIFS(Raw!$K:$K,Raw!$C:$C,'Data by Geography'!$A15,Raw!$J:$J,'Data by Geography'!J$6,Raw!$F:$F,'Data by Geography'!$A$6),
SUMIFS(Raw!$K:$K,Raw!$C:$C, 'Data by Geography'!$A15,Raw!$J:$J,'Data by Geography'!J$6,Raw!$H:$H,'Data by Geography'!$A$6)))</f>
        <v>3359</v>
      </c>
      <c r="K15" s="13">
        <f ca="1">IF($B$6="Region",SUMIFS(Raw!$K:$K,Raw!$C:$C,'Data by Geography'!$A15,Raw!$J:$J,'Data by Geography'!K$6,Raw!$D:$D,'Data by Geography'!$A$6),
IF($B$6="Provider",SUMIFS(Raw!$K:$K,Raw!$C:$C,'Data by Geography'!$A15,Raw!$J:$J,'Data by Geography'!K$6,Raw!$F:$F,'Data by Geography'!$A$6),
SUMIFS(Raw!$K:$K,Raw!$C:$C, 'Data by Geography'!$A15,Raw!$J:$J,'Data by Geography'!K$6,Raw!$H:$H,'Data by Geography'!$A$6)))</f>
        <v>385</v>
      </c>
      <c r="L15" s="40">
        <f t="shared" ca="1" si="0"/>
        <v>0.79303352021949181</v>
      </c>
      <c r="M15" s="40">
        <f t="shared" ca="1" si="1"/>
        <v>0.15579148276273411</v>
      </c>
      <c r="O15" s="13">
        <f ca="1">IF($B$6="Region",SUMIFS(Raw!$K:$K,Raw!$C:$C,'Data by Geography'!$A15,Raw!$J:$J,'Data by Geography'!O$6,Raw!$D:$D,'Data by Geography'!$A$6),
IF($B$6="Provider",SUMIFS(Raw!$K:$K,Raw!$C:$C,'Data by Geography'!$A15,Raw!$J:$J,'Data by Geography'!O$6,Raw!$F:$F,'Data by Geography'!$A$6),
SUMIFS(Raw!$K:$K,Raw!$C:$C, 'Data by Geography'!$A15,Raw!$J:$J,'Data by Geography'!O$6,Raw!$H:$H,'Data by Geography'!$A$6)))</f>
        <v>9247</v>
      </c>
      <c r="P15" s="40">
        <f ca="1">IF($O15&gt;0,(O15/$AK15),"")</f>
        <v>0.27263614116814577</v>
      </c>
      <c r="Q15" s="13">
        <f ca="1">IF($B$6="Region",SUMIFS(Raw!$K:$K,Raw!$C:$C,'Data by Geography'!$A15,Raw!$J:$J,'Data by Geography'!Q$6,Raw!$D:$D,'Data by Geography'!$A$6),
IF($B$6="Provider",SUMIFS(Raw!$K:$K,Raw!$C:$C,'Data by Geography'!$A15,Raw!$J:$J,'Data by Geography'!Q$6,Raw!$F:$F,'Data by Geography'!$A$6),
SUMIFS(Raw!$K:$K,Raw!$C:$C, 'Data by Geography'!$A15,Raw!$J:$J,'Data by Geography'!Q$6,Raw!$H:$H,'Data by Geography'!$A$6)))</f>
        <v>5937</v>
      </c>
      <c r="R15" s="40">
        <f ca="1">IF($Q15&gt;0,(Q15/$AK15),"")</f>
        <v>0.17504496270306927</v>
      </c>
      <c r="S15" s="13">
        <f ca="1">IF($B$6="Region",SUMIFS(Raw!$K:$K,Raw!$C:$C,'Data by Geography'!$A15,Raw!$J:$J,'Data by Geography'!S$6,Raw!$D:$D,'Data by Geography'!$A$6),
IF($B$6="Provider",SUMIFS(Raw!$K:$K,Raw!$C:$C,'Data by Geography'!$A15,Raw!$J:$J,'Data by Geography'!S$6,Raw!$F:$F,'Data by Geography'!$A$6),
SUMIFS(Raw!$K:$K,Raw!$C:$C, 'Data by Geography'!$A15,Raw!$J:$J,'Data by Geography'!S$6,Raw!$H:$H,'Data by Geography'!$A$6)))</f>
        <v>4067</v>
      </c>
      <c r="T15" s="40">
        <f ca="1">IF($S15&gt;0,(S15/$AK15),"")</f>
        <v>0.11991036943125866</v>
      </c>
      <c r="U15" s="13">
        <f ca="1">IF($B$6="Region",SUMIFS(Raw!$K:$K,Raw!$C:$C,'Data by Geography'!$A15,Raw!$J:$J,'Data by Geography'!U$6,Raw!$D:$D,'Data by Geography'!$A$6),
IF($B$6="Provider",SUMIFS(Raw!$K:$K,Raw!$C:$C,'Data by Geography'!$A15,Raw!$J:$J,'Data by Geography'!U$6,Raw!$F:$F,'Data by Geography'!$A$6),
SUMIFS(Raw!$K:$K,Raw!$C:$C, 'Data by Geography'!$A15,Raw!$J:$J,'Data by Geography'!U$6,Raw!$H:$H,'Data by Geography'!$A$6)))</f>
        <v>7169</v>
      </c>
      <c r="V15" s="40">
        <f ca="1">IF($U15&gt;0,(U15/$AK15),"")</f>
        <v>0.21136893003508564</v>
      </c>
      <c r="W15" s="13">
        <f ca="1">IF($B$6="Region",SUMIFS(Raw!$K:$K,Raw!$C:$C,'Data by Geography'!$A15,Raw!$J:$J,'Data by Geography'!W$6,Raw!$D:$D,'Data by Geography'!$A$6),
IF($B$6="Provider",SUMIFS(Raw!$K:$K,Raw!$C:$C,'Data by Geography'!$A15,Raw!$J:$J,'Data by Geography'!W$6,Raw!$F:$F,'Data by Geography'!$A$6),
SUMIFS(Raw!$K:$K,Raw!$C:$C, 'Data by Geography'!$A15,Raw!$J:$J,'Data by Geography'!W$6,Raw!$H:$H,'Data by Geography'!$A$6)))</f>
        <v>1153</v>
      </c>
      <c r="X15" s="40">
        <f ca="1">IF($W15&gt;0,(W15/$AK15),"")</f>
        <v>3.399475189433028E-2</v>
      </c>
      <c r="Y15" s="13">
        <f ca="1">IF($B$6="Region",SUMIFS(Raw!$K:$K,Raw!$C:$C,'Data by Geography'!$A15,Raw!$J:$J,'Data by Geography'!Y$6,Raw!$D:$D,'Data by Geography'!$A$6),
IF($B$6="Provider",SUMIFS(Raw!$K:$K,Raw!$C:$C,'Data by Geography'!$A15,Raw!$J:$J,'Data by Geography'!Y$6,Raw!$F:$F,'Data by Geography'!$A$6),
SUMIFS(Raw!$K:$K,Raw!$C:$C, 'Data by Geography'!$A15,Raw!$J:$J,'Data by Geography'!Y$6,Raw!$H:$H,'Data by Geography'!$A$6)))</f>
        <v>2286</v>
      </c>
      <c r="Z15" s="40">
        <f ca="1">IF($Y15&gt;0,(Y15/$AK15),"")</f>
        <v>6.7399828994309643E-2</v>
      </c>
      <c r="AA15" s="13">
        <f ca="1">IF($B$6="Region",SUMIFS(Raw!$K:$K,Raw!$C:$C,'Data by Geography'!$A15,Raw!$J:$J,'Data by Geography'!AA$6,Raw!$D:$D,'Data by Geography'!$A$6),
IF($B$6="Provider",SUMIFS(Raw!$K:$K,Raw!$C:$C,'Data by Geography'!$A15,Raw!$J:$J,'Data by Geography'!AA$6,Raw!$F:$F,'Data by Geography'!$A$6),
SUMIFS(Raw!$K:$K,Raw!$C:$C, 'Data by Geography'!$A15,Raw!$J:$J,'Data by Geography'!AA$6,Raw!$H:$H,'Data by Geography'!$A$6)))</f>
        <v>3508</v>
      </c>
      <c r="AB15" s="40">
        <f ca="1">IF($AA15&gt;0,(AA15/$AK15),"")</f>
        <v>0.10342895892915058</v>
      </c>
      <c r="AC15" s="13">
        <f ca="1">IF($B$6="Region",SUMIFS(Raw!$K:$K,Raw!$C:$C,'Data by Geography'!$A15,Raw!$J:$J,'Data by Geography'!AC$6,Raw!$D:$D,'Data by Geography'!$A$6),
IF($B$6="Provider",SUMIFS(Raw!$K:$K,Raw!$C:$C,'Data by Geography'!$A15,Raw!$J:$J,'Data by Geography'!AC$6,Raw!$F:$F,'Data by Geography'!$A$6),
SUMIFS(Raw!$K:$K,Raw!$C:$C, 'Data by Geography'!$A15,Raw!$J:$J,'Data by Geography'!AC$6,Raw!$H:$H,'Data by Geography'!$A$6)))</f>
        <v>550</v>
      </c>
      <c r="AD15" s="40">
        <f ca="1">IF($AC15&gt;0,(AC15/$AK15),"")</f>
        <v>1.6216056844650176E-2</v>
      </c>
      <c r="AK15" s="41">
        <f t="shared" ca="1" si="10"/>
        <v>33917</v>
      </c>
    </row>
    <row r="16" spans="1:37" ht="13" x14ac:dyDescent="0.3">
      <c r="A16" s="9" t="str">
        <f ca="1">IF($A$1&gt;Refs!L8,"NHS111PS-202526-H1","")</f>
        <v>NHS111PS-202526-H1</v>
      </c>
      <c r="B16" s="37" t="str">
        <f ca="1">IF($A$1&gt;Refs!L8,VLOOKUP($A16,Refs!$J$2:$K$13,2,FALSE),"")</f>
        <v>Apr'25 to Sep'25</v>
      </c>
      <c r="D16" s="13">
        <f ca="1">IF($B$6="Region",SUMIFS(Raw!$K:$K,Raw!$C:$C,'Data by Geography'!$A16,Raw!$J:$J,'Data by Geography'!D$6,Raw!$D:$D,'Data by Geography'!$A$6),
IF($B$6="Provider",SUMIFS(Raw!$K:$K,Raw!$C:$C,'Data by Geography'!$A16,Raw!$J:$J,'Data by Geography'!D$6,Raw!$F:$F,'Data by Geography'!$A$6),
SUMIFS(Raw!$K:$K,Raw!$C:$C, 'Data by Geography'!$A16,Raw!$J:$J,'Data by Geography'!D$6,Raw!$H:$H,'Data by Geography'!$A$6)))</f>
        <v>443495</v>
      </c>
      <c r="E16" s="13">
        <f ca="1">IF($B$6="Region",SUMIFS(Raw!$K:$K,Raw!$C:$C,'Data by Geography'!$A16,Raw!$J:$J,'Data by Geography'!E$6,Raw!$D:$D,'Data by Geography'!$A$6),
IF($B$6="Provider",SUMIFS(Raw!$K:$K,Raw!$C:$C,'Data by Geography'!$A16,Raw!$J:$J,'Data by Geography'!E$6,Raw!$F:$F,'Data by Geography'!$A$6),
SUMIFS(Raw!$K:$K,Raw!$C:$C, 'Data by Geography'!$A16,Raw!$J:$J,'Data by Geography'!E$6,Raw!$H:$H,'Data by Geography'!$A$6)))</f>
        <v>29582</v>
      </c>
      <c r="F16" s="13">
        <f ca="1">IF($B$6="Region",SUMIFS(Raw!$K:$K,Raw!$C:$C,'Data by Geography'!$A16,Raw!$J:$J,'Data by Geography'!F$6,Raw!$D:$D,'Data by Geography'!$A$6),
IF($B$6="Provider",SUMIFS(Raw!$K:$K,Raw!$C:$C,'Data by Geography'!$A16,Raw!$J:$J,'Data by Geography'!F$6,Raw!$F:$F,'Data by Geography'!$A$6),
SUMIFS(Raw!$K:$K,Raw!$C:$C, 'Data by Geography'!$A16,Raw!$J:$J,'Data by Geography'!F$6,Raw!$H:$H,'Data by Geography'!$A$6)))</f>
        <v>19726</v>
      </c>
      <c r="G16" s="13">
        <f ca="1">IF($B$6="Region",SUMIFS(Raw!$K:$K,Raw!$C:$C,'Data by Geography'!$A16,Raw!$J:$J,'Data by Geography'!G$6,Raw!$D:$D,'Data by Geography'!$A$6),
IF($B$6="Provider",SUMIFS(Raw!$K:$K,Raw!$C:$C,'Data by Geography'!$A16,Raw!$J:$J,'Data by Geography'!G$6,Raw!$F:$F,'Data by Geography'!$A$6),
SUMIFS(Raw!$K:$K,Raw!$C:$C, 'Data by Geography'!$A16,Raw!$J:$J,'Data by Geography'!G$6,Raw!$H:$H,'Data by Geography'!$A$6)))</f>
        <v>3873</v>
      </c>
      <c r="H16" s="13">
        <f ca="1">IF($B$6="Region",SUMIFS(Raw!$K:$K,Raw!$C:$C,'Data by Geography'!$A16,Raw!$J:$J,'Data by Geography'!H$6,Raw!$D:$D,'Data by Geography'!$A$6),
IF($B$6="Provider",SUMIFS(Raw!$K:$K,Raw!$C:$C,'Data by Geography'!$A16,Raw!$J:$J,'Data by Geography'!H$6,Raw!$F:$F,'Data by Geography'!$A$6),
SUMIFS(Raw!$K:$K,Raw!$C:$C, 'Data by Geography'!$A16,Raw!$J:$J,'Data by Geography'!H$6,Raw!$H:$H,'Data by Geography'!$A$6)))</f>
        <v>1581</v>
      </c>
      <c r="I16" s="13">
        <f ca="1">IF($B$6="Region",SUMIFS(Raw!$K:$K,Raw!$C:$C,'Data by Geography'!$A16,Raw!$J:$J,'Data by Geography'!I$6,Raw!$D:$D,'Data by Geography'!$A$6),
IF($B$6="Provider",SUMIFS(Raw!$K:$K,Raw!$C:$C,'Data by Geography'!$A16,Raw!$J:$J,'Data by Geography'!I$6,Raw!$F:$F,'Data by Geography'!$A$6),
SUMIFS(Raw!$K:$K,Raw!$C:$C, 'Data by Geography'!$A16,Raw!$J:$J,'Data by Geography'!I$6,Raw!$H:$H,'Data by Geography'!$A$6)))</f>
        <v>1572</v>
      </c>
      <c r="J16" s="13">
        <f ca="1">IF($B$6="Region",SUMIFS(Raw!$K:$K,Raw!$C:$C,'Data by Geography'!$A16,Raw!$J:$J,'Data by Geography'!J$6,Raw!$D:$D,'Data by Geography'!$A$6),
IF($B$6="Provider",SUMIFS(Raw!$K:$K,Raw!$C:$C,'Data by Geography'!$A16,Raw!$J:$J,'Data by Geography'!J$6,Raw!$F:$F,'Data by Geography'!$A$6),
SUMIFS(Raw!$K:$K,Raw!$C:$C, 'Data by Geography'!$A16,Raw!$J:$J,'Data by Geography'!J$6,Raw!$H:$H,'Data by Geography'!$A$6)))</f>
        <v>2431</v>
      </c>
      <c r="K16" s="13">
        <f ca="1">IF($B$6="Region",SUMIFS(Raw!$K:$K,Raw!$C:$C,'Data by Geography'!$A16,Raw!$J:$J,'Data by Geography'!K$6,Raw!$D:$D,'Data by Geography'!$A$6),
IF($B$6="Provider",SUMIFS(Raw!$K:$K,Raw!$C:$C,'Data by Geography'!$A16,Raw!$J:$J,'Data by Geography'!K$6,Raw!$F:$F,'Data by Geography'!$A$6),
SUMIFS(Raw!$K:$K,Raw!$C:$C, 'Data by Geography'!$A16,Raw!$J:$J,'Data by Geography'!K$6,Raw!$H:$H,'Data by Geography'!$A$6)))</f>
        <v>399</v>
      </c>
      <c r="L16" s="40">
        <f t="shared" ref="L16" ca="1" si="11">IF(E16&gt;0,SUM((F16+G16)/SUM(F16:J16)),"")</f>
        <v>0.80865572422300658</v>
      </c>
      <c r="M16" s="40">
        <f t="shared" ref="M16" ca="1" si="12">IF(E16&gt;0,SUM((I16+J16)/SUM(F16:J16)),"")</f>
        <v>0.13716889970188123</v>
      </c>
      <c r="O16" s="13">
        <f ca="1">IF($B$6="Region",SUMIFS(Raw!$K:$K,Raw!$C:$C,'Data by Geography'!$A16,Raw!$J:$J,'Data by Geography'!O$6,Raw!$D:$D,'Data by Geography'!$A$6),
IF($B$6="Provider",SUMIFS(Raw!$K:$K,Raw!$C:$C,'Data by Geography'!$A16,Raw!$J:$J,'Data by Geography'!O$6,Raw!$F:$F,'Data by Geography'!$A$6),
SUMIFS(Raw!$K:$K,Raw!$C:$C, 'Data by Geography'!$A16,Raw!$J:$J,'Data by Geography'!O$6,Raw!$H:$H,'Data by Geography'!$A$6)))</f>
        <v>7113</v>
      </c>
      <c r="P16" s="40">
        <f ca="1">IF($O16&gt;0,(O16/$AK16),"")</f>
        <v>0.24045027381515788</v>
      </c>
      <c r="Q16" s="13">
        <f ca="1">IF($B$6="Region",SUMIFS(Raw!$K:$K,Raw!$C:$C,'Data by Geography'!$A16,Raw!$J:$J,'Data by Geography'!Q$6,Raw!$D:$D,'Data by Geography'!$A$6),
IF($B$6="Provider",SUMIFS(Raw!$K:$K,Raw!$C:$C,'Data by Geography'!$A16,Raw!$J:$J,'Data by Geography'!Q$6,Raw!$F:$F,'Data by Geography'!$A$6),
SUMIFS(Raw!$K:$K,Raw!$C:$C, 'Data by Geography'!$A16,Raw!$J:$J,'Data by Geography'!Q$6,Raw!$H:$H,'Data by Geography'!$A$6)))</f>
        <v>4337</v>
      </c>
      <c r="R16" s="40">
        <f ca="1">IF($Q16&gt;0,(Q16/$AK16),"")</f>
        <v>0.14660942465012508</v>
      </c>
      <c r="S16" s="13">
        <f ca="1">IF($B$6="Region",SUMIFS(Raw!$K:$K,Raw!$C:$C,'Data by Geography'!$A16,Raw!$J:$J,'Data by Geography'!S$6,Raw!$D:$D,'Data by Geography'!$A$6),
IF($B$6="Provider",SUMIFS(Raw!$K:$K,Raw!$C:$C,'Data by Geography'!$A16,Raw!$J:$J,'Data by Geography'!S$6,Raw!$F:$F,'Data by Geography'!$A$6),
SUMIFS(Raw!$K:$K,Raw!$C:$C, 'Data by Geography'!$A16,Raw!$J:$J,'Data by Geography'!S$6,Raw!$H:$H,'Data by Geography'!$A$6)))</f>
        <v>3611</v>
      </c>
      <c r="T16" s="40">
        <f ca="1">IF($S16&gt;0,(S16/$AK16),"")</f>
        <v>0.12206747346359273</v>
      </c>
      <c r="U16" s="13">
        <f ca="1">IF($B$6="Region",SUMIFS(Raw!$K:$K,Raw!$C:$C,'Data by Geography'!$A16,Raw!$J:$J,'Data by Geography'!U$6,Raw!$D:$D,'Data by Geography'!$A$6),
IF($B$6="Provider",SUMIFS(Raw!$K:$K,Raw!$C:$C,'Data by Geography'!$A16,Raw!$J:$J,'Data by Geography'!U$6,Raw!$F:$F,'Data by Geography'!$A$6),
SUMIFS(Raw!$K:$K,Raw!$C:$C, 'Data by Geography'!$A16,Raw!$J:$J,'Data by Geography'!U$6,Raw!$H:$H,'Data by Geography'!$A$6)))</f>
        <v>6820</v>
      </c>
      <c r="V16" s="40">
        <f ca="1">IF($U16&gt;0,(U16/$AK16),"")</f>
        <v>0.23054560205530389</v>
      </c>
      <c r="W16" s="13">
        <f ca="1">IF($B$6="Region",SUMIFS(Raw!$K:$K,Raw!$C:$C,'Data by Geography'!$A16,Raw!$J:$J,'Data by Geography'!W$6,Raw!$D:$D,'Data by Geography'!$A$6),
IF($B$6="Provider",SUMIFS(Raw!$K:$K,Raw!$C:$C,'Data by Geography'!$A16,Raw!$J:$J,'Data by Geography'!W$6,Raw!$F:$F,'Data by Geography'!$A$6),
SUMIFS(Raw!$K:$K,Raw!$C:$C, 'Data by Geography'!$A16,Raw!$J:$J,'Data by Geography'!W$6,Raw!$H:$H,'Data by Geography'!$A$6)))</f>
        <v>1587</v>
      </c>
      <c r="X16" s="40">
        <f ca="1">IF($W16&gt;0,(W16/$AK16),"")</f>
        <v>5.3647488337502533E-2</v>
      </c>
      <c r="Y16" s="13">
        <f ca="1">IF($B$6="Region",SUMIFS(Raw!$K:$K,Raw!$C:$C,'Data by Geography'!$A16,Raw!$J:$J,'Data by Geography'!Y$6,Raw!$D:$D,'Data by Geography'!$A$6),
IF($B$6="Provider",SUMIFS(Raw!$K:$K,Raw!$C:$C,'Data by Geography'!$A16,Raw!$J:$J,'Data by Geography'!Y$6,Raw!$F:$F,'Data by Geography'!$A$6),
SUMIFS(Raw!$K:$K,Raw!$C:$C, 'Data by Geography'!$A16,Raw!$J:$J,'Data by Geography'!Y$6,Raw!$H:$H,'Data by Geography'!$A$6)))</f>
        <v>1613</v>
      </c>
      <c r="Z16" s="40">
        <f ca="1">IF($Y16&gt;0,(Y16/$AK16),"")</f>
        <v>5.4526401189912782E-2</v>
      </c>
      <c r="AA16" s="13">
        <f ca="1">IF($B$6="Region",SUMIFS(Raw!$K:$K,Raw!$C:$C,'Data by Geography'!$A16,Raw!$J:$J,'Data by Geography'!AA$6,Raw!$D:$D,'Data by Geography'!$A$6),
IF($B$6="Provider",SUMIFS(Raw!$K:$K,Raw!$C:$C,'Data by Geography'!$A16,Raw!$J:$J,'Data by Geography'!AA$6,Raw!$F:$F,'Data by Geography'!$A$6),
SUMIFS(Raw!$K:$K,Raw!$C:$C, 'Data by Geography'!$A16,Raw!$J:$J,'Data by Geography'!AA$6,Raw!$H:$H,'Data by Geography'!$A$6)))</f>
        <v>4091</v>
      </c>
      <c r="AB16" s="40">
        <f ca="1">IF($AA16&gt;0,(AA16/$AK16),"")</f>
        <v>0.13829355689270503</v>
      </c>
      <c r="AC16" s="13">
        <f ca="1">IF($B$6="Region",SUMIFS(Raw!$K:$K,Raw!$C:$C,'Data by Geography'!$A16,Raw!$J:$J,'Data by Geography'!AC$6,Raw!$D:$D,'Data by Geography'!$A$6),
IF($B$6="Provider",SUMIFS(Raw!$K:$K,Raw!$C:$C,'Data by Geography'!$A16,Raw!$J:$J,'Data by Geography'!AC$6,Raw!$F:$F,'Data by Geography'!$A$6),
SUMIFS(Raw!$K:$K,Raw!$C:$C, 'Data by Geography'!$A16,Raw!$J:$J,'Data by Geography'!AC$6,Raw!$H:$H,'Data by Geography'!$A$6)))</f>
        <v>410</v>
      </c>
      <c r="AD16" s="40">
        <f ca="1">IF($AC16&gt;0,(AC16/$AK16),"")</f>
        <v>1.3859779595700087E-2</v>
      </c>
      <c r="AK16" s="41">
        <f t="shared" ca="1" si="10"/>
        <v>29582</v>
      </c>
    </row>
    <row r="17" spans="1:37" ht="13" x14ac:dyDescent="0.3">
      <c r="A17" s="9" t="str">
        <f ca="1">IF($A$1&gt;Refs!L9,"NHS111PS-202526-H2","")</f>
        <v>NHS111PS-202526-H2</v>
      </c>
      <c r="B17" s="37" t="str">
        <f ca="1">IF($A$1&gt;Refs!L9,VLOOKUP($A17,Refs!$J$2:$K$13,2,FALSE),"")</f>
        <v>Oct'25 to Mar'26</v>
      </c>
      <c r="D17" s="13">
        <f ca="1">IF($B$6="Region",SUMIFS(Raw!$K:$K,Raw!$C:$C,'Data by Geography'!$A17,Raw!$J:$J,'Data by Geography'!D$6,Raw!$D:$D,'Data by Geography'!$A$6),
IF($B$6="Provider",SUMIFS(Raw!$K:$K,Raw!$C:$C,'Data by Geography'!$A17,Raw!$J:$J,'Data by Geography'!D$6,Raw!$F:$F,'Data by Geography'!$A$6),
SUMIFS(Raw!$K:$K,Raw!$C:$C, 'Data by Geography'!$A17,Raw!$J:$J,'Data by Geography'!D$6,Raw!$H:$H,'Data by Geography'!$A$6)))</f>
        <v>446887</v>
      </c>
      <c r="E17" s="13">
        <f ca="1">IF($B$6="Region",SUMIFS(Raw!$K:$K,Raw!$C:$C,'Data by Geography'!$A17,Raw!$J:$J,'Data by Geography'!E$6,Raw!$D:$D,'Data by Geography'!$A$6),
IF($B$6="Provider",SUMIFS(Raw!$K:$K,Raw!$C:$C,'Data by Geography'!$A17,Raw!$J:$J,'Data by Geography'!E$6,Raw!$F:$F,'Data by Geography'!$A$6),
SUMIFS(Raw!$K:$K,Raw!$C:$C, 'Data by Geography'!$A17,Raw!$J:$J,'Data by Geography'!E$6,Raw!$H:$H,'Data by Geography'!$A$6)))</f>
        <v>31528</v>
      </c>
      <c r="F17" s="13">
        <f ca="1">IF($B$6="Region",SUMIFS(Raw!$K:$K,Raw!$C:$C,'Data by Geography'!$A17,Raw!$J:$J,'Data by Geography'!F$6,Raw!$D:$D,'Data by Geography'!$A$6),
IF($B$6="Provider",SUMIFS(Raw!$K:$K,Raw!$C:$C,'Data by Geography'!$A17,Raw!$J:$J,'Data by Geography'!F$6,Raw!$F:$F,'Data by Geography'!$A$6),
SUMIFS(Raw!$K:$K,Raw!$C:$C, 'Data by Geography'!$A17,Raw!$J:$J,'Data by Geography'!F$6,Raw!$H:$H,'Data by Geography'!$A$6)))</f>
        <v>19843</v>
      </c>
      <c r="G17" s="13">
        <f ca="1">IF($B$6="Region",SUMIFS(Raw!$K:$K,Raw!$C:$C,'Data by Geography'!$A17,Raw!$J:$J,'Data by Geography'!G$6,Raw!$D:$D,'Data by Geography'!$A$6),
IF($B$6="Provider",SUMIFS(Raw!$K:$K,Raw!$C:$C,'Data by Geography'!$A17,Raw!$J:$J,'Data by Geography'!G$6,Raw!$F:$F,'Data by Geography'!$A$6),
SUMIFS(Raw!$K:$K,Raw!$C:$C, 'Data by Geography'!$A17,Raw!$J:$J,'Data by Geography'!G$6,Raw!$H:$H,'Data by Geography'!$A$6)))</f>
        <v>4687</v>
      </c>
      <c r="H17" s="13">
        <f ca="1">IF($B$6="Region",SUMIFS(Raw!$K:$K,Raw!$C:$C,'Data by Geography'!$A17,Raw!$J:$J,'Data by Geography'!H$6,Raw!$D:$D,'Data by Geography'!$A$6),
IF($B$6="Provider",SUMIFS(Raw!$K:$K,Raw!$C:$C,'Data by Geography'!$A17,Raw!$J:$J,'Data by Geography'!H$6,Raw!$F:$F,'Data by Geography'!$A$6),
SUMIFS(Raw!$K:$K,Raw!$C:$C, 'Data by Geography'!$A17,Raw!$J:$J,'Data by Geography'!H$6,Raw!$H:$H,'Data by Geography'!$A$6)))</f>
        <v>1717</v>
      </c>
      <c r="I17" s="13">
        <f ca="1">IF($B$6="Region",SUMIFS(Raw!$K:$K,Raw!$C:$C,'Data by Geography'!$A17,Raw!$J:$J,'Data by Geography'!I$6,Raw!$D:$D,'Data by Geography'!$A$6),
IF($B$6="Provider",SUMIFS(Raw!$K:$K,Raw!$C:$C,'Data by Geography'!$A17,Raw!$J:$J,'Data by Geography'!I$6,Raw!$F:$F,'Data by Geography'!$A$6),
SUMIFS(Raw!$K:$K,Raw!$C:$C, 'Data by Geography'!$A17,Raw!$J:$J,'Data by Geography'!I$6,Raw!$H:$H,'Data by Geography'!$A$6)))</f>
        <v>1807</v>
      </c>
      <c r="J17" s="13">
        <f ca="1">IF($B$6="Region",SUMIFS(Raw!$K:$K,Raw!$C:$C,'Data by Geography'!$A17,Raw!$J:$J,'Data by Geography'!J$6,Raw!$D:$D,'Data by Geography'!$A$6),
IF($B$6="Provider",SUMIFS(Raw!$K:$K,Raw!$C:$C,'Data by Geography'!$A17,Raw!$J:$J,'Data by Geography'!J$6,Raw!$F:$F,'Data by Geography'!$A$6),
SUMIFS(Raw!$K:$K,Raw!$C:$C, 'Data by Geography'!$A17,Raw!$J:$J,'Data by Geography'!J$6,Raw!$H:$H,'Data by Geography'!$A$6)))</f>
        <v>2384</v>
      </c>
      <c r="K17" s="13">
        <f ca="1">IF($B$6="Region",SUMIFS(Raw!$K:$K,Raw!$C:$C,'Data by Geography'!$A17,Raw!$J:$J,'Data by Geography'!K$6,Raw!$D:$D,'Data by Geography'!$A$6),
IF($B$6="Provider",SUMIFS(Raw!$K:$K,Raw!$C:$C,'Data by Geography'!$A17,Raw!$J:$J,'Data by Geography'!K$6,Raw!$F:$F,'Data by Geography'!$A$6),
SUMIFS(Raw!$K:$K,Raw!$C:$C, 'Data by Geography'!$A17,Raw!$J:$J,'Data by Geography'!K$6,Raw!$H:$H,'Data by Geography'!$A$6)))</f>
        <v>1090</v>
      </c>
      <c r="L17" s="40">
        <f t="shared" ref="L17" ca="1" si="13">IF(E17&gt;0,SUM((F17+G17)/SUM(F17:J17)),"")</f>
        <v>0.8059005190879821</v>
      </c>
      <c r="M17" s="40">
        <f t="shared" ref="M17" ca="1" si="14">IF(E17&gt;0,SUM((I17+J17)/SUM(F17:J17)),"")</f>
        <v>0.13768972994283463</v>
      </c>
      <c r="O17" s="13">
        <f ca="1">IF($B$6="Region",SUMIFS(Raw!$K:$K,Raw!$C:$C,'Data by Geography'!$A17,Raw!$J:$J,'Data by Geography'!O$6,Raw!$D:$D,'Data by Geography'!$A$6),
IF($B$6="Provider",SUMIFS(Raw!$K:$K,Raw!$C:$C,'Data by Geography'!$A17,Raw!$J:$J,'Data by Geography'!O$6,Raw!$F:$F,'Data by Geography'!$A$6),
SUMIFS(Raw!$K:$K,Raw!$C:$C, 'Data by Geography'!$A17,Raw!$J:$J,'Data by Geography'!O$6,Raw!$H:$H,'Data by Geography'!$A$6)))</f>
        <v>7407</v>
      </c>
      <c r="P17" s="40">
        <f ca="1">IF($O17&gt;0,(O17/$AK17),"")</f>
        <v>0.23493402689672671</v>
      </c>
      <c r="Q17" s="13">
        <f ca="1">IF($B$6="Region",SUMIFS(Raw!$K:$K,Raw!$C:$C,'Data by Geography'!$A17,Raw!$J:$J,'Data by Geography'!Q$6,Raw!$D:$D,'Data by Geography'!$A$6),
IF($B$6="Provider",SUMIFS(Raw!$K:$K,Raw!$C:$C,'Data by Geography'!$A17,Raw!$J:$J,'Data by Geography'!Q$6,Raw!$F:$F,'Data by Geography'!$A$6),
SUMIFS(Raw!$K:$K,Raw!$C:$C, 'Data by Geography'!$A17,Raw!$J:$J,'Data by Geography'!Q$6,Raw!$H:$H,'Data by Geography'!$A$6)))</f>
        <v>4565</v>
      </c>
      <c r="R17" s="40">
        <f ca="1">IF($Q17&gt;0,(Q17/$AK17),"")</f>
        <v>0.14479193098198426</v>
      </c>
      <c r="S17" s="13">
        <f ca="1">IF($B$6="Region",SUMIFS(Raw!$K:$K,Raw!$C:$C,'Data by Geography'!$A17,Raw!$J:$J,'Data by Geography'!S$6,Raw!$D:$D,'Data by Geography'!$A$6),
IF($B$6="Provider",SUMIFS(Raw!$K:$K,Raw!$C:$C,'Data by Geography'!$A17,Raw!$J:$J,'Data by Geography'!S$6,Raw!$F:$F,'Data by Geography'!$A$6),
SUMIFS(Raw!$K:$K,Raw!$C:$C, 'Data by Geography'!$A17,Raw!$J:$J,'Data by Geography'!S$6,Raw!$H:$H,'Data by Geography'!$A$6)))</f>
        <v>3684</v>
      </c>
      <c r="T17" s="40">
        <f ca="1">IF($S17&gt;0,(S17/$AK17),"")</f>
        <v>0.11684851560517635</v>
      </c>
      <c r="U17" s="13">
        <f ca="1">IF($B$6="Region",SUMIFS(Raw!$K:$K,Raw!$C:$C,'Data by Geography'!$A17,Raw!$J:$J,'Data by Geography'!U$6,Raw!$D:$D,'Data by Geography'!$A$6),
IF($B$6="Provider",SUMIFS(Raw!$K:$K,Raw!$C:$C,'Data by Geography'!$A17,Raw!$J:$J,'Data by Geography'!U$6,Raw!$F:$F,'Data by Geography'!$A$6),
SUMIFS(Raw!$K:$K,Raw!$C:$C, 'Data by Geography'!$A17,Raw!$J:$J,'Data by Geography'!U$6,Raw!$H:$H,'Data by Geography'!$A$6)))</f>
        <v>6169</v>
      </c>
      <c r="V17" s="40">
        <f ca="1">IF($U17&gt;0,(U17/$AK17),"")</f>
        <v>0.19566734331387972</v>
      </c>
      <c r="W17" s="13">
        <f ca="1">IF($B$6="Region",SUMIFS(Raw!$K:$K,Raw!$C:$C,'Data by Geography'!$A17,Raw!$J:$J,'Data by Geography'!W$6,Raw!$D:$D,'Data by Geography'!$A$6),
IF($B$6="Provider",SUMIFS(Raw!$K:$K,Raw!$C:$C,'Data by Geography'!$A17,Raw!$J:$J,'Data by Geography'!W$6,Raw!$F:$F,'Data by Geography'!$A$6),
SUMIFS(Raw!$K:$K,Raw!$C:$C, 'Data by Geography'!$A17,Raw!$J:$J,'Data by Geography'!W$6,Raw!$H:$H,'Data by Geography'!$A$6)))</f>
        <v>1502</v>
      </c>
      <c r="X17" s="40">
        <f ca="1">IF($W17&gt;0,(W17/$AK17),"")</f>
        <v>4.7640192844455719E-2</v>
      </c>
      <c r="Y17" s="13">
        <f ca="1">IF($B$6="Region",SUMIFS(Raw!$K:$K,Raw!$C:$C,'Data by Geography'!$A17,Raw!$J:$J,'Data by Geography'!Y$6,Raw!$D:$D,'Data by Geography'!$A$6),
IF($B$6="Provider",SUMIFS(Raw!$K:$K,Raw!$C:$C,'Data by Geography'!$A17,Raw!$J:$J,'Data by Geography'!Y$6,Raw!$F:$F,'Data by Geography'!$A$6),
SUMIFS(Raw!$K:$K,Raw!$C:$C, 'Data by Geography'!$A17,Raw!$J:$J,'Data by Geography'!Y$6,Raw!$H:$H,'Data by Geography'!$A$6)))</f>
        <v>4257</v>
      </c>
      <c r="Z17" s="40">
        <f ca="1">IF($Y17&gt;0,(Y17/$AK17),"")</f>
        <v>0.13502283684344074</v>
      </c>
      <c r="AA17" s="13">
        <f ca="1">IF($B$6="Region",SUMIFS(Raw!$K:$K,Raw!$C:$C,'Data by Geography'!$A17,Raw!$J:$J,'Data by Geography'!AA$6,Raw!$D:$D,'Data by Geography'!$A$6),
IF($B$6="Provider",SUMIFS(Raw!$K:$K,Raw!$C:$C,'Data by Geography'!$A17,Raw!$J:$J,'Data by Geography'!AA$6,Raw!$F:$F,'Data by Geography'!$A$6),
SUMIFS(Raw!$K:$K,Raw!$C:$C, 'Data by Geography'!$A17,Raw!$J:$J,'Data by Geography'!AA$6,Raw!$H:$H,'Data by Geography'!$A$6)))</f>
        <v>3449</v>
      </c>
      <c r="AB17" s="40">
        <f ca="1">IF($AA17&gt;0,(AA17/$AK17),"")</f>
        <v>0.1093948236488201</v>
      </c>
      <c r="AC17" s="13">
        <f ca="1">IF($B$6="Region",SUMIFS(Raw!$K:$K,Raw!$C:$C,'Data by Geography'!$A17,Raw!$J:$J,'Data by Geography'!AC$6,Raw!$D:$D,'Data by Geography'!$A$6),
IF($B$6="Provider",SUMIFS(Raw!$K:$K,Raw!$C:$C,'Data by Geography'!$A17,Raw!$J:$J,'Data by Geography'!AC$6,Raw!$F:$F,'Data by Geography'!$A$6),
SUMIFS(Raw!$K:$K,Raw!$C:$C, 'Data by Geography'!$A17,Raw!$J:$J,'Data by Geography'!AC$6,Raw!$H:$H,'Data by Geography'!$A$6)))</f>
        <v>495</v>
      </c>
      <c r="AD17" s="40">
        <f ca="1">IF($AC17&gt;0,(AC17/$AK17),"")</f>
        <v>1.5700329865516366E-2</v>
      </c>
      <c r="AK17" s="41">
        <f t="shared" ref="AK17" ca="1" si="15">SUM(AC17,AA17,Y17,W17,U17,S17,Q17,O17)</f>
        <v>31528</v>
      </c>
    </row>
    <row r="18" spans="1:37" x14ac:dyDescent="0.25"/>
    <row r="27" spans="1:37" x14ac:dyDescent="0.25"/>
    <row r="28" spans="1:37" x14ac:dyDescent="0.25"/>
    <row r="29" spans="1:37" x14ac:dyDescent="0.25">
      <c r="A29" s="94" t="s">
        <v>79</v>
      </c>
    </row>
    <row r="30" spans="1:37" ht="76" customHeight="1" x14ac:dyDescent="0.25">
      <c r="A30" s="143" t="s">
        <v>64</v>
      </c>
      <c r="B30" s="143"/>
      <c r="C30" s="143"/>
      <c r="D30" s="143"/>
      <c r="E30" s="143"/>
      <c r="F30" s="143"/>
      <c r="G30" s="143"/>
      <c r="H30" s="143"/>
      <c r="I30" s="143"/>
      <c r="J30" s="143"/>
      <c r="K30" s="143"/>
      <c r="L30" s="143"/>
      <c r="M30" s="143"/>
    </row>
    <row r="31" spans="1:37" ht="29.15" customHeight="1" x14ac:dyDescent="0.25">
      <c r="A31" s="140" t="s">
        <v>65</v>
      </c>
      <c r="B31" s="140"/>
      <c r="C31" s="140"/>
      <c r="D31" s="140"/>
      <c r="E31" s="140"/>
      <c r="F31" s="140"/>
      <c r="G31" s="140"/>
      <c r="H31" s="140"/>
      <c r="I31" s="140"/>
      <c r="J31" s="140"/>
      <c r="K31" s="140"/>
      <c r="L31" s="140"/>
      <c r="M31" s="140"/>
    </row>
    <row r="32" spans="1:37" ht="30.65" customHeight="1" x14ac:dyDescent="0.25">
      <c r="A32" s="140" t="s">
        <v>66</v>
      </c>
      <c r="B32" s="140"/>
      <c r="C32" s="140"/>
      <c r="D32" s="140"/>
      <c r="E32" s="140"/>
      <c r="F32" s="140"/>
      <c r="G32" s="140"/>
      <c r="H32" s="140"/>
      <c r="I32" s="140"/>
      <c r="J32" s="140"/>
      <c r="K32" s="140"/>
      <c r="L32" s="140"/>
      <c r="M32" s="140"/>
    </row>
    <row r="33" spans="1:13" x14ac:dyDescent="0.25">
      <c r="A33" s="140" t="s">
        <v>67</v>
      </c>
      <c r="B33" s="140"/>
      <c r="C33" s="140"/>
      <c r="D33" s="140"/>
      <c r="E33" s="140"/>
      <c r="F33" s="140"/>
      <c r="G33" s="140"/>
      <c r="H33" s="140"/>
      <c r="I33" s="140"/>
      <c r="J33" s="140"/>
      <c r="K33" s="140"/>
      <c r="L33" s="140"/>
      <c r="M33" s="140"/>
    </row>
    <row r="34" spans="1:13" x14ac:dyDescent="0.25">
      <c r="A34" s="140" t="s">
        <v>68</v>
      </c>
      <c r="B34" s="140"/>
      <c r="C34" s="140"/>
      <c r="D34" s="140"/>
      <c r="E34" s="140"/>
      <c r="F34" s="140"/>
      <c r="G34" s="140"/>
      <c r="H34" s="140"/>
      <c r="I34" s="140"/>
      <c r="J34" s="140"/>
      <c r="K34" s="140"/>
      <c r="L34" s="140"/>
      <c r="M34" s="140"/>
    </row>
    <row r="35" spans="1:13" ht="46.4" customHeight="1" x14ac:dyDescent="0.25">
      <c r="A35" s="140" t="s">
        <v>69</v>
      </c>
      <c r="B35" s="140"/>
      <c r="C35" s="140"/>
      <c r="D35" s="140"/>
      <c r="E35" s="140"/>
      <c r="F35" s="140"/>
      <c r="G35" s="140"/>
      <c r="H35" s="140"/>
      <c r="I35" s="140"/>
      <c r="J35" s="140"/>
      <c r="K35" s="140"/>
      <c r="L35" s="140"/>
      <c r="M35" s="140"/>
    </row>
    <row r="36" spans="1:13" ht="39" customHeight="1" x14ac:dyDescent="0.25">
      <c r="A36" s="144"/>
      <c r="B36" s="144"/>
      <c r="C36" s="144"/>
    </row>
    <row r="37" spans="1:13" ht="133.75" customHeight="1" x14ac:dyDescent="0.25">
      <c r="A37" s="144"/>
      <c r="B37" s="144"/>
      <c r="C37" s="144"/>
    </row>
    <row r="38" spans="1:13" ht="33.65" customHeight="1" x14ac:dyDescent="0.25">
      <c r="A38" s="144"/>
      <c r="B38" s="144"/>
      <c r="C38" s="144"/>
    </row>
    <row r="39" spans="1:13" ht="69.650000000000006" customHeight="1" x14ac:dyDescent="0.25">
      <c r="A39" s="144"/>
      <c r="B39" s="144"/>
      <c r="C39" s="144"/>
    </row>
    <row r="40" spans="1:13" ht="59.15" customHeight="1" x14ac:dyDescent="0.25">
      <c r="A40" s="144"/>
      <c r="B40" s="144"/>
      <c r="C40" s="144"/>
    </row>
    <row r="41" spans="1:13" x14ac:dyDescent="0.25"/>
  </sheetData>
  <mergeCells count="13">
    <mergeCell ref="A35:M35"/>
    <mergeCell ref="A40:C40"/>
    <mergeCell ref="A39:C39"/>
    <mergeCell ref="A36:C36"/>
    <mergeCell ref="A37:C37"/>
    <mergeCell ref="A38:C38"/>
    <mergeCell ref="A34:M34"/>
    <mergeCell ref="F5:M5"/>
    <mergeCell ref="O5:AD5"/>
    <mergeCell ref="A30:M30"/>
    <mergeCell ref="A31:M31"/>
    <mergeCell ref="A32:M32"/>
    <mergeCell ref="A33:M33"/>
  </mergeCells>
  <phoneticPr fontId="30" type="noConversion"/>
  <conditionalFormatting sqref="B5">
    <cfRule type="notContainsBlanks" dxfId="9" priority="1">
      <formula>LEN(TRIM(B5))&gt;0</formula>
    </cfRule>
    <cfRule type="containsBlanks" dxfId="8" priority="2">
      <formula>LEN(TRIM(B5))=0</formula>
    </cfRule>
  </conditionalFormatting>
  <conditionalFormatting sqref="C4:AK4">
    <cfRule type="cellIs" dxfId="7" priority="10" operator="notEqual">
      <formula>0</formula>
    </cfRule>
  </conditionalFormatting>
  <conditionalFormatting sqref="N11:N12 D13:K13 N13:O13 Q13 S13 U13 W13 Y13 AA13 AC13">
    <cfRule type="cellIs" dxfId="6" priority="3" operator="equal">
      <formula>0</formula>
    </cfRule>
    <cfRule type="expression" dxfId="5" priority="4">
      <formula>OR($A$11="")</formula>
    </cfRule>
  </conditionalFormatting>
  <pageMargins left="0.7" right="0.7" top="0.75" bottom="0.75" header="0.3" footer="0.3"/>
  <pageSetup paperSize="9" orientation="portrait" r:id="rId1"/>
  <ignoredErrors>
    <ignoredError sqref="O10 Q11 Y11 Q10 S10 S11 U10 U11 W10:W11 Y10 AA10:AA11 AC10:AC11" 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Refs!$C$2:$C$59</xm:f>
          </x14:formula1>
          <xm:sqref>B5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03875-8262-40C7-A53F-CD8966005802}">
  <sheetPr>
    <tabColor theme="0"/>
  </sheetPr>
  <dimension ref="A1:AW22"/>
  <sheetViews>
    <sheetView showGridLines="0" workbookViewId="0">
      <selection activeCell="B4" sqref="B4"/>
    </sheetView>
  </sheetViews>
  <sheetFormatPr defaultColWidth="0" defaultRowHeight="12.5" x14ac:dyDescent="0.25"/>
  <cols>
    <col min="1" max="1" width="6.54296875" style="2" customWidth="1"/>
    <col min="2" max="2" width="23.453125" style="2" bestFit="1" customWidth="1"/>
    <col min="3" max="36" width="6.54296875" style="2" customWidth="1"/>
    <col min="37" max="37" width="194.453125" style="2" customWidth="1"/>
    <col min="38" max="38" width="6.54296875" style="2" customWidth="1"/>
    <col min="39" max="39" width="23.453125" style="2" bestFit="1" customWidth="1"/>
    <col min="40" max="42" width="12" style="2" customWidth="1"/>
    <col min="43" max="44" width="13" style="2" customWidth="1"/>
    <col min="45" max="47" width="12.1796875" style="2" customWidth="1"/>
    <col min="48" max="49" width="6.54296875" style="2" customWidth="1"/>
    <col min="50" max="16384" width="8.54296875" style="2" hidden="1"/>
  </cols>
  <sheetData>
    <row r="1" spans="1:49" ht="4.4000000000000004" customHeight="1" x14ac:dyDescent="0.25">
      <c r="A1" s="38">
        <f ca="1">TODAY()</f>
        <v>46163</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S1" s="38"/>
      <c r="AT1" s="38"/>
      <c r="AU1" s="38"/>
      <c r="AV1" s="38"/>
      <c r="AW1" s="38"/>
    </row>
    <row r="2" spans="1:49" ht="30" customHeight="1" x14ac:dyDescent="0.3">
      <c r="A2" s="103" t="s">
        <v>80</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7"/>
      <c r="AE2" s="7"/>
      <c r="AF2" s="7"/>
      <c r="AG2" s="7"/>
      <c r="AH2" s="7"/>
      <c r="AI2" s="7"/>
      <c r="AJ2" s="7"/>
      <c r="AK2" s="7"/>
      <c r="AL2" s="7"/>
      <c r="AS2" s="7"/>
      <c r="AT2" s="7"/>
      <c r="AU2" s="7"/>
      <c r="AV2" s="7"/>
      <c r="AW2" s="7"/>
    </row>
    <row r="3" spans="1:49" s="9" customFormat="1" ht="4.4000000000000004" customHeight="1" thickBot="1" x14ac:dyDescent="0.35">
      <c r="A3" s="14"/>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N3" s="8"/>
      <c r="AO3" s="8"/>
      <c r="AP3" s="8"/>
      <c r="AS3" s="14"/>
      <c r="AT3" s="14"/>
      <c r="AU3" s="14"/>
      <c r="AV3" s="14"/>
      <c r="AW3" s="14"/>
    </row>
    <row r="4" spans="1:49" ht="13.5" thickBot="1" x14ac:dyDescent="0.35">
      <c r="A4" s="2" t="s">
        <v>26</v>
      </c>
      <c r="B4" s="18" t="s">
        <v>73</v>
      </c>
    </row>
    <row r="5" spans="1:49" ht="22.4" customHeight="1" x14ac:dyDescent="0.25">
      <c r="A5" s="19" t="str">
        <f>INDEX(Refs!$A$2:$A$84,MATCH('Satisfaction Chart'!$B$4,Refs!$C$2:$C$84,0))</f>
        <v>*</v>
      </c>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S5" s="19"/>
      <c r="AT5" s="19"/>
      <c r="AU5" s="19"/>
      <c r="AV5" s="19"/>
      <c r="AW5" s="19"/>
    </row>
    <row r="6" spans="1:49" x14ac:dyDescent="0.25">
      <c r="A6" s="19" t="str">
        <f ca="1">IF($A$1&gt;Refs!L4,"NHS111PS-202324-H1","")</f>
        <v>NHS111PS-202324-H1</v>
      </c>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9"/>
      <c r="AN6" s="15"/>
      <c r="AO6" s="15"/>
      <c r="AP6" s="15"/>
      <c r="AS6" s="19"/>
      <c r="AT6" s="19"/>
      <c r="AU6" s="19"/>
      <c r="AV6" s="19"/>
      <c r="AW6" s="19"/>
    </row>
    <row r="7" spans="1:49" s="11" customFormat="1" ht="13" x14ac:dyDescent="0.3">
      <c r="AM7" s="61"/>
    </row>
    <row r="8" spans="1:49" x14ac:dyDescent="0.25">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S8" s="32"/>
      <c r="AT8" s="32"/>
      <c r="AU8" s="32"/>
      <c r="AW8" s="32"/>
    </row>
    <row r="9" spans="1:49" x14ac:dyDescent="0.25">
      <c r="B9" s="32"/>
      <c r="C9" s="32"/>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N9" s="13"/>
      <c r="AO9" s="13"/>
      <c r="AP9" s="13"/>
      <c r="AS9" s="32"/>
      <c r="AT9" s="32"/>
      <c r="AU9" s="32"/>
      <c r="AW9" s="32"/>
    </row>
    <row r="10" spans="1:49" ht="25" x14ac:dyDescent="0.25">
      <c r="B10" s="32"/>
      <c r="C10" s="32"/>
      <c r="D10" s="32"/>
      <c r="E10" s="32"/>
      <c r="F10" s="32"/>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7" t="str">
        <f ca="1">IF($A$1&gt;Refs!L4,VLOOKUP($A6,Refs!$J$2:$K$5,2,FALSE),"")</f>
        <v>Apr'23 to Sep'23</v>
      </c>
      <c r="AN10" s="63" t="s">
        <v>78</v>
      </c>
      <c r="AO10" s="63" t="str">
        <f ca="1">IF($A$1&gt;Refs!L3,"NHS111PS-202223-H2","")</f>
        <v>NHS111PS-202223-H2</v>
      </c>
      <c r="AP10" s="63" t="s">
        <v>81</v>
      </c>
      <c r="AQ10" s="63" t="str">
        <f ca="1">IF($A$1&gt;Refs!N3,"NHS111PS-202324-H2","")</f>
        <v>NHS111PS-202324-H2</v>
      </c>
      <c r="AR10" s="63" t="str">
        <f ca="1">IF($A$1&gt;Refs!O3,"NHS111PS-202425-H1","")</f>
        <v>NHS111PS-202425-H1</v>
      </c>
      <c r="AS10" s="63" t="str">
        <f ca="1">IF($A$1&gt;Refs!P3,"NHS111PS-202425-H2","")</f>
        <v>NHS111PS-202425-H2</v>
      </c>
      <c r="AT10" s="63" t="str">
        <f ca="1">IF($A$1&gt;Refs!Q3,"NHS111PS-202526-H1","")</f>
        <v>NHS111PS-202526-H1</v>
      </c>
      <c r="AU10" s="63" t="str">
        <f ca="1">IF($A$1&gt;Refs!R3,"NHS111PS-202526-H2","")</f>
        <v>NHS111PS-202526-H2</v>
      </c>
      <c r="AV10" s="32"/>
      <c r="AW10" s="32"/>
    </row>
    <row r="11" spans="1:49" ht="25" x14ac:dyDescent="0.25">
      <c r="A11" s="19" t="str">
        <f ca="1">IF($A$1&gt;Refs!L5,"NHS111PS-202324-H2","")</f>
        <v>NHS111PS-202324-H2</v>
      </c>
      <c r="B11" s="32"/>
      <c r="C11" s="32"/>
      <c r="D11" s="32"/>
      <c r="E11" s="32"/>
      <c r="F11" s="32"/>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76" t="str">
        <f ca="1">IF($A$1&gt;Refs!L5,VLOOKUP($A11,Refs!$J$2:$K$5,2,FALSE),"")</f>
        <v>Oct'23 to Mar'24</v>
      </c>
      <c r="AN11" s="77" t="str">
        <f>VLOOKUP($AN10,Refs!$J$2:$K$5,2,FALSE)</f>
        <v>Apr'22 to Sep'22</v>
      </c>
      <c r="AO11" s="77" t="str">
        <f ca="1">IF($A$1&gt;Refs!L3,VLOOKUP(AO$10,Refs!$J$2:$K$5,2,FALSE),"")</f>
        <v>Oct'22 to Mar'23</v>
      </c>
      <c r="AP11" s="77" t="str">
        <f ca="1">IF($A$1&gt;Refs!M3,VLOOKUP(AP$10,Refs!$J$2:$K$5,2,FALSE),"")</f>
        <v>Apr'23 to Sep'23</v>
      </c>
      <c r="AQ11" s="77" t="str">
        <f ca="1">IF($A$1&gt;Refs!N3,VLOOKUP(AQ$10,Refs!$J$2:$K$5,2,FALSE),"")</f>
        <v>Oct'23 to Mar'24</v>
      </c>
      <c r="AR11" s="77" t="str">
        <f ca="1">IF($A$1&gt;Refs!O3,VLOOKUP(AR$10,Refs!$J$2:$K$13,2,FALSE),"")</f>
        <v>Apr'24 to Sep'24</v>
      </c>
      <c r="AS11" s="77" t="str">
        <f ca="1">IF($A$1&gt;Refs!P3,VLOOKUP(AS$10,Refs!$J$2:$K$13,2,FALSE),"")</f>
        <v>Oct'24 to Mar'25</v>
      </c>
      <c r="AT11" s="77" t="str">
        <f ca="1">IF($A$1&gt;Refs!Q3,VLOOKUP(AT$10,Refs!$J$2:$K$13,2,FALSE),"")</f>
        <v>Apr'25 to Sep'25</v>
      </c>
      <c r="AU11" s="77" t="str">
        <f ca="1">IF($A$1&gt;Refs!R3,VLOOKUP(AU$10,Refs!$J$2:$K$13,2,FALSE),"")</f>
        <v>Oct'25 to Mar'26</v>
      </c>
      <c r="AV11" s="32"/>
      <c r="AW11" s="32"/>
    </row>
    <row r="12" spans="1:49" ht="26" x14ac:dyDescent="0.3">
      <c r="AM12" s="81" t="s">
        <v>82</v>
      </c>
      <c r="AN12" s="78" cm="1">
        <f t="array" ref="AN12">IF(AN15&gt;0,SUM((AN15:AN16)/SUM(AN15:AN19)),"")</f>
        <v>0.76321916938317591</v>
      </c>
      <c r="AO12" s="78" cm="1">
        <f t="array" aca="1" ref="AO12" ca="1">IF(AO15&gt;0,SUM((AO15:AO16)/SUM(AO15:AO19)),"")</f>
        <v>0.73346420197393536</v>
      </c>
      <c r="AP12" s="78" cm="1">
        <f t="array" ref="AP12">IF(AP15&gt;0,SUM((AP15:AP16)/SUM(AP15:AP19)),"")</f>
        <v>0.76408807153703395</v>
      </c>
      <c r="AQ12" s="78" cm="1">
        <f t="array" aca="1" ref="AQ12" ca="1">IF(AQ15&gt;0,SUM((AQ15:AQ16)/SUM(AQ15:AQ19)),"")</f>
        <v>0.7428747496533662</v>
      </c>
      <c r="AR12" s="78" cm="1">
        <f t="array" aca="1" ref="AR12" ca="1">IF(AR15&gt;0,SUM((AR15:AR16)/SUM(AR15:AR19)),"")</f>
        <v>0.80395396872233704</v>
      </c>
      <c r="AS12" s="78" cm="1">
        <f t="array" aca="1" ref="AS12" ca="1">IF(AS15&gt;0,SUM((AS15:AS16)/SUM(AS15:AS19)),"")</f>
        <v>0.79303352021949181</v>
      </c>
      <c r="AT12" s="78" cm="1">
        <f t="array" aca="1" ref="AT12" ca="1">IF(AT15&gt;0,SUM((AT15:AT16)/SUM(AT15:AT19)),"")</f>
        <v>0.80865572422300658</v>
      </c>
      <c r="AU12" s="78" cm="1">
        <f t="array" aca="1" ref="AU12" ca="1">IF(AU15&gt;0,SUM((AU15:AU16)/SUM(AU15:AU19)),"")</f>
        <v>0.8059005190879821</v>
      </c>
      <c r="AV12" s="9" t="str">
        <f>VLOOKUP($A$5,Refs!$A$2:$D$84,4,FALSE)</f>
        <v>National</v>
      </c>
    </row>
    <row r="13" spans="1:49" ht="27" customHeight="1" x14ac:dyDescent="0.3">
      <c r="AM13" s="82" t="s">
        <v>48</v>
      </c>
      <c r="AN13" s="78">
        <f>SUM(AN17/SUM(AN15:AN19))</f>
        <v>7.1715846069175734E-2</v>
      </c>
      <c r="AO13" s="78">
        <f ca="1">SUM(AO17/SUM(AO15:AO19))</f>
        <v>6.7015649708271993E-2</v>
      </c>
      <c r="AP13" s="78">
        <f>IFERROR(SUM(AP17/SUM(AP15:AP19)),0)</f>
        <v>5.4327653112873291E-2</v>
      </c>
      <c r="AQ13" s="78">
        <f ca="1">SUM(AQ17/SUM(AQ15:AQ19))</f>
        <v>5.6206028860473475E-2</v>
      </c>
      <c r="AR13" s="78">
        <f ca="1">SUM(AR17/SUM(AR15:AR19))</f>
        <v>5.089997049277073E-2</v>
      </c>
      <c r="AS13" s="78">
        <f ca="1">SUM(AS17/SUM(AS15:AS19))</f>
        <v>5.1174997017774067E-2</v>
      </c>
      <c r="AT13" s="78">
        <f ca="1">SUM(AT17/SUM(AT15:AT19))</f>
        <v>5.4175376075112226E-2</v>
      </c>
      <c r="AU13" s="78">
        <f ca="1">SUM(AU17/SUM(AU15:AU19))</f>
        <v>5.6409750969183256E-2</v>
      </c>
    </row>
    <row r="14" spans="1:49" ht="26" x14ac:dyDescent="0.3">
      <c r="AM14" s="81" t="s">
        <v>83</v>
      </c>
      <c r="AN14" s="78" cm="1">
        <f t="array" ref="AN14">IF(AN18&gt;0,SUM((AN18:AN19)/SUM(AN15:AN19)),"")</f>
        <v>0.16506498454764829</v>
      </c>
      <c r="AO14" s="78" cm="1">
        <f t="array" aca="1" ref="AO14" ca="1">IF(AO18&gt;0,SUM((AO18:AO19)/SUM(AO15:AO19)),"")</f>
        <v>0.19952014831779269</v>
      </c>
      <c r="AP14" s="78" cm="1">
        <f t="array" ref="AP14">IF(AP18&gt;0,SUM((AP18:AP19)/SUM(AP15:AP19)),"")</f>
        <v>0.18158427535009281</v>
      </c>
      <c r="AQ14" s="78" cm="1">
        <f t="array" aca="1" ref="AQ14" ca="1">IF(AQ18&gt;0,SUM((AQ18:AQ19)/SUM(AQ15:AQ19)),"")</f>
        <v>0.20091922148616032</v>
      </c>
      <c r="AR14" s="78" cm="1">
        <f t="array" aca="1" ref="AR14" ca="1">IF(AR18&gt;0,SUM((AR18:AR19)/SUM(AR15:AR19)),"")</f>
        <v>0.14514606078489228</v>
      </c>
      <c r="AS14" s="78" cm="1">
        <f t="array" aca="1" ref="AS14" ca="1">IF(AS18&gt;0,SUM((AS18:AS19)/SUM(AS15:AS19)),"")</f>
        <v>0.15579148276273411</v>
      </c>
      <c r="AT14" s="78" cm="1">
        <f t="array" aca="1" ref="AT14" ca="1">IF(AT18&gt;0,SUM((AT18:AT19)/SUM(AT15:AT19)),"")</f>
        <v>0.13716889970188123</v>
      </c>
      <c r="AU14" s="78" cm="1">
        <f t="array" aca="1" ref="AU14" ca="1">IF(AU18&gt;0,SUM((AU18:AU19)/SUM(AU15:AU19)),"")</f>
        <v>0.1376897299428346</v>
      </c>
    </row>
    <row r="15" spans="1:49" ht="25" x14ac:dyDescent="0.3">
      <c r="AM15" s="79" t="s">
        <v>46</v>
      </c>
      <c r="AN15" s="80">
        <f>IF($AV$12="Region",SUMIFS(Raw!$K:$K,Raw!$C:$C,'Satisfaction Chart'!AN$10,Raw!$J:$J,'Satisfaction Chart'!$AV15,Raw!$D:$D,'Satisfaction Chart'!$A$5),
IF($AV$12="Provider",SUMIFS(Raw!$K:$K,Raw!$C:$C,'Satisfaction Chart'!AN$10,Raw!$J:$J,'Satisfaction Chart'!$AV15,Raw!$F:$F,'Satisfaction Chart'!$A$5),
SUMIFS(Raw!$K:$K,Raw!$C:$C, 'Satisfaction Chart'!AN$10,Raw!$J:$J,'Satisfaction Chart'!$AV15,Raw!$H:$H,'Satisfaction Chart'!$A$5)))</f>
        <v>13637</v>
      </c>
      <c r="AO15" s="80">
        <f ca="1">IF($AV$12="Region",SUMIFS(Raw!$K:$K,Raw!$C:$C,'Satisfaction Chart'!AO$10,Raw!$J:$J,'Satisfaction Chart'!$AV15,Raw!$D:$D,'Satisfaction Chart'!$A$5),
IF($AV$12="Provider",SUMIFS(Raw!$K:$K,Raw!$C:$C,'Satisfaction Chart'!AO$10,Raw!$J:$J,'Satisfaction Chart'!$AV15,Raw!$F:$F,'Satisfaction Chart'!$A$5),
SUMIFS(Raw!$K:$K,Raw!$C:$C, 'Satisfaction Chart'!AO$10,Raw!$J:$J,'Satisfaction Chart'!$AV15,Raw!$H:$H,'Satisfaction Chart'!$A$5)))</f>
        <v>9832</v>
      </c>
      <c r="AP15" s="80">
        <f>IF($AV$12="Region",SUMIFS(Raw!$K:$K,Raw!$C:$C,'Satisfaction Chart'!AP$10,Raw!$J:$J,'Satisfaction Chart'!$AV15,Raw!$D:$D,'Satisfaction Chart'!$A$5),
IF($AV$12="Provider",SUMIFS(Raw!$K:$K,Raw!$C:$C,'Satisfaction Chart'!AP$10,Raw!$J:$J,'Satisfaction Chart'!$AV15,Raw!$F:$F,'Satisfaction Chart'!$A$5),
SUMIFS(Raw!$K:$K,Raw!$C:$C, 'Satisfaction Chart'!AP$10,Raw!$J:$J,'Satisfaction Chart'!$AV15,Raw!$H:$H,'Satisfaction Chart'!$A$5)))</f>
        <v>14433</v>
      </c>
      <c r="AQ15" s="80">
        <f ca="1">IF($AV$12="Region",SUMIFS(Raw!$K:$K,Raw!$C:$C,'Satisfaction Chart'!AQ$10,Raw!$J:$J,'Satisfaction Chart'!$AV15,Raw!$D:$D,'Satisfaction Chart'!$A$5),
IF($AV$12="Provider",SUMIFS(Raw!$K:$K,Raw!$C:$C,'Satisfaction Chart'!AQ$10,Raw!$J:$J,'Satisfaction Chart'!$AV15,Raw!$F:$F,'Satisfaction Chart'!$A$5),
SUMIFS(Raw!$K:$K,Raw!$C:$C, 'Satisfaction Chart'!AQ$10,Raw!$J:$J,'Satisfaction Chart'!$AV15,Raw!$H:$H,'Satisfaction Chart'!$A$5)))</f>
        <v>23589</v>
      </c>
      <c r="AR15" s="80">
        <f ca="1">IF($AV$12="Region",SUMIFS(Raw!$K:$K,Raw!$C:$C,'Satisfaction Chart'!AR$10,Raw!$J:$J,'Satisfaction Chart'!$AV15,Raw!$D:$D,'Satisfaction Chart'!$A$5),
IF($AV$12="Provider",SUMIFS(Raw!$K:$K,Raw!$C:$C,'Satisfaction Chart'!AR$10,Raw!$J:$J,'Satisfaction Chart'!$AV15,Raw!$F:$F,'Satisfaction Chart'!$A$5),
SUMIFS(Raw!$K:$K,Raw!$C:$C, 'Satisfaction Chart'!AR$10,Raw!$J:$J,'Satisfaction Chart'!$AV15,Raw!$H:$H,'Satisfaction Chart'!$A$5)))</f>
        <v>22654</v>
      </c>
      <c r="AS15" s="80">
        <f ca="1">IF($AV$12="Region",SUMIFS(Raw!$K:$K,Raw!$C:$C,'Satisfaction Chart'!AS$10,Raw!$J:$J,'Satisfaction Chart'!$AV15,Raw!$D:$D,'Satisfaction Chart'!$A$5),
IF($AV$12="Provider",SUMIFS(Raw!$K:$K,Raw!$C:$C,'Satisfaction Chart'!AS$10,Raw!$J:$J,'Satisfaction Chart'!$AV15,Raw!$F:$F,'Satisfaction Chart'!$A$5),
SUMIFS(Raw!$K:$K,Raw!$C:$C, 'Satisfaction Chart'!AS$10,Raw!$J:$J,'Satisfaction Chart'!$AV15,Raw!$H:$H,'Satisfaction Chart'!$A$5)))</f>
        <v>21939</v>
      </c>
      <c r="AT15" s="80">
        <f ca="1">IF($AV$12="Region",SUMIFS(Raw!$K:$K,Raw!$C:$C,'Satisfaction Chart'!AT$10,Raw!$J:$J,'Satisfaction Chart'!$AV15,Raw!$D:$D,'Satisfaction Chart'!$A$5),
IF($AV$12="Provider",SUMIFS(Raw!$K:$K,Raw!$C:$C,'Satisfaction Chart'!AT$10,Raw!$J:$J,'Satisfaction Chart'!$AV15,Raw!$F:$F,'Satisfaction Chart'!$A$5),
SUMIFS(Raw!$K:$K,Raw!$C:$C, 'Satisfaction Chart'!AT$10,Raw!$J:$J,'Satisfaction Chart'!$AV15,Raw!$H:$H,'Satisfaction Chart'!$A$5)))</f>
        <v>19726</v>
      </c>
      <c r="AU15" s="80">
        <f ca="1">IF($AV$12="Region",SUMIFS(Raw!$K:$K,Raw!$C:$C,'Satisfaction Chart'!AU$10,Raw!$J:$J,'Satisfaction Chart'!$AV15,Raw!$D:$D,'Satisfaction Chart'!$A$5),
IF($AV$12="Provider",SUMIFS(Raw!$K:$K,Raw!$C:$C,'Satisfaction Chart'!AU$10,Raw!$J:$J,'Satisfaction Chart'!$AV15,Raw!$F:$F,'Satisfaction Chart'!$A$5),
SUMIFS(Raw!$K:$K,Raw!$C:$C, 'Satisfaction Chart'!AU$10,Raw!$J:$J,'Satisfaction Chart'!$AV15,Raw!$H:$H,'Satisfaction Chart'!$A$5)))</f>
        <v>19843</v>
      </c>
      <c r="AV15" s="30" t="s">
        <v>30</v>
      </c>
    </row>
    <row r="16" spans="1:49" ht="25" x14ac:dyDescent="0.3">
      <c r="AM16" s="79" t="s">
        <v>47</v>
      </c>
      <c r="AN16" s="80">
        <f>IF($AV$12="Region",SUMIFS(Raw!$K:$K,Raw!$C:$C,'Satisfaction Chart'!AN$10,Raw!$J:$J,'Satisfaction Chart'!$AV16,Raw!$D:$D,'Satisfaction Chart'!$A$5),
IF($AV$12="Provider",SUMIFS(Raw!$K:$K,Raw!$C:$C,'Satisfaction Chart'!AN$10,Raw!$J:$J,'Satisfaction Chart'!$AV16,Raw!$F:$F,'Satisfaction Chart'!$A$5),
SUMIFS(Raw!$K:$K,Raw!$C:$C, 'Satisfaction Chart'!AN$10,Raw!$J:$J,'Satisfaction Chart'!$AV16,Raw!$H:$H,'Satisfaction Chart'!$A$5)))</f>
        <v>4391</v>
      </c>
      <c r="AO16" s="80">
        <f ca="1">IF($AV$12="Region",SUMIFS(Raw!$K:$K,Raw!$C:$C,'Satisfaction Chart'!AO$10,Raw!$J:$J,'Satisfaction Chart'!$AV16,Raw!$D:$D,'Satisfaction Chart'!$A$5),
IF($AV$12="Provider",SUMIFS(Raw!$K:$K,Raw!$C:$C,'Satisfaction Chart'!AO$10,Raw!$J:$J,'Satisfaction Chart'!$AV16,Raw!$F:$F,'Satisfaction Chart'!$A$5),
SUMIFS(Raw!$K:$K,Raw!$C:$C, 'Satisfaction Chart'!AO$10,Raw!$J:$J,'Satisfaction Chart'!$AV16,Raw!$H:$H,'Satisfaction Chart'!$A$5)))</f>
        <v>3619</v>
      </c>
      <c r="AP16" s="80">
        <f>IF($AV$12="Region",SUMIFS(Raw!$K:$K,Raw!$C:$C,'Satisfaction Chart'!AP$10,Raw!$J:$J,'Satisfaction Chart'!$AV16,Raw!$D:$D,'Satisfaction Chart'!$A$5),
IF($AV$12="Provider",SUMIFS(Raw!$K:$K,Raw!$C:$C,'Satisfaction Chart'!AP$10,Raw!$J:$J,'Satisfaction Chart'!$AV16,Raw!$F:$F,'Satisfaction Chart'!$A$5),
SUMIFS(Raw!$K:$K,Raw!$C:$C, 'Satisfaction Chart'!AP$10,Raw!$J:$J,'Satisfaction Chart'!$AV16,Raw!$H:$H,'Satisfaction Chart'!$A$5)))</f>
        <v>3682</v>
      </c>
      <c r="AQ16" s="80">
        <f ca="1">IF($AV$12="Region",SUMIFS(Raw!$K:$K,Raw!$C:$C,'Satisfaction Chart'!AQ$10,Raw!$J:$J,'Satisfaction Chart'!$AV16,Raw!$D:$D,'Satisfaction Chart'!$A$5),
IF($AV$12="Provider",SUMIFS(Raw!$K:$K,Raw!$C:$C,'Satisfaction Chart'!AQ$10,Raw!$J:$J,'Satisfaction Chart'!$AV16,Raw!$F:$F,'Satisfaction Chart'!$A$5),
SUMIFS(Raw!$K:$K,Raw!$C:$C, 'Satisfaction Chart'!AQ$10,Raw!$J:$J,'Satisfaction Chart'!$AV16,Raw!$H:$H,'Satisfaction Chart'!$A$5)))</f>
        <v>5343</v>
      </c>
      <c r="AR16" s="80">
        <f ca="1">IF($AV$12="Region",SUMIFS(Raw!$K:$K,Raw!$C:$C,'Satisfaction Chart'!AR$10,Raw!$J:$J,'Satisfaction Chart'!$AV16,Raw!$D:$D,'Satisfaction Chart'!$A$5),
IF($AV$12="Provider",SUMIFS(Raw!$K:$K,Raw!$C:$C,'Satisfaction Chart'!AR$10,Raw!$J:$J,'Satisfaction Chart'!$AV16,Raw!$F:$F,'Satisfaction Chart'!$A$5),
SUMIFS(Raw!$K:$K,Raw!$C:$C, 'Satisfaction Chart'!AR$10,Raw!$J:$J,'Satisfaction Chart'!$AV16,Raw!$H:$H,'Satisfaction Chart'!$A$5)))</f>
        <v>4592</v>
      </c>
      <c r="AS16" s="80">
        <f ca="1">IF($AV$12="Region",SUMIFS(Raw!$K:$K,Raw!$C:$C,'Satisfaction Chart'!AS$10,Raw!$J:$J,'Satisfaction Chart'!$AV16,Raw!$D:$D,'Satisfaction Chart'!$A$5),
IF($AV$12="Provider",SUMIFS(Raw!$K:$K,Raw!$C:$C,'Satisfaction Chart'!AS$10,Raw!$J:$J,'Satisfaction Chart'!$AV16,Raw!$F:$F,'Satisfaction Chart'!$A$5),
SUMIFS(Raw!$K:$K,Raw!$C:$C, 'Satisfaction Chart'!AS$10,Raw!$J:$J,'Satisfaction Chart'!$AV16,Raw!$H:$H,'Satisfaction Chart'!$A$5)))</f>
        <v>4653</v>
      </c>
      <c r="AT16" s="80">
        <f ca="1">IF($AV$12="Region",SUMIFS(Raw!$K:$K,Raw!$C:$C,'Satisfaction Chart'!AT$10,Raw!$J:$J,'Satisfaction Chart'!$AV16,Raw!$D:$D,'Satisfaction Chart'!$A$5),
IF($AV$12="Provider",SUMIFS(Raw!$K:$K,Raw!$C:$C,'Satisfaction Chart'!AT$10,Raw!$J:$J,'Satisfaction Chart'!$AV16,Raw!$F:$F,'Satisfaction Chart'!$A$5),
SUMIFS(Raw!$K:$K,Raw!$C:$C, 'Satisfaction Chart'!AT$10,Raw!$J:$J,'Satisfaction Chart'!$AV16,Raw!$H:$H,'Satisfaction Chart'!$A$5)))</f>
        <v>3873</v>
      </c>
      <c r="AU16" s="80">
        <f ca="1">IF($AV$12="Region",SUMIFS(Raw!$K:$K,Raw!$C:$C,'Satisfaction Chart'!AU$10,Raw!$J:$J,'Satisfaction Chart'!$AV16,Raw!$D:$D,'Satisfaction Chart'!$A$5),
IF($AV$12="Provider",SUMIFS(Raw!$K:$K,Raw!$C:$C,'Satisfaction Chart'!AU$10,Raw!$J:$J,'Satisfaction Chart'!$AV16,Raw!$F:$F,'Satisfaction Chart'!$A$5),
SUMIFS(Raw!$K:$K,Raw!$C:$C, 'Satisfaction Chart'!AU$10,Raw!$J:$J,'Satisfaction Chart'!$AV16,Raw!$H:$H,'Satisfaction Chart'!$A$5)))</f>
        <v>4687</v>
      </c>
      <c r="AV16" s="30" t="s">
        <v>31</v>
      </c>
    </row>
    <row r="17" spans="1:49" ht="27.65" customHeight="1" x14ac:dyDescent="0.3">
      <c r="A17" s="59"/>
      <c r="B17" s="59"/>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79" t="s">
        <v>48</v>
      </c>
      <c r="AN17" s="80">
        <f>IF($AV$12="Region",SUMIFS(Raw!$K:$K,Raw!$C:$C,'Satisfaction Chart'!AN$10,Raw!$J:$J,'Satisfaction Chart'!$AV17,Raw!$D:$D,'Satisfaction Chart'!$A$5),
IF($AV$12="Provider",SUMIFS(Raw!$K:$K,Raw!$C:$C,'Satisfaction Chart'!AN$10,Raw!$J:$J,'Satisfaction Chart'!$AV17,Raw!$F:$F,'Satisfaction Chart'!$A$5),
SUMIFS(Raw!$K:$K,Raw!$C:$C, 'Satisfaction Chart'!AN$10,Raw!$J:$J,'Satisfaction Chart'!$AV17,Raw!$H:$H,'Satisfaction Chart'!$A$5)))</f>
        <v>1694</v>
      </c>
      <c r="AO17" s="80">
        <f ca="1">IF($AV$12="Region",SUMIFS(Raw!$K:$K,Raw!$C:$C,'Satisfaction Chart'!AO$10,Raw!$J:$J,'Satisfaction Chart'!$AV17,Raw!$D:$D,'Satisfaction Chart'!$A$5),
IF($AV$12="Provider",SUMIFS(Raw!$K:$K,Raw!$C:$C,'Satisfaction Chart'!AO$10,Raw!$J:$J,'Satisfaction Chart'!$AV17,Raw!$F:$F,'Satisfaction Chart'!$A$5),
SUMIFS(Raw!$K:$K,Raw!$C:$C, 'Satisfaction Chart'!AO$10,Raw!$J:$J,'Satisfaction Chart'!$AV17,Raw!$H:$H,'Satisfaction Chart'!$A$5)))</f>
        <v>1229</v>
      </c>
      <c r="AP17" s="80">
        <f>IF($AV$12="Region",SUMIFS(Raw!$K:$K,Raw!$C:$C,'Satisfaction Chart'!AP$10,Raw!$J:$J,'Satisfaction Chart'!$AV17,Raw!$D:$D,'Satisfaction Chart'!$A$5),
IF($AV$12="Provider",SUMIFS(Raw!$K:$K,Raw!$C:$C,'Satisfaction Chart'!AP$10,Raw!$J:$J,'Satisfaction Chart'!$AV17,Raw!$F:$F,'Satisfaction Chart'!$A$5),
SUMIFS(Raw!$K:$K,Raw!$C:$C, 'Satisfaction Chart'!AP$10,Raw!$J:$J,'Satisfaction Chart'!$AV17,Raw!$H:$H,'Satisfaction Chart'!$A$5)))</f>
        <v>1288</v>
      </c>
      <c r="AQ17" s="80">
        <f ca="1">IF($AV$12="Region",SUMIFS(Raw!$K:$K,Raw!$C:$C,'Satisfaction Chart'!AQ$10,Raw!$J:$J,'Satisfaction Chart'!$AV17,Raw!$D:$D,'Satisfaction Chart'!$A$5),
IF($AV$12="Provider",SUMIFS(Raw!$K:$K,Raw!$C:$C,'Satisfaction Chart'!AQ$10,Raw!$J:$J,'Satisfaction Chart'!$AV17,Raw!$F:$F,'Satisfaction Chart'!$A$5),
SUMIFS(Raw!$K:$K,Raw!$C:$C, 'Satisfaction Chart'!AQ$10,Raw!$J:$J,'Satisfaction Chart'!$AV17,Raw!$H:$H,'Satisfaction Chart'!$A$5)))</f>
        <v>2189</v>
      </c>
      <c r="AR17" s="80">
        <f ca="1">IF($AV$12="Region",SUMIFS(Raw!$K:$K,Raw!$C:$C,'Satisfaction Chart'!AR$10,Raw!$J:$J,'Satisfaction Chart'!$AV17,Raw!$D:$D,'Satisfaction Chart'!$A$5),
IF($AV$12="Provider",SUMIFS(Raw!$K:$K,Raw!$C:$C,'Satisfaction Chart'!AR$10,Raw!$J:$J,'Satisfaction Chart'!$AV17,Raw!$F:$F,'Satisfaction Chart'!$A$5),
SUMIFS(Raw!$K:$K,Raw!$C:$C, 'Satisfaction Chart'!AR$10,Raw!$J:$J,'Satisfaction Chart'!$AV17,Raw!$H:$H,'Satisfaction Chart'!$A$5)))</f>
        <v>1725</v>
      </c>
      <c r="AS17" s="80">
        <f ca="1">IF($AV$12="Region",SUMIFS(Raw!$K:$K,Raw!$C:$C,'Satisfaction Chart'!AS$10,Raw!$J:$J,'Satisfaction Chart'!$AV17,Raw!$D:$D,'Satisfaction Chart'!$A$5),
IF($AV$12="Provider",SUMIFS(Raw!$K:$K,Raw!$C:$C,'Satisfaction Chart'!AS$10,Raw!$J:$J,'Satisfaction Chart'!$AV17,Raw!$F:$F,'Satisfaction Chart'!$A$5),
SUMIFS(Raw!$K:$K,Raw!$C:$C, 'Satisfaction Chart'!AS$10,Raw!$J:$J,'Satisfaction Chart'!$AV17,Raw!$H:$H,'Satisfaction Chart'!$A$5)))</f>
        <v>1716</v>
      </c>
      <c r="AT17" s="80">
        <f ca="1">IF($AV$12="Region",SUMIFS(Raw!$K:$K,Raw!$C:$C,'Satisfaction Chart'!AT$10,Raw!$J:$J,'Satisfaction Chart'!$AV17,Raw!$D:$D,'Satisfaction Chart'!$A$5),
IF($AV$12="Provider",SUMIFS(Raw!$K:$K,Raw!$C:$C,'Satisfaction Chart'!AT$10,Raw!$J:$J,'Satisfaction Chart'!$AV17,Raw!$F:$F,'Satisfaction Chart'!$A$5),
SUMIFS(Raw!$K:$K,Raw!$C:$C, 'Satisfaction Chart'!AT$10,Raw!$J:$J,'Satisfaction Chart'!$AV17,Raw!$H:$H,'Satisfaction Chart'!$A$5)))</f>
        <v>1581</v>
      </c>
      <c r="AU17" s="80">
        <f ca="1">IF($AV$12="Region",SUMIFS(Raw!$K:$K,Raw!$C:$C,'Satisfaction Chart'!AU$10,Raw!$J:$J,'Satisfaction Chart'!$AV17,Raw!$D:$D,'Satisfaction Chart'!$A$5),
IF($AV$12="Provider",SUMIFS(Raw!$K:$K,Raw!$C:$C,'Satisfaction Chart'!AU$10,Raw!$J:$J,'Satisfaction Chart'!$AV17,Raw!$F:$F,'Satisfaction Chart'!$A$5),
SUMIFS(Raw!$K:$K,Raw!$C:$C, 'Satisfaction Chart'!AU$10,Raw!$J:$J,'Satisfaction Chart'!$AV17,Raw!$H:$H,'Satisfaction Chart'!$A$5)))</f>
        <v>1717</v>
      </c>
      <c r="AV17" s="30" t="s">
        <v>32</v>
      </c>
      <c r="AW17" s="59"/>
    </row>
    <row r="18" spans="1:49" ht="25" x14ac:dyDescent="0.3">
      <c r="A18" s="60"/>
      <c r="B18" s="60"/>
      <c r="C18" s="60"/>
      <c r="D18" s="60"/>
      <c r="E18" s="60"/>
      <c r="F18" s="60"/>
      <c r="G18" s="60"/>
      <c r="H18" s="60"/>
      <c r="I18" s="60"/>
      <c r="J18" s="60"/>
      <c r="K18" s="60"/>
      <c r="L18" s="60"/>
      <c r="M18" s="60"/>
      <c r="N18" s="60"/>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79" t="s">
        <v>49</v>
      </c>
      <c r="AN18" s="80">
        <f>IF($AV$12="Region",SUMIFS(Raw!$K:$K,Raw!$C:$C,'Satisfaction Chart'!AN$10,Raw!$J:$J,'Satisfaction Chart'!$AV18,Raw!$D:$D,'Satisfaction Chart'!$A$5),
IF($AV$12="Provider",SUMIFS(Raw!$K:$K,Raw!$C:$C,'Satisfaction Chart'!AN$10,Raw!$J:$J,'Satisfaction Chart'!$AV18,Raw!$F:$F,'Satisfaction Chart'!$A$5),
SUMIFS(Raw!$K:$K,Raw!$C:$C, 'Satisfaction Chart'!AN$10,Raw!$J:$J,'Satisfaction Chart'!$AV18,Raw!$H:$H,'Satisfaction Chart'!$A$5)))</f>
        <v>1573</v>
      </c>
      <c r="AO18" s="80">
        <f ca="1">IF($AV$12="Region",SUMIFS(Raw!$K:$K,Raw!$C:$C,'Satisfaction Chart'!AO$10,Raw!$J:$J,'Satisfaction Chart'!$AV18,Raw!$D:$D,'Satisfaction Chart'!$A$5),
IF($AV$12="Provider",SUMIFS(Raw!$K:$K,Raw!$C:$C,'Satisfaction Chart'!AO$10,Raw!$J:$J,'Satisfaction Chart'!$AV18,Raw!$F:$F,'Satisfaction Chart'!$A$5),
SUMIFS(Raw!$K:$K,Raw!$C:$C, 'Satisfaction Chart'!AO$10,Raw!$J:$J,'Satisfaction Chart'!$AV18,Raw!$H:$H,'Satisfaction Chart'!$A$5)))</f>
        <v>1343</v>
      </c>
      <c r="AP18" s="80">
        <f>IF($AV$12="Region",SUMIFS(Raw!$K:$K,Raw!$C:$C,'Satisfaction Chart'!AP$10,Raw!$J:$J,'Satisfaction Chart'!$AV18,Raw!$D:$D,'Satisfaction Chart'!$A$5),
IF($AV$12="Provider",SUMIFS(Raw!$K:$K,Raw!$C:$C,'Satisfaction Chart'!AP$10,Raw!$J:$J,'Satisfaction Chart'!$AV18,Raw!$F:$F,'Satisfaction Chart'!$A$5),
SUMIFS(Raw!$K:$K,Raw!$C:$C, 'Satisfaction Chart'!AP$10,Raw!$J:$J,'Satisfaction Chart'!$AV18,Raw!$H:$H,'Satisfaction Chart'!$A$5)))</f>
        <v>1582</v>
      </c>
      <c r="AQ18" s="80">
        <f ca="1">IF($AV$12="Region",SUMIFS(Raw!$K:$K,Raw!$C:$C,'Satisfaction Chart'!AQ$10,Raw!$J:$J,'Satisfaction Chart'!$AV18,Raw!$D:$D,'Satisfaction Chart'!$A$5),
IF($AV$12="Provider",SUMIFS(Raw!$K:$K,Raw!$C:$C,'Satisfaction Chart'!AQ$10,Raw!$J:$J,'Satisfaction Chart'!$AV18,Raw!$F:$F,'Satisfaction Chart'!$A$5),
SUMIFS(Raw!$K:$K,Raw!$C:$C, 'Satisfaction Chart'!AQ$10,Raw!$J:$J,'Satisfaction Chart'!$AV18,Raw!$H:$H,'Satisfaction Chart'!$A$5)))</f>
        <v>2506</v>
      </c>
      <c r="AR18" s="80">
        <f ca="1">IF($AV$12="Region",SUMIFS(Raw!$K:$K,Raw!$C:$C,'Satisfaction Chart'!AR$10,Raw!$J:$J,'Satisfaction Chart'!$AV18,Raw!$D:$D,'Satisfaction Chart'!$A$5),
IF($AV$12="Provider",SUMIFS(Raw!$K:$K,Raw!$C:$C,'Satisfaction Chart'!AR$10,Raw!$J:$J,'Satisfaction Chart'!$AV18,Raw!$F:$F,'Satisfaction Chart'!$A$5),
SUMIFS(Raw!$K:$K,Raw!$C:$C, 'Satisfaction Chart'!AR$10,Raw!$J:$J,'Satisfaction Chart'!$AV18,Raw!$H:$H,'Satisfaction Chart'!$A$5)))</f>
        <v>1688</v>
      </c>
      <c r="AS18" s="80">
        <f ca="1">IF($AV$12="Region",SUMIFS(Raw!$K:$K,Raw!$C:$C,'Satisfaction Chart'!AS$10,Raw!$J:$J,'Satisfaction Chart'!$AV18,Raw!$D:$D,'Satisfaction Chart'!$A$5),
IF($AV$12="Provider",SUMIFS(Raw!$K:$K,Raw!$C:$C,'Satisfaction Chart'!AS$10,Raw!$J:$J,'Satisfaction Chart'!$AV18,Raw!$F:$F,'Satisfaction Chart'!$A$5),
SUMIFS(Raw!$K:$K,Raw!$C:$C, 'Satisfaction Chart'!AS$10,Raw!$J:$J,'Satisfaction Chart'!$AV18,Raw!$H:$H,'Satisfaction Chart'!$A$5)))</f>
        <v>1865</v>
      </c>
      <c r="AT18" s="80">
        <f ca="1">IF($AV$12="Region",SUMIFS(Raw!$K:$K,Raw!$C:$C,'Satisfaction Chart'!AT$10,Raw!$J:$J,'Satisfaction Chart'!$AV18,Raw!$D:$D,'Satisfaction Chart'!$A$5),
IF($AV$12="Provider",SUMIFS(Raw!$K:$K,Raw!$C:$C,'Satisfaction Chart'!AT$10,Raw!$J:$J,'Satisfaction Chart'!$AV18,Raw!$F:$F,'Satisfaction Chart'!$A$5),
SUMIFS(Raw!$K:$K,Raw!$C:$C, 'Satisfaction Chart'!AT$10,Raw!$J:$J,'Satisfaction Chart'!$AV18,Raw!$H:$H,'Satisfaction Chart'!$A$5)))</f>
        <v>1572</v>
      </c>
      <c r="AU18" s="80">
        <f ca="1">IF($AV$12="Region",SUMIFS(Raw!$K:$K,Raw!$C:$C,'Satisfaction Chart'!AU$10,Raw!$J:$J,'Satisfaction Chart'!$AV18,Raw!$D:$D,'Satisfaction Chart'!$A$5),
IF($AV$12="Provider",SUMIFS(Raw!$K:$K,Raw!$C:$C,'Satisfaction Chart'!AU$10,Raw!$J:$J,'Satisfaction Chart'!$AV18,Raw!$F:$F,'Satisfaction Chart'!$A$5),
SUMIFS(Raw!$K:$K,Raw!$C:$C, 'Satisfaction Chart'!AU$10,Raw!$J:$J,'Satisfaction Chart'!$AV18,Raw!$H:$H,'Satisfaction Chart'!$A$5)))</f>
        <v>1807</v>
      </c>
      <c r="AV18" s="30" t="s">
        <v>33</v>
      </c>
      <c r="AW18" s="60"/>
    </row>
    <row r="19" spans="1:49" ht="25" x14ac:dyDescent="0.3">
      <c r="A19" s="60"/>
      <c r="B19" s="60"/>
      <c r="C19" s="60"/>
      <c r="D19" s="60"/>
      <c r="E19" s="60"/>
      <c r="F19" s="60"/>
      <c r="G19" s="60"/>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79" t="s">
        <v>50</v>
      </c>
      <c r="AN19" s="80">
        <f>IF($AV$12="Region",SUMIFS(Raw!$K:$K,Raw!$C:$C,'Satisfaction Chart'!AN$10,Raw!$J:$J,'Satisfaction Chart'!$AV19,Raw!$D:$D,'Satisfaction Chart'!$A$5),
IF($AV$12="Provider",SUMIFS(Raw!$K:$K,Raw!$C:$C,'Satisfaction Chart'!AN$10,Raw!$J:$J,'Satisfaction Chart'!$AV19,Raw!$F:$F,'Satisfaction Chart'!$A$5),
SUMIFS(Raw!$K:$K,Raw!$C:$C, 'Satisfaction Chart'!AN$10,Raw!$J:$J,'Satisfaction Chart'!$AV19,Raw!$H:$H,'Satisfaction Chart'!$A$5)))</f>
        <v>2326</v>
      </c>
      <c r="AO19" s="80">
        <f ca="1">IF($AV$12="Region",SUMIFS(Raw!$K:$K,Raw!$C:$C,'Satisfaction Chart'!AO$10,Raw!$J:$J,'Satisfaction Chart'!$AV19,Raw!$D:$D,'Satisfaction Chart'!$A$5),
IF($AV$12="Provider",SUMIFS(Raw!$K:$K,Raw!$C:$C,'Satisfaction Chart'!AO$10,Raw!$J:$J,'Satisfaction Chart'!$AV19,Raw!$F:$F,'Satisfaction Chart'!$A$5),
SUMIFS(Raw!$K:$K,Raw!$C:$C, 'Satisfaction Chart'!AO$10,Raw!$J:$J,'Satisfaction Chart'!$AV19,Raw!$H:$H,'Satisfaction Chart'!$A$5)))</f>
        <v>2316</v>
      </c>
      <c r="AP19" s="80">
        <f>IF($AV$12="Region",SUMIFS(Raw!$K:$K,Raw!$C:$C,'Satisfaction Chart'!AP$10,Raw!$J:$J,'Satisfaction Chart'!$AV19,Raw!$D:$D,'Satisfaction Chart'!$A$5),
IF($AV$12="Provider",SUMIFS(Raw!$K:$K,Raw!$C:$C,'Satisfaction Chart'!AP$10,Raw!$J:$J,'Satisfaction Chart'!$AV19,Raw!$F:$F,'Satisfaction Chart'!$A$5),
SUMIFS(Raw!$K:$K,Raw!$C:$C, 'Satisfaction Chart'!AP$10,Raw!$J:$J,'Satisfaction Chart'!$AV19,Raw!$H:$H,'Satisfaction Chart'!$A$5)))</f>
        <v>2723</v>
      </c>
      <c r="AQ19" s="80">
        <f ca="1">IF($AV$12="Region",SUMIFS(Raw!$K:$K,Raw!$C:$C,'Satisfaction Chart'!AQ$10,Raw!$J:$J,'Satisfaction Chart'!$AV19,Raw!$D:$D,'Satisfaction Chart'!$A$5),
IF($AV$12="Provider",SUMIFS(Raw!$K:$K,Raw!$C:$C,'Satisfaction Chart'!AQ$10,Raw!$J:$J,'Satisfaction Chart'!$AV19,Raw!$F:$F,'Satisfaction Chart'!$A$5),
SUMIFS(Raw!$K:$K,Raw!$C:$C, 'Satisfaction Chart'!AQ$10,Raw!$J:$J,'Satisfaction Chart'!$AV19,Raw!$H:$H,'Satisfaction Chart'!$A$5)))</f>
        <v>5319</v>
      </c>
      <c r="AR19" s="80">
        <f ca="1">IF($AV$12="Region",SUMIFS(Raw!$K:$K,Raw!$C:$C,'Satisfaction Chart'!AR$10,Raw!$J:$J,'Satisfaction Chart'!$AV19,Raw!$D:$D,'Satisfaction Chart'!$A$5),
IF($AV$12="Provider",SUMIFS(Raw!$K:$K,Raw!$C:$C,'Satisfaction Chart'!AR$10,Raw!$J:$J,'Satisfaction Chart'!$AV19,Raw!$F:$F,'Satisfaction Chart'!$A$5),
SUMIFS(Raw!$K:$K,Raw!$C:$C, 'Satisfaction Chart'!AR$10,Raw!$J:$J,'Satisfaction Chart'!$AV19,Raw!$H:$H,'Satisfaction Chart'!$A$5)))</f>
        <v>3231</v>
      </c>
      <c r="AS19" s="80">
        <f ca="1">IF($AV$12="Region",SUMIFS(Raw!$K:$K,Raw!$C:$C,'Satisfaction Chart'!AS$10,Raw!$J:$J,'Satisfaction Chart'!$AV19,Raw!$D:$D,'Satisfaction Chart'!$A$5),
IF($AV$12="Provider",SUMIFS(Raw!$K:$K,Raw!$C:$C,'Satisfaction Chart'!AS$10,Raw!$J:$J,'Satisfaction Chart'!$AV19,Raw!$F:$F,'Satisfaction Chart'!$A$5),
SUMIFS(Raw!$K:$K,Raw!$C:$C, 'Satisfaction Chart'!AS$10,Raw!$J:$J,'Satisfaction Chart'!$AV19,Raw!$H:$H,'Satisfaction Chart'!$A$5)))</f>
        <v>3359</v>
      </c>
      <c r="AT19" s="80">
        <f ca="1">IF($AV$12="Region",SUMIFS(Raw!$K:$K,Raw!$C:$C,'Satisfaction Chart'!AT$10,Raw!$J:$J,'Satisfaction Chart'!$AV19,Raw!$D:$D,'Satisfaction Chart'!$A$5),
IF($AV$12="Provider",SUMIFS(Raw!$K:$K,Raw!$C:$C,'Satisfaction Chart'!AT$10,Raw!$J:$J,'Satisfaction Chart'!$AV19,Raw!$F:$F,'Satisfaction Chart'!$A$5),
SUMIFS(Raw!$K:$K,Raw!$C:$C, 'Satisfaction Chart'!AT$10,Raw!$J:$J,'Satisfaction Chart'!$AV19,Raw!$H:$H,'Satisfaction Chart'!$A$5)))</f>
        <v>2431</v>
      </c>
      <c r="AU19" s="80">
        <f ca="1">IF($AV$12="Region",SUMIFS(Raw!$K:$K,Raw!$C:$C,'Satisfaction Chart'!AU$10,Raw!$J:$J,'Satisfaction Chart'!$AV19,Raw!$D:$D,'Satisfaction Chart'!$A$5),
IF($AV$12="Provider",SUMIFS(Raw!$K:$K,Raw!$C:$C,'Satisfaction Chart'!AU$10,Raw!$J:$J,'Satisfaction Chart'!$AV19,Raw!$F:$F,'Satisfaction Chart'!$A$5),
SUMIFS(Raw!$K:$K,Raw!$C:$C, 'Satisfaction Chart'!AU$10,Raw!$J:$J,'Satisfaction Chart'!$AV19,Raw!$H:$H,'Satisfaction Chart'!$A$5)))</f>
        <v>2384</v>
      </c>
      <c r="AV19" s="30" t="s">
        <v>34</v>
      </c>
      <c r="AW19" s="60"/>
    </row>
    <row r="20" spans="1:49" x14ac:dyDescent="0.25">
      <c r="A20" s="60"/>
      <c r="B20" s="60"/>
      <c r="C20" s="60"/>
      <c r="D20" s="60"/>
      <c r="E20" s="60"/>
      <c r="F20" s="60"/>
      <c r="G20" s="60"/>
      <c r="H20" s="60"/>
      <c r="I20" s="60"/>
      <c r="J20" s="60"/>
      <c r="K20" s="60"/>
      <c r="L20" s="60"/>
      <c r="M20" s="60"/>
      <c r="N20" s="60"/>
      <c r="O20" s="60"/>
      <c r="P20" s="60"/>
      <c r="Q20" s="60"/>
      <c r="R20" s="60"/>
      <c r="S20" s="60"/>
      <c r="T20" s="60"/>
      <c r="U20" s="60"/>
      <c r="V20" s="60"/>
      <c r="W20" s="60"/>
      <c r="X20" s="60"/>
      <c r="Y20" s="60"/>
      <c r="Z20" s="60"/>
      <c r="AA20" s="60"/>
      <c r="AB20" s="60"/>
      <c r="AC20" s="60"/>
      <c r="AD20" s="60"/>
      <c r="AE20" s="60"/>
      <c r="AF20" s="60"/>
      <c r="AG20" s="60"/>
      <c r="AH20" s="60"/>
      <c r="AI20" s="60"/>
      <c r="AJ20" s="60"/>
      <c r="AK20" s="60"/>
      <c r="AL20" s="60"/>
      <c r="AM20" s="60"/>
      <c r="AS20" s="60"/>
      <c r="AT20" s="60"/>
      <c r="AU20" s="60"/>
      <c r="AV20" s="60"/>
      <c r="AW20" s="60"/>
    </row>
    <row r="21" spans="1:49" x14ac:dyDescent="0.25">
      <c r="A21" s="60"/>
      <c r="B21" s="60"/>
      <c r="C21" s="60"/>
      <c r="D21" s="60"/>
      <c r="E21" s="60"/>
      <c r="F21" s="60"/>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0"/>
      <c r="AM21" s="124" t="s">
        <v>84</v>
      </c>
      <c r="AN21" s="125">
        <f>SUM(AN12:AN14)</f>
        <v>0.99999999999999989</v>
      </c>
      <c r="AO21" s="125">
        <f t="shared" ref="AO21:AR21" ca="1" si="0">SUM(AO12:AO14)</f>
        <v>1</v>
      </c>
      <c r="AP21" s="125">
        <f t="shared" si="0"/>
        <v>1</v>
      </c>
      <c r="AQ21" s="125">
        <f t="shared" ca="1" si="0"/>
        <v>1</v>
      </c>
      <c r="AR21" s="125">
        <f t="shared" ca="1" si="0"/>
        <v>1</v>
      </c>
      <c r="AS21" s="60"/>
      <c r="AT21" s="60"/>
      <c r="AU21" s="60"/>
      <c r="AV21" s="60"/>
      <c r="AW21" s="60"/>
    </row>
    <row r="22" spans="1:49" x14ac:dyDescent="0.25">
      <c r="A22" s="60"/>
      <c r="B22" s="60"/>
      <c r="C22" s="60"/>
      <c r="D22" s="60"/>
      <c r="E22" s="60"/>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60"/>
      <c r="AS22" s="60"/>
      <c r="AT22" s="60"/>
      <c r="AU22" s="60"/>
      <c r="AV22" s="60"/>
      <c r="AW22" s="60"/>
    </row>
  </sheetData>
  <phoneticPr fontId="30" type="noConversion"/>
  <conditionalFormatting sqref="B4">
    <cfRule type="notContainsBlanks" dxfId="4" priority="1">
      <formula>LEN(TRIM(B4))&gt;0</formula>
    </cfRule>
    <cfRule type="containsBlanks" dxfId="3" priority="2">
      <formula>LEN(TRIM(B4))=0</formula>
    </cfRule>
  </conditionalFormatting>
  <conditionalFormatting sqref="AN3:AP3">
    <cfRule type="cellIs" dxfId="2" priority="7" operator="notEqual">
      <formula>0</formula>
    </cfRule>
  </conditionalFormatting>
  <conditionalFormatting sqref="AN9:AP9 AN10 AP10:AP11 AN11:AU11">
    <cfRule type="expression" dxfId="1" priority="101">
      <formula>OR($AO$10="")</formula>
    </cfRule>
  </conditionalFormatting>
  <conditionalFormatting sqref="AN9:AP9">
    <cfRule type="cellIs" dxfId="0" priority="4" operator="equal">
      <formula>0</formula>
    </cfRule>
  </conditionalFormatting>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B9AB1D7-AE1D-4319-B8F8-F303638BA929}">
          <x14:formula1>
            <xm:f>Refs!$C$2:$C$11</xm:f>
          </x14:formula1>
          <xm:sqref>B4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EE2AE-B4A4-4D75-B235-FDB9FC99F846}">
  <dimension ref="A1:WJP115"/>
  <sheetViews>
    <sheetView workbookViewId="0">
      <pane ySplit="4" topLeftCell="A5" activePane="bottomLeft" state="frozen"/>
      <selection activeCell="B4" sqref="B4"/>
      <selection pane="bottomLeft"/>
    </sheetView>
  </sheetViews>
  <sheetFormatPr defaultColWidth="8.81640625" defaultRowHeight="14.5" zeroHeight="1" x14ac:dyDescent="0.35"/>
  <cols>
    <col min="1" max="1" width="8.453125" style="3" customWidth="1"/>
    <col min="2" max="2" width="67.453125" style="3" bestFit="1" customWidth="1"/>
    <col min="3" max="3" width="21.453125" style="3" bestFit="1" customWidth="1"/>
    <col min="4" max="4" width="11.54296875" style="3" bestFit="1" customWidth="1"/>
    <col min="5" max="5" width="40.54296875" style="3" bestFit="1" customWidth="1"/>
    <col min="6" max="6" width="47.453125" style="3" bestFit="1" customWidth="1"/>
    <col min="7" max="7" width="13" style="3" bestFit="1" customWidth="1"/>
    <col min="8" max="8" width="47.453125" style="3" bestFit="1" customWidth="1"/>
    <col min="9" max="9" width="15.54296875" style="3" bestFit="1" customWidth="1"/>
    <col min="10" max="10" width="82.453125" style="21" bestFit="1" customWidth="1"/>
    <col min="11" max="11" width="7.54296875" style="21" bestFit="1" customWidth="1"/>
    <col min="12" max="11900" width="5.54296875" style="3" customWidth="1"/>
    <col min="11901" max="14623" width="0.453125" style="3" hidden="1" customWidth="1"/>
    <col min="14624" max="15824" width="1.54296875" style="3" hidden="1" customWidth="1"/>
    <col min="15825" max="16384" width="0" style="3" hidden="1" customWidth="1"/>
  </cols>
  <sheetData>
    <row r="1" spans="1:15824" ht="4.4000000000000004" customHeight="1" x14ac:dyDescent="0.35"/>
    <row r="2" spans="1:15824" s="107" customFormat="1" ht="30" customHeight="1" x14ac:dyDescent="0.35">
      <c r="A2" s="104" t="s">
        <v>658</v>
      </c>
      <c r="J2" s="108"/>
      <c r="K2" s="108"/>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06"/>
      <c r="DK2" s="106"/>
      <c r="DL2" s="106"/>
      <c r="DM2" s="106"/>
      <c r="DN2" s="106"/>
      <c r="DO2" s="106"/>
      <c r="DP2" s="106"/>
      <c r="DQ2" s="106"/>
      <c r="DR2" s="106"/>
      <c r="DS2" s="106"/>
      <c r="DT2" s="106"/>
      <c r="DU2" s="106"/>
      <c r="DV2" s="106"/>
      <c r="DW2" s="106"/>
      <c r="DX2" s="106"/>
      <c r="DY2" s="106"/>
      <c r="DZ2" s="106"/>
      <c r="EA2" s="106"/>
      <c r="EB2" s="106"/>
      <c r="EC2" s="106"/>
      <c r="ED2" s="106"/>
      <c r="EE2" s="106"/>
      <c r="EF2" s="106"/>
      <c r="EG2" s="106"/>
      <c r="EH2" s="106"/>
      <c r="EI2" s="106"/>
      <c r="EJ2" s="106"/>
      <c r="EK2" s="106"/>
      <c r="EL2" s="106"/>
      <c r="EM2" s="106"/>
      <c r="EN2" s="106"/>
      <c r="EO2" s="106"/>
      <c r="EP2" s="106"/>
      <c r="EQ2" s="106"/>
      <c r="ER2" s="106"/>
      <c r="ES2" s="106"/>
      <c r="ET2" s="106"/>
      <c r="EU2" s="106"/>
      <c r="EV2" s="106"/>
      <c r="EW2" s="106"/>
      <c r="EX2" s="106"/>
      <c r="EY2" s="106"/>
      <c r="EZ2" s="106"/>
      <c r="FA2" s="106"/>
      <c r="FB2" s="106"/>
      <c r="FC2" s="106"/>
      <c r="FD2" s="106"/>
      <c r="FE2" s="106"/>
      <c r="FF2" s="106"/>
      <c r="FG2" s="106"/>
      <c r="FH2" s="106"/>
      <c r="FI2" s="106"/>
      <c r="FJ2" s="106"/>
      <c r="FK2" s="106"/>
      <c r="FL2" s="106"/>
      <c r="FM2" s="106"/>
      <c r="FN2" s="106"/>
      <c r="FO2" s="106"/>
      <c r="FP2" s="106"/>
      <c r="FQ2" s="106"/>
      <c r="FR2" s="106"/>
      <c r="FS2" s="106"/>
      <c r="FT2" s="106"/>
      <c r="FU2" s="106"/>
      <c r="FV2" s="106"/>
      <c r="FW2" s="106"/>
      <c r="FX2" s="106"/>
      <c r="FY2" s="106"/>
      <c r="FZ2" s="106"/>
      <c r="GA2" s="106"/>
      <c r="GB2" s="106"/>
      <c r="GC2" s="106"/>
      <c r="GD2" s="106"/>
      <c r="GE2" s="106"/>
      <c r="GF2" s="106"/>
      <c r="GG2" s="106"/>
      <c r="GH2" s="106"/>
      <c r="GI2" s="106"/>
      <c r="GJ2" s="106"/>
      <c r="GK2" s="106"/>
      <c r="GL2" s="106"/>
      <c r="GM2" s="106"/>
      <c r="GN2" s="106"/>
      <c r="GO2" s="106"/>
      <c r="GP2" s="106"/>
      <c r="GQ2" s="106"/>
      <c r="GR2" s="106"/>
      <c r="GS2" s="106"/>
      <c r="GT2" s="106"/>
      <c r="GU2" s="106"/>
      <c r="GV2" s="106"/>
      <c r="GW2" s="106"/>
      <c r="GX2" s="106"/>
      <c r="GY2" s="106"/>
      <c r="GZ2" s="106"/>
      <c r="HA2" s="106"/>
      <c r="HB2" s="106"/>
      <c r="HC2" s="106"/>
      <c r="HD2" s="106"/>
      <c r="HE2" s="106"/>
      <c r="HF2" s="106"/>
      <c r="HG2" s="106"/>
      <c r="HH2" s="106"/>
      <c r="HI2" s="106"/>
      <c r="HJ2" s="106"/>
      <c r="HK2" s="106"/>
      <c r="HL2" s="106"/>
      <c r="HM2" s="106"/>
      <c r="HN2" s="106"/>
      <c r="HO2" s="106"/>
      <c r="HP2" s="106"/>
      <c r="HQ2" s="106"/>
      <c r="HR2" s="106"/>
      <c r="HS2" s="106"/>
      <c r="HT2" s="106"/>
      <c r="HU2" s="106"/>
      <c r="HV2" s="106"/>
      <c r="HW2" s="106"/>
      <c r="HX2" s="106"/>
      <c r="HY2" s="106"/>
      <c r="HZ2" s="106"/>
      <c r="IA2" s="106"/>
      <c r="IB2" s="106"/>
      <c r="IC2" s="106"/>
      <c r="ID2" s="106"/>
      <c r="IE2" s="106"/>
      <c r="IF2" s="106"/>
      <c r="IG2" s="106"/>
      <c r="IH2" s="106"/>
      <c r="II2" s="106"/>
      <c r="IJ2" s="106"/>
      <c r="IK2" s="106"/>
      <c r="IL2" s="106"/>
      <c r="IM2" s="106"/>
      <c r="IN2" s="106"/>
      <c r="IO2" s="106"/>
      <c r="IP2" s="106"/>
      <c r="IQ2" s="106"/>
      <c r="IR2" s="106"/>
      <c r="IS2" s="106"/>
      <c r="IT2" s="106"/>
      <c r="IU2" s="106"/>
      <c r="IV2" s="106"/>
      <c r="IW2" s="106"/>
      <c r="IX2" s="106"/>
      <c r="IY2" s="106"/>
      <c r="IZ2" s="106"/>
      <c r="JA2" s="106"/>
      <c r="JB2" s="106"/>
      <c r="JC2" s="106"/>
      <c r="JD2" s="106"/>
      <c r="JE2" s="106"/>
      <c r="JF2" s="106"/>
      <c r="JG2" s="106"/>
      <c r="JH2" s="106"/>
      <c r="JI2" s="106"/>
      <c r="JJ2" s="106"/>
      <c r="JK2" s="106"/>
      <c r="JL2" s="106"/>
      <c r="JM2" s="106"/>
      <c r="JN2" s="106"/>
      <c r="JO2" s="106"/>
      <c r="JP2" s="106"/>
      <c r="JQ2" s="106"/>
      <c r="JR2" s="106"/>
      <c r="JS2" s="106"/>
      <c r="JT2" s="106"/>
      <c r="JU2" s="106"/>
      <c r="JV2" s="106"/>
      <c r="JW2" s="106"/>
      <c r="JX2" s="106"/>
      <c r="JY2" s="106"/>
      <c r="JZ2" s="106"/>
      <c r="KA2" s="106"/>
      <c r="KB2" s="106"/>
      <c r="KC2" s="106"/>
      <c r="KD2" s="106"/>
      <c r="KE2" s="106"/>
      <c r="KF2" s="106"/>
      <c r="KG2" s="106"/>
      <c r="KH2" s="106"/>
      <c r="KI2" s="106"/>
      <c r="KJ2" s="106"/>
      <c r="KK2" s="106"/>
      <c r="KL2" s="106"/>
      <c r="KM2" s="106"/>
      <c r="KN2" s="106"/>
      <c r="KO2" s="106"/>
      <c r="KP2" s="106"/>
      <c r="KQ2" s="106"/>
      <c r="KR2" s="106"/>
      <c r="KS2" s="106"/>
      <c r="KT2" s="106"/>
      <c r="KU2" s="106"/>
      <c r="KV2" s="106"/>
      <c r="KW2" s="106"/>
      <c r="KX2" s="106"/>
      <c r="KY2" s="106"/>
      <c r="KZ2" s="106"/>
      <c r="LA2" s="106"/>
      <c r="LB2" s="106"/>
      <c r="LC2" s="106"/>
      <c r="LD2" s="106"/>
      <c r="LE2" s="106"/>
      <c r="LF2" s="106"/>
      <c r="LG2" s="106"/>
      <c r="LH2" s="106"/>
      <c r="LI2" s="106"/>
      <c r="LJ2" s="106"/>
      <c r="LK2" s="106"/>
      <c r="LL2" s="106"/>
      <c r="LM2" s="106"/>
      <c r="LN2" s="106"/>
      <c r="LO2" s="106"/>
      <c r="LP2" s="106"/>
      <c r="LQ2" s="106"/>
      <c r="LR2" s="106"/>
      <c r="LS2" s="106"/>
      <c r="LT2" s="106"/>
      <c r="LU2" s="106"/>
      <c r="LV2" s="106"/>
      <c r="LW2" s="106"/>
      <c r="LX2" s="106"/>
      <c r="LY2" s="106"/>
      <c r="LZ2" s="106"/>
      <c r="MA2" s="106"/>
      <c r="MB2" s="106"/>
      <c r="MC2" s="106"/>
      <c r="MD2" s="106"/>
      <c r="ME2" s="106"/>
      <c r="MF2" s="106"/>
      <c r="MG2" s="106"/>
      <c r="MH2" s="106"/>
      <c r="MI2" s="106"/>
      <c r="MJ2" s="106"/>
      <c r="MK2" s="106"/>
      <c r="ML2" s="106"/>
      <c r="MM2" s="106"/>
      <c r="MN2" s="106"/>
      <c r="MO2" s="106"/>
      <c r="MP2" s="106"/>
      <c r="MQ2" s="106"/>
      <c r="MR2" s="106"/>
      <c r="MS2" s="106"/>
      <c r="MT2" s="106"/>
      <c r="MU2" s="106"/>
      <c r="MV2" s="106"/>
      <c r="MW2" s="106"/>
      <c r="MX2" s="106"/>
      <c r="MY2" s="106"/>
      <c r="MZ2" s="106"/>
      <c r="NA2" s="106"/>
      <c r="NB2" s="106"/>
      <c r="NC2" s="106"/>
      <c r="ND2" s="106"/>
      <c r="NE2" s="106"/>
      <c r="NF2" s="106"/>
      <c r="NG2" s="106"/>
      <c r="NH2" s="106"/>
      <c r="NI2" s="106"/>
      <c r="NJ2" s="106"/>
      <c r="NK2" s="106"/>
      <c r="NL2" s="106"/>
      <c r="NM2" s="106"/>
      <c r="NN2" s="106"/>
      <c r="NO2" s="106"/>
      <c r="NP2" s="106"/>
      <c r="NQ2" s="106"/>
      <c r="NR2" s="106"/>
      <c r="NS2" s="106"/>
      <c r="NT2" s="106"/>
      <c r="NU2" s="106"/>
      <c r="NV2" s="106"/>
      <c r="NW2" s="106"/>
      <c r="NX2" s="106"/>
      <c r="NY2" s="106"/>
      <c r="NZ2" s="106"/>
      <c r="OA2" s="106"/>
      <c r="OB2" s="106"/>
      <c r="OC2" s="106"/>
      <c r="OD2" s="106"/>
      <c r="OE2" s="106"/>
      <c r="OF2" s="106"/>
      <c r="OG2" s="106"/>
      <c r="OH2" s="106"/>
      <c r="OI2" s="106"/>
      <c r="OJ2" s="106"/>
      <c r="OK2" s="106"/>
      <c r="OL2" s="106"/>
      <c r="OM2" s="106"/>
      <c r="ON2" s="106"/>
      <c r="OO2" s="106"/>
      <c r="OP2" s="106"/>
      <c r="OQ2" s="106"/>
      <c r="OR2" s="106"/>
      <c r="OS2" s="106"/>
      <c r="OT2" s="106"/>
      <c r="OU2" s="106"/>
      <c r="OV2" s="106"/>
      <c r="OW2" s="106"/>
      <c r="OX2" s="106"/>
      <c r="OY2" s="106"/>
      <c r="OZ2" s="106"/>
      <c r="PA2" s="106"/>
      <c r="PB2" s="106"/>
      <c r="PC2" s="106"/>
      <c r="PD2" s="106"/>
      <c r="PE2" s="106"/>
      <c r="PF2" s="106"/>
      <c r="PG2" s="106"/>
      <c r="PH2" s="106"/>
      <c r="PI2" s="106"/>
      <c r="PJ2" s="106"/>
      <c r="PK2" s="106"/>
      <c r="PL2" s="106"/>
      <c r="PM2" s="106"/>
      <c r="PN2" s="106"/>
      <c r="PO2" s="106"/>
      <c r="PP2" s="106"/>
      <c r="PQ2" s="106"/>
      <c r="PR2" s="106"/>
      <c r="PS2" s="106"/>
      <c r="PT2" s="106"/>
      <c r="PU2" s="106"/>
      <c r="PV2" s="106"/>
      <c r="PW2" s="106"/>
      <c r="PX2" s="106"/>
      <c r="PY2" s="106"/>
      <c r="PZ2" s="106"/>
      <c r="QA2" s="106"/>
      <c r="QB2" s="106"/>
      <c r="QC2" s="106"/>
      <c r="QD2" s="106"/>
      <c r="QE2" s="106"/>
      <c r="QF2" s="106"/>
      <c r="QG2" s="106"/>
      <c r="QH2" s="106"/>
      <c r="QI2" s="106"/>
      <c r="QJ2" s="106"/>
      <c r="QK2" s="106"/>
      <c r="QL2" s="106"/>
      <c r="QM2" s="106"/>
      <c r="QN2" s="106"/>
      <c r="QO2" s="106"/>
      <c r="QP2" s="106"/>
      <c r="QQ2" s="106"/>
      <c r="QR2" s="106"/>
      <c r="QS2" s="106"/>
      <c r="QT2" s="106"/>
      <c r="QU2" s="106"/>
      <c r="QV2" s="106"/>
      <c r="QW2" s="106"/>
      <c r="QX2" s="106"/>
      <c r="QY2" s="106"/>
      <c r="QZ2" s="106"/>
      <c r="RA2" s="106"/>
      <c r="RB2" s="106"/>
      <c r="RC2" s="106"/>
      <c r="RD2" s="106"/>
      <c r="RE2" s="106"/>
      <c r="RF2" s="106"/>
      <c r="RG2" s="106"/>
      <c r="RH2" s="106"/>
      <c r="RI2" s="106"/>
      <c r="RJ2" s="106"/>
      <c r="RK2" s="106"/>
      <c r="RL2" s="106"/>
      <c r="RM2" s="106"/>
      <c r="RN2" s="106"/>
      <c r="RO2" s="106"/>
      <c r="RP2" s="106"/>
      <c r="RQ2" s="106"/>
      <c r="RR2" s="106"/>
      <c r="RS2" s="106"/>
      <c r="RT2" s="106"/>
      <c r="RU2" s="106"/>
      <c r="RV2" s="106"/>
      <c r="RW2" s="106"/>
      <c r="RX2" s="106"/>
      <c r="RY2" s="106"/>
      <c r="RZ2" s="106"/>
      <c r="SA2" s="106"/>
      <c r="SB2" s="106"/>
      <c r="SC2" s="106"/>
      <c r="SD2" s="106"/>
      <c r="SE2" s="106"/>
      <c r="SF2" s="106"/>
      <c r="SG2" s="106"/>
      <c r="SH2" s="106"/>
      <c r="SI2" s="106"/>
      <c r="SJ2" s="106"/>
      <c r="SK2" s="106"/>
      <c r="SL2" s="106"/>
      <c r="SM2" s="106"/>
      <c r="SN2" s="106"/>
      <c r="SO2" s="106"/>
      <c r="SP2" s="106"/>
      <c r="SQ2" s="106"/>
      <c r="SR2" s="106"/>
      <c r="SS2" s="106"/>
      <c r="ST2" s="106"/>
      <c r="SU2" s="106"/>
      <c r="SV2" s="106"/>
      <c r="SW2" s="106"/>
      <c r="SX2" s="106"/>
      <c r="SY2" s="106"/>
      <c r="SZ2" s="106"/>
      <c r="TA2" s="106"/>
      <c r="TB2" s="106"/>
      <c r="TC2" s="106"/>
      <c r="TD2" s="106"/>
      <c r="TE2" s="106"/>
      <c r="TF2" s="106"/>
      <c r="TG2" s="106"/>
      <c r="TH2" s="106"/>
      <c r="TI2" s="106"/>
      <c r="TJ2" s="106"/>
      <c r="TK2" s="106"/>
      <c r="TL2" s="106"/>
      <c r="TM2" s="106"/>
      <c r="TN2" s="106"/>
      <c r="TO2" s="106"/>
      <c r="TP2" s="106"/>
      <c r="TQ2" s="106"/>
      <c r="TR2" s="106"/>
      <c r="TS2" s="106"/>
      <c r="TT2" s="106"/>
      <c r="TU2" s="106"/>
      <c r="TV2" s="106"/>
      <c r="TW2" s="106"/>
      <c r="TX2" s="106"/>
      <c r="TY2" s="106"/>
      <c r="TZ2" s="106"/>
      <c r="UA2" s="106"/>
      <c r="UB2" s="106"/>
      <c r="UC2" s="106"/>
      <c r="UD2" s="106"/>
      <c r="UE2" s="106"/>
      <c r="UF2" s="106"/>
      <c r="UG2" s="106"/>
      <c r="UH2" s="106"/>
      <c r="UI2" s="106"/>
      <c r="UJ2" s="106"/>
      <c r="UK2" s="106"/>
      <c r="UL2" s="106"/>
      <c r="UM2" s="106"/>
      <c r="UN2" s="106"/>
      <c r="UO2" s="106"/>
      <c r="UP2" s="106"/>
      <c r="UQ2" s="106"/>
      <c r="UR2" s="106"/>
      <c r="US2" s="106"/>
      <c r="UT2" s="106"/>
      <c r="UU2" s="106"/>
      <c r="UV2" s="106"/>
      <c r="UW2" s="106"/>
      <c r="UX2" s="106"/>
      <c r="UY2" s="106"/>
      <c r="UZ2" s="106"/>
      <c r="VA2" s="106"/>
      <c r="VB2" s="106"/>
      <c r="VC2" s="106"/>
      <c r="VD2" s="106"/>
      <c r="VE2" s="106"/>
      <c r="VF2" s="106"/>
      <c r="VG2" s="106"/>
      <c r="VH2" s="106"/>
      <c r="VI2" s="106"/>
      <c r="VJ2" s="106"/>
      <c r="VK2" s="106"/>
      <c r="VL2" s="106"/>
      <c r="VM2" s="106"/>
      <c r="VN2" s="106"/>
      <c r="VO2" s="106"/>
      <c r="VP2" s="106"/>
      <c r="VQ2" s="106"/>
      <c r="VR2" s="106"/>
      <c r="VS2" s="106"/>
      <c r="VT2" s="106"/>
      <c r="VU2" s="106"/>
      <c r="VV2" s="106"/>
      <c r="VW2" s="106"/>
      <c r="VX2" s="106"/>
      <c r="VY2" s="106"/>
      <c r="VZ2" s="106"/>
      <c r="WA2" s="106"/>
      <c r="WB2" s="106"/>
      <c r="WC2" s="106"/>
      <c r="WD2" s="106"/>
      <c r="WE2" s="106"/>
      <c r="WF2" s="106"/>
      <c r="WG2" s="106"/>
      <c r="WH2" s="106"/>
      <c r="WI2" s="106"/>
      <c r="WJ2" s="106"/>
      <c r="WK2" s="106"/>
      <c r="WL2" s="106"/>
      <c r="WM2" s="106"/>
      <c r="WN2" s="106"/>
      <c r="WO2" s="106"/>
      <c r="WP2" s="106"/>
      <c r="WQ2" s="106"/>
      <c r="WR2" s="106"/>
      <c r="WS2" s="106"/>
      <c r="WT2" s="106"/>
      <c r="WU2" s="106"/>
      <c r="WV2" s="106"/>
      <c r="WW2" s="106"/>
      <c r="WX2" s="106"/>
      <c r="WY2" s="106"/>
      <c r="WZ2" s="106"/>
      <c r="XA2" s="106"/>
      <c r="XB2" s="106"/>
      <c r="XC2" s="106"/>
      <c r="XD2" s="106"/>
      <c r="XE2" s="106"/>
      <c r="XF2" s="106"/>
      <c r="XG2" s="106"/>
      <c r="XH2" s="106"/>
      <c r="XI2" s="106"/>
      <c r="XJ2" s="106"/>
      <c r="XK2" s="106"/>
      <c r="XL2" s="106"/>
      <c r="XM2" s="106"/>
      <c r="XN2" s="106"/>
      <c r="XO2" s="106"/>
      <c r="XP2" s="106"/>
      <c r="XQ2" s="106"/>
      <c r="XR2" s="106"/>
      <c r="XS2" s="106"/>
      <c r="XT2" s="106"/>
      <c r="XU2" s="106"/>
      <c r="XV2" s="106"/>
      <c r="XW2" s="106"/>
      <c r="XX2" s="106"/>
      <c r="XY2" s="106"/>
      <c r="XZ2" s="106"/>
      <c r="YA2" s="106"/>
      <c r="YB2" s="106"/>
      <c r="YC2" s="106"/>
      <c r="YD2" s="106"/>
      <c r="YE2" s="106"/>
      <c r="YF2" s="106"/>
      <c r="YG2" s="106"/>
      <c r="YH2" s="106"/>
      <c r="YI2" s="106"/>
      <c r="YJ2" s="106"/>
      <c r="YK2" s="106"/>
      <c r="YL2" s="106"/>
      <c r="YM2" s="106"/>
      <c r="YN2" s="106"/>
      <c r="YO2" s="106"/>
      <c r="YP2" s="106"/>
      <c r="YQ2" s="106"/>
      <c r="YR2" s="106"/>
      <c r="YS2" s="106"/>
      <c r="YT2" s="106"/>
      <c r="YU2" s="106"/>
      <c r="YV2" s="106"/>
      <c r="YW2" s="106"/>
      <c r="YX2" s="106"/>
      <c r="YY2" s="106"/>
      <c r="YZ2" s="106"/>
      <c r="ZA2" s="106"/>
      <c r="ZB2" s="106"/>
      <c r="ZC2" s="106"/>
      <c r="ZD2" s="106"/>
      <c r="ZE2" s="106"/>
      <c r="ZF2" s="106"/>
      <c r="ZG2" s="106"/>
      <c r="ZH2" s="106"/>
      <c r="ZI2" s="106"/>
      <c r="ZJ2" s="106"/>
      <c r="ZK2" s="106"/>
      <c r="ZL2" s="106"/>
      <c r="ZM2" s="106"/>
      <c r="ZN2" s="106"/>
      <c r="ZO2" s="106"/>
      <c r="ZP2" s="106"/>
      <c r="ZQ2" s="106"/>
      <c r="ZR2" s="106"/>
      <c r="ZS2" s="106"/>
      <c r="ZT2" s="106"/>
      <c r="ZU2" s="106"/>
      <c r="ZV2" s="106"/>
      <c r="ZW2" s="106"/>
      <c r="ZX2" s="106"/>
      <c r="ZY2" s="106"/>
      <c r="ZZ2" s="106"/>
      <c r="AAA2" s="106"/>
      <c r="AAB2" s="106"/>
      <c r="AAC2" s="106"/>
      <c r="AAD2" s="106"/>
      <c r="AAE2" s="106"/>
      <c r="AAF2" s="106"/>
      <c r="AAG2" s="106"/>
      <c r="AAH2" s="106"/>
      <c r="AAI2" s="106"/>
      <c r="AAJ2" s="106"/>
      <c r="AAK2" s="106"/>
      <c r="AAL2" s="106"/>
      <c r="AAM2" s="106"/>
      <c r="AAN2" s="106"/>
      <c r="AAO2" s="106"/>
      <c r="AAP2" s="106"/>
      <c r="AAQ2" s="106"/>
      <c r="AAR2" s="106"/>
      <c r="AAS2" s="106"/>
      <c r="AAT2" s="106"/>
      <c r="AAU2" s="106"/>
      <c r="AAV2" s="106"/>
      <c r="AAW2" s="106"/>
      <c r="AAX2" s="106"/>
      <c r="AAY2" s="106"/>
      <c r="AAZ2" s="106"/>
      <c r="ABA2" s="106"/>
      <c r="ABB2" s="106"/>
      <c r="ABC2" s="106"/>
      <c r="ABD2" s="106"/>
      <c r="ABE2" s="106"/>
      <c r="ABF2" s="106"/>
      <c r="ABG2" s="106"/>
      <c r="ABH2" s="106"/>
      <c r="ABI2" s="106"/>
      <c r="ABJ2" s="106"/>
      <c r="ABK2" s="106"/>
      <c r="ABL2" s="106"/>
      <c r="ABM2" s="106"/>
      <c r="ABN2" s="106"/>
      <c r="ABO2" s="106"/>
      <c r="ABP2" s="106"/>
      <c r="ABQ2" s="106"/>
      <c r="ABR2" s="106"/>
      <c r="ABS2" s="106"/>
      <c r="ABT2" s="106"/>
      <c r="ABU2" s="106"/>
      <c r="ABV2" s="106"/>
      <c r="ABW2" s="106"/>
      <c r="ABX2" s="106"/>
      <c r="ABY2" s="106"/>
      <c r="ABZ2" s="106"/>
      <c r="ACA2" s="106"/>
      <c r="ACB2" s="106"/>
      <c r="ACC2" s="106"/>
      <c r="ACD2" s="106"/>
      <c r="ACE2" s="106"/>
      <c r="ACF2" s="106"/>
      <c r="ACG2" s="106"/>
      <c r="ACH2" s="106"/>
      <c r="ACI2" s="106"/>
      <c r="ACJ2" s="106"/>
      <c r="ACK2" s="106"/>
      <c r="ACL2" s="106"/>
      <c r="ACM2" s="106"/>
      <c r="ACN2" s="106"/>
      <c r="ACO2" s="106"/>
      <c r="ACP2" s="106"/>
      <c r="ACQ2" s="106"/>
      <c r="ACR2" s="106"/>
      <c r="ACS2" s="106"/>
      <c r="ACT2" s="106"/>
      <c r="ACU2" s="106"/>
      <c r="ACV2" s="106"/>
      <c r="ACW2" s="106"/>
      <c r="ACX2" s="106"/>
      <c r="ACY2" s="106"/>
      <c r="ACZ2" s="106"/>
      <c r="ADA2" s="106"/>
      <c r="ADB2" s="106"/>
      <c r="ADC2" s="106"/>
      <c r="ADD2" s="106"/>
      <c r="ADE2" s="106"/>
      <c r="ADF2" s="106"/>
      <c r="ADG2" s="106"/>
      <c r="ADH2" s="106"/>
      <c r="ADI2" s="106"/>
      <c r="ADJ2" s="106"/>
      <c r="ADK2" s="106"/>
      <c r="ADL2" s="106"/>
      <c r="ADM2" s="106"/>
      <c r="ADN2" s="106"/>
      <c r="ADO2" s="106"/>
      <c r="ADP2" s="106"/>
      <c r="ADQ2" s="106"/>
      <c r="ADR2" s="106"/>
      <c r="ADS2" s="106"/>
      <c r="ADT2" s="106"/>
      <c r="ADU2" s="106"/>
      <c r="ADV2" s="106"/>
      <c r="ADW2" s="106"/>
      <c r="ADX2" s="106"/>
      <c r="ADY2" s="106"/>
      <c r="ADZ2" s="106"/>
      <c r="AEA2" s="106"/>
      <c r="AEB2" s="106"/>
      <c r="AEC2" s="106"/>
      <c r="AED2" s="106"/>
      <c r="AEE2" s="106"/>
      <c r="AEF2" s="106"/>
      <c r="AEG2" s="106"/>
      <c r="AEH2" s="106"/>
      <c r="AEI2" s="106"/>
      <c r="AEJ2" s="106"/>
      <c r="AEK2" s="106"/>
      <c r="AEL2" s="106"/>
      <c r="AEM2" s="106"/>
      <c r="AEN2" s="106"/>
      <c r="AEO2" s="106"/>
      <c r="AEP2" s="106"/>
      <c r="AEQ2" s="106"/>
      <c r="AER2" s="106"/>
      <c r="AES2" s="106"/>
      <c r="AET2" s="106"/>
      <c r="AEU2" s="106"/>
      <c r="AEV2" s="106"/>
      <c r="AEW2" s="106"/>
      <c r="AEX2" s="106"/>
      <c r="AEY2" s="106"/>
      <c r="AEZ2" s="106"/>
      <c r="AFA2" s="106"/>
      <c r="AFB2" s="106"/>
      <c r="AFC2" s="106"/>
      <c r="AFD2" s="106"/>
      <c r="AFE2" s="106"/>
      <c r="AFF2" s="106"/>
      <c r="AFG2" s="106"/>
      <c r="AFH2" s="106"/>
      <c r="AFI2" s="106"/>
      <c r="AFJ2" s="106"/>
      <c r="AFK2" s="106"/>
      <c r="AFL2" s="106"/>
      <c r="AFM2" s="106"/>
      <c r="AFN2" s="106"/>
      <c r="AFO2" s="106"/>
      <c r="AFP2" s="106"/>
      <c r="AFQ2" s="106"/>
      <c r="AFR2" s="106"/>
      <c r="AFS2" s="106"/>
      <c r="AFT2" s="106"/>
      <c r="AFU2" s="106"/>
      <c r="AFV2" s="106"/>
      <c r="AFW2" s="106"/>
      <c r="AFX2" s="106"/>
      <c r="AFY2" s="106"/>
      <c r="AFZ2" s="106"/>
      <c r="AGA2" s="106"/>
      <c r="AGB2" s="106"/>
      <c r="AGC2" s="106"/>
      <c r="AGD2" s="106"/>
      <c r="AGE2" s="106"/>
      <c r="AGF2" s="106"/>
      <c r="AGG2" s="106"/>
      <c r="AGH2" s="106"/>
      <c r="AGI2" s="106"/>
      <c r="AGJ2" s="106"/>
      <c r="AGK2" s="106"/>
      <c r="AGL2" s="106"/>
      <c r="AGM2" s="106"/>
      <c r="AGN2" s="106"/>
      <c r="AGO2" s="106"/>
      <c r="AGP2" s="106"/>
      <c r="AGQ2" s="106"/>
      <c r="AGR2" s="106"/>
      <c r="AGS2" s="106"/>
      <c r="AGT2" s="106"/>
      <c r="AGU2" s="106"/>
      <c r="AGV2" s="106"/>
      <c r="AGW2" s="106"/>
      <c r="AGX2" s="106"/>
      <c r="AGY2" s="106"/>
      <c r="AGZ2" s="106"/>
      <c r="AHA2" s="106"/>
      <c r="AHB2" s="106"/>
      <c r="AHC2" s="106"/>
      <c r="AHD2" s="106"/>
      <c r="AHE2" s="106"/>
      <c r="AHF2" s="106"/>
      <c r="AHG2" s="106"/>
      <c r="AHH2" s="106"/>
      <c r="AHI2" s="106"/>
      <c r="AHJ2" s="106"/>
      <c r="AHK2" s="106"/>
      <c r="AHL2" s="106"/>
      <c r="AHM2" s="106"/>
      <c r="AHN2" s="106"/>
      <c r="AHO2" s="106"/>
      <c r="AHP2" s="106"/>
      <c r="AHQ2" s="106"/>
      <c r="AHR2" s="106"/>
      <c r="AHS2" s="106"/>
      <c r="AHT2" s="106"/>
      <c r="AHU2" s="106"/>
      <c r="AHV2" s="106"/>
      <c r="AHW2" s="106"/>
      <c r="AHX2" s="106"/>
      <c r="AHY2" s="106"/>
      <c r="AHZ2" s="106"/>
      <c r="AIA2" s="106"/>
      <c r="AIB2" s="106"/>
      <c r="AIC2" s="106"/>
      <c r="AID2" s="106"/>
      <c r="AIE2" s="106"/>
      <c r="AIF2" s="106"/>
      <c r="AIG2" s="106"/>
      <c r="AIH2" s="106"/>
      <c r="AII2" s="106"/>
      <c r="AIJ2" s="106"/>
      <c r="AIK2" s="106"/>
      <c r="AIL2" s="106"/>
      <c r="AIM2" s="106"/>
      <c r="AIN2" s="106"/>
      <c r="AIO2" s="106"/>
      <c r="AIP2" s="106"/>
      <c r="AIQ2" s="106"/>
      <c r="AIR2" s="106"/>
      <c r="AIS2" s="106"/>
      <c r="AIT2" s="106"/>
      <c r="AIU2" s="106"/>
      <c r="AIV2" s="106"/>
      <c r="AIW2" s="106"/>
      <c r="AIX2" s="106"/>
      <c r="AIY2" s="106"/>
      <c r="AIZ2" s="106"/>
      <c r="AJA2" s="106"/>
      <c r="AJB2" s="106"/>
      <c r="AJC2" s="106"/>
      <c r="AJD2" s="106"/>
      <c r="AJE2" s="106"/>
      <c r="AJF2" s="106"/>
      <c r="AJG2" s="106"/>
      <c r="AJH2" s="106"/>
      <c r="AJI2" s="106"/>
      <c r="AJJ2" s="106"/>
      <c r="AJK2" s="106"/>
      <c r="AJL2" s="106"/>
      <c r="AJM2" s="106"/>
      <c r="AJN2" s="106"/>
      <c r="AJO2" s="106"/>
      <c r="AJP2" s="106"/>
      <c r="AJQ2" s="106"/>
      <c r="AJR2" s="106"/>
      <c r="AJS2" s="106"/>
      <c r="AJT2" s="106"/>
      <c r="AJU2" s="106"/>
      <c r="AJV2" s="106"/>
      <c r="AJW2" s="106"/>
      <c r="AJX2" s="106"/>
      <c r="AJY2" s="106"/>
      <c r="AJZ2" s="106"/>
      <c r="AKA2" s="106"/>
      <c r="AKB2" s="106"/>
      <c r="AKC2" s="106"/>
      <c r="AKD2" s="106"/>
      <c r="AKE2" s="106"/>
      <c r="AKF2" s="106"/>
      <c r="AKG2" s="106"/>
      <c r="AKH2" s="106"/>
      <c r="AKI2" s="106"/>
      <c r="AKJ2" s="106"/>
      <c r="AKK2" s="106"/>
      <c r="AKL2" s="106"/>
      <c r="AKM2" s="106"/>
      <c r="AKN2" s="106"/>
      <c r="AKO2" s="106"/>
      <c r="AKP2" s="106"/>
      <c r="AKQ2" s="106"/>
      <c r="AKR2" s="106"/>
      <c r="AKS2" s="106"/>
      <c r="AKT2" s="106"/>
      <c r="AKU2" s="106"/>
      <c r="AKV2" s="106"/>
      <c r="AKW2" s="106"/>
      <c r="AKX2" s="106"/>
      <c r="AKY2" s="106"/>
      <c r="AKZ2" s="106"/>
      <c r="ALA2" s="106"/>
      <c r="ALB2" s="106"/>
      <c r="ALC2" s="106"/>
      <c r="ALD2" s="106"/>
      <c r="ALE2" s="106"/>
      <c r="ALF2" s="106"/>
      <c r="ALG2" s="106"/>
      <c r="ALH2" s="106"/>
      <c r="ALI2" s="106"/>
      <c r="ALJ2" s="106"/>
      <c r="ALK2" s="106"/>
      <c r="ALL2" s="106"/>
      <c r="ALM2" s="106"/>
      <c r="ALN2" s="106"/>
      <c r="ALO2" s="106"/>
      <c r="ALP2" s="106"/>
      <c r="ALQ2" s="106"/>
      <c r="ALR2" s="106"/>
      <c r="ALS2" s="106"/>
      <c r="ALT2" s="106"/>
      <c r="ALU2" s="106"/>
      <c r="ALV2" s="106"/>
      <c r="ALW2" s="106"/>
      <c r="ALX2" s="106"/>
      <c r="ALY2" s="106"/>
      <c r="ALZ2" s="106"/>
      <c r="AMA2" s="106"/>
      <c r="AMB2" s="106"/>
      <c r="AMC2" s="106"/>
      <c r="AMD2" s="106"/>
      <c r="AME2" s="106"/>
      <c r="AMF2" s="106"/>
      <c r="AMG2" s="106"/>
      <c r="AMH2" s="106"/>
      <c r="AMI2" s="106"/>
      <c r="AMJ2" s="106"/>
      <c r="AMK2" s="106"/>
      <c r="AML2" s="106"/>
      <c r="AMM2" s="106"/>
      <c r="AMN2" s="106"/>
      <c r="AMO2" s="106"/>
      <c r="AMP2" s="106"/>
      <c r="AMQ2" s="106"/>
      <c r="AMR2" s="106"/>
      <c r="AMS2" s="106"/>
      <c r="AMT2" s="106"/>
      <c r="AMU2" s="106"/>
      <c r="AMV2" s="106"/>
      <c r="AMW2" s="106"/>
      <c r="AMX2" s="106"/>
      <c r="AMY2" s="106"/>
      <c r="AMZ2" s="106"/>
      <c r="ANA2" s="106"/>
      <c r="ANB2" s="106"/>
      <c r="ANC2" s="106"/>
      <c r="AND2" s="106"/>
      <c r="ANE2" s="106"/>
      <c r="ANF2" s="106"/>
      <c r="ANG2" s="106"/>
      <c r="ANH2" s="106"/>
      <c r="ANI2" s="106"/>
      <c r="ANJ2" s="106"/>
      <c r="ANK2" s="106"/>
      <c r="ANL2" s="106"/>
      <c r="ANM2" s="106"/>
      <c r="ANN2" s="106"/>
      <c r="ANO2" s="106"/>
      <c r="ANP2" s="106"/>
      <c r="ANQ2" s="106"/>
      <c r="ANR2" s="106"/>
      <c r="ANS2" s="106"/>
      <c r="ANT2" s="106"/>
      <c r="ANU2" s="106"/>
      <c r="ANV2" s="106"/>
      <c r="ANW2" s="106"/>
      <c r="ANX2" s="106"/>
      <c r="ANY2" s="106"/>
      <c r="ANZ2" s="106"/>
      <c r="AOA2" s="106"/>
      <c r="AOB2" s="106"/>
      <c r="AOC2" s="106"/>
      <c r="AOD2" s="106"/>
      <c r="AOE2" s="106"/>
      <c r="AOF2" s="106"/>
      <c r="AOG2" s="106"/>
      <c r="AOH2" s="106"/>
      <c r="AOI2" s="106"/>
      <c r="AOJ2" s="106"/>
      <c r="AOK2" s="106"/>
      <c r="AOL2" s="106"/>
      <c r="AOM2" s="106"/>
      <c r="AON2" s="106"/>
      <c r="AOO2" s="106"/>
      <c r="AOP2" s="106"/>
      <c r="AOQ2" s="106"/>
      <c r="AOR2" s="106"/>
      <c r="AOS2" s="106"/>
      <c r="AOT2" s="106"/>
      <c r="AOU2" s="106"/>
      <c r="AOV2" s="106"/>
      <c r="AOW2" s="106"/>
      <c r="AOX2" s="106"/>
      <c r="AOY2" s="106"/>
      <c r="AOZ2" s="106"/>
      <c r="APA2" s="106"/>
      <c r="APB2" s="106"/>
      <c r="APC2" s="106"/>
      <c r="APD2" s="106"/>
      <c r="APE2" s="106"/>
      <c r="APF2" s="106"/>
      <c r="APG2" s="106"/>
      <c r="APH2" s="106"/>
      <c r="API2" s="106"/>
      <c r="APJ2" s="106"/>
      <c r="APK2" s="106"/>
      <c r="APL2" s="106"/>
      <c r="APM2" s="106"/>
      <c r="APN2" s="106"/>
      <c r="APO2" s="106"/>
      <c r="APP2" s="106"/>
      <c r="APQ2" s="106"/>
      <c r="APR2" s="106"/>
      <c r="APS2" s="106"/>
      <c r="APT2" s="106"/>
      <c r="APU2" s="106"/>
      <c r="APV2" s="106"/>
      <c r="APW2" s="106"/>
      <c r="APX2" s="106"/>
      <c r="APY2" s="106"/>
      <c r="APZ2" s="106"/>
      <c r="AQA2" s="106"/>
      <c r="AQB2" s="106"/>
      <c r="AQC2" s="106"/>
      <c r="AQD2" s="106"/>
      <c r="AQE2" s="106"/>
      <c r="AQF2" s="106"/>
      <c r="AQG2" s="106"/>
      <c r="AQH2" s="106"/>
      <c r="AQI2" s="106"/>
      <c r="AQJ2" s="106"/>
      <c r="AQK2" s="106"/>
      <c r="AQL2" s="106"/>
      <c r="AQM2" s="106"/>
      <c r="AQN2" s="106"/>
      <c r="AQO2" s="106"/>
      <c r="AQP2" s="106"/>
      <c r="AQQ2" s="106"/>
      <c r="AQR2" s="106"/>
      <c r="AQS2" s="106"/>
      <c r="AQT2" s="106"/>
      <c r="AQU2" s="106"/>
      <c r="AQV2" s="106"/>
      <c r="AQW2" s="106"/>
      <c r="AQX2" s="106"/>
      <c r="AQY2" s="106"/>
      <c r="AQZ2" s="106"/>
      <c r="ARA2" s="106"/>
      <c r="ARB2" s="106"/>
      <c r="ARC2" s="106"/>
      <c r="ARD2" s="106"/>
      <c r="ARE2" s="106"/>
      <c r="ARF2" s="106"/>
      <c r="ARG2" s="106"/>
      <c r="ARH2" s="106"/>
      <c r="ARI2" s="106"/>
      <c r="ARJ2" s="106"/>
      <c r="ARK2" s="106"/>
      <c r="ARL2" s="106"/>
      <c r="ARM2" s="106"/>
      <c r="ARN2" s="106"/>
      <c r="ARO2" s="106"/>
      <c r="ARP2" s="106"/>
      <c r="ARQ2" s="106"/>
      <c r="ARR2" s="106"/>
      <c r="ARS2" s="106"/>
      <c r="ART2" s="106"/>
      <c r="ARU2" s="106"/>
      <c r="ARV2" s="106"/>
      <c r="ARW2" s="106"/>
      <c r="ARX2" s="106"/>
      <c r="ARY2" s="106"/>
      <c r="ARZ2" s="106"/>
      <c r="ASA2" s="106"/>
      <c r="ASB2" s="106"/>
      <c r="ASC2" s="106"/>
      <c r="ASD2" s="106"/>
      <c r="ASE2" s="106"/>
      <c r="ASF2" s="106"/>
      <c r="ASG2" s="106"/>
      <c r="ASH2" s="106"/>
      <c r="ASI2" s="106"/>
      <c r="ASJ2" s="106"/>
      <c r="ASK2" s="106"/>
      <c r="ASL2" s="106"/>
      <c r="ASM2" s="106"/>
      <c r="ASN2" s="106"/>
      <c r="ASO2" s="106"/>
      <c r="ASP2" s="106"/>
      <c r="ASQ2" s="106"/>
      <c r="ASR2" s="106"/>
      <c r="ASS2" s="106"/>
      <c r="AST2" s="106"/>
      <c r="ASU2" s="106"/>
      <c r="ASV2" s="106"/>
      <c r="ASW2" s="106"/>
      <c r="ASX2" s="106"/>
      <c r="ASY2" s="106"/>
      <c r="ASZ2" s="106"/>
      <c r="ATA2" s="106"/>
      <c r="ATB2" s="106"/>
      <c r="ATC2" s="106"/>
      <c r="ATD2" s="106"/>
      <c r="ATE2" s="106"/>
      <c r="ATF2" s="106"/>
      <c r="ATG2" s="106"/>
      <c r="ATH2" s="106"/>
      <c r="ATI2" s="106"/>
      <c r="ATJ2" s="106"/>
      <c r="ATK2" s="106"/>
      <c r="ATL2" s="106"/>
      <c r="ATM2" s="106"/>
      <c r="ATN2" s="106"/>
      <c r="ATO2" s="106"/>
      <c r="ATP2" s="106"/>
      <c r="ATQ2" s="106"/>
      <c r="ATR2" s="106"/>
      <c r="ATS2" s="106"/>
      <c r="ATT2" s="106"/>
      <c r="ATU2" s="106"/>
      <c r="ATV2" s="106"/>
      <c r="ATW2" s="106"/>
      <c r="ATX2" s="106"/>
      <c r="ATY2" s="106"/>
      <c r="ATZ2" s="106"/>
      <c r="AUA2" s="106"/>
      <c r="AUB2" s="106"/>
      <c r="AUC2" s="106"/>
      <c r="AUD2" s="106"/>
      <c r="AUE2" s="106"/>
      <c r="AUF2" s="106"/>
      <c r="AUG2" s="106"/>
      <c r="AUH2" s="106"/>
      <c r="AUI2" s="106"/>
      <c r="AUJ2" s="106"/>
      <c r="AUK2" s="106"/>
      <c r="AUL2" s="106"/>
      <c r="AUM2" s="106"/>
      <c r="AUN2" s="106"/>
      <c r="AUO2" s="106"/>
      <c r="AUP2" s="106"/>
      <c r="AUQ2" s="106"/>
      <c r="AUR2" s="106"/>
      <c r="AUS2" s="106"/>
      <c r="AUT2" s="106"/>
      <c r="AUU2" s="106"/>
      <c r="AUV2" s="106"/>
      <c r="AUW2" s="106"/>
      <c r="AUX2" s="106"/>
      <c r="AUY2" s="106"/>
      <c r="AUZ2" s="106"/>
      <c r="AVA2" s="106"/>
      <c r="AVB2" s="106"/>
      <c r="AVC2" s="106"/>
      <c r="AVD2" s="106"/>
      <c r="AVE2" s="106"/>
      <c r="AVF2" s="106"/>
      <c r="AVG2" s="106"/>
      <c r="AVH2" s="106"/>
      <c r="AVI2" s="106"/>
      <c r="AVJ2" s="106"/>
      <c r="AVK2" s="106"/>
      <c r="AVL2" s="106"/>
      <c r="AVM2" s="106"/>
      <c r="AVN2" s="106"/>
      <c r="AVO2" s="106"/>
      <c r="AVP2" s="106"/>
      <c r="AVQ2" s="106"/>
      <c r="AVR2" s="106"/>
      <c r="AVS2" s="106"/>
      <c r="AVT2" s="106"/>
      <c r="AVU2" s="106"/>
      <c r="AVV2" s="106"/>
      <c r="AVW2" s="106"/>
      <c r="AVX2" s="106"/>
      <c r="AVY2" s="106"/>
      <c r="AVZ2" s="106"/>
      <c r="AWA2" s="106"/>
      <c r="AWB2" s="106"/>
      <c r="AWC2" s="106"/>
      <c r="AWD2" s="106"/>
      <c r="AWE2" s="106"/>
      <c r="AWF2" s="106"/>
      <c r="AWG2" s="106"/>
      <c r="AWH2" s="106"/>
      <c r="AWI2" s="106"/>
      <c r="AWJ2" s="106"/>
      <c r="AWK2" s="106"/>
      <c r="AWL2" s="106"/>
      <c r="AWM2" s="106"/>
      <c r="AWN2" s="106"/>
      <c r="AWO2" s="106"/>
      <c r="AWP2" s="106"/>
      <c r="AWQ2" s="106"/>
      <c r="AWR2" s="106"/>
      <c r="AWS2" s="106"/>
      <c r="AWT2" s="106"/>
      <c r="AWU2" s="106"/>
      <c r="AWV2" s="106"/>
      <c r="AWW2" s="106"/>
      <c r="AWX2" s="106"/>
      <c r="AWY2" s="106"/>
      <c r="AWZ2" s="106"/>
      <c r="AXA2" s="106"/>
      <c r="AXB2" s="106"/>
      <c r="AXC2" s="106"/>
      <c r="AXD2" s="106"/>
      <c r="AXE2" s="106"/>
      <c r="AXF2" s="106"/>
      <c r="AXG2" s="106"/>
      <c r="AXH2" s="106"/>
      <c r="AXI2" s="106"/>
      <c r="AXJ2" s="106"/>
      <c r="AXK2" s="106"/>
      <c r="AXL2" s="106"/>
      <c r="AXM2" s="106"/>
      <c r="AXN2" s="106"/>
      <c r="AXO2" s="106"/>
      <c r="AXP2" s="106"/>
      <c r="AXQ2" s="106"/>
      <c r="AXR2" s="106"/>
      <c r="AXS2" s="106"/>
      <c r="AXT2" s="106"/>
      <c r="AXU2" s="106"/>
      <c r="AXV2" s="106"/>
      <c r="AXW2" s="106"/>
      <c r="AXX2" s="106"/>
      <c r="AXY2" s="106"/>
      <c r="AXZ2" s="106"/>
      <c r="AYA2" s="106"/>
      <c r="AYB2" s="106"/>
      <c r="AYC2" s="106"/>
      <c r="AYD2" s="106"/>
      <c r="AYE2" s="106"/>
      <c r="AYF2" s="106"/>
      <c r="AYG2" s="106"/>
      <c r="AYH2" s="106"/>
      <c r="AYI2" s="106"/>
      <c r="AYJ2" s="106"/>
      <c r="AYK2" s="106"/>
      <c r="AYL2" s="106"/>
      <c r="AYM2" s="106"/>
      <c r="AYN2" s="106"/>
      <c r="AYO2" s="106"/>
      <c r="AYP2" s="106"/>
      <c r="AYQ2" s="106"/>
      <c r="AYR2" s="106"/>
      <c r="AYS2" s="106"/>
      <c r="AYT2" s="106"/>
      <c r="AYU2" s="106"/>
      <c r="AYV2" s="106"/>
      <c r="AYW2" s="106"/>
      <c r="AYX2" s="106"/>
      <c r="AYY2" s="106"/>
      <c r="AYZ2" s="106"/>
      <c r="AZA2" s="106"/>
      <c r="AZB2" s="106"/>
      <c r="AZC2" s="106"/>
      <c r="AZD2" s="106"/>
      <c r="AZE2" s="106"/>
      <c r="AZF2" s="106"/>
      <c r="AZG2" s="106"/>
      <c r="AZH2" s="106"/>
      <c r="AZI2" s="106"/>
      <c r="AZJ2" s="106"/>
      <c r="AZK2" s="106"/>
      <c r="AZL2" s="106"/>
      <c r="AZM2" s="106"/>
      <c r="AZN2" s="106"/>
      <c r="AZO2" s="106"/>
      <c r="AZP2" s="106"/>
      <c r="AZQ2" s="106"/>
      <c r="AZR2" s="106"/>
      <c r="AZS2" s="106"/>
      <c r="AZT2" s="106"/>
      <c r="AZU2" s="106"/>
      <c r="AZV2" s="106"/>
      <c r="AZW2" s="106"/>
      <c r="AZX2" s="106"/>
      <c r="AZY2" s="106"/>
      <c r="AZZ2" s="106"/>
      <c r="BAA2" s="106"/>
      <c r="BAB2" s="106"/>
      <c r="BAC2" s="106"/>
      <c r="BAD2" s="106"/>
      <c r="BAE2" s="106"/>
      <c r="BAF2" s="106"/>
      <c r="BAG2" s="106"/>
      <c r="BAH2" s="106"/>
      <c r="BAI2" s="106"/>
      <c r="BAJ2" s="106"/>
      <c r="BAK2" s="106"/>
      <c r="BAL2" s="106"/>
      <c r="BAM2" s="106"/>
      <c r="BAN2" s="106"/>
      <c r="BAO2" s="106"/>
      <c r="BAP2" s="106"/>
      <c r="BAQ2" s="106"/>
      <c r="BAR2" s="106"/>
      <c r="BAS2" s="106"/>
      <c r="BAT2" s="106"/>
      <c r="BAU2" s="106"/>
      <c r="BAV2" s="106"/>
      <c r="BAW2" s="106"/>
      <c r="BAX2" s="106"/>
      <c r="BAY2" s="106"/>
      <c r="BAZ2" s="106"/>
      <c r="BBA2" s="106"/>
      <c r="BBB2" s="106"/>
      <c r="BBC2" s="106"/>
      <c r="BBD2" s="106"/>
      <c r="BBE2" s="106"/>
      <c r="BBF2" s="106"/>
      <c r="BBG2" s="106"/>
      <c r="BBH2" s="106"/>
      <c r="BBI2" s="106"/>
      <c r="BBJ2" s="106"/>
      <c r="BBK2" s="106"/>
      <c r="BBL2" s="106"/>
      <c r="BBM2" s="106"/>
      <c r="BBN2" s="106"/>
      <c r="BBO2" s="106"/>
      <c r="BBP2" s="106"/>
      <c r="BBQ2" s="106"/>
      <c r="BBR2" s="106"/>
      <c r="BBS2" s="106"/>
      <c r="BBT2" s="106"/>
      <c r="BBU2" s="106"/>
      <c r="BBV2" s="106"/>
      <c r="BBW2" s="106"/>
      <c r="BBX2" s="106"/>
      <c r="BBY2" s="106"/>
      <c r="BBZ2" s="106"/>
      <c r="BCA2" s="106"/>
      <c r="BCB2" s="106"/>
      <c r="BCC2" s="106"/>
      <c r="BCD2" s="106"/>
      <c r="BCE2" s="106"/>
      <c r="BCF2" s="106"/>
      <c r="BCG2" s="106"/>
      <c r="BCH2" s="106"/>
      <c r="BCI2" s="106"/>
      <c r="BCJ2" s="106"/>
      <c r="BCK2" s="106"/>
      <c r="BCL2" s="106"/>
      <c r="BCM2" s="106"/>
      <c r="BCN2" s="106"/>
      <c r="BCO2" s="106"/>
      <c r="BCP2" s="106"/>
      <c r="BCQ2" s="106"/>
      <c r="BCR2" s="106"/>
      <c r="BCS2" s="106"/>
      <c r="BCT2" s="106"/>
      <c r="BCU2" s="106"/>
      <c r="BCV2" s="106"/>
      <c r="BCW2" s="106"/>
      <c r="BCX2" s="106"/>
      <c r="BCY2" s="106"/>
      <c r="BCZ2" s="106"/>
      <c r="BDA2" s="106"/>
      <c r="BDB2" s="106"/>
      <c r="BDC2" s="106"/>
      <c r="BDD2" s="106"/>
      <c r="BDE2" s="106"/>
      <c r="BDF2" s="106"/>
      <c r="BDG2" s="106"/>
      <c r="BDH2" s="106"/>
      <c r="BDI2" s="106"/>
      <c r="BDJ2" s="106"/>
      <c r="BDK2" s="106"/>
      <c r="BDL2" s="106"/>
      <c r="BDM2" s="106"/>
      <c r="BDN2" s="106"/>
      <c r="BDO2" s="106"/>
      <c r="BDP2" s="106"/>
      <c r="BDQ2" s="106"/>
      <c r="BDR2" s="106"/>
      <c r="BDS2" s="106"/>
      <c r="BDT2" s="106"/>
      <c r="BDU2" s="106"/>
      <c r="BDV2" s="106"/>
      <c r="BDW2" s="106"/>
      <c r="BDX2" s="106"/>
      <c r="BDY2" s="106"/>
      <c r="BDZ2" s="106"/>
      <c r="BEA2" s="106"/>
      <c r="BEB2" s="106"/>
      <c r="BEC2" s="106"/>
      <c r="BED2" s="106"/>
      <c r="BEE2" s="106"/>
      <c r="BEF2" s="106"/>
      <c r="BEG2" s="106"/>
      <c r="BEH2" s="106"/>
      <c r="BEI2" s="106"/>
      <c r="BEJ2" s="106"/>
      <c r="BEK2" s="106"/>
      <c r="BEL2" s="106"/>
      <c r="BEM2" s="106"/>
      <c r="BEN2" s="106"/>
      <c r="BEO2" s="106"/>
      <c r="BEP2" s="106"/>
      <c r="BEQ2" s="106"/>
      <c r="BER2" s="106"/>
      <c r="BES2" s="106"/>
      <c r="BET2" s="106"/>
      <c r="BEU2" s="106"/>
      <c r="BEV2" s="106"/>
      <c r="BEW2" s="106"/>
      <c r="BEX2" s="106"/>
      <c r="BEY2" s="106"/>
      <c r="BEZ2" s="106"/>
      <c r="BFA2" s="106"/>
      <c r="BFB2" s="106"/>
      <c r="BFC2" s="106"/>
      <c r="BFD2" s="106"/>
      <c r="BFE2" s="106"/>
      <c r="BFF2" s="106"/>
      <c r="BFG2" s="106"/>
      <c r="BFH2" s="106"/>
      <c r="BFI2" s="106"/>
      <c r="BFJ2" s="106"/>
      <c r="BFK2" s="106"/>
      <c r="BFL2" s="106"/>
      <c r="BFM2" s="106"/>
      <c r="BFN2" s="106"/>
      <c r="BFO2" s="106"/>
      <c r="BFP2" s="106"/>
      <c r="BFQ2" s="106"/>
      <c r="BFR2" s="106"/>
      <c r="BFS2" s="106"/>
      <c r="BFT2" s="106"/>
      <c r="BFU2" s="106"/>
      <c r="BFV2" s="106"/>
      <c r="BFW2" s="106"/>
      <c r="BFX2" s="106"/>
      <c r="BFY2" s="106"/>
      <c r="BFZ2" s="106"/>
      <c r="BGA2" s="106"/>
      <c r="BGB2" s="106"/>
      <c r="BGC2" s="106"/>
      <c r="BGD2" s="106"/>
      <c r="BGE2" s="106"/>
      <c r="BGF2" s="106"/>
      <c r="BGG2" s="106"/>
      <c r="BGH2" s="106"/>
      <c r="BGI2" s="106"/>
      <c r="BGJ2" s="106"/>
      <c r="BGK2" s="106"/>
      <c r="BGL2" s="106"/>
      <c r="BGM2" s="106"/>
      <c r="BGN2" s="106"/>
      <c r="BGO2" s="106"/>
      <c r="BGP2" s="106"/>
      <c r="BGQ2" s="106"/>
      <c r="BGR2" s="106"/>
      <c r="BGS2" s="106"/>
      <c r="BGT2" s="106"/>
      <c r="BGU2" s="106"/>
      <c r="BGV2" s="106"/>
      <c r="BGW2" s="106"/>
      <c r="BGX2" s="106"/>
      <c r="BGY2" s="106"/>
      <c r="BGZ2" s="106"/>
      <c r="BHA2" s="106"/>
      <c r="BHB2" s="106"/>
      <c r="BHC2" s="106"/>
      <c r="BHD2" s="106"/>
      <c r="BHE2" s="106"/>
      <c r="BHF2" s="106"/>
      <c r="BHG2" s="106"/>
      <c r="BHH2" s="106"/>
      <c r="BHI2" s="106"/>
      <c r="BHJ2" s="106"/>
      <c r="BHK2" s="106"/>
      <c r="BHL2" s="106"/>
      <c r="BHM2" s="106"/>
      <c r="BHN2" s="106"/>
      <c r="BHO2" s="106"/>
      <c r="BHP2" s="106"/>
      <c r="BHQ2" s="106"/>
      <c r="BHR2" s="106"/>
      <c r="BHS2" s="106"/>
      <c r="BHT2" s="106"/>
      <c r="BHU2" s="106"/>
      <c r="BHV2" s="106"/>
      <c r="BHW2" s="106"/>
      <c r="BHX2" s="106"/>
      <c r="BHY2" s="106"/>
      <c r="BHZ2" s="106"/>
      <c r="BIA2" s="106"/>
      <c r="BIB2" s="106"/>
      <c r="BIC2" s="106"/>
      <c r="BID2" s="106"/>
      <c r="BIE2" s="106"/>
      <c r="BIF2" s="106"/>
      <c r="BIG2" s="106"/>
      <c r="BIH2" s="106"/>
      <c r="BII2" s="106"/>
      <c r="BIJ2" s="106"/>
      <c r="BIK2" s="106"/>
      <c r="BIL2" s="106"/>
      <c r="BIM2" s="106"/>
      <c r="BIN2" s="106"/>
      <c r="BIO2" s="106"/>
      <c r="BIP2" s="106"/>
      <c r="BIQ2" s="106"/>
      <c r="BIR2" s="106"/>
      <c r="BIS2" s="106"/>
      <c r="BIT2" s="106"/>
      <c r="BIU2" s="106"/>
      <c r="BIV2" s="106"/>
      <c r="BIW2" s="106"/>
      <c r="BIX2" s="106"/>
      <c r="BIY2" s="106"/>
      <c r="BIZ2" s="106"/>
      <c r="BJA2" s="106"/>
      <c r="BJB2" s="106"/>
      <c r="BJC2" s="106"/>
      <c r="BJD2" s="106"/>
      <c r="BJE2" s="106"/>
      <c r="BJF2" s="106"/>
      <c r="BJG2" s="106"/>
      <c r="BJH2" s="106"/>
      <c r="BJI2" s="106"/>
      <c r="BJJ2" s="106"/>
      <c r="BJK2" s="106"/>
      <c r="BJL2" s="106"/>
      <c r="BJM2" s="106"/>
      <c r="BJN2" s="106"/>
      <c r="BJO2" s="106"/>
      <c r="BJP2" s="106"/>
      <c r="BJQ2" s="106"/>
      <c r="BJR2" s="106"/>
      <c r="BJS2" s="106"/>
      <c r="BJT2" s="106"/>
      <c r="BJU2" s="106"/>
      <c r="BJV2" s="106"/>
      <c r="BJW2" s="106"/>
      <c r="BJX2" s="106"/>
      <c r="BJY2" s="106"/>
      <c r="BJZ2" s="106"/>
      <c r="BKA2" s="106"/>
      <c r="BKB2" s="106"/>
      <c r="BKC2" s="106"/>
      <c r="BKD2" s="106"/>
      <c r="BKE2" s="106"/>
      <c r="BKF2" s="106"/>
      <c r="BKG2" s="106"/>
      <c r="BKH2" s="106"/>
      <c r="BKI2" s="106"/>
      <c r="BKJ2" s="106"/>
      <c r="BKK2" s="106"/>
      <c r="BKL2" s="106"/>
      <c r="BKM2" s="106"/>
      <c r="BKN2" s="106"/>
      <c r="BKO2" s="106"/>
      <c r="BKP2" s="106"/>
      <c r="BKQ2" s="106"/>
      <c r="BKR2" s="106"/>
      <c r="BKS2" s="106"/>
      <c r="BKT2" s="106"/>
      <c r="BKU2" s="106"/>
      <c r="BKV2" s="106"/>
      <c r="BKW2" s="106"/>
      <c r="BKX2" s="106"/>
      <c r="BKY2" s="106"/>
      <c r="BKZ2" s="106"/>
      <c r="BLA2" s="106"/>
      <c r="BLB2" s="106"/>
      <c r="BLC2" s="106"/>
      <c r="BLD2" s="106"/>
      <c r="BLE2" s="106"/>
      <c r="BLF2" s="106"/>
      <c r="BLG2" s="106"/>
      <c r="BLH2" s="106"/>
      <c r="BLI2" s="106"/>
      <c r="BLJ2" s="106"/>
      <c r="BLK2" s="106"/>
      <c r="BLL2" s="106"/>
      <c r="BLM2" s="106"/>
      <c r="BLN2" s="106"/>
      <c r="BLO2" s="106"/>
      <c r="BLP2" s="106"/>
      <c r="BLQ2" s="106"/>
      <c r="BLR2" s="106"/>
      <c r="BLS2" s="106"/>
      <c r="BLT2" s="106"/>
      <c r="BLU2" s="106"/>
      <c r="BLV2" s="106"/>
      <c r="BLW2" s="106"/>
      <c r="BLX2" s="106"/>
      <c r="BLY2" s="106"/>
      <c r="BLZ2" s="106"/>
      <c r="BMA2" s="106"/>
      <c r="BMB2" s="106"/>
      <c r="BMC2" s="106"/>
      <c r="BMD2" s="106"/>
      <c r="BME2" s="106"/>
      <c r="BMF2" s="106"/>
      <c r="BMG2" s="106"/>
      <c r="BMH2" s="106"/>
      <c r="BMI2" s="106"/>
      <c r="BMJ2" s="106"/>
      <c r="BMK2" s="106"/>
      <c r="BML2" s="106"/>
      <c r="BMM2" s="106"/>
      <c r="BMN2" s="106"/>
      <c r="BMO2" s="106"/>
      <c r="BMP2" s="106"/>
      <c r="BMQ2" s="106"/>
      <c r="BMR2" s="106"/>
      <c r="BMS2" s="106"/>
      <c r="BMT2" s="106"/>
      <c r="BMU2" s="106"/>
      <c r="BMV2" s="106"/>
      <c r="BMW2" s="106"/>
      <c r="BMX2" s="106"/>
      <c r="BMY2" s="106"/>
      <c r="BMZ2" s="106"/>
      <c r="BNA2" s="106"/>
      <c r="BNB2" s="106"/>
      <c r="BNC2" s="106"/>
      <c r="BND2" s="106"/>
      <c r="BNE2" s="106"/>
      <c r="BNF2" s="106"/>
      <c r="BNG2" s="106"/>
      <c r="BNH2" s="106"/>
      <c r="BNI2" s="106"/>
      <c r="BNJ2" s="106"/>
      <c r="BNK2" s="106"/>
      <c r="BNL2" s="106"/>
      <c r="BNM2" s="106"/>
      <c r="BNN2" s="106"/>
      <c r="BNO2" s="106"/>
      <c r="BNP2" s="106"/>
      <c r="BNQ2" s="106"/>
      <c r="BNR2" s="106"/>
      <c r="BNS2" s="106"/>
      <c r="BNT2" s="106"/>
      <c r="BNU2" s="106"/>
      <c r="BNV2" s="106"/>
      <c r="BNW2" s="106"/>
      <c r="BNX2" s="106"/>
      <c r="BNY2" s="106"/>
      <c r="BNZ2" s="106"/>
      <c r="BOA2" s="106"/>
      <c r="BOB2" s="106"/>
      <c r="BOC2" s="106"/>
      <c r="BOD2" s="106"/>
      <c r="BOE2" s="106"/>
      <c r="BOF2" s="106"/>
      <c r="BOG2" s="106"/>
      <c r="BOH2" s="106"/>
      <c r="BOI2" s="106"/>
      <c r="BOJ2" s="106"/>
      <c r="BOK2" s="106"/>
      <c r="BOL2" s="106"/>
      <c r="BOM2" s="106"/>
      <c r="BON2" s="106"/>
      <c r="BOO2" s="106"/>
      <c r="BOP2" s="106"/>
      <c r="BOQ2" s="106"/>
      <c r="BOR2" s="106"/>
      <c r="BOS2" s="106"/>
      <c r="BOT2" s="106"/>
      <c r="BOU2" s="106"/>
      <c r="BOV2" s="106"/>
      <c r="BOW2" s="106"/>
      <c r="BOX2" s="106"/>
      <c r="BOY2" s="106"/>
      <c r="BOZ2" s="106"/>
      <c r="BPA2" s="106"/>
      <c r="BPB2" s="106"/>
      <c r="BPC2" s="106"/>
      <c r="BPD2" s="106"/>
      <c r="BPE2" s="106"/>
      <c r="BPF2" s="106"/>
      <c r="BPG2" s="106"/>
      <c r="BPH2" s="106"/>
      <c r="BPI2" s="106"/>
      <c r="BPJ2" s="106"/>
      <c r="BPK2" s="106"/>
      <c r="BPL2" s="106"/>
      <c r="BPM2" s="106"/>
      <c r="BPN2" s="106"/>
      <c r="BPO2" s="106"/>
      <c r="BPP2" s="106"/>
      <c r="BPQ2" s="106"/>
      <c r="BPR2" s="106"/>
      <c r="BPS2" s="106"/>
      <c r="BPT2" s="106"/>
      <c r="BPU2" s="106"/>
      <c r="BPV2" s="106"/>
      <c r="BPW2" s="106"/>
      <c r="BPX2" s="106"/>
      <c r="BPY2" s="106"/>
      <c r="BPZ2" s="106"/>
      <c r="BQA2" s="106"/>
      <c r="BQB2" s="106"/>
      <c r="BQC2" s="106"/>
      <c r="BQD2" s="106"/>
      <c r="BQE2" s="106"/>
      <c r="BQF2" s="106"/>
      <c r="BQG2" s="106"/>
      <c r="BQH2" s="106"/>
      <c r="BQI2" s="106"/>
      <c r="BQJ2" s="106"/>
      <c r="BQK2" s="106"/>
      <c r="BQL2" s="106"/>
      <c r="BQM2" s="106"/>
      <c r="BQN2" s="106"/>
      <c r="BQO2" s="106"/>
      <c r="BQP2" s="106"/>
      <c r="BQQ2" s="106"/>
      <c r="BQR2" s="106"/>
      <c r="BQS2" s="106"/>
      <c r="BQT2" s="106"/>
      <c r="BQU2" s="106"/>
      <c r="BQV2" s="106"/>
      <c r="BQW2" s="106"/>
      <c r="BQX2" s="106"/>
      <c r="BQY2" s="106"/>
      <c r="BQZ2" s="106"/>
      <c r="BRA2" s="106"/>
      <c r="BRB2" s="106"/>
      <c r="BRC2" s="106"/>
      <c r="BRD2" s="106"/>
      <c r="BRE2" s="106"/>
      <c r="BRF2" s="106"/>
      <c r="BRG2" s="106"/>
      <c r="BRH2" s="106"/>
      <c r="BRI2" s="106"/>
      <c r="BRJ2" s="106"/>
      <c r="BRK2" s="106"/>
      <c r="BRL2" s="106"/>
      <c r="BRM2" s="106"/>
      <c r="BRN2" s="106"/>
      <c r="BRO2" s="106"/>
      <c r="BRP2" s="106"/>
      <c r="BRQ2" s="106"/>
      <c r="BRR2" s="106"/>
      <c r="BRS2" s="106"/>
      <c r="BRT2" s="106"/>
      <c r="BRU2" s="106"/>
      <c r="BRV2" s="106"/>
      <c r="BRW2" s="106"/>
      <c r="BRX2" s="106"/>
      <c r="BRY2" s="106"/>
      <c r="BRZ2" s="106"/>
      <c r="BSA2" s="106"/>
      <c r="BSB2" s="106"/>
      <c r="BSC2" s="106"/>
      <c r="BSD2" s="106"/>
      <c r="BSE2" s="106"/>
      <c r="BSF2" s="106"/>
      <c r="BSG2" s="106"/>
      <c r="BSH2" s="106"/>
      <c r="BSI2" s="106"/>
      <c r="BSJ2" s="106"/>
      <c r="BSK2" s="106"/>
      <c r="BSL2" s="106"/>
      <c r="BSM2" s="106"/>
      <c r="BSN2" s="106"/>
      <c r="BSO2" s="106"/>
      <c r="BSP2" s="106"/>
      <c r="BSQ2" s="106"/>
      <c r="BSR2" s="106"/>
      <c r="BSS2" s="106"/>
      <c r="BST2" s="106"/>
      <c r="BSU2" s="106"/>
      <c r="BSV2" s="106"/>
      <c r="BSW2" s="106"/>
      <c r="BSX2" s="106"/>
      <c r="BSY2" s="106"/>
      <c r="BSZ2" s="106"/>
      <c r="BTA2" s="106"/>
      <c r="BTB2" s="106"/>
      <c r="BTC2" s="106"/>
      <c r="BTD2" s="106"/>
      <c r="BTE2" s="106"/>
      <c r="BTF2" s="106"/>
      <c r="BTG2" s="106"/>
      <c r="BTH2" s="106"/>
      <c r="BTI2" s="106"/>
      <c r="BTJ2" s="106"/>
      <c r="BTK2" s="106"/>
      <c r="BTL2" s="106"/>
      <c r="BTM2" s="106"/>
      <c r="BTN2" s="106"/>
      <c r="BTO2" s="106"/>
      <c r="BTP2" s="106"/>
      <c r="BTQ2" s="106"/>
      <c r="BTR2" s="106"/>
      <c r="BTS2" s="106"/>
      <c r="BTT2" s="106"/>
      <c r="BTU2" s="106"/>
      <c r="BTV2" s="106"/>
      <c r="BTW2" s="106"/>
      <c r="BTX2" s="106"/>
      <c r="BTY2" s="106"/>
      <c r="BTZ2" s="106"/>
      <c r="BUA2" s="106"/>
      <c r="BUB2" s="106"/>
      <c r="BUC2" s="106"/>
      <c r="BUD2" s="106"/>
      <c r="BUE2" s="106"/>
      <c r="BUF2" s="106"/>
      <c r="BUG2" s="106"/>
      <c r="BUH2" s="106"/>
      <c r="BUI2" s="106"/>
      <c r="BUJ2" s="106"/>
      <c r="BUK2" s="106"/>
      <c r="BUL2" s="106"/>
      <c r="BUM2" s="106"/>
      <c r="BUN2" s="106"/>
      <c r="BUO2" s="106"/>
      <c r="BUP2" s="106"/>
      <c r="BUQ2" s="106"/>
      <c r="BUR2" s="106"/>
      <c r="BUS2" s="106"/>
      <c r="BUT2" s="106"/>
      <c r="BUU2" s="106"/>
      <c r="BUV2" s="106"/>
      <c r="BUW2" s="106"/>
      <c r="BUX2" s="106"/>
      <c r="BUY2" s="106"/>
      <c r="BUZ2" s="106"/>
      <c r="BVA2" s="106"/>
      <c r="BVB2" s="106"/>
      <c r="BVC2" s="106"/>
      <c r="BVD2" s="106"/>
      <c r="BVE2" s="106"/>
      <c r="BVF2" s="106"/>
      <c r="BVG2" s="106"/>
      <c r="BVH2" s="106"/>
      <c r="BVI2" s="106"/>
      <c r="BVJ2" s="106"/>
      <c r="BVK2" s="106"/>
      <c r="BVL2" s="106"/>
      <c r="BVM2" s="106"/>
      <c r="BVN2" s="106"/>
      <c r="BVO2" s="106"/>
      <c r="BVP2" s="106"/>
      <c r="BVQ2" s="106"/>
      <c r="BVR2" s="106"/>
      <c r="BVS2" s="106"/>
      <c r="BVT2" s="106"/>
      <c r="BVU2" s="106"/>
      <c r="BVV2" s="106"/>
      <c r="BVW2" s="106"/>
      <c r="BVX2" s="106"/>
      <c r="BVY2" s="106"/>
      <c r="BVZ2" s="106"/>
      <c r="BWA2" s="106"/>
      <c r="BWB2" s="106"/>
      <c r="BWC2" s="106"/>
      <c r="BWD2" s="106"/>
      <c r="BWE2" s="106"/>
      <c r="BWF2" s="106"/>
      <c r="BWG2" s="106"/>
      <c r="BWH2" s="106"/>
      <c r="BWI2" s="106"/>
      <c r="BWJ2" s="106"/>
      <c r="BWK2" s="106"/>
      <c r="BWL2" s="106"/>
      <c r="BWM2" s="106"/>
      <c r="BWN2" s="106"/>
      <c r="BWO2" s="106"/>
      <c r="BWP2" s="106"/>
      <c r="BWQ2" s="106"/>
      <c r="BWR2" s="106"/>
      <c r="BWS2" s="106"/>
      <c r="BWT2" s="106"/>
      <c r="BWU2" s="106"/>
      <c r="BWV2" s="106"/>
      <c r="BWW2" s="106"/>
      <c r="BWX2" s="106"/>
      <c r="BWY2" s="106"/>
      <c r="BWZ2" s="106"/>
      <c r="BXA2" s="106"/>
      <c r="BXB2" s="106"/>
      <c r="BXC2" s="106"/>
      <c r="BXD2" s="106"/>
      <c r="BXE2" s="106"/>
      <c r="BXF2" s="106"/>
      <c r="BXG2" s="106"/>
      <c r="BXH2" s="106"/>
      <c r="BXI2" s="106"/>
      <c r="BXJ2" s="106"/>
      <c r="BXK2" s="106"/>
      <c r="BXL2" s="106"/>
      <c r="BXM2" s="106"/>
      <c r="BXN2" s="106"/>
      <c r="BXO2" s="106"/>
      <c r="BXP2" s="106"/>
      <c r="BXQ2" s="106"/>
      <c r="BXR2" s="106"/>
      <c r="BXS2" s="106"/>
      <c r="BXT2" s="106"/>
      <c r="BXU2" s="106"/>
      <c r="BXV2" s="106"/>
      <c r="BXW2" s="106"/>
      <c r="BXX2" s="106"/>
      <c r="BXY2" s="106"/>
      <c r="BXZ2" s="106"/>
      <c r="BYA2" s="106"/>
      <c r="BYB2" s="106"/>
      <c r="BYC2" s="106"/>
      <c r="BYD2" s="106"/>
      <c r="BYE2" s="106"/>
      <c r="BYF2" s="106"/>
      <c r="BYG2" s="106"/>
      <c r="BYH2" s="106"/>
      <c r="BYI2" s="106"/>
      <c r="BYJ2" s="106"/>
      <c r="BYK2" s="106"/>
      <c r="BYL2" s="106"/>
      <c r="BYM2" s="106"/>
      <c r="BYN2" s="106"/>
      <c r="BYO2" s="106"/>
      <c r="BYP2" s="106"/>
      <c r="BYQ2" s="106"/>
      <c r="BYR2" s="106"/>
      <c r="BYS2" s="106"/>
      <c r="BYT2" s="106"/>
      <c r="BYU2" s="106"/>
      <c r="BYV2" s="106"/>
      <c r="BYW2" s="106"/>
      <c r="BYX2" s="106"/>
      <c r="BYY2" s="106"/>
      <c r="BYZ2" s="106"/>
      <c r="BZA2" s="106"/>
      <c r="BZB2" s="106"/>
      <c r="BZC2" s="106"/>
      <c r="BZD2" s="106"/>
      <c r="BZE2" s="106"/>
      <c r="BZF2" s="106"/>
      <c r="BZG2" s="106"/>
      <c r="BZH2" s="106"/>
      <c r="BZI2" s="106"/>
      <c r="BZJ2" s="106"/>
      <c r="BZK2" s="106"/>
      <c r="BZL2" s="106"/>
      <c r="BZM2" s="106"/>
      <c r="BZN2" s="106"/>
      <c r="BZO2" s="106"/>
      <c r="BZP2" s="106"/>
      <c r="BZQ2" s="106"/>
      <c r="BZR2" s="106"/>
      <c r="BZS2" s="106"/>
      <c r="BZT2" s="106"/>
      <c r="BZU2" s="106"/>
      <c r="BZV2" s="106"/>
      <c r="BZW2" s="106"/>
      <c r="BZX2" s="106"/>
      <c r="BZY2" s="106"/>
      <c r="BZZ2" s="106"/>
      <c r="CAA2" s="106"/>
      <c r="CAB2" s="106"/>
      <c r="CAC2" s="106"/>
      <c r="CAD2" s="106"/>
      <c r="CAE2" s="106"/>
      <c r="CAF2" s="106"/>
      <c r="CAG2" s="106"/>
      <c r="CAH2" s="106"/>
      <c r="CAI2" s="106"/>
      <c r="CAJ2" s="106"/>
      <c r="CAK2" s="106"/>
      <c r="CAL2" s="106"/>
      <c r="CAM2" s="106"/>
      <c r="CAN2" s="106"/>
      <c r="CAO2" s="106"/>
      <c r="CAP2" s="106"/>
      <c r="CAQ2" s="106"/>
      <c r="CAR2" s="106"/>
      <c r="CAS2" s="106"/>
      <c r="CAT2" s="106"/>
      <c r="CAU2" s="106"/>
      <c r="CAV2" s="106"/>
      <c r="CAW2" s="106"/>
      <c r="CAX2" s="106"/>
      <c r="CAY2" s="106"/>
      <c r="CAZ2" s="106"/>
      <c r="CBA2" s="106"/>
      <c r="CBB2" s="106"/>
      <c r="CBC2" s="106"/>
      <c r="CBD2" s="106"/>
      <c r="CBE2" s="106"/>
      <c r="CBF2" s="106"/>
      <c r="CBG2" s="106"/>
      <c r="CBH2" s="106"/>
      <c r="CBI2" s="106"/>
      <c r="CBJ2" s="106"/>
      <c r="CBK2" s="106"/>
      <c r="CBL2" s="106"/>
      <c r="CBM2" s="106"/>
      <c r="CBN2" s="106"/>
      <c r="CBO2" s="106"/>
      <c r="CBP2" s="106"/>
      <c r="CBQ2" s="106"/>
      <c r="CBR2" s="106"/>
      <c r="CBS2" s="106"/>
      <c r="CBT2" s="106"/>
      <c r="CBU2" s="106"/>
      <c r="CBV2" s="106"/>
      <c r="CBW2" s="106"/>
      <c r="CBX2" s="106"/>
      <c r="CBY2" s="106"/>
      <c r="CBZ2" s="106"/>
      <c r="CCA2" s="106"/>
      <c r="CCB2" s="106"/>
      <c r="CCC2" s="106"/>
      <c r="CCD2" s="106"/>
      <c r="CCE2" s="106"/>
      <c r="CCF2" s="106"/>
      <c r="CCG2" s="106"/>
      <c r="CCH2" s="106"/>
      <c r="CCI2" s="106"/>
      <c r="CCJ2" s="106"/>
      <c r="CCK2" s="106"/>
      <c r="CCL2" s="106"/>
      <c r="CCM2" s="106"/>
      <c r="CCN2" s="106"/>
      <c r="CCO2" s="106"/>
      <c r="CCP2" s="106"/>
      <c r="CCQ2" s="106"/>
      <c r="CCR2" s="106"/>
      <c r="CCS2" s="106"/>
      <c r="CCT2" s="106"/>
      <c r="CCU2" s="106"/>
      <c r="CCV2" s="106"/>
      <c r="CCW2" s="106"/>
      <c r="CCX2" s="106"/>
      <c r="CCY2" s="106"/>
      <c r="CCZ2" s="106"/>
      <c r="CDA2" s="106"/>
      <c r="CDB2" s="106"/>
      <c r="CDC2" s="106"/>
      <c r="CDD2" s="106"/>
      <c r="CDE2" s="106"/>
      <c r="CDF2" s="106"/>
      <c r="CDG2" s="106"/>
      <c r="CDH2" s="106"/>
      <c r="CDI2" s="106"/>
      <c r="CDJ2" s="106"/>
      <c r="CDK2" s="106"/>
      <c r="CDL2" s="106"/>
      <c r="CDM2" s="106"/>
      <c r="CDN2" s="106"/>
      <c r="CDO2" s="106"/>
      <c r="CDP2" s="106"/>
      <c r="CDQ2" s="106"/>
      <c r="CDR2" s="106"/>
      <c r="CDS2" s="106"/>
      <c r="CDT2" s="106"/>
      <c r="CDU2" s="106"/>
      <c r="CDV2" s="106"/>
      <c r="CDW2" s="106"/>
      <c r="CDX2" s="106"/>
      <c r="CDY2" s="106"/>
      <c r="CDZ2" s="106"/>
      <c r="CEA2" s="106"/>
      <c r="CEB2" s="106"/>
      <c r="CEC2" s="106"/>
      <c r="CED2" s="106"/>
      <c r="CEE2" s="106"/>
      <c r="CEF2" s="106"/>
      <c r="CEG2" s="106"/>
      <c r="CEH2" s="106"/>
      <c r="CEI2" s="106"/>
      <c r="CEJ2" s="106"/>
      <c r="CEK2" s="106"/>
      <c r="CEL2" s="106"/>
      <c r="CEM2" s="106"/>
      <c r="CEN2" s="106"/>
      <c r="CEO2" s="106"/>
      <c r="CEP2" s="106"/>
      <c r="CEQ2" s="106"/>
      <c r="CER2" s="106"/>
      <c r="CES2" s="106"/>
      <c r="CET2" s="106"/>
      <c r="CEU2" s="106"/>
      <c r="CEV2" s="106"/>
      <c r="CEW2" s="106"/>
      <c r="CEX2" s="106"/>
      <c r="CEY2" s="106"/>
      <c r="CEZ2" s="106"/>
      <c r="CFA2" s="106"/>
      <c r="CFB2" s="106"/>
      <c r="CFC2" s="106"/>
      <c r="CFD2" s="106"/>
      <c r="CFE2" s="106"/>
      <c r="CFF2" s="106"/>
      <c r="CFG2" s="106"/>
      <c r="CFH2" s="106"/>
      <c r="CFI2" s="106"/>
      <c r="CFJ2" s="106"/>
      <c r="CFK2" s="106"/>
      <c r="CFL2" s="106"/>
      <c r="CFM2" s="106"/>
      <c r="CFN2" s="106"/>
      <c r="CFO2" s="106"/>
      <c r="CFP2" s="106"/>
      <c r="CFQ2" s="106"/>
      <c r="CFR2" s="106"/>
      <c r="CFS2" s="106"/>
      <c r="CFT2" s="106"/>
      <c r="CFU2" s="106"/>
      <c r="CFV2" s="106"/>
      <c r="CFW2" s="106"/>
      <c r="CFX2" s="106"/>
      <c r="CFY2" s="106"/>
      <c r="CFZ2" s="106"/>
      <c r="CGA2" s="106"/>
      <c r="CGB2" s="106"/>
      <c r="CGC2" s="106"/>
      <c r="CGD2" s="106"/>
      <c r="CGE2" s="106"/>
      <c r="CGF2" s="106"/>
      <c r="CGG2" s="106"/>
      <c r="CGH2" s="106"/>
      <c r="CGI2" s="106"/>
      <c r="CGJ2" s="106"/>
      <c r="CGK2" s="106"/>
      <c r="CGL2" s="106"/>
      <c r="CGM2" s="106"/>
      <c r="CGN2" s="106"/>
      <c r="CGO2" s="106"/>
      <c r="CGP2" s="106"/>
      <c r="CGQ2" s="106"/>
      <c r="CGR2" s="106"/>
      <c r="CGS2" s="106"/>
      <c r="CGT2" s="106"/>
      <c r="CGU2" s="106"/>
      <c r="CGV2" s="106"/>
      <c r="CGW2" s="106"/>
      <c r="CGX2" s="106"/>
      <c r="CGY2" s="106"/>
      <c r="CGZ2" s="106"/>
      <c r="CHA2" s="106"/>
      <c r="CHB2" s="106"/>
      <c r="CHC2" s="106"/>
      <c r="CHD2" s="106"/>
      <c r="CHE2" s="106"/>
      <c r="CHF2" s="106"/>
      <c r="CHG2" s="106"/>
      <c r="CHH2" s="106"/>
      <c r="CHI2" s="106"/>
      <c r="CHJ2" s="106"/>
      <c r="CHK2" s="106"/>
      <c r="CHL2" s="106"/>
      <c r="CHM2" s="106"/>
      <c r="CHN2" s="106"/>
      <c r="CHO2" s="106"/>
      <c r="CHP2" s="106"/>
      <c r="CHQ2" s="106"/>
      <c r="CHR2" s="106"/>
      <c r="CHS2" s="106"/>
      <c r="CHT2" s="106"/>
      <c r="CHU2" s="106"/>
      <c r="CHV2" s="106"/>
      <c r="CHW2" s="106"/>
      <c r="CHX2" s="106"/>
      <c r="CHY2" s="106"/>
      <c r="CHZ2" s="106"/>
      <c r="CIA2" s="106"/>
      <c r="CIB2" s="106"/>
      <c r="CIC2" s="106"/>
      <c r="CID2" s="106"/>
      <c r="CIE2" s="106"/>
      <c r="CIF2" s="106"/>
      <c r="CIG2" s="106"/>
      <c r="CIH2" s="106"/>
      <c r="CII2" s="106"/>
      <c r="CIJ2" s="106"/>
      <c r="CIK2" s="106"/>
      <c r="CIL2" s="106"/>
      <c r="CIM2" s="106"/>
      <c r="CIN2" s="106"/>
      <c r="CIO2" s="106"/>
      <c r="CIP2" s="106"/>
      <c r="CIQ2" s="106"/>
      <c r="CIR2" s="106"/>
      <c r="CIS2" s="106"/>
      <c r="CIT2" s="106"/>
      <c r="CIU2" s="106"/>
      <c r="CIV2" s="106"/>
      <c r="CIW2" s="106"/>
      <c r="CIX2" s="106"/>
      <c r="CIY2" s="106"/>
      <c r="CIZ2" s="106"/>
      <c r="CJA2" s="106"/>
      <c r="CJB2" s="106"/>
      <c r="CJC2" s="106"/>
      <c r="CJD2" s="106"/>
      <c r="CJE2" s="106"/>
      <c r="CJF2" s="106"/>
      <c r="CJG2" s="106"/>
      <c r="CJH2" s="106"/>
      <c r="CJI2" s="106"/>
      <c r="CJJ2" s="106"/>
      <c r="CJK2" s="106"/>
      <c r="CJL2" s="106"/>
      <c r="CJM2" s="106"/>
      <c r="CJN2" s="106"/>
      <c r="CJO2" s="106"/>
      <c r="CJP2" s="106"/>
      <c r="CJQ2" s="106"/>
      <c r="CJR2" s="106"/>
      <c r="CJS2" s="106"/>
      <c r="CJT2" s="106"/>
      <c r="CJU2" s="106"/>
      <c r="CJV2" s="106"/>
      <c r="CJW2" s="106"/>
      <c r="CJX2" s="106"/>
      <c r="CJY2" s="106"/>
      <c r="CJZ2" s="106"/>
      <c r="CKA2" s="106"/>
      <c r="CKB2" s="106"/>
      <c r="CKC2" s="106"/>
      <c r="CKD2" s="106"/>
      <c r="CKE2" s="106"/>
      <c r="CKF2" s="106"/>
      <c r="CKG2" s="106"/>
      <c r="CKH2" s="106"/>
      <c r="CKI2" s="106"/>
      <c r="CKJ2" s="106"/>
      <c r="CKK2" s="106"/>
      <c r="CKL2" s="106"/>
      <c r="CKM2" s="106"/>
      <c r="CKN2" s="106"/>
      <c r="CKO2" s="106"/>
      <c r="CKP2" s="106"/>
      <c r="CKQ2" s="106"/>
      <c r="CKR2" s="106"/>
      <c r="CKS2" s="106"/>
      <c r="CKT2" s="106"/>
      <c r="CKU2" s="106"/>
      <c r="CKV2" s="106"/>
      <c r="CKW2" s="106"/>
      <c r="CKX2" s="106"/>
      <c r="CKY2" s="106"/>
      <c r="CKZ2" s="106"/>
      <c r="CLA2" s="106"/>
      <c r="CLB2" s="106"/>
      <c r="CLC2" s="106"/>
      <c r="CLD2" s="106"/>
      <c r="CLE2" s="106"/>
      <c r="CLF2" s="106"/>
      <c r="CLG2" s="106"/>
      <c r="CLH2" s="106"/>
      <c r="CLI2" s="106"/>
      <c r="CLJ2" s="106"/>
      <c r="CLK2" s="106"/>
      <c r="CLL2" s="106"/>
      <c r="CLM2" s="106"/>
      <c r="CLN2" s="106"/>
      <c r="CLO2" s="106"/>
      <c r="CLP2" s="106"/>
      <c r="CLQ2" s="106"/>
      <c r="CLR2" s="106"/>
      <c r="CLS2" s="106"/>
      <c r="CLT2" s="106"/>
      <c r="CLU2" s="106"/>
      <c r="CLV2" s="106"/>
      <c r="CLW2" s="106"/>
      <c r="CLX2" s="106"/>
      <c r="CLY2" s="106"/>
      <c r="CLZ2" s="106"/>
      <c r="CMA2" s="106"/>
      <c r="CMB2" s="106"/>
      <c r="CMC2" s="106"/>
      <c r="CMD2" s="106"/>
      <c r="CME2" s="106"/>
      <c r="CMF2" s="106"/>
      <c r="CMG2" s="106"/>
      <c r="CMH2" s="106"/>
      <c r="CMI2" s="106"/>
      <c r="CMJ2" s="106"/>
      <c r="CMK2" s="106"/>
      <c r="CML2" s="106"/>
      <c r="CMM2" s="106"/>
      <c r="CMN2" s="106"/>
      <c r="CMO2" s="106"/>
      <c r="CMP2" s="106"/>
      <c r="CMQ2" s="106"/>
      <c r="CMR2" s="106"/>
      <c r="CMS2" s="106"/>
      <c r="CMT2" s="106"/>
      <c r="CMU2" s="106"/>
      <c r="CMV2" s="106"/>
      <c r="CMW2" s="106"/>
      <c r="CMX2" s="106"/>
      <c r="CMY2" s="106"/>
      <c r="CMZ2" s="106"/>
      <c r="CNA2" s="106"/>
      <c r="CNB2" s="106"/>
      <c r="CNC2" s="106"/>
      <c r="CND2" s="106"/>
      <c r="CNE2" s="106"/>
      <c r="CNF2" s="106"/>
      <c r="CNG2" s="106"/>
      <c r="CNH2" s="106"/>
      <c r="CNI2" s="106"/>
      <c r="CNJ2" s="106"/>
      <c r="CNK2" s="106"/>
      <c r="CNL2" s="106"/>
      <c r="CNM2" s="106"/>
      <c r="CNN2" s="106"/>
      <c r="CNO2" s="106"/>
      <c r="CNP2" s="106"/>
      <c r="CNQ2" s="106"/>
      <c r="CNR2" s="106"/>
      <c r="CNS2" s="106"/>
      <c r="CNT2" s="106"/>
      <c r="CNU2" s="106"/>
      <c r="CNV2" s="106"/>
      <c r="CNW2" s="106"/>
      <c r="CNX2" s="106"/>
      <c r="CNY2" s="106"/>
      <c r="CNZ2" s="106"/>
      <c r="COA2" s="106"/>
      <c r="COB2" s="106"/>
      <c r="COC2" s="106"/>
      <c r="COD2" s="106"/>
      <c r="COE2" s="106"/>
      <c r="COF2" s="106"/>
      <c r="COG2" s="106"/>
      <c r="COH2" s="106"/>
      <c r="COI2" s="106"/>
      <c r="COJ2" s="106"/>
      <c r="COK2" s="106"/>
      <c r="COL2" s="106"/>
      <c r="COM2" s="106"/>
      <c r="CON2" s="106"/>
      <c r="COO2" s="106"/>
      <c r="COP2" s="106"/>
      <c r="COQ2" s="106"/>
      <c r="COR2" s="106"/>
      <c r="COS2" s="106"/>
      <c r="COT2" s="106"/>
      <c r="COU2" s="106"/>
      <c r="COV2" s="106"/>
      <c r="COW2" s="106"/>
      <c r="COX2" s="106"/>
      <c r="COY2" s="106"/>
      <c r="COZ2" s="106"/>
      <c r="CPA2" s="106"/>
      <c r="CPB2" s="106"/>
      <c r="CPC2" s="106"/>
      <c r="CPD2" s="106"/>
      <c r="CPE2" s="106"/>
      <c r="CPF2" s="106"/>
      <c r="CPG2" s="106"/>
      <c r="CPH2" s="106"/>
      <c r="CPI2" s="106"/>
      <c r="CPJ2" s="106"/>
      <c r="CPK2" s="106"/>
      <c r="CPL2" s="106"/>
      <c r="CPM2" s="106"/>
      <c r="CPN2" s="106"/>
      <c r="CPO2" s="106"/>
      <c r="CPP2" s="106"/>
      <c r="CPQ2" s="106"/>
      <c r="CPR2" s="106"/>
      <c r="CPS2" s="106"/>
      <c r="CPT2" s="106"/>
      <c r="CPU2" s="106"/>
      <c r="CPV2" s="106"/>
      <c r="CPW2" s="106"/>
      <c r="CPX2" s="106"/>
      <c r="CPY2" s="106"/>
      <c r="CPZ2" s="106"/>
      <c r="CQA2" s="106"/>
      <c r="CQB2" s="106"/>
      <c r="CQC2" s="106"/>
      <c r="CQD2" s="106"/>
      <c r="CQE2" s="106"/>
      <c r="CQF2" s="106"/>
      <c r="CQG2" s="106"/>
      <c r="CQH2" s="106"/>
      <c r="CQI2" s="106"/>
      <c r="CQJ2" s="106"/>
      <c r="CQK2" s="106"/>
      <c r="CQL2" s="106"/>
      <c r="CQM2" s="106"/>
      <c r="CQN2" s="106"/>
      <c r="CQO2" s="106"/>
      <c r="CQP2" s="106"/>
      <c r="CQQ2" s="106"/>
      <c r="CQR2" s="106"/>
      <c r="CQS2" s="106"/>
      <c r="CQT2" s="106"/>
      <c r="CQU2" s="106"/>
      <c r="CQV2" s="106"/>
      <c r="CQW2" s="106"/>
      <c r="CQX2" s="106"/>
      <c r="CQY2" s="106"/>
      <c r="CQZ2" s="106"/>
      <c r="CRA2" s="106"/>
      <c r="CRB2" s="106"/>
      <c r="CRC2" s="106"/>
      <c r="CRD2" s="106"/>
      <c r="CRE2" s="106"/>
      <c r="CRF2" s="106"/>
      <c r="CRG2" s="106"/>
      <c r="CRH2" s="106"/>
      <c r="CRI2" s="106"/>
      <c r="CRJ2" s="106"/>
      <c r="CRK2" s="106"/>
      <c r="CRL2" s="106"/>
      <c r="CRM2" s="106"/>
      <c r="CRN2" s="106"/>
      <c r="CRO2" s="106"/>
      <c r="CRP2" s="106"/>
      <c r="CRQ2" s="106"/>
      <c r="CRR2" s="106"/>
      <c r="CRS2" s="106"/>
      <c r="CRT2" s="106"/>
      <c r="CRU2" s="106"/>
      <c r="CRV2" s="106"/>
      <c r="CRW2" s="106"/>
      <c r="CRX2" s="106"/>
      <c r="CRY2" s="106"/>
      <c r="CRZ2" s="106"/>
      <c r="CSA2" s="106"/>
      <c r="CSB2" s="106"/>
      <c r="CSC2" s="106"/>
      <c r="CSD2" s="106"/>
      <c r="CSE2" s="106"/>
      <c r="CSF2" s="106"/>
      <c r="CSG2" s="106"/>
      <c r="CSH2" s="106"/>
      <c r="CSI2" s="106"/>
      <c r="CSJ2" s="106"/>
      <c r="CSK2" s="106"/>
      <c r="CSL2" s="106"/>
      <c r="CSM2" s="106"/>
      <c r="CSN2" s="106"/>
      <c r="CSO2" s="106"/>
      <c r="CSP2" s="106"/>
      <c r="CSQ2" s="106"/>
      <c r="CSR2" s="106"/>
      <c r="CSS2" s="106"/>
      <c r="CST2" s="106"/>
      <c r="CSU2" s="106"/>
      <c r="CSV2" s="106"/>
      <c r="CSW2" s="106"/>
      <c r="CSX2" s="106"/>
      <c r="CSY2" s="106"/>
      <c r="CSZ2" s="106"/>
      <c r="CTA2" s="106"/>
      <c r="CTB2" s="106"/>
      <c r="CTC2" s="106"/>
      <c r="CTD2" s="106"/>
      <c r="CTE2" s="106"/>
      <c r="CTF2" s="106"/>
      <c r="CTG2" s="106"/>
      <c r="CTH2" s="106"/>
      <c r="CTI2" s="106"/>
      <c r="CTJ2" s="106"/>
      <c r="CTK2" s="106"/>
      <c r="CTL2" s="106"/>
      <c r="CTM2" s="106"/>
      <c r="CTN2" s="106"/>
      <c r="CTO2" s="106"/>
      <c r="CTP2" s="106"/>
      <c r="CTQ2" s="106"/>
      <c r="CTR2" s="106"/>
      <c r="CTS2" s="106"/>
      <c r="CTT2" s="106"/>
      <c r="CTU2" s="106"/>
      <c r="CTV2" s="106"/>
      <c r="CTW2" s="106"/>
      <c r="CTX2" s="106"/>
      <c r="CTY2" s="106"/>
      <c r="CTZ2" s="106"/>
      <c r="CUA2" s="106"/>
      <c r="CUB2" s="106"/>
      <c r="CUC2" s="106"/>
      <c r="CUD2" s="106"/>
      <c r="CUE2" s="106"/>
      <c r="CUF2" s="106"/>
      <c r="CUG2" s="106"/>
      <c r="CUH2" s="106"/>
      <c r="CUI2" s="106"/>
      <c r="CUJ2" s="106"/>
      <c r="CUK2" s="106"/>
      <c r="CUL2" s="106"/>
      <c r="CUM2" s="106"/>
      <c r="CUN2" s="106"/>
      <c r="CUO2" s="106"/>
      <c r="CUP2" s="106"/>
      <c r="CUQ2" s="106"/>
      <c r="CUR2" s="106"/>
      <c r="CUS2" s="106"/>
      <c r="CUT2" s="106"/>
      <c r="CUU2" s="106"/>
      <c r="CUV2" s="106"/>
      <c r="CUW2" s="106"/>
      <c r="CUX2" s="106"/>
      <c r="CUY2" s="106"/>
      <c r="CUZ2" s="106"/>
      <c r="CVA2" s="106"/>
      <c r="CVB2" s="106"/>
      <c r="CVC2" s="106"/>
      <c r="CVD2" s="106"/>
      <c r="CVE2" s="106"/>
      <c r="CVF2" s="106"/>
      <c r="CVG2" s="106"/>
      <c r="CVH2" s="106"/>
      <c r="CVI2" s="106"/>
      <c r="CVJ2" s="106"/>
      <c r="CVK2" s="106"/>
      <c r="CVL2" s="106"/>
      <c r="CVM2" s="106"/>
      <c r="CVN2" s="106"/>
      <c r="CVO2" s="106"/>
      <c r="CVP2" s="106"/>
      <c r="CVQ2" s="106"/>
      <c r="CVR2" s="106"/>
      <c r="CVS2" s="106"/>
      <c r="CVT2" s="106"/>
      <c r="CVU2" s="106"/>
      <c r="CVV2" s="106"/>
      <c r="CVW2" s="106"/>
      <c r="CVX2" s="106"/>
      <c r="CVY2" s="106"/>
      <c r="CVZ2" s="106"/>
      <c r="CWA2" s="106"/>
      <c r="CWB2" s="106"/>
      <c r="CWC2" s="106"/>
      <c r="CWD2" s="106"/>
      <c r="CWE2" s="106"/>
      <c r="CWF2" s="106"/>
      <c r="CWG2" s="106"/>
      <c r="CWH2" s="106"/>
      <c r="CWI2" s="106"/>
      <c r="CWJ2" s="106"/>
      <c r="CWK2" s="106"/>
      <c r="CWL2" s="106"/>
      <c r="CWM2" s="106"/>
      <c r="CWN2" s="106"/>
      <c r="CWO2" s="106"/>
      <c r="CWP2" s="106"/>
      <c r="CWQ2" s="106"/>
      <c r="CWR2" s="106"/>
      <c r="CWS2" s="106"/>
      <c r="CWT2" s="106"/>
      <c r="CWU2" s="106"/>
      <c r="CWV2" s="106"/>
      <c r="CWW2" s="106"/>
      <c r="CWX2" s="106"/>
      <c r="CWY2" s="106"/>
      <c r="CWZ2" s="106"/>
      <c r="CXA2" s="106"/>
      <c r="CXB2" s="106"/>
      <c r="CXC2" s="106"/>
      <c r="CXD2" s="106"/>
      <c r="CXE2" s="106"/>
      <c r="CXF2" s="106"/>
      <c r="CXG2" s="106"/>
      <c r="CXH2" s="106"/>
      <c r="CXI2" s="106"/>
      <c r="CXJ2" s="106"/>
      <c r="CXK2" s="106"/>
      <c r="CXL2" s="106"/>
      <c r="CXM2" s="106"/>
      <c r="CXN2" s="106"/>
      <c r="CXO2" s="106"/>
      <c r="CXP2" s="106"/>
      <c r="CXQ2" s="106"/>
      <c r="CXR2" s="106"/>
      <c r="CXS2" s="106"/>
      <c r="CXT2" s="106"/>
      <c r="CXU2" s="106"/>
      <c r="CXV2" s="106"/>
      <c r="CXW2" s="106"/>
      <c r="CXX2" s="106"/>
      <c r="CXY2" s="106"/>
      <c r="CXZ2" s="106"/>
      <c r="CYA2" s="106"/>
      <c r="CYB2" s="106"/>
      <c r="CYC2" s="106"/>
      <c r="CYD2" s="106"/>
      <c r="CYE2" s="106"/>
      <c r="CYF2" s="106"/>
      <c r="CYG2" s="106"/>
      <c r="CYH2" s="106"/>
      <c r="CYI2" s="106"/>
      <c r="CYJ2" s="106"/>
      <c r="CYK2" s="106"/>
      <c r="CYL2" s="106"/>
      <c r="CYM2" s="106"/>
      <c r="CYN2" s="106"/>
      <c r="CYO2" s="106"/>
      <c r="CYP2" s="106"/>
      <c r="CYQ2" s="106"/>
      <c r="CYR2" s="106"/>
      <c r="CYS2" s="106"/>
      <c r="CYT2" s="106"/>
      <c r="CYU2" s="106"/>
      <c r="CYV2" s="106"/>
      <c r="CYW2" s="106"/>
      <c r="CYX2" s="106"/>
      <c r="CYY2" s="106"/>
      <c r="CYZ2" s="106"/>
      <c r="CZA2" s="106"/>
      <c r="CZB2" s="106"/>
      <c r="CZC2" s="106"/>
      <c r="CZD2" s="106"/>
      <c r="CZE2" s="106"/>
      <c r="CZF2" s="106"/>
      <c r="CZG2" s="106"/>
      <c r="CZH2" s="106"/>
      <c r="CZI2" s="106"/>
      <c r="CZJ2" s="106"/>
      <c r="CZK2" s="106"/>
      <c r="CZL2" s="106"/>
      <c r="CZM2" s="106"/>
      <c r="CZN2" s="106"/>
      <c r="CZO2" s="106"/>
      <c r="CZP2" s="106"/>
      <c r="CZQ2" s="106"/>
      <c r="CZR2" s="106"/>
      <c r="CZS2" s="106"/>
      <c r="CZT2" s="106"/>
      <c r="CZU2" s="106"/>
      <c r="CZV2" s="106"/>
      <c r="CZW2" s="106"/>
      <c r="CZX2" s="106"/>
      <c r="CZY2" s="106"/>
      <c r="CZZ2" s="106"/>
      <c r="DAA2" s="106"/>
      <c r="DAB2" s="106"/>
      <c r="DAC2" s="106"/>
      <c r="DAD2" s="106"/>
      <c r="DAE2" s="106"/>
      <c r="DAF2" s="106"/>
      <c r="DAG2" s="106"/>
      <c r="DAH2" s="106"/>
      <c r="DAI2" s="106"/>
      <c r="DAJ2" s="106"/>
      <c r="DAK2" s="106"/>
      <c r="DAL2" s="106"/>
      <c r="DAM2" s="106"/>
      <c r="DAN2" s="106"/>
      <c r="DAO2" s="106"/>
      <c r="DAP2" s="106"/>
      <c r="DAQ2" s="106"/>
      <c r="DAR2" s="106"/>
      <c r="DAS2" s="106"/>
      <c r="DAT2" s="106"/>
      <c r="DAU2" s="106"/>
      <c r="DAV2" s="106"/>
      <c r="DAW2" s="106"/>
      <c r="DAX2" s="106"/>
      <c r="DAY2" s="106"/>
      <c r="DAZ2" s="106"/>
      <c r="DBA2" s="106"/>
      <c r="DBB2" s="106"/>
      <c r="DBC2" s="106"/>
      <c r="DBD2" s="106"/>
      <c r="DBE2" s="106"/>
      <c r="DBF2" s="106"/>
      <c r="DBG2" s="106"/>
      <c r="DBH2" s="106"/>
      <c r="DBI2" s="106"/>
      <c r="DBJ2" s="106"/>
      <c r="DBK2" s="106"/>
      <c r="DBL2" s="106"/>
      <c r="DBM2" s="106"/>
      <c r="DBN2" s="106"/>
      <c r="DBO2" s="106"/>
      <c r="DBP2" s="106"/>
      <c r="DBQ2" s="106"/>
      <c r="DBR2" s="106"/>
      <c r="DBS2" s="106"/>
      <c r="DBT2" s="106"/>
      <c r="DBU2" s="106"/>
      <c r="DBV2" s="106"/>
      <c r="DBW2" s="106"/>
      <c r="DBX2" s="106"/>
      <c r="DBY2" s="106"/>
      <c r="DBZ2" s="106"/>
      <c r="DCA2" s="106"/>
      <c r="DCB2" s="106"/>
      <c r="DCC2" s="106"/>
      <c r="DCD2" s="106"/>
      <c r="DCE2" s="106"/>
      <c r="DCF2" s="106"/>
      <c r="DCG2" s="106"/>
      <c r="DCH2" s="106"/>
      <c r="DCI2" s="106"/>
      <c r="DCJ2" s="106"/>
      <c r="DCK2" s="106"/>
      <c r="DCL2" s="106"/>
      <c r="DCM2" s="106"/>
      <c r="DCN2" s="106"/>
      <c r="DCO2" s="106"/>
      <c r="DCP2" s="106"/>
      <c r="DCQ2" s="106"/>
      <c r="DCR2" s="106"/>
      <c r="DCS2" s="106"/>
      <c r="DCT2" s="106"/>
      <c r="DCU2" s="106"/>
      <c r="DCV2" s="106"/>
      <c r="DCW2" s="106"/>
      <c r="DCX2" s="106"/>
      <c r="DCY2" s="106"/>
      <c r="DCZ2" s="106"/>
      <c r="DDA2" s="106"/>
      <c r="DDB2" s="106"/>
      <c r="DDC2" s="106"/>
      <c r="DDD2" s="106"/>
      <c r="DDE2" s="106"/>
      <c r="DDF2" s="106"/>
      <c r="DDG2" s="106"/>
      <c r="DDH2" s="106"/>
      <c r="DDI2" s="106"/>
      <c r="DDJ2" s="106"/>
      <c r="DDK2" s="106"/>
      <c r="DDL2" s="106"/>
      <c r="DDM2" s="106"/>
      <c r="DDN2" s="106"/>
      <c r="DDO2" s="106"/>
      <c r="DDP2" s="106"/>
      <c r="DDQ2" s="106"/>
      <c r="DDR2" s="106"/>
      <c r="DDS2" s="106"/>
      <c r="DDT2" s="106"/>
      <c r="DDU2" s="106"/>
      <c r="DDV2" s="106"/>
      <c r="DDW2" s="106"/>
      <c r="DDX2" s="106"/>
      <c r="DDY2" s="106"/>
      <c r="DDZ2" s="106"/>
      <c r="DEA2" s="106"/>
      <c r="DEB2" s="106"/>
      <c r="DEC2" s="106"/>
      <c r="DED2" s="106"/>
      <c r="DEE2" s="106"/>
      <c r="DEF2" s="106"/>
      <c r="DEG2" s="106"/>
      <c r="DEH2" s="106"/>
      <c r="DEI2" s="106"/>
      <c r="DEJ2" s="106"/>
      <c r="DEK2" s="106"/>
      <c r="DEL2" s="106"/>
      <c r="DEM2" s="106"/>
      <c r="DEN2" s="106"/>
      <c r="DEO2" s="106"/>
      <c r="DEP2" s="106"/>
      <c r="DEQ2" s="106"/>
      <c r="DER2" s="106"/>
      <c r="DES2" s="106"/>
      <c r="DET2" s="106"/>
      <c r="DEU2" s="106"/>
      <c r="DEV2" s="106"/>
      <c r="DEW2" s="106"/>
      <c r="DEX2" s="106"/>
      <c r="DEY2" s="106"/>
      <c r="DEZ2" s="106"/>
      <c r="DFA2" s="106"/>
      <c r="DFB2" s="106"/>
      <c r="DFC2" s="106"/>
      <c r="DFD2" s="106"/>
      <c r="DFE2" s="106"/>
      <c r="DFF2" s="106"/>
      <c r="DFG2" s="106"/>
      <c r="DFH2" s="106"/>
      <c r="DFI2" s="106"/>
      <c r="DFJ2" s="106"/>
      <c r="DFK2" s="106"/>
      <c r="DFL2" s="106"/>
      <c r="DFM2" s="106"/>
      <c r="DFN2" s="106"/>
      <c r="DFO2" s="106"/>
      <c r="DFP2" s="106"/>
      <c r="DFQ2" s="106"/>
      <c r="DFR2" s="106"/>
      <c r="DFS2" s="106"/>
      <c r="DFT2" s="106"/>
      <c r="DFU2" s="106"/>
      <c r="DFV2" s="106"/>
      <c r="DFW2" s="106"/>
      <c r="DFX2" s="106"/>
      <c r="DFY2" s="106"/>
      <c r="DFZ2" s="106"/>
      <c r="DGA2" s="106"/>
      <c r="DGB2" s="106"/>
      <c r="DGC2" s="106"/>
      <c r="DGD2" s="106"/>
      <c r="DGE2" s="106"/>
      <c r="DGF2" s="106"/>
      <c r="DGG2" s="106"/>
      <c r="DGH2" s="106"/>
      <c r="DGI2" s="106"/>
      <c r="DGJ2" s="106"/>
      <c r="DGK2" s="106"/>
      <c r="DGL2" s="106"/>
      <c r="DGM2" s="106"/>
      <c r="DGN2" s="106"/>
      <c r="DGO2" s="106"/>
      <c r="DGP2" s="106"/>
      <c r="DGQ2" s="106"/>
      <c r="DGR2" s="106"/>
      <c r="DGS2" s="106"/>
      <c r="DGT2" s="106"/>
      <c r="DGU2" s="106"/>
      <c r="DGV2" s="106"/>
      <c r="DGW2" s="106"/>
      <c r="DGX2" s="106"/>
      <c r="DGY2" s="106"/>
      <c r="DGZ2" s="106"/>
      <c r="DHA2" s="106"/>
      <c r="DHB2" s="106"/>
      <c r="DHC2" s="106"/>
      <c r="DHD2" s="106"/>
      <c r="DHE2" s="106"/>
      <c r="DHF2" s="106"/>
      <c r="DHG2" s="106"/>
      <c r="DHH2" s="106"/>
      <c r="DHI2" s="106"/>
      <c r="DHJ2" s="106"/>
      <c r="DHK2" s="106"/>
      <c r="DHL2" s="106"/>
      <c r="DHM2" s="106"/>
      <c r="DHN2" s="106"/>
      <c r="DHO2" s="106"/>
      <c r="DHP2" s="106"/>
      <c r="DHQ2" s="106"/>
      <c r="DHR2" s="106"/>
      <c r="DHS2" s="106"/>
      <c r="DHT2" s="106"/>
      <c r="DHU2" s="106"/>
      <c r="DHV2" s="106"/>
      <c r="DHW2" s="106"/>
      <c r="DHX2" s="106"/>
      <c r="DHY2" s="106"/>
      <c r="DHZ2" s="106"/>
      <c r="DIA2" s="106"/>
      <c r="DIB2" s="106"/>
      <c r="DIC2" s="106"/>
      <c r="DID2" s="106"/>
      <c r="DIE2" s="106"/>
      <c r="DIF2" s="106"/>
      <c r="DIG2" s="106"/>
      <c r="DIH2" s="106"/>
      <c r="DII2" s="106"/>
      <c r="DIJ2" s="106"/>
      <c r="DIK2" s="106"/>
      <c r="DIL2" s="106"/>
      <c r="DIM2" s="106"/>
      <c r="DIN2" s="106"/>
      <c r="DIO2" s="106"/>
      <c r="DIP2" s="106"/>
      <c r="DIQ2" s="106"/>
      <c r="DIR2" s="106"/>
      <c r="DIS2" s="106"/>
      <c r="DIT2" s="106"/>
      <c r="DIU2" s="106"/>
      <c r="DIV2" s="106"/>
      <c r="DIW2" s="106"/>
      <c r="DIX2" s="106"/>
      <c r="DIY2" s="106"/>
      <c r="DIZ2" s="106"/>
      <c r="DJA2" s="106"/>
      <c r="DJB2" s="106"/>
      <c r="DJC2" s="106"/>
      <c r="DJD2" s="106"/>
      <c r="DJE2" s="106"/>
      <c r="DJF2" s="106"/>
      <c r="DJG2" s="106"/>
      <c r="DJH2" s="106"/>
      <c r="DJI2" s="106"/>
      <c r="DJJ2" s="106"/>
      <c r="DJK2" s="106"/>
      <c r="DJL2" s="106"/>
      <c r="DJM2" s="106"/>
      <c r="DJN2" s="106"/>
      <c r="DJO2" s="106"/>
      <c r="DJP2" s="106"/>
      <c r="DJQ2" s="106"/>
      <c r="DJR2" s="106"/>
      <c r="DJS2" s="106"/>
      <c r="DJT2" s="106"/>
      <c r="DJU2" s="106"/>
      <c r="DJV2" s="106"/>
      <c r="DJW2" s="106"/>
      <c r="DJX2" s="106"/>
      <c r="DJY2" s="106"/>
      <c r="DJZ2" s="106"/>
      <c r="DKA2" s="106"/>
      <c r="DKB2" s="106"/>
      <c r="DKC2" s="106"/>
      <c r="DKD2" s="106"/>
      <c r="DKE2" s="106"/>
      <c r="DKF2" s="106"/>
      <c r="DKG2" s="106"/>
      <c r="DKH2" s="106"/>
      <c r="DKI2" s="106"/>
      <c r="DKJ2" s="106"/>
      <c r="DKK2" s="106"/>
      <c r="DKL2" s="106"/>
      <c r="DKM2" s="106"/>
      <c r="DKN2" s="106"/>
      <c r="DKO2" s="106"/>
      <c r="DKP2" s="106"/>
      <c r="DKQ2" s="106"/>
      <c r="DKR2" s="106"/>
      <c r="DKS2" s="106"/>
      <c r="DKT2" s="106"/>
      <c r="DKU2" s="106"/>
      <c r="DKV2" s="106"/>
      <c r="DKW2" s="106"/>
      <c r="DKX2" s="106"/>
      <c r="DKY2" s="106"/>
      <c r="DKZ2" s="106"/>
      <c r="DLA2" s="106"/>
      <c r="DLB2" s="106"/>
      <c r="DLC2" s="106"/>
      <c r="DLD2" s="106"/>
      <c r="DLE2" s="106"/>
      <c r="DLF2" s="106"/>
      <c r="DLG2" s="106"/>
      <c r="DLH2" s="106"/>
      <c r="DLI2" s="106"/>
      <c r="DLJ2" s="106"/>
      <c r="DLK2" s="106"/>
      <c r="DLL2" s="106"/>
      <c r="DLM2" s="106"/>
      <c r="DLN2" s="106"/>
      <c r="DLO2" s="106"/>
      <c r="DLP2" s="106"/>
      <c r="DLQ2" s="106"/>
      <c r="DLR2" s="106"/>
      <c r="DLS2" s="106"/>
      <c r="DLT2" s="106"/>
      <c r="DLU2" s="106"/>
      <c r="DLV2" s="106"/>
      <c r="DLW2" s="106"/>
      <c r="DLX2" s="106"/>
      <c r="DLY2" s="106"/>
      <c r="DLZ2" s="106"/>
      <c r="DMA2" s="106"/>
      <c r="DMB2" s="106"/>
      <c r="DMC2" s="106"/>
      <c r="DMD2" s="106"/>
      <c r="DME2" s="106"/>
      <c r="DMF2" s="106"/>
      <c r="DMG2" s="106"/>
      <c r="DMH2" s="106"/>
      <c r="DMI2" s="106"/>
      <c r="DMJ2" s="106"/>
      <c r="DMK2" s="106"/>
      <c r="DML2" s="106"/>
      <c r="DMM2" s="106"/>
      <c r="DMN2" s="106"/>
      <c r="DMO2" s="106"/>
      <c r="DMP2" s="106"/>
      <c r="DMQ2" s="106"/>
      <c r="DMR2" s="106"/>
      <c r="DMS2" s="106"/>
      <c r="DMT2" s="106"/>
      <c r="DMU2" s="106"/>
      <c r="DMV2" s="106"/>
      <c r="DMW2" s="106"/>
      <c r="DMX2" s="106"/>
      <c r="DMY2" s="106"/>
      <c r="DMZ2" s="106"/>
      <c r="DNA2" s="106"/>
      <c r="DNB2" s="106"/>
      <c r="DNC2" s="106"/>
      <c r="DND2" s="106"/>
      <c r="DNE2" s="106"/>
      <c r="DNF2" s="106"/>
      <c r="DNG2" s="106"/>
      <c r="DNH2" s="106"/>
      <c r="DNI2" s="106"/>
      <c r="DNJ2" s="106"/>
      <c r="DNK2" s="106"/>
      <c r="DNL2" s="106"/>
      <c r="DNM2" s="106"/>
      <c r="DNN2" s="106"/>
      <c r="DNO2" s="106"/>
      <c r="DNP2" s="106"/>
      <c r="DNQ2" s="106"/>
      <c r="DNR2" s="106"/>
      <c r="DNS2" s="106"/>
      <c r="DNT2" s="106"/>
      <c r="DNU2" s="106"/>
      <c r="DNV2" s="106"/>
      <c r="DNW2" s="106"/>
      <c r="DNX2" s="106"/>
      <c r="DNY2" s="106"/>
      <c r="DNZ2" s="106"/>
      <c r="DOA2" s="106"/>
      <c r="DOB2" s="106"/>
      <c r="DOC2" s="106"/>
      <c r="DOD2" s="106"/>
      <c r="DOE2" s="106"/>
      <c r="DOF2" s="106"/>
      <c r="DOG2" s="106"/>
      <c r="DOH2" s="106"/>
      <c r="DOI2" s="106"/>
      <c r="DOJ2" s="106"/>
      <c r="DOK2" s="106"/>
      <c r="DOL2" s="106"/>
      <c r="DOM2" s="106"/>
      <c r="DON2" s="106"/>
      <c r="DOO2" s="106"/>
      <c r="DOP2" s="106"/>
      <c r="DOQ2" s="106"/>
      <c r="DOR2" s="106"/>
      <c r="DOS2" s="106"/>
      <c r="DOT2" s="106"/>
      <c r="DOU2" s="106"/>
      <c r="DOV2" s="106"/>
      <c r="DOW2" s="106"/>
      <c r="DOX2" s="106"/>
      <c r="DOY2" s="106"/>
      <c r="DOZ2" s="106"/>
      <c r="DPA2" s="106"/>
      <c r="DPB2" s="106"/>
      <c r="DPC2" s="106"/>
      <c r="DPD2" s="106"/>
      <c r="DPE2" s="106"/>
      <c r="DPF2" s="106"/>
      <c r="DPG2" s="106"/>
      <c r="DPH2" s="106"/>
      <c r="DPI2" s="106"/>
      <c r="DPJ2" s="106"/>
      <c r="DPK2" s="106"/>
      <c r="DPL2" s="106"/>
      <c r="DPM2" s="106"/>
      <c r="DPN2" s="106"/>
      <c r="DPO2" s="106"/>
      <c r="DPP2" s="106"/>
      <c r="DPQ2" s="106"/>
      <c r="DPR2" s="106"/>
      <c r="DPS2" s="106"/>
      <c r="DPT2" s="106"/>
      <c r="DPU2" s="106"/>
      <c r="DPV2" s="106"/>
      <c r="DPW2" s="106"/>
      <c r="DPX2" s="106"/>
      <c r="DPY2" s="106"/>
      <c r="DPZ2" s="106"/>
      <c r="DQA2" s="106"/>
      <c r="DQB2" s="106"/>
      <c r="DQC2" s="106"/>
      <c r="DQD2" s="106"/>
      <c r="DQE2" s="106"/>
      <c r="DQF2" s="106"/>
      <c r="DQG2" s="106"/>
      <c r="DQH2" s="106"/>
      <c r="DQI2" s="106"/>
      <c r="DQJ2" s="106"/>
      <c r="DQK2" s="106"/>
      <c r="DQL2" s="106"/>
      <c r="DQM2" s="106"/>
      <c r="DQN2" s="106"/>
      <c r="DQO2" s="106"/>
      <c r="DQP2" s="106"/>
      <c r="DQQ2" s="106"/>
      <c r="DQR2" s="106"/>
      <c r="DQS2" s="106"/>
      <c r="DQT2" s="106"/>
      <c r="DQU2" s="106"/>
      <c r="DQV2" s="106"/>
      <c r="DQW2" s="106"/>
      <c r="DQX2" s="106"/>
      <c r="DQY2" s="106"/>
      <c r="DQZ2" s="106"/>
      <c r="DRA2" s="106"/>
      <c r="DRB2" s="106"/>
      <c r="DRC2" s="106"/>
      <c r="DRD2" s="106"/>
      <c r="DRE2" s="106"/>
      <c r="DRF2" s="106"/>
      <c r="DRG2" s="106"/>
      <c r="DRH2" s="106"/>
      <c r="DRI2" s="106"/>
      <c r="DRJ2" s="106"/>
      <c r="DRK2" s="106"/>
      <c r="DRL2" s="106"/>
      <c r="DRM2" s="106"/>
      <c r="DRN2" s="106"/>
      <c r="DRO2" s="106"/>
      <c r="DRP2" s="106"/>
      <c r="DRQ2" s="106"/>
      <c r="DRR2" s="106"/>
      <c r="DRS2" s="106"/>
      <c r="DRT2" s="106"/>
      <c r="DRU2" s="106"/>
      <c r="DRV2" s="106"/>
      <c r="DRW2" s="106"/>
      <c r="DRX2" s="106"/>
      <c r="DRY2" s="106"/>
      <c r="DRZ2" s="106"/>
      <c r="DSA2" s="106"/>
      <c r="DSB2" s="106"/>
      <c r="DSC2" s="106"/>
      <c r="DSD2" s="106"/>
      <c r="DSE2" s="106"/>
      <c r="DSF2" s="106"/>
      <c r="DSG2" s="106"/>
      <c r="DSH2" s="106"/>
      <c r="DSI2" s="106"/>
      <c r="DSJ2" s="106"/>
      <c r="DSK2" s="106"/>
      <c r="DSL2" s="106"/>
      <c r="DSM2" s="106"/>
      <c r="DSN2" s="106"/>
      <c r="DSO2" s="106"/>
      <c r="DSP2" s="106"/>
      <c r="DSQ2" s="106"/>
      <c r="DSR2" s="106"/>
      <c r="DSS2" s="106"/>
      <c r="DST2" s="106"/>
      <c r="DSU2" s="106"/>
      <c r="DSV2" s="106"/>
      <c r="DSW2" s="106"/>
      <c r="DSX2" s="106"/>
      <c r="DSY2" s="106"/>
      <c r="DSZ2" s="106"/>
      <c r="DTA2" s="106"/>
      <c r="DTB2" s="106"/>
      <c r="DTC2" s="106"/>
      <c r="DTD2" s="106"/>
      <c r="DTE2" s="106"/>
      <c r="DTF2" s="106"/>
      <c r="DTG2" s="106"/>
      <c r="DTH2" s="106"/>
      <c r="DTI2" s="106"/>
      <c r="DTJ2" s="106"/>
      <c r="DTK2" s="106"/>
      <c r="DTL2" s="106"/>
      <c r="DTM2" s="106"/>
      <c r="DTN2" s="106"/>
      <c r="DTO2" s="106"/>
      <c r="DTP2" s="106"/>
      <c r="DTQ2" s="106"/>
      <c r="DTR2" s="106"/>
      <c r="DTS2" s="106"/>
      <c r="DTT2" s="106"/>
      <c r="DTU2" s="106"/>
      <c r="DTV2" s="106"/>
      <c r="DTW2" s="106"/>
      <c r="DTX2" s="106"/>
      <c r="DTY2" s="106"/>
      <c r="DTZ2" s="106"/>
      <c r="DUA2" s="106"/>
      <c r="DUB2" s="106"/>
      <c r="DUC2" s="106"/>
      <c r="DUD2" s="106"/>
      <c r="DUE2" s="106"/>
      <c r="DUF2" s="106"/>
      <c r="DUG2" s="106"/>
      <c r="DUH2" s="106"/>
      <c r="DUI2" s="106"/>
      <c r="DUJ2" s="106"/>
      <c r="DUK2" s="106"/>
      <c r="DUL2" s="106"/>
      <c r="DUM2" s="106"/>
      <c r="DUN2" s="106"/>
      <c r="DUO2" s="106"/>
      <c r="DUP2" s="106"/>
      <c r="DUQ2" s="106"/>
      <c r="DUR2" s="106"/>
      <c r="DUS2" s="106"/>
      <c r="DUT2" s="106"/>
      <c r="DUU2" s="106"/>
      <c r="DUV2" s="106"/>
      <c r="DUW2" s="106"/>
      <c r="DUX2" s="106"/>
      <c r="DUY2" s="106"/>
      <c r="DUZ2" s="106"/>
      <c r="DVA2" s="106"/>
      <c r="DVB2" s="106"/>
      <c r="DVC2" s="106"/>
      <c r="DVD2" s="106"/>
      <c r="DVE2" s="106"/>
      <c r="DVF2" s="106"/>
      <c r="DVG2" s="106"/>
      <c r="DVH2" s="106"/>
      <c r="DVI2" s="106"/>
      <c r="DVJ2" s="106"/>
      <c r="DVK2" s="106"/>
      <c r="DVL2" s="106"/>
      <c r="DVM2" s="106"/>
      <c r="DVN2" s="106"/>
      <c r="DVO2" s="106"/>
      <c r="DVP2" s="106"/>
      <c r="DVQ2" s="106"/>
      <c r="DVR2" s="106"/>
      <c r="DVS2" s="106"/>
      <c r="DVT2" s="106"/>
      <c r="DVU2" s="106"/>
      <c r="DVV2" s="106"/>
      <c r="DVW2" s="106"/>
      <c r="DVX2" s="106"/>
      <c r="DVY2" s="106"/>
      <c r="DVZ2" s="106"/>
      <c r="DWA2" s="106"/>
      <c r="DWB2" s="106"/>
      <c r="DWC2" s="106"/>
      <c r="DWD2" s="106"/>
      <c r="DWE2" s="106"/>
      <c r="DWF2" s="106"/>
      <c r="DWG2" s="106"/>
      <c r="DWH2" s="106"/>
      <c r="DWI2" s="106"/>
      <c r="DWJ2" s="106"/>
      <c r="DWK2" s="106"/>
      <c r="DWL2" s="106"/>
      <c r="DWM2" s="106"/>
      <c r="DWN2" s="106"/>
      <c r="DWO2" s="106"/>
      <c r="DWP2" s="106"/>
      <c r="DWQ2" s="106"/>
      <c r="DWR2" s="106"/>
      <c r="DWS2" s="106"/>
      <c r="DWT2" s="106"/>
      <c r="DWU2" s="106"/>
      <c r="DWV2" s="106"/>
      <c r="DWW2" s="106"/>
      <c r="DWX2" s="106"/>
      <c r="DWY2" s="106"/>
      <c r="DWZ2" s="106"/>
      <c r="DXA2" s="106"/>
      <c r="DXB2" s="106"/>
      <c r="DXC2" s="106"/>
      <c r="DXD2" s="106"/>
      <c r="DXE2" s="106"/>
      <c r="DXF2" s="106"/>
      <c r="DXG2" s="106"/>
      <c r="DXH2" s="106"/>
      <c r="DXI2" s="106"/>
      <c r="DXJ2" s="106"/>
      <c r="DXK2" s="106"/>
      <c r="DXL2" s="106"/>
      <c r="DXM2" s="106"/>
      <c r="DXN2" s="106"/>
      <c r="DXO2" s="106"/>
      <c r="DXP2" s="106"/>
      <c r="DXQ2" s="106"/>
      <c r="DXR2" s="106"/>
      <c r="DXS2" s="106"/>
      <c r="DXT2" s="106"/>
      <c r="DXU2" s="106"/>
      <c r="DXV2" s="106"/>
      <c r="DXW2" s="106"/>
      <c r="DXX2" s="106"/>
      <c r="DXY2" s="106"/>
      <c r="DXZ2" s="106"/>
      <c r="DYA2" s="106"/>
      <c r="DYB2" s="106"/>
      <c r="DYC2" s="106"/>
      <c r="DYD2" s="106"/>
      <c r="DYE2" s="106"/>
      <c r="DYF2" s="106"/>
      <c r="DYG2" s="106"/>
      <c r="DYH2" s="106"/>
      <c r="DYI2" s="106"/>
      <c r="DYJ2" s="106"/>
      <c r="DYK2" s="106"/>
      <c r="DYL2" s="106"/>
      <c r="DYM2" s="106"/>
      <c r="DYN2" s="106"/>
      <c r="DYO2" s="106"/>
      <c r="DYP2" s="106"/>
      <c r="DYQ2" s="106"/>
      <c r="DYR2" s="106"/>
      <c r="DYS2" s="106"/>
      <c r="DYT2" s="106"/>
      <c r="DYU2" s="106"/>
      <c r="DYV2" s="106"/>
      <c r="DYW2" s="106"/>
      <c r="DYX2" s="106"/>
      <c r="DYY2" s="106"/>
      <c r="DYZ2" s="106"/>
      <c r="DZA2" s="106"/>
      <c r="DZB2" s="106"/>
      <c r="DZC2" s="106"/>
      <c r="DZD2" s="106"/>
      <c r="DZE2" s="106"/>
      <c r="DZF2" s="106"/>
      <c r="DZG2" s="106"/>
      <c r="DZH2" s="106"/>
      <c r="DZI2" s="106"/>
      <c r="DZJ2" s="106"/>
      <c r="DZK2" s="106"/>
      <c r="DZL2" s="106"/>
      <c r="DZM2" s="106"/>
      <c r="DZN2" s="106"/>
      <c r="DZO2" s="106"/>
      <c r="DZP2" s="106"/>
      <c r="DZQ2" s="106"/>
      <c r="DZR2" s="106"/>
      <c r="DZS2" s="106"/>
      <c r="DZT2" s="106"/>
      <c r="DZU2" s="106"/>
      <c r="DZV2" s="106"/>
      <c r="DZW2" s="106"/>
      <c r="DZX2" s="106"/>
      <c r="DZY2" s="106"/>
      <c r="DZZ2" s="106"/>
      <c r="EAA2" s="106"/>
      <c r="EAB2" s="106"/>
      <c r="EAC2" s="106"/>
      <c r="EAD2" s="106"/>
      <c r="EAE2" s="106"/>
      <c r="EAF2" s="106"/>
      <c r="EAG2" s="106"/>
      <c r="EAH2" s="106"/>
      <c r="EAI2" s="106"/>
      <c r="EAJ2" s="106"/>
      <c r="EAK2" s="106"/>
      <c r="EAL2" s="106"/>
      <c r="EAM2" s="106"/>
      <c r="EAN2" s="106"/>
      <c r="EAO2" s="106"/>
      <c r="EAP2" s="106"/>
      <c r="EAQ2" s="106"/>
      <c r="EAR2" s="106"/>
      <c r="EAS2" s="106"/>
      <c r="EAT2" s="106"/>
      <c r="EAU2" s="106"/>
      <c r="EAV2" s="106"/>
      <c r="EAW2" s="106"/>
      <c r="EAX2" s="106"/>
      <c r="EAY2" s="106"/>
      <c r="EAZ2" s="106"/>
      <c r="EBA2" s="106"/>
      <c r="EBB2" s="106"/>
      <c r="EBC2" s="106"/>
      <c r="EBD2" s="106"/>
      <c r="EBE2" s="106"/>
      <c r="EBF2" s="106"/>
      <c r="EBG2" s="106"/>
      <c r="EBH2" s="106"/>
      <c r="EBI2" s="106"/>
      <c r="EBJ2" s="106"/>
      <c r="EBK2" s="106"/>
      <c r="EBL2" s="106"/>
      <c r="EBM2" s="106"/>
      <c r="EBN2" s="106"/>
      <c r="EBO2" s="106"/>
      <c r="EBP2" s="106"/>
      <c r="EBQ2" s="106"/>
      <c r="EBR2" s="106"/>
      <c r="EBS2" s="106"/>
      <c r="EBT2" s="106"/>
      <c r="EBU2" s="106"/>
      <c r="EBV2" s="106"/>
      <c r="EBW2" s="106"/>
      <c r="EBX2" s="106"/>
      <c r="EBY2" s="106"/>
      <c r="EBZ2" s="106"/>
      <c r="ECA2" s="106"/>
      <c r="ECB2" s="106"/>
      <c r="ECC2" s="106"/>
      <c r="ECD2" s="106"/>
      <c r="ECE2" s="106"/>
      <c r="ECF2" s="106"/>
      <c r="ECG2" s="106"/>
      <c r="ECH2" s="106"/>
      <c r="ECI2" s="106"/>
      <c r="ECJ2" s="106"/>
      <c r="ECK2" s="106"/>
      <c r="ECL2" s="106"/>
      <c r="ECM2" s="106"/>
      <c r="ECN2" s="106"/>
      <c r="ECO2" s="106"/>
      <c r="ECP2" s="106"/>
      <c r="ECQ2" s="106"/>
      <c r="ECR2" s="106"/>
      <c r="ECS2" s="106"/>
      <c r="ECT2" s="106"/>
      <c r="ECU2" s="106"/>
      <c r="ECV2" s="106"/>
      <c r="ECW2" s="106"/>
      <c r="ECX2" s="106"/>
      <c r="ECY2" s="106"/>
      <c r="ECZ2" s="106"/>
      <c r="EDA2" s="106"/>
      <c r="EDB2" s="106"/>
      <c r="EDC2" s="106"/>
      <c r="EDD2" s="106"/>
      <c r="EDE2" s="106"/>
      <c r="EDF2" s="106"/>
      <c r="EDG2" s="106"/>
      <c r="EDH2" s="106"/>
      <c r="EDI2" s="106"/>
      <c r="EDJ2" s="106"/>
      <c r="EDK2" s="106"/>
      <c r="EDL2" s="106"/>
      <c r="EDM2" s="106"/>
      <c r="EDN2" s="106"/>
      <c r="EDO2" s="106"/>
      <c r="EDP2" s="106"/>
      <c r="EDQ2" s="106"/>
      <c r="EDR2" s="106"/>
      <c r="EDS2" s="106"/>
      <c r="EDT2" s="106"/>
      <c r="EDU2" s="106"/>
      <c r="EDV2" s="106"/>
      <c r="EDW2" s="106"/>
      <c r="EDX2" s="106"/>
      <c r="EDY2" s="106"/>
      <c r="EDZ2" s="106"/>
      <c r="EEA2" s="106"/>
      <c r="EEB2" s="106"/>
      <c r="EEC2" s="106"/>
      <c r="EED2" s="106"/>
      <c r="EEE2" s="106"/>
      <c r="EEF2" s="106"/>
      <c r="EEG2" s="106"/>
      <c r="EEH2" s="106"/>
      <c r="EEI2" s="106"/>
      <c r="EEJ2" s="106"/>
      <c r="EEK2" s="106"/>
      <c r="EEL2" s="106"/>
      <c r="EEM2" s="106"/>
      <c r="EEN2" s="106"/>
      <c r="EEO2" s="106"/>
      <c r="EEP2" s="106"/>
      <c r="EEQ2" s="106"/>
      <c r="EER2" s="106"/>
      <c r="EES2" s="106"/>
      <c r="EET2" s="106"/>
      <c r="EEU2" s="106"/>
      <c r="EEV2" s="106"/>
      <c r="EEW2" s="106"/>
      <c r="EEX2" s="106"/>
      <c r="EEY2" s="106"/>
      <c r="EEZ2" s="106"/>
      <c r="EFA2" s="106"/>
      <c r="EFB2" s="106"/>
      <c r="EFC2" s="106"/>
      <c r="EFD2" s="106"/>
      <c r="EFE2" s="106"/>
      <c r="EFF2" s="106"/>
      <c r="EFG2" s="106"/>
      <c r="EFH2" s="106"/>
      <c r="EFI2" s="106"/>
      <c r="EFJ2" s="106"/>
      <c r="EFK2" s="106"/>
      <c r="EFL2" s="106"/>
      <c r="EFM2" s="106"/>
      <c r="EFN2" s="106"/>
      <c r="EFO2" s="106"/>
      <c r="EFP2" s="106"/>
      <c r="EFQ2" s="106"/>
      <c r="EFR2" s="106"/>
      <c r="EFS2" s="106"/>
      <c r="EFT2" s="106"/>
      <c r="EFU2" s="106"/>
      <c r="EFV2" s="106"/>
      <c r="EFW2" s="106"/>
      <c r="EFX2" s="106"/>
      <c r="EFY2" s="106"/>
      <c r="EFZ2" s="106"/>
      <c r="EGA2" s="106"/>
      <c r="EGB2" s="106"/>
      <c r="EGC2" s="106"/>
      <c r="EGD2" s="106"/>
      <c r="EGE2" s="106"/>
      <c r="EGF2" s="106"/>
      <c r="EGG2" s="106"/>
      <c r="EGH2" s="106"/>
      <c r="EGI2" s="106"/>
      <c r="EGJ2" s="106"/>
      <c r="EGK2" s="106"/>
      <c r="EGL2" s="106"/>
      <c r="EGM2" s="106"/>
      <c r="EGN2" s="106"/>
      <c r="EGO2" s="106"/>
      <c r="EGP2" s="106"/>
      <c r="EGQ2" s="106"/>
      <c r="EGR2" s="106"/>
      <c r="EGS2" s="106"/>
      <c r="EGT2" s="106"/>
      <c r="EGU2" s="106"/>
      <c r="EGV2" s="106"/>
      <c r="EGW2" s="106"/>
      <c r="EGX2" s="106"/>
      <c r="EGY2" s="106"/>
      <c r="EGZ2" s="106"/>
      <c r="EHA2" s="106"/>
      <c r="EHB2" s="106"/>
      <c r="EHC2" s="106"/>
      <c r="EHD2" s="106"/>
      <c r="EHE2" s="106"/>
      <c r="EHF2" s="106"/>
      <c r="EHG2" s="106"/>
      <c r="EHH2" s="106"/>
      <c r="EHI2" s="106"/>
      <c r="EHJ2" s="106"/>
      <c r="EHK2" s="106"/>
      <c r="EHL2" s="106"/>
      <c r="EHM2" s="106"/>
      <c r="EHN2" s="106"/>
      <c r="EHO2" s="106"/>
      <c r="EHP2" s="106"/>
      <c r="EHQ2" s="106"/>
      <c r="EHR2" s="106"/>
      <c r="EHS2" s="106"/>
      <c r="EHT2" s="106"/>
      <c r="EHU2" s="106"/>
      <c r="EHV2" s="106"/>
      <c r="EHW2" s="106"/>
      <c r="EHX2" s="106"/>
      <c r="EHY2" s="106"/>
      <c r="EHZ2" s="106"/>
      <c r="EIA2" s="106"/>
      <c r="EIB2" s="106"/>
      <c r="EIC2" s="106"/>
      <c r="EID2" s="106"/>
      <c r="EIE2" s="106"/>
      <c r="EIF2" s="106"/>
      <c r="EIG2" s="106"/>
      <c r="EIH2" s="106"/>
      <c r="EII2" s="106"/>
      <c r="EIJ2" s="106"/>
      <c r="EIK2" s="106"/>
      <c r="EIL2" s="106"/>
      <c r="EIM2" s="106"/>
      <c r="EIN2" s="106"/>
      <c r="EIO2" s="106"/>
      <c r="EIP2" s="106"/>
      <c r="EIQ2" s="106"/>
      <c r="EIR2" s="106"/>
      <c r="EIS2" s="106"/>
      <c r="EIT2" s="106"/>
      <c r="EIU2" s="106"/>
      <c r="EIV2" s="106"/>
      <c r="EIW2" s="106"/>
      <c r="EIX2" s="106"/>
      <c r="EIY2" s="106"/>
      <c r="EIZ2" s="106"/>
      <c r="EJA2" s="106"/>
      <c r="EJB2" s="106"/>
      <c r="EJC2" s="106"/>
      <c r="EJD2" s="106"/>
      <c r="EJE2" s="106"/>
      <c r="EJF2" s="106"/>
      <c r="EJG2" s="106"/>
      <c r="EJH2" s="106"/>
      <c r="EJI2" s="106"/>
      <c r="EJJ2" s="106"/>
      <c r="EJK2" s="106"/>
      <c r="EJL2" s="106"/>
      <c r="EJM2" s="106"/>
      <c r="EJN2" s="106"/>
      <c r="EJO2" s="106"/>
      <c r="EJP2" s="106"/>
      <c r="EJQ2" s="106"/>
      <c r="EJR2" s="106"/>
      <c r="EJS2" s="106"/>
      <c r="EJT2" s="106"/>
      <c r="EJU2" s="106"/>
      <c r="EJV2" s="106"/>
      <c r="EJW2" s="106"/>
      <c r="EJX2" s="106"/>
      <c r="EJY2" s="106"/>
      <c r="EJZ2" s="106"/>
      <c r="EKA2" s="106"/>
      <c r="EKB2" s="106"/>
      <c r="EKC2" s="106"/>
      <c r="EKD2" s="106"/>
      <c r="EKE2" s="106"/>
      <c r="EKF2" s="106"/>
      <c r="EKG2" s="106"/>
      <c r="EKH2" s="106"/>
      <c r="EKI2" s="106"/>
      <c r="EKJ2" s="106"/>
      <c r="EKK2" s="106"/>
      <c r="EKL2" s="106"/>
      <c r="EKM2" s="106"/>
      <c r="EKN2" s="106"/>
      <c r="EKO2" s="106"/>
      <c r="EKP2" s="106"/>
      <c r="EKQ2" s="106"/>
      <c r="EKR2" s="106"/>
      <c r="EKS2" s="106"/>
      <c r="EKT2" s="106"/>
      <c r="EKU2" s="106"/>
      <c r="EKV2" s="106"/>
      <c r="EKW2" s="106"/>
      <c r="EKX2" s="106"/>
      <c r="EKY2" s="106"/>
      <c r="EKZ2" s="106"/>
      <c r="ELA2" s="106"/>
      <c r="ELB2" s="106"/>
      <c r="ELC2" s="106"/>
      <c r="ELD2" s="106"/>
      <c r="ELE2" s="106"/>
      <c r="ELF2" s="106"/>
      <c r="ELG2" s="106"/>
      <c r="ELH2" s="106"/>
      <c r="ELI2" s="106"/>
      <c r="ELJ2" s="106"/>
      <c r="ELK2" s="106"/>
      <c r="ELL2" s="106"/>
      <c r="ELM2" s="106"/>
      <c r="ELN2" s="106"/>
      <c r="ELO2" s="106"/>
      <c r="ELP2" s="106"/>
      <c r="ELQ2" s="106"/>
      <c r="ELR2" s="106"/>
      <c r="ELS2" s="106"/>
      <c r="ELT2" s="106"/>
      <c r="ELU2" s="106"/>
      <c r="ELV2" s="106"/>
      <c r="ELW2" s="106"/>
      <c r="ELX2" s="106"/>
      <c r="ELY2" s="106"/>
      <c r="ELZ2" s="106"/>
      <c r="EMA2" s="106"/>
      <c r="EMB2" s="106"/>
      <c r="EMC2" s="106"/>
      <c r="EMD2" s="106"/>
      <c r="EME2" s="106"/>
      <c r="EMF2" s="106"/>
      <c r="EMG2" s="106"/>
      <c r="EMH2" s="106"/>
      <c r="EMI2" s="106"/>
      <c r="EMJ2" s="106"/>
      <c r="EMK2" s="106"/>
      <c r="EML2" s="106"/>
      <c r="EMM2" s="106"/>
      <c r="EMN2" s="106"/>
      <c r="EMO2" s="106"/>
      <c r="EMP2" s="106"/>
      <c r="EMQ2" s="106"/>
      <c r="EMR2" s="106"/>
      <c r="EMS2" s="106"/>
      <c r="EMT2" s="106"/>
      <c r="EMU2" s="106"/>
      <c r="EMV2" s="106"/>
      <c r="EMW2" s="106"/>
      <c r="EMX2" s="106"/>
      <c r="EMY2" s="106"/>
      <c r="EMZ2" s="106"/>
      <c r="ENA2" s="106"/>
      <c r="ENB2" s="106"/>
      <c r="ENC2" s="106"/>
      <c r="END2" s="106"/>
      <c r="ENE2" s="106"/>
      <c r="ENF2" s="106"/>
      <c r="ENG2" s="106"/>
      <c r="ENH2" s="106"/>
      <c r="ENI2" s="106"/>
      <c r="ENJ2" s="106"/>
      <c r="ENK2" s="106"/>
      <c r="ENL2" s="106"/>
      <c r="ENM2" s="106"/>
      <c r="ENN2" s="106"/>
      <c r="ENO2" s="106"/>
      <c r="ENP2" s="106"/>
      <c r="ENQ2" s="106"/>
      <c r="ENR2" s="106"/>
      <c r="ENS2" s="106"/>
      <c r="ENT2" s="106"/>
      <c r="ENU2" s="106"/>
      <c r="ENV2" s="106"/>
      <c r="ENW2" s="106"/>
      <c r="ENX2" s="106"/>
      <c r="ENY2" s="106"/>
      <c r="ENZ2" s="106"/>
      <c r="EOA2" s="106"/>
      <c r="EOB2" s="106"/>
      <c r="EOC2" s="106"/>
      <c r="EOD2" s="106"/>
      <c r="EOE2" s="106"/>
      <c r="EOF2" s="106"/>
      <c r="EOG2" s="106"/>
      <c r="EOH2" s="106"/>
      <c r="EOI2" s="106"/>
      <c r="EOJ2" s="106"/>
      <c r="EOK2" s="106"/>
      <c r="EOL2" s="106"/>
      <c r="EOM2" s="106"/>
      <c r="EON2" s="106"/>
      <c r="EOO2" s="106"/>
      <c r="EOP2" s="106"/>
      <c r="EOQ2" s="106"/>
      <c r="EOR2" s="106"/>
      <c r="EOS2" s="106"/>
      <c r="EOT2" s="106"/>
      <c r="EOU2" s="106"/>
      <c r="EOV2" s="106"/>
      <c r="EOW2" s="106"/>
      <c r="EOX2" s="106"/>
      <c r="EOY2" s="106"/>
      <c r="EOZ2" s="106"/>
      <c r="EPA2" s="106"/>
      <c r="EPB2" s="106"/>
      <c r="EPC2" s="106"/>
      <c r="EPD2" s="106"/>
      <c r="EPE2" s="106"/>
      <c r="EPF2" s="106"/>
      <c r="EPG2" s="106"/>
      <c r="EPH2" s="106"/>
      <c r="EPI2" s="106"/>
      <c r="EPJ2" s="106"/>
      <c r="EPK2" s="106"/>
      <c r="EPL2" s="106"/>
      <c r="EPM2" s="106"/>
      <c r="EPN2" s="106"/>
      <c r="EPO2" s="106"/>
      <c r="EPP2" s="106"/>
      <c r="EPQ2" s="106"/>
      <c r="EPR2" s="106"/>
      <c r="EPS2" s="106"/>
      <c r="EPT2" s="106"/>
      <c r="EPU2" s="106"/>
      <c r="EPV2" s="106"/>
      <c r="EPW2" s="106"/>
      <c r="EPX2" s="106"/>
      <c r="EPY2" s="106"/>
      <c r="EPZ2" s="106"/>
      <c r="EQA2" s="106"/>
      <c r="EQB2" s="106"/>
      <c r="EQC2" s="106"/>
      <c r="EQD2" s="106"/>
      <c r="EQE2" s="106"/>
      <c r="EQF2" s="106"/>
      <c r="EQG2" s="106"/>
      <c r="EQH2" s="106"/>
      <c r="EQI2" s="106"/>
      <c r="EQJ2" s="106"/>
      <c r="EQK2" s="106"/>
      <c r="EQL2" s="106"/>
      <c r="EQM2" s="106"/>
      <c r="EQN2" s="106"/>
      <c r="EQO2" s="106"/>
      <c r="EQP2" s="106"/>
      <c r="EQQ2" s="106"/>
      <c r="EQR2" s="106"/>
      <c r="EQS2" s="106"/>
      <c r="EQT2" s="106"/>
      <c r="EQU2" s="106"/>
      <c r="EQV2" s="106"/>
      <c r="EQW2" s="106"/>
      <c r="EQX2" s="106"/>
      <c r="EQY2" s="106"/>
      <c r="EQZ2" s="106"/>
      <c r="ERA2" s="106"/>
      <c r="ERB2" s="106"/>
      <c r="ERC2" s="106"/>
      <c r="ERD2" s="106"/>
      <c r="ERE2" s="106"/>
      <c r="ERF2" s="106"/>
      <c r="ERG2" s="106"/>
      <c r="ERH2" s="106"/>
      <c r="ERI2" s="106"/>
      <c r="ERJ2" s="106"/>
      <c r="ERK2" s="106"/>
      <c r="ERL2" s="106"/>
      <c r="ERM2" s="106"/>
      <c r="ERN2" s="106"/>
      <c r="ERO2" s="106"/>
      <c r="ERP2" s="106"/>
      <c r="ERQ2" s="106"/>
      <c r="ERR2" s="106"/>
      <c r="ERS2" s="106"/>
      <c r="ERT2" s="106"/>
      <c r="ERU2" s="106"/>
      <c r="ERV2" s="106"/>
      <c r="ERW2" s="106"/>
      <c r="ERX2" s="106"/>
      <c r="ERY2" s="106"/>
      <c r="ERZ2" s="106"/>
      <c r="ESA2" s="106"/>
      <c r="ESB2" s="106"/>
      <c r="ESC2" s="106"/>
      <c r="ESD2" s="106"/>
      <c r="ESE2" s="106"/>
      <c r="ESF2" s="106"/>
      <c r="ESG2" s="106"/>
      <c r="ESH2" s="106"/>
      <c r="ESI2" s="106"/>
      <c r="ESJ2" s="106"/>
      <c r="ESK2" s="106"/>
      <c r="ESL2" s="106"/>
      <c r="ESM2" s="106"/>
      <c r="ESN2" s="106"/>
      <c r="ESO2" s="106"/>
      <c r="ESP2" s="106"/>
      <c r="ESQ2" s="106"/>
      <c r="ESR2" s="106"/>
      <c r="ESS2" s="106"/>
      <c r="EST2" s="106"/>
      <c r="ESU2" s="106"/>
      <c r="ESV2" s="106"/>
      <c r="ESW2" s="106"/>
      <c r="ESX2" s="106"/>
      <c r="ESY2" s="106"/>
      <c r="ESZ2" s="106"/>
      <c r="ETA2" s="106"/>
      <c r="ETB2" s="106"/>
      <c r="ETC2" s="106"/>
      <c r="ETD2" s="106"/>
      <c r="ETE2" s="106"/>
      <c r="ETF2" s="106"/>
      <c r="ETG2" s="106"/>
      <c r="ETH2" s="106"/>
      <c r="ETI2" s="106"/>
      <c r="ETJ2" s="106"/>
      <c r="ETK2" s="106"/>
      <c r="ETL2" s="106"/>
      <c r="ETM2" s="106"/>
      <c r="ETN2" s="106"/>
      <c r="ETO2" s="106"/>
      <c r="ETP2" s="106"/>
      <c r="ETQ2" s="106"/>
      <c r="ETR2" s="106"/>
      <c r="ETS2" s="106"/>
      <c r="ETT2" s="106"/>
      <c r="ETU2" s="106"/>
      <c r="ETV2" s="106"/>
      <c r="ETW2" s="106"/>
      <c r="ETX2" s="106"/>
      <c r="ETY2" s="106"/>
      <c r="ETZ2" s="106"/>
      <c r="EUA2" s="106"/>
      <c r="EUB2" s="106"/>
      <c r="EUC2" s="106"/>
      <c r="EUD2" s="106"/>
      <c r="EUE2" s="106"/>
      <c r="EUF2" s="106"/>
      <c r="EUG2" s="106"/>
      <c r="EUH2" s="106"/>
      <c r="EUI2" s="106"/>
      <c r="EUJ2" s="106"/>
      <c r="EUK2" s="106"/>
      <c r="EUL2" s="106"/>
      <c r="EUM2" s="106"/>
      <c r="EUN2" s="106"/>
      <c r="EUO2" s="106"/>
      <c r="EUP2" s="106"/>
      <c r="EUQ2" s="106"/>
      <c r="EUR2" s="106"/>
      <c r="EUS2" s="106"/>
      <c r="EUT2" s="106"/>
      <c r="EUU2" s="106"/>
      <c r="EUV2" s="106"/>
      <c r="EUW2" s="106"/>
      <c r="EUX2" s="106"/>
      <c r="EUY2" s="106"/>
      <c r="EUZ2" s="106"/>
      <c r="EVA2" s="106"/>
      <c r="EVB2" s="106"/>
      <c r="EVC2" s="106"/>
      <c r="EVD2" s="106"/>
      <c r="EVE2" s="106"/>
      <c r="EVF2" s="106"/>
      <c r="EVG2" s="106"/>
      <c r="EVH2" s="106"/>
      <c r="EVI2" s="106"/>
      <c r="EVJ2" s="106"/>
      <c r="EVK2" s="106"/>
      <c r="EVL2" s="106"/>
      <c r="EVM2" s="106"/>
      <c r="EVN2" s="106"/>
      <c r="EVO2" s="106"/>
      <c r="EVP2" s="106"/>
      <c r="EVQ2" s="106"/>
      <c r="EVR2" s="106"/>
      <c r="EVS2" s="106"/>
      <c r="EVT2" s="106"/>
      <c r="EVU2" s="106"/>
      <c r="EVV2" s="106"/>
      <c r="EVW2" s="106"/>
      <c r="EVX2" s="106"/>
      <c r="EVY2" s="106"/>
      <c r="EVZ2" s="106"/>
      <c r="EWA2" s="106"/>
      <c r="EWB2" s="106"/>
      <c r="EWC2" s="106"/>
      <c r="EWD2" s="106"/>
      <c r="EWE2" s="106"/>
      <c r="EWF2" s="106"/>
      <c r="EWG2" s="106"/>
      <c r="EWH2" s="106"/>
      <c r="EWI2" s="106"/>
      <c r="EWJ2" s="106"/>
      <c r="EWK2" s="106"/>
      <c r="EWL2" s="106"/>
      <c r="EWM2" s="106"/>
      <c r="EWN2" s="106"/>
      <c r="EWO2" s="106"/>
      <c r="EWP2" s="106"/>
      <c r="EWQ2" s="106"/>
      <c r="EWR2" s="106"/>
      <c r="EWS2" s="106"/>
      <c r="EWT2" s="106"/>
      <c r="EWU2" s="106"/>
      <c r="EWV2" s="106"/>
      <c r="EWW2" s="106"/>
      <c r="EWX2" s="106"/>
      <c r="EWY2" s="106"/>
      <c r="EWZ2" s="106"/>
      <c r="EXA2" s="106"/>
      <c r="EXB2" s="106"/>
      <c r="EXC2" s="106"/>
      <c r="EXD2" s="106"/>
      <c r="EXE2" s="106"/>
      <c r="EXF2" s="106"/>
      <c r="EXG2" s="106"/>
      <c r="EXH2" s="106"/>
      <c r="EXI2" s="106"/>
      <c r="EXJ2" s="106"/>
      <c r="EXK2" s="106"/>
      <c r="EXL2" s="106"/>
      <c r="EXM2" s="106"/>
      <c r="EXN2" s="106"/>
      <c r="EXO2" s="106"/>
      <c r="EXP2" s="106"/>
      <c r="EXQ2" s="106"/>
      <c r="EXR2" s="106"/>
      <c r="EXS2" s="106"/>
      <c r="EXT2" s="106"/>
      <c r="EXU2" s="106"/>
      <c r="EXV2" s="106"/>
      <c r="EXW2" s="106"/>
      <c r="EXX2" s="106"/>
      <c r="EXY2" s="106"/>
      <c r="EXZ2" s="106"/>
      <c r="EYA2" s="106"/>
      <c r="EYB2" s="106"/>
      <c r="EYC2" s="106"/>
      <c r="EYD2" s="106"/>
      <c r="EYE2" s="106"/>
      <c r="EYF2" s="106"/>
      <c r="EYG2" s="106"/>
      <c r="EYH2" s="106"/>
      <c r="EYI2" s="106"/>
      <c r="EYJ2" s="106"/>
      <c r="EYK2" s="106"/>
      <c r="EYL2" s="106"/>
      <c r="EYM2" s="106"/>
      <c r="EYN2" s="106"/>
      <c r="EYO2" s="106"/>
      <c r="EYP2" s="106"/>
      <c r="EYQ2" s="106"/>
      <c r="EYR2" s="106"/>
      <c r="EYS2" s="106"/>
      <c r="EYT2" s="106"/>
      <c r="EYU2" s="106"/>
      <c r="EYV2" s="106"/>
      <c r="EYW2" s="106"/>
      <c r="EYX2" s="106"/>
      <c r="EYY2" s="106"/>
      <c r="EYZ2" s="106"/>
      <c r="EZA2" s="106"/>
      <c r="EZB2" s="106"/>
      <c r="EZC2" s="106"/>
      <c r="EZD2" s="106"/>
      <c r="EZE2" s="106"/>
      <c r="EZF2" s="106"/>
      <c r="EZG2" s="106"/>
      <c r="EZH2" s="106"/>
      <c r="EZI2" s="106"/>
      <c r="EZJ2" s="106"/>
      <c r="EZK2" s="106"/>
      <c r="EZL2" s="106"/>
      <c r="EZM2" s="106"/>
      <c r="EZN2" s="106"/>
      <c r="EZO2" s="106"/>
      <c r="EZP2" s="106"/>
      <c r="EZQ2" s="106"/>
      <c r="EZR2" s="106"/>
      <c r="EZS2" s="106"/>
      <c r="EZT2" s="106"/>
      <c r="EZU2" s="106"/>
      <c r="EZV2" s="106"/>
      <c r="EZW2" s="106"/>
      <c r="EZX2" s="106"/>
      <c r="EZY2" s="106"/>
      <c r="EZZ2" s="106"/>
      <c r="FAA2" s="106"/>
      <c r="FAB2" s="106"/>
      <c r="FAC2" s="106"/>
      <c r="FAD2" s="106"/>
      <c r="FAE2" s="106"/>
      <c r="FAF2" s="106"/>
      <c r="FAG2" s="106"/>
      <c r="FAH2" s="106"/>
      <c r="FAI2" s="106"/>
      <c r="FAJ2" s="106"/>
      <c r="FAK2" s="106"/>
      <c r="FAL2" s="106"/>
      <c r="FAM2" s="106"/>
      <c r="FAN2" s="106"/>
      <c r="FAO2" s="106"/>
      <c r="FAP2" s="106"/>
      <c r="FAQ2" s="106"/>
      <c r="FAR2" s="106"/>
      <c r="FAS2" s="106"/>
      <c r="FAT2" s="106"/>
      <c r="FAU2" s="106"/>
      <c r="FAV2" s="106"/>
      <c r="FAW2" s="106"/>
      <c r="FAX2" s="106"/>
      <c r="FAY2" s="106"/>
      <c r="FAZ2" s="106"/>
      <c r="FBA2" s="106"/>
      <c r="FBB2" s="106"/>
      <c r="FBC2" s="106"/>
      <c r="FBD2" s="106"/>
      <c r="FBE2" s="106"/>
      <c r="FBF2" s="106"/>
      <c r="FBG2" s="106"/>
      <c r="FBH2" s="106"/>
      <c r="FBI2" s="106"/>
      <c r="FBJ2" s="106"/>
      <c r="FBK2" s="106"/>
      <c r="FBL2" s="106"/>
      <c r="FBM2" s="106"/>
      <c r="FBN2" s="106"/>
      <c r="FBO2" s="106"/>
      <c r="FBP2" s="106"/>
      <c r="FBQ2" s="106"/>
      <c r="FBR2" s="106"/>
      <c r="FBS2" s="106"/>
      <c r="FBT2" s="106"/>
      <c r="FBU2" s="106"/>
      <c r="FBV2" s="106"/>
      <c r="FBW2" s="106"/>
      <c r="FBX2" s="106"/>
      <c r="FBY2" s="106"/>
      <c r="FBZ2" s="106"/>
      <c r="FCA2" s="106"/>
      <c r="FCB2" s="106"/>
      <c r="FCC2" s="106"/>
      <c r="FCD2" s="106"/>
      <c r="FCE2" s="106"/>
      <c r="FCF2" s="106"/>
      <c r="FCG2" s="106"/>
      <c r="FCH2" s="106"/>
      <c r="FCI2" s="106"/>
      <c r="FCJ2" s="106"/>
      <c r="FCK2" s="106"/>
      <c r="FCL2" s="106"/>
      <c r="FCM2" s="106"/>
      <c r="FCN2" s="106"/>
      <c r="FCO2" s="106"/>
      <c r="FCP2" s="106"/>
      <c r="FCQ2" s="106"/>
      <c r="FCR2" s="106"/>
      <c r="FCS2" s="106"/>
      <c r="FCT2" s="106"/>
      <c r="FCU2" s="106"/>
      <c r="FCV2" s="106"/>
      <c r="FCW2" s="106"/>
      <c r="FCX2" s="106"/>
      <c r="FCY2" s="106"/>
      <c r="FCZ2" s="106"/>
      <c r="FDA2" s="106"/>
      <c r="FDB2" s="106"/>
      <c r="FDC2" s="106"/>
      <c r="FDD2" s="106"/>
      <c r="FDE2" s="106"/>
      <c r="FDF2" s="106"/>
      <c r="FDG2" s="106"/>
      <c r="FDH2" s="106"/>
      <c r="FDI2" s="106"/>
      <c r="FDJ2" s="106"/>
      <c r="FDK2" s="106"/>
      <c r="FDL2" s="106"/>
      <c r="FDM2" s="106"/>
      <c r="FDN2" s="106"/>
      <c r="FDO2" s="106"/>
      <c r="FDP2" s="106"/>
      <c r="FDQ2" s="106"/>
      <c r="FDR2" s="106"/>
      <c r="FDS2" s="106"/>
      <c r="FDT2" s="106"/>
      <c r="FDU2" s="106"/>
      <c r="FDV2" s="106"/>
      <c r="FDW2" s="106"/>
      <c r="FDX2" s="106"/>
      <c r="FDY2" s="106"/>
      <c r="FDZ2" s="106"/>
      <c r="FEA2" s="106"/>
      <c r="FEB2" s="106"/>
      <c r="FEC2" s="106"/>
      <c r="FED2" s="106"/>
      <c r="FEE2" s="106"/>
      <c r="FEF2" s="106"/>
      <c r="FEG2" s="106"/>
      <c r="FEH2" s="106"/>
      <c r="FEI2" s="106"/>
      <c r="FEJ2" s="106"/>
      <c r="FEK2" s="106"/>
      <c r="FEL2" s="106"/>
      <c r="FEM2" s="106"/>
      <c r="FEN2" s="106"/>
      <c r="FEO2" s="106"/>
      <c r="FEP2" s="106"/>
      <c r="FEQ2" s="106"/>
      <c r="FER2" s="106"/>
      <c r="FES2" s="106"/>
      <c r="FET2" s="106"/>
      <c r="FEU2" s="106"/>
      <c r="FEV2" s="106"/>
      <c r="FEW2" s="106"/>
      <c r="FEX2" s="106"/>
      <c r="FEY2" s="106"/>
      <c r="FEZ2" s="106"/>
      <c r="FFA2" s="106"/>
      <c r="FFB2" s="106"/>
      <c r="FFC2" s="106"/>
      <c r="FFD2" s="106"/>
      <c r="FFE2" s="106"/>
      <c r="FFF2" s="106"/>
      <c r="FFG2" s="106"/>
      <c r="FFH2" s="106"/>
      <c r="FFI2" s="106"/>
      <c r="FFJ2" s="106"/>
      <c r="FFK2" s="106"/>
      <c r="FFL2" s="106"/>
      <c r="FFM2" s="106"/>
      <c r="FFN2" s="106"/>
      <c r="FFO2" s="106"/>
      <c r="FFP2" s="106"/>
      <c r="FFQ2" s="106"/>
      <c r="FFR2" s="106"/>
      <c r="FFS2" s="106"/>
      <c r="FFT2" s="106"/>
      <c r="FFU2" s="106"/>
      <c r="FFV2" s="106"/>
      <c r="FFW2" s="106"/>
      <c r="FFX2" s="106"/>
      <c r="FFY2" s="106"/>
      <c r="FFZ2" s="106"/>
      <c r="FGA2" s="106"/>
      <c r="FGB2" s="106"/>
      <c r="FGC2" s="106"/>
      <c r="FGD2" s="106"/>
      <c r="FGE2" s="106"/>
      <c r="FGF2" s="106"/>
      <c r="FGG2" s="106"/>
      <c r="FGH2" s="106"/>
      <c r="FGI2" s="106"/>
      <c r="FGJ2" s="106"/>
      <c r="FGK2" s="106"/>
      <c r="FGL2" s="106"/>
      <c r="FGM2" s="106"/>
      <c r="FGN2" s="106"/>
      <c r="FGO2" s="106"/>
      <c r="FGP2" s="106"/>
      <c r="FGQ2" s="106"/>
      <c r="FGR2" s="106"/>
      <c r="FGS2" s="106"/>
      <c r="FGT2" s="106"/>
      <c r="FGU2" s="106"/>
      <c r="FGV2" s="106"/>
      <c r="FGW2" s="106"/>
      <c r="FGX2" s="106"/>
      <c r="FGY2" s="106"/>
      <c r="FGZ2" s="106"/>
      <c r="FHA2" s="106"/>
      <c r="FHB2" s="106"/>
      <c r="FHC2" s="106"/>
      <c r="FHD2" s="106"/>
      <c r="FHE2" s="106"/>
      <c r="FHF2" s="106"/>
      <c r="FHG2" s="106"/>
      <c r="FHH2" s="106"/>
      <c r="FHI2" s="106"/>
      <c r="FHJ2" s="106"/>
      <c r="FHK2" s="106"/>
      <c r="FHL2" s="106"/>
      <c r="FHM2" s="106"/>
      <c r="FHN2" s="106"/>
      <c r="FHO2" s="106"/>
      <c r="FHP2" s="106"/>
      <c r="FHQ2" s="106"/>
      <c r="FHR2" s="106"/>
      <c r="FHS2" s="106"/>
      <c r="FHT2" s="106"/>
      <c r="FHU2" s="106"/>
      <c r="FHV2" s="106"/>
      <c r="FHW2" s="106"/>
      <c r="FHX2" s="106"/>
      <c r="FHY2" s="106"/>
      <c r="FHZ2" s="106"/>
      <c r="FIA2" s="106"/>
      <c r="FIB2" s="106"/>
      <c r="FIC2" s="106"/>
      <c r="FID2" s="106"/>
      <c r="FIE2" s="106"/>
      <c r="FIF2" s="106"/>
      <c r="FIG2" s="106"/>
      <c r="FIH2" s="106"/>
      <c r="FII2" s="106"/>
      <c r="FIJ2" s="106"/>
      <c r="FIK2" s="106"/>
      <c r="FIL2" s="106"/>
      <c r="FIM2" s="106"/>
      <c r="FIN2" s="106"/>
      <c r="FIO2" s="106"/>
      <c r="FIP2" s="106"/>
      <c r="FIQ2" s="106"/>
      <c r="FIR2" s="106"/>
      <c r="FIS2" s="106"/>
      <c r="FIT2" s="106"/>
      <c r="FIU2" s="106"/>
      <c r="FIV2" s="106"/>
      <c r="FIW2" s="106"/>
      <c r="FIX2" s="106"/>
      <c r="FIY2" s="106"/>
      <c r="FIZ2" s="106"/>
      <c r="FJA2" s="106"/>
      <c r="FJB2" s="106"/>
      <c r="FJC2" s="106"/>
      <c r="FJD2" s="106"/>
      <c r="FJE2" s="106"/>
      <c r="FJF2" s="106"/>
      <c r="FJG2" s="106"/>
      <c r="FJH2" s="106"/>
      <c r="FJI2" s="106"/>
      <c r="FJJ2" s="106"/>
      <c r="FJK2" s="106"/>
      <c r="FJL2" s="106"/>
      <c r="FJM2" s="106"/>
      <c r="FJN2" s="106"/>
      <c r="FJO2" s="106"/>
      <c r="FJP2" s="106"/>
      <c r="FJQ2" s="106"/>
      <c r="FJR2" s="106"/>
      <c r="FJS2" s="106"/>
      <c r="FJT2" s="106"/>
      <c r="FJU2" s="106"/>
      <c r="FJV2" s="106"/>
      <c r="FJW2" s="106"/>
      <c r="FJX2" s="106"/>
      <c r="FJY2" s="106"/>
      <c r="FJZ2" s="106"/>
      <c r="FKA2" s="106"/>
      <c r="FKB2" s="106"/>
      <c r="FKC2" s="106"/>
      <c r="FKD2" s="106"/>
      <c r="FKE2" s="106"/>
      <c r="FKF2" s="106"/>
      <c r="FKG2" s="106"/>
      <c r="FKH2" s="106"/>
      <c r="FKI2" s="106"/>
      <c r="FKJ2" s="106"/>
      <c r="FKK2" s="106"/>
      <c r="FKL2" s="106"/>
      <c r="FKM2" s="106"/>
      <c r="FKN2" s="106"/>
      <c r="FKO2" s="106"/>
      <c r="FKP2" s="106"/>
      <c r="FKQ2" s="106"/>
      <c r="FKR2" s="106"/>
      <c r="FKS2" s="106"/>
      <c r="FKT2" s="106"/>
      <c r="FKU2" s="106"/>
      <c r="FKV2" s="106"/>
      <c r="FKW2" s="106"/>
      <c r="FKX2" s="106"/>
      <c r="FKY2" s="106"/>
      <c r="FKZ2" s="106"/>
      <c r="FLA2" s="106"/>
      <c r="FLB2" s="106"/>
      <c r="FLC2" s="106"/>
      <c r="FLD2" s="106"/>
      <c r="FLE2" s="106"/>
      <c r="FLF2" s="106"/>
      <c r="FLG2" s="106"/>
      <c r="FLH2" s="106"/>
      <c r="FLI2" s="106"/>
      <c r="FLJ2" s="106"/>
      <c r="FLK2" s="106"/>
      <c r="FLL2" s="106"/>
      <c r="FLM2" s="106"/>
      <c r="FLN2" s="106"/>
      <c r="FLO2" s="106"/>
      <c r="FLP2" s="106"/>
      <c r="FLQ2" s="106"/>
      <c r="FLR2" s="106"/>
      <c r="FLS2" s="106"/>
      <c r="FLT2" s="106"/>
      <c r="FLU2" s="106"/>
      <c r="FLV2" s="106"/>
      <c r="FLW2" s="106"/>
      <c r="FLX2" s="106"/>
      <c r="FLY2" s="106"/>
      <c r="FLZ2" s="106"/>
      <c r="FMA2" s="106"/>
      <c r="FMB2" s="106"/>
      <c r="FMC2" s="106"/>
      <c r="FMD2" s="106"/>
      <c r="FME2" s="106"/>
      <c r="FMF2" s="106"/>
      <c r="FMG2" s="106"/>
      <c r="FMH2" s="106"/>
      <c r="FMI2" s="106"/>
      <c r="FMJ2" s="106"/>
      <c r="FMK2" s="106"/>
      <c r="FML2" s="106"/>
      <c r="FMM2" s="106"/>
      <c r="FMN2" s="106"/>
      <c r="FMO2" s="106"/>
      <c r="FMP2" s="106"/>
      <c r="FMQ2" s="106"/>
      <c r="FMR2" s="106"/>
      <c r="FMS2" s="106"/>
      <c r="FMT2" s="106"/>
      <c r="FMU2" s="106"/>
      <c r="FMV2" s="106"/>
      <c r="FMW2" s="106"/>
      <c r="FMX2" s="106"/>
      <c r="FMY2" s="106"/>
      <c r="FMZ2" s="106"/>
      <c r="FNA2" s="106"/>
      <c r="FNB2" s="106"/>
      <c r="FNC2" s="106"/>
      <c r="FND2" s="106"/>
      <c r="FNE2" s="106"/>
      <c r="FNF2" s="106"/>
      <c r="FNG2" s="106"/>
      <c r="FNH2" s="106"/>
      <c r="FNI2" s="106"/>
      <c r="FNJ2" s="106"/>
      <c r="FNK2" s="106"/>
      <c r="FNL2" s="106"/>
      <c r="FNM2" s="106"/>
      <c r="FNN2" s="106"/>
      <c r="FNO2" s="106"/>
      <c r="FNP2" s="106"/>
      <c r="FNQ2" s="106"/>
      <c r="FNR2" s="106"/>
      <c r="FNS2" s="106"/>
      <c r="FNT2" s="106"/>
      <c r="FNU2" s="106"/>
      <c r="FNV2" s="106"/>
      <c r="FNW2" s="106"/>
      <c r="FNX2" s="106"/>
      <c r="FNY2" s="106"/>
      <c r="FNZ2" s="106"/>
      <c r="FOA2" s="106"/>
      <c r="FOB2" s="106"/>
      <c r="FOC2" s="106"/>
      <c r="FOD2" s="106"/>
      <c r="FOE2" s="106"/>
      <c r="FOF2" s="106"/>
      <c r="FOG2" s="106"/>
      <c r="FOH2" s="106"/>
      <c r="FOI2" s="106"/>
      <c r="FOJ2" s="106"/>
      <c r="FOK2" s="106"/>
      <c r="FOL2" s="106"/>
      <c r="FOM2" s="106"/>
      <c r="FON2" s="106"/>
      <c r="FOO2" s="106"/>
      <c r="FOP2" s="106"/>
      <c r="FOQ2" s="106"/>
      <c r="FOR2" s="106"/>
      <c r="FOS2" s="106"/>
      <c r="FOT2" s="106"/>
      <c r="FOU2" s="106"/>
      <c r="FOV2" s="106"/>
      <c r="FOW2" s="106"/>
      <c r="FOX2" s="106"/>
      <c r="FOY2" s="106"/>
      <c r="FOZ2" s="106"/>
      <c r="FPA2" s="106"/>
      <c r="FPB2" s="106"/>
      <c r="FPC2" s="106"/>
      <c r="FPD2" s="106"/>
      <c r="FPE2" s="106"/>
      <c r="FPF2" s="106"/>
      <c r="FPG2" s="106"/>
      <c r="FPH2" s="106"/>
      <c r="FPI2" s="106"/>
      <c r="FPJ2" s="106"/>
      <c r="FPK2" s="106"/>
      <c r="FPL2" s="106"/>
      <c r="FPM2" s="106"/>
      <c r="FPN2" s="106"/>
      <c r="FPO2" s="106"/>
      <c r="FPP2" s="106"/>
      <c r="FPQ2" s="106"/>
      <c r="FPR2" s="106"/>
      <c r="FPS2" s="106"/>
      <c r="FPT2" s="106"/>
      <c r="FPU2" s="106"/>
      <c r="FPV2" s="106"/>
      <c r="FPW2" s="106"/>
      <c r="FPX2" s="106"/>
      <c r="FPY2" s="106"/>
      <c r="FPZ2" s="106"/>
      <c r="FQA2" s="106"/>
      <c r="FQB2" s="106"/>
      <c r="FQC2" s="106"/>
      <c r="FQD2" s="106"/>
      <c r="FQE2" s="106"/>
      <c r="FQF2" s="106"/>
      <c r="FQG2" s="106"/>
      <c r="FQH2" s="106"/>
      <c r="FQI2" s="106"/>
      <c r="FQJ2" s="106"/>
      <c r="FQK2" s="106"/>
      <c r="FQL2" s="106"/>
      <c r="FQM2" s="106"/>
      <c r="FQN2" s="106"/>
      <c r="FQO2" s="106"/>
      <c r="FQP2" s="106"/>
      <c r="FQQ2" s="106"/>
      <c r="FQR2" s="106"/>
      <c r="FQS2" s="106"/>
      <c r="FQT2" s="106"/>
      <c r="FQU2" s="106"/>
      <c r="FQV2" s="106"/>
      <c r="FQW2" s="106"/>
      <c r="FQX2" s="106"/>
      <c r="FQY2" s="106"/>
      <c r="FQZ2" s="106"/>
      <c r="FRA2" s="106"/>
      <c r="FRB2" s="106"/>
      <c r="FRC2" s="106"/>
      <c r="FRD2" s="106"/>
      <c r="FRE2" s="106"/>
      <c r="FRF2" s="106"/>
      <c r="FRG2" s="106"/>
      <c r="FRH2" s="106"/>
      <c r="FRI2" s="106"/>
      <c r="FRJ2" s="106"/>
      <c r="FRK2" s="106"/>
      <c r="FRL2" s="106"/>
      <c r="FRM2" s="106"/>
      <c r="FRN2" s="106"/>
      <c r="FRO2" s="106"/>
      <c r="FRP2" s="106"/>
      <c r="FRQ2" s="106"/>
      <c r="FRR2" s="106"/>
      <c r="FRS2" s="106"/>
      <c r="FRT2" s="106"/>
      <c r="FRU2" s="106"/>
      <c r="FRV2" s="106"/>
      <c r="FRW2" s="106"/>
      <c r="FRX2" s="106"/>
      <c r="FRY2" s="106"/>
      <c r="FRZ2" s="106"/>
      <c r="FSA2" s="106"/>
      <c r="FSB2" s="106"/>
      <c r="FSC2" s="106"/>
      <c r="FSD2" s="106"/>
      <c r="FSE2" s="106"/>
      <c r="FSF2" s="106"/>
      <c r="FSG2" s="106"/>
      <c r="FSH2" s="106"/>
      <c r="FSI2" s="106"/>
      <c r="FSJ2" s="106"/>
      <c r="FSK2" s="106"/>
      <c r="FSL2" s="106"/>
      <c r="FSM2" s="106"/>
      <c r="FSN2" s="106"/>
      <c r="FSO2" s="106"/>
      <c r="FSP2" s="106"/>
      <c r="FSQ2" s="106"/>
      <c r="FSR2" s="106"/>
      <c r="FSS2" s="106"/>
      <c r="FST2" s="106"/>
      <c r="FSU2" s="106"/>
      <c r="FSV2" s="106"/>
      <c r="FSW2" s="106"/>
      <c r="FSX2" s="106"/>
      <c r="FSY2" s="106"/>
      <c r="FSZ2" s="106"/>
      <c r="FTA2" s="106"/>
      <c r="FTB2" s="106"/>
      <c r="FTC2" s="106"/>
      <c r="FTD2" s="106"/>
      <c r="FTE2" s="106"/>
      <c r="FTF2" s="106"/>
      <c r="FTG2" s="106"/>
      <c r="FTH2" s="106"/>
      <c r="FTI2" s="106"/>
      <c r="FTJ2" s="106"/>
      <c r="FTK2" s="106"/>
      <c r="FTL2" s="106"/>
      <c r="FTM2" s="106"/>
      <c r="FTN2" s="106"/>
      <c r="FTO2" s="106"/>
      <c r="FTP2" s="106"/>
      <c r="FTQ2" s="106"/>
      <c r="FTR2" s="106"/>
      <c r="FTS2" s="106"/>
      <c r="FTT2" s="106"/>
      <c r="FTU2" s="106"/>
      <c r="FTV2" s="106"/>
      <c r="FTW2" s="106"/>
      <c r="FTX2" s="106"/>
      <c r="FTY2" s="106"/>
      <c r="FTZ2" s="106"/>
      <c r="FUA2" s="106"/>
      <c r="FUB2" s="106"/>
      <c r="FUC2" s="106"/>
      <c r="FUD2" s="106"/>
      <c r="FUE2" s="106"/>
      <c r="FUF2" s="106"/>
      <c r="FUG2" s="106"/>
      <c r="FUH2" s="106"/>
      <c r="FUI2" s="106"/>
      <c r="FUJ2" s="106"/>
      <c r="FUK2" s="106"/>
      <c r="FUL2" s="106"/>
      <c r="FUM2" s="106"/>
      <c r="FUN2" s="106"/>
      <c r="FUO2" s="106"/>
      <c r="FUP2" s="106"/>
      <c r="FUQ2" s="106"/>
      <c r="FUR2" s="106"/>
      <c r="FUS2" s="106"/>
      <c r="FUT2" s="106"/>
      <c r="FUU2" s="106"/>
      <c r="FUV2" s="106"/>
      <c r="FUW2" s="106"/>
      <c r="FUX2" s="106"/>
      <c r="FUY2" s="106"/>
      <c r="FUZ2" s="106"/>
      <c r="FVA2" s="106"/>
      <c r="FVB2" s="106"/>
      <c r="FVC2" s="106"/>
      <c r="FVD2" s="106"/>
      <c r="FVE2" s="106"/>
      <c r="FVF2" s="106"/>
      <c r="FVG2" s="106"/>
      <c r="FVH2" s="106"/>
      <c r="FVI2" s="106"/>
      <c r="FVJ2" s="106"/>
      <c r="FVK2" s="106"/>
      <c r="FVL2" s="106"/>
      <c r="FVM2" s="106"/>
      <c r="FVN2" s="106"/>
      <c r="FVO2" s="106"/>
      <c r="FVP2" s="106"/>
      <c r="FVQ2" s="106"/>
      <c r="FVR2" s="106"/>
      <c r="FVS2" s="106"/>
      <c r="FVT2" s="106"/>
      <c r="FVU2" s="106"/>
      <c r="FVV2" s="106"/>
      <c r="FVW2" s="106"/>
      <c r="FVX2" s="106"/>
      <c r="FVY2" s="106"/>
      <c r="FVZ2" s="106"/>
      <c r="FWA2" s="106"/>
      <c r="FWB2" s="106"/>
      <c r="FWC2" s="106"/>
      <c r="FWD2" s="106"/>
      <c r="FWE2" s="106"/>
      <c r="FWF2" s="106"/>
      <c r="FWG2" s="106"/>
      <c r="FWH2" s="106"/>
      <c r="FWI2" s="106"/>
      <c r="FWJ2" s="106"/>
      <c r="FWK2" s="106"/>
      <c r="FWL2" s="106"/>
      <c r="FWM2" s="106"/>
      <c r="FWN2" s="106"/>
      <c r="FWO2" s="106"/>
      <c r="FWP2" s="106"/>
      <c r="FWQ2" s="106"/>
      <c r="FWR2" s="106"/>
      <c r="FWS2" s="106"/>
      <c r="FWT2" s="106"/>
      <c r="FWU2" s="106"/>
      <c r="FWV2" s="106"/>
      <c r="FWW2" s="106"/>
      <c r="FWX2" s="106"/>
      <c r="FWY2" s="106"/>
      <c r="FWZ2" s="106"/>
      <c r="FXA2" s="106"/>
      <c r="FXB2" s="106"/>
      <c r="FXC2" s="106"/>
      <c r="FXD2" s="106"/>
      <c r="FXE2" s="106"/>
      <c r="FXF2" s="106"/>
      <c r="FXG2" s="106"/>
      <c r="FXH2" s="106"/>
      <c r="FXI2" s="106"/>
      <c r="FXJ2" s="106"/>
      <c r="FXK2" s="106"/>
      <c r="FXL2" s="106"/>
      <c r="FXM2" s="106"/>
      <c r="FXN2" s="106"/>
      <c r="FXO2" s="106"/>
      <c r="FXP2" s="106"/>
      <c r="FXQ2" s="106"/>
      <c r="FXR2" s="106"/>
      <c r="FXS2" s="106"/>
      <c r="FXT2" s="106"/>
      <c r="FXU2" s="106"/>
      <c r="FXV2" s="106"/>
      <c r="FXW2" s="106"/>
      <c r="FXX2" s="106"/>
      <c r="FXY2" s="106"/>
      <c r="FXZ2" s="106"/>
      <c r="FYA2" s="106"/>
      <c r="FYB2" s="106"/>
      <c r="FYC2" s="106"/>
      <c r="FYD2" s="106"/>
      <c r="FYE2" s="106"/>
      <c r="FYF2" s="106"/>
      <c r="FYG2" s="106"/>
      <c r="FYH2" s="106"/>
      <c r="FYI2" s="106"/>
      <c r="FYJ2" s="106"/>
      <c r="FYK2" s="106"/>
      <c r="FYL2" s="106"/>
      <c r="FYM2" s="106"/>
      <c r="FYN2" s="106"/>
      <c r="FYO2" s="106"/>
      <c r="FYP2" s="106"/>
      <c r="FYQ2" s="106"/>
      <c r="FYR2" s="106"/>
      <c r="FYS2" s="106"/>
      <c r="FYT2" s="106"/>
      <c r="FYU2" s="106"/>
      <c r="FYV2" s="106"/>
      <c r="FYW2" s="106"/>
      <c r="FYX2" s="106"/>
      <c r="FYY2" s="106"/>
      <c r="FYZ2" s="106"/>
      <c r="FZA2" s="106"/>
      <c r="FZB2" s="106"/>
      <c r="FZC2" s="106"/>
      <c r="FZD2" s="106"/>
      <c r="FZE2" s="106"/>
      <c r="FZF2" s="106"/>
      <c r="FZG2" s="106"/>
      <c r="FZH2" s="106"/>
      <c r="FZI2" s="106"/>
      <c r="FZJ2" s="106"/>
      <c r="FZK2" s="106"/>
      <c r="FZL2" s="106"/>
      <c r="FZM2" s="106"/>
      <c r="FZN2" s="106"/>
      <c r="FZO2" s="106"/>
      <c r="FZP2" s="106"/>
      <c r="FZQ2" s="106"/>
      <c r="FZR2" s="106"/>
      <c r="FZS2" s="106"/>
      <c r="FZT2" s="106"/>
      <c r="FZU2" s="106"/>
      <c r="FZV2" s="106"/>
      <c r="FZW2" s="106"/>
      <c r="FZX2" s="106"/>
      <c r="FZY2" s="106"/>
      <c r="FZZ2" s="106"/>
      <c r="GAA2" s="106"/>
      <c r="GAB2" s="106"/>
      <c r="GAC2" s="106"/>
      <c r="GAD2" s="106"/>
      <c r="GAE2" s="106"/>
      <c r="GAF2" s="106"/>
      <c r="GAG2" s="106"/>
      <c r="GAH2" s="106"/>
      <c r="GAI2" s="106"/>
      <c r="GAJ2" s="106"/>
      <c r="GAK2" s="106"/>
      <c r="GAL2" s="106"/>
      <c r="GAM2" s="106"/>
      <c r="GAN2" s="106"/>
      <c r="GAO2" s="106"/>
      <c r="GAP2" s="106"/>
      <c r="GAQ2" s="106"/>
      <c r="GAR2" s="106"/>
      <c r="GAS2" s="106"/>
      <c r="GAT2" s="106"/>
      <c r="GAU2" s="106"/>
      <c r="GAV2" s="106"/>
      <c r="GAW2" s="106"/>
      <c r="GAX2" s="106"/>
      <c r="GAY2" s="106"/>
      <c r="GAZ2" s="106"/>
      <c r="GBA2" s="106"/>
      <c r="GBB2" s="106"/>
      <c r="GBC2" s="106"/>
      <c r="GBD2" s="106"/>
      <c r="GBE2" s="106"/>
      <c r="GBF2" s="106"/>
      <c r="GBG2" s="106"/>
      <c r="GBH2" s="106"/>
      <c r="GBI2" s="106"/>
      <c r="GBJ2" s="106"/>
      <c r="GBK2" s="106"/>
      <c r="GBL2" s="106"/>
      <c r="GBM2" s="106"/>
      <c r="GBN2" s="106"/>
      <c r="GBO2" s="106"/>
      <c r="GBP2" s="106"/>
      <c r="GBQ2" s="106"/>
      <c r="GBR2" s="106"/>
      <c r="GBS2" s="106"/>
      <c r="GBT2" s="106"/>
      <c r="GBU2" s="106"/>
      <c r="GBV2" s="106"/>
      <c r="GBW2" s="106"/>
      <c r="GBX2" s="106"/>
      <c r="GBY2" s="106"/>
      <c r="GBZ2" s="106"/>
      <c r="GCA2" s="106"/>
      <c r="GCB2" s="106"/>
      <c r="GCC2" s="106"/>
      <c r="GCD2" s="106"/>
      <c r="GCE2" s="106"/>
      <c r="GCF2" s="106"/>
      <c r="GCG2" s="106"/>
      <c r="GCH2" s="106"/>
      <c r="GCI2" s="106"/>
      <c r="GCJ2" s="106"/>
      <c r="GCK2" s="106"/>
      <c r="GCL2" s="106"/>
      <c r="GCM2" s="106"/>
      <c r="GCN2" s="106"/>
      <c r="GCO2" s="106"/>
      <c r="GCP2" s="106"/>
      <c r="GCQ2" s="106"/>
      <c r="GCR2" s="106"/>
      <c r="GCS2" s="106"/>
      <c r="GCT2" s="106"/>
      <c r="GCU2" s="106"/>
      <c r="GCV2" s="106"/>
      <c r="GCW2" s="106"/>
      <c r="GCX2" s="106"/>
      <c r="GCY2" s="106"/>
      <c r="GCZ2" s="106"/>
      <c r="GDA2" s="106"/>
      <c r="GDB2" s="106"/>
      <c r="GDC2" s="106"/>
      <c r="GDD2" s="106"/>
      <c r="GDE2" s="106"/>
      <c r="GDF2" s="106"/>
      <c r="GDG2" s="106"/>
      <c r="GDH2" s="106"/>
      <c r="GDI2" s="106"/>
      <c r="GDJ2" s="106"/>
      <c r="GDK2" s="106"/>
      <c r="GDL2" s="106"/>
      <c r="GDM2" s="106"/>
      <c r="GDN2" s="106"/>
      <c r="GDO2" s="106"/>
      <c r="GDP2" s="106"/>
      <c r="GDQ2" s="106"/>
      <c r="GDR2" s="106"/>
      <c r="GDS2" s="106"/>
      <c r="GDT2" s="106"/>
      <c r="GDU2" s="106"/>
      <c r="GDV2" s="106"/>
      <c r="GDW2" s="106"/>
      <c r="GDX2" s="106"/>
      <c r="GDY2" s="106"/>
      <c r="GDZ2" s="106"/>
      <c r="GEA2" s="106"/>
      <c r="GEB2" s="106"/>
      <c r="GEC2" s="106"/>
      <c r="GED2" s="106"/>
      <c r="GEE2" s="106"/>
      <c r="GEF2" s="106"/>
      <c r="GEG2" s="106"/>
      <c r="GEH2" s="106"/>
      <c r="GEI2" s="106"/>
      <c r="GEJ2" s="106"/>
      <c r="GEK2" s="106"/>
      <c r="GEL2" s="106"/>
      <c r="GEM2" s="106"/>
      <c r="GEN2" s="106"/>
      <c r="GEO2" s="106"/>
      <c r="GEP2" s="106"/>
      <c r="GEQ2" s="106"/>
      <c r="GER2" s="106"/>
      <c r="GES2" s="106"/>
      <c r="GET2" s="106"/>
      <c r="GEU2" s="106"/>
      <c r="GEV2" s="106"/>
      <c r="GEW2" s="106"/>
      <c r="GEX2" s="106"/>
      <c r="GEY2" s="106"/>
      <c r="GEZ2" s="106"/>
      <c r="GFA2" s="106"/>
      <c r="GFB2" s="106"/>
      <c r="GFC2" s="106"/>
      <c r="GFD2" s="106"/>
      <c r="GFE2" s="106"/>
      <c r="GFF2" s="106"/>
      <c r="GFG2" s="106"/>
      <c r="GFH2" s="106"/>
      <c r="GFI2" s="106"/>
      <c r="GFJ2" s="106"/>
      <c r="GFK2" s="106"/>
      <c r="GFL2" s="106"/>
      <c r="GFM2" s="106"/>
      <c r="GFN2" s="106"/>
      <c r="GFO2" s="106"/>
      <c r="GFP2" s="106"/>
      <c r="GFQ2" s="106"/>
      <c r="GFR2" s="106"/>
      <c r="GFS2" s="106"/>
      <c r="GFT2" s="106"/>
      <c r="GFU2" s="106"/>
      <c r="GFV2" s="106"/>
      <c r="GFW2" s="106"/>
      <c r="GFX2" s="106"/>
      <c r="GFY2" s="106"/>
      <c r="GFZ2" s="106"/>
      <c r="GGA2" s="106"/>
      <c r="GGB2" s="106"/>
      <c r="GGC2" s="106"/>
      <c r="GGD2" s="106"/>
      <c r="GGE2" s="106"/>
      <c r="GGF2" s="106"/>
      <c r="GGG2" s="106"/>
      <c r="GGH2" s="106"/>
      <c r="GGI2" s="106"/>
      <c r="GGJ2" s="106"/>
      <c r="GGK2" s="106"/>
      <c r="GGL2" s="106"/>
      <c r="GGM2" s="106"/>
      <c r="GGN2" s="106"/>
      <c r="GGO2" s="106"/>
      <c r="GGP2" s="106"/>
      <c r="GGQ2" s="106"/>
      <c r="GGR2" s="106"/>
      <c r="GGS2" s="106"/>
      <c r="GGT2" s="106"/>
      <c r="GGU2" s="106"/>
      <c r="GGV2" s="106"/>
      <c r="GGW2" s="106"/>
      <c r="GGX2" s="106"/>
      <c r="GGY2" s="106"/>
      <c r="GGZ2" s="106"/>
      <c r="GHA2" s="106"/>
      <c r="GHB2" s="106"/>
      <c r="GHC2" s="106"/>
      <c r="GHD2" s="106"/>
      <c r="GHE2" s="106"/>
      <c r="GHF2" s="106"/>
      <c r="GHG2" s="106"/>
      <c r="GHH2" s="106"/>
      <c r="GHI2" s="106"/>
      <c r="GHJ2" s="106"/>
      <c r="GHK2" s="106"/>
      <c r="GHL2" s="106"/>
      <c r="GHM2" s="106"/>
      <c r="GHN2" s="106"/>
      <c r="GHO2" s="106"/>
      <c r="GHP2" s="106"/>
      <c r="GHQ2" s="106"/>
      <c r="GHR2" s="106"/>
      <c r="GHS2" s="106"/>
      <c r="GHT2" s="106"/>
      <c r="GHU2" s="106"/>
      <c r="GHV2" s="106"/>
      <c r="GHW2" s="106"/>
      <c r="GHX2" s="106"/>
      <c r="GHY2" s="106"/>
      <c r="GHZ2" s="106"/>
      <c r="GIA2" s="106"/>
      <c r="GIB2" s="106"/>
      <c r="GIC2" s="106"/>
      <c r="GID2" s="106"/>
      <c r="GIE2" s="106"/>
      <c r="GIF2" s="106"/>
      <c r="GIG2" s="106"/>
      <c r="GIH2" s="106"/>
      <c r="GII2" s="106"/>
      <c r="GIJ2" s="106"/>
      <c r="GIK2" s="106"/>
      <c r="GIL2" s="106"/>
      <c r="GIM2" s="106"/>
      <c r="GIN2" s="106"/>
      <c r="GIO2" s="106"/>
      <c r="GIP2" s="106"/>
      <c r="GIQ2" s="106"/>
      <c r="GIR2" s="106"/>
      <c r="GIS2" s="106"/>
      <c r="GIT2" s="106"/>
      <c r="GIU2" s="106"/>
      <c r="GIV2" s="106"/>
      <c r="GIW2" s="106"/>
      <c r="GIX2" s="106"/>
      <c r="GIY2" s="106"/>
      <c r="GIZ2" s="106"/>
      <c r="GJA2" s="106"/>
      <c r="GJB2" s="106"/>
      <c r="GJC2" s="106"/>
      <c r="GJD2" s="106"/>
      <c r="GJE2" s="106"/>
      <c r="GJF2" s="106"/>
      <c r="GJG2" s="106"/>
      <c r="GJH2" s="106"/>
      <c r="GJI2" s="106"/>
      <c r="GJJ2" s="106"/>
      <c r="GJK2" s="106"/>
      <c r="GJL2" s="106"/>
      <c r="GJM2" s="106"/>
      <c r="GJN2" s="106"/>
      <c r="GJO2" s="106"/>
      <c r="GJP2" s="106"/>
      <c r="GJQ2" s="106"/>
      <c r="GJR2" s="106"/>
      <c r="GJS2" s="106"/>
      <c r="GJT2" s="106"/>
      <c r="GJU2" s="106"/>
      <c r="GJV2" s="106"/>
      <c r="GJW2" s="106"/>
      <c r="GJX2" s="106"/>
      <c r="GJY2" s="106"/>
      <c r="GJZ2" s="106"/>
      <c r="GKA2" s="106"/>
      <c r="GKB2" s="106"/>
      <c r="GKC2" s="106"/>
      <c r="GKD2" s="106"/>
      <c r="GKE2" s="106"/>
      <c r="GKF2" s="106"/>
      <c r="GKG2" s="106"/>
      <c r="GKH2" s="106"/>
      <c r="GKI2" s="106"/>
      <c r="GKJ2" s="106"/>
      <c r="GKK2" s="106"/>
      <c r="GKL2" s="106"/>
      <c r="GKM2" s="106"/>
      <c r="GKN2" s="106"/>
      <c r="GKO2" s="106"/>
      <c r="GKP2" s="106"/>
      <c r="GKQ2" s="106"/>
      <c r="GKR2" s="106"/>
      <c r="GKS2" s="106"/>
      <c r="GKT2" s="106"/>
      <c r="GKU2" s="106"/>
      <c r="GKV2" s="106"/>
      <c r="GKW2" s="106"/>
      <c r="GKX2" s="106"/>
      <c r="GKY2" s="106"/>
      <c r="GKZ2" s="106"/>
      <c r="GLA2" s="106"/>
      <c r="GLB2" s="106"/>
      <c r="GLC2" s="106"/>
      <c r="GLD2" s="106"/>
      <c r="GLE2" s="106"/>
      <c r="GLF2" s="106"/>
      <c r="GLG2" s="106"/>
      <c r="GLH2" s="106"/>
      <c r="GLI2" s="106"/>
      <c r="GLJ2" s="106"/>
      <c r="GLK2" s="106"/>
      <c r="GLL2" s="106"/>
      <c r="GLM2" s="106"/>
      <c r="GLN2" s="106"/>
      <c r="GLO2" s="106"/>
      <c r="GLP2" s="106"/>
      <c r="GLQ2" s="106"/>
      <c r="GLR2" s="106"/>
      <c r="GLS2" s="106"/>
      <c r="GLT2" s="106"/>
      <c r="GLU2" s="106"/>
      <c r="GLV2" s="106"/>
      <c r="GLW2" s="106"/>
      <c r="GLX2" s="106"/>
      <c r="GLY2" s="106"/>
      <c r="GLZ2" s="106"/>
      <c r="GMA2" s="106"/>
      <c r="GMB2" s="106"/>
      <c r="GMC2" s="106"/>
      <c r="GMD2" s="106"/>
      <c r="GME2" s="106"/>
      <c r="GMF2" s="106"/>
      <c r="GMG2" s="106"/>
      <c r="GMH2" s="106"/>
      <c r="GMI2" s="106"/>
      <c r="GMJ2" s="106"/>
      <c r="GMK2" s="106"/>
      <c r="GML2" s="106"/>
      <c r="GMM2" s="106"/>
      <c r="GMN2" s="106"/>
      <c r="GMO2" s="106"/>
      <c r="GMP2" s="106"/>
      <c r="GMQ2" s="106"/>
      <c r="GMR2" s="106"/>
      <c r="GMS2" s="106"/>
      <c r="GMT2" s="106"/>
      <c r="GMU2" s="106"/>
      <c r="GMV2" s="106"/>
      <c r="GMW2" s="106"/>
      <c r="GMX2" s="106"/>
      <c r="GMY2" s="106"/>
      <c r="GMZ2" s="106"/>
      <c r="GNA2" s="106"/>
      <c r="GNB2" s="106"/>
      <c r="GNC2" s="106"/>
      <c r="GND2" s="106"/>
      <c r="GNE2" s="106"/>
      <c r="GNF2" s="106"/>
      <c r="GNG2" s="106"/>
      <c r="GNH2" s="106"/>
      <c r="GNI2" s="106"/>
      <c r="GNJ2" s="106"/>
      <c r="GNK2" s="106"/>
      <c r="GNL2" s="106"/>
      <c r="GNM2" s="106"/>
      <c r="GNN2" s="106"/>
      <c r="GNO2" s="106"/>
      <c r="GNP2" s="106"/>
      <c r="GNQ2" s="106"/>
      <c r="GNR2" s="106"/>
      <c r="GNS2" s="106"/>
      <c r="GNT2" s="106"/>
      <c r="GNU2" s="106"/>
      <c r="GNV2" s="106"/>
      <c r="GNW2" s="106"/>
      <c r="GNX2" s="106"/>
      <c r="GNY2" s="106"/>
      <c r="GNZ2" s="106"/>
      <c r="GOA2" s="106"/>
      <c r="GOB2" s="106"/>
      <c r="GOC2" s="106"/>
      <c r="GOD2" s="106"/>
      <c r="GOE2" s="106"/>
      <c r="GOF2" s="106"/>
      <c r="GOG2" s="106"/>
      <c r="GOH2" s="106"/>
      <c r="GOI2" s="106"/>
      <c r="GOJ2" s="106"/>
      <c r="GOK2" s="106"/>
      <c r="GOL2" s="106"/>
      <c r="GOM2" s="106"/>
      <c r="GON2" s="106"/>
      <c r="GOO2" s="106"/>
      <c r="GOP2" s="106"/>
      <c r="GOQ2" s="106"/>
      <c r="GOR2" s="106"/>
      <c r="GOS2" s="106"/>
      <c r="GOT2" s="106"/>
      <c r="GOU2" s="106"/>
      <c r="GOV2" s="106"/>
      <c r="GOW2" s="106"/>
      <c r="GOX2" s="106"/>
      <c r="GOY2" s="106"/>
      <c r="GOZ2" s="106"/>
      <c r="GPA2" s="106"/>
      <c r="GPB2" s="106"/>
      <c r="GPC2" s="106"/>
      <c r="GPD2" s="106"/>
      <c r="GPE2" s="106"/>
      <c r="GPF2" s="106"/>
      <c r="GPG2" s="106"/>
      <c r="GPH2" s="106"/>
      <c r="GPI2" s="106"/>
      <c r="GPJ2" s="106"/>
      <c r="GPK2" s="106"/>
      <c r="GPL2" s="106"/>
      <c r="GPM2" s="106"/>
      <c r="GPN2" s="106"/>
      <c r="GPO2" s="106"/>
      <c r="GPP2" s="106"/>
      <c r="GPQ2" s="106"/>
      <c r="GPR2" s="106"/>
      <c r="GPS2" s="106"/>
      <c r="GPT2" s="106"/>
      <c r="GPU2" s="106"/>
      <c r="GPV2" s="106"/>
      <c r="GPW2" s="106"/>
      <c r="GPX2" s="106"/>
      <c r="GPY2" s="106"/>
      <c r="GPZ2" s="106"/>
      <c r="GQA2" s="106"/>
      <c r="GQB2" s="106"/>
      <c r="GQC2" s="106"/>
      <c r="GQD2" s="106"/>
      <c r="GQE2" s="106"/>
      <c r="GQF2" s="106"/>
      <c r="GQG2" s="106"/>
      <c r="GQH2" s="106"/>
      <c r="GQI2" s="106"/>
      <c r="GQJ2" s="106"/>
      <c r="GQK2" s="106"/>
      <c r="GQL2" s="106"/>
      <c r="GQM2" s="106"/>
      <c r="GQN2" s="106"/>
      <c r="GQO2" s="106"/>
      <c r="GQP2" s="106"/>
      <c r="GQQ2" s="106"/>
      <c r="GQR2" s="106"/>
      <c r="GQS2" s="106"/>
      <c r="GQT2" s="106"/>
      <c r="GQU2" s="106"/>
      <c r="GQV2" s="106"/>
      <c r="GQW2" s="106"/>
      <c r="GQX2" s="106"/>
      <c r="GQY2" s="106"/>
      <c r="GQZ2" s="106"/>
      <c r="GRA2" s="106"/>
      <c r="GRB2" s="106"/>
      <c r="GRC2" s="106"/>
      <c r="GRD2" s="106"/>
      <c r="GRE2" s="106"/>
      <c r="GRF2" s="106"/>
      <c r="GRG2" s="106"/>
      <c r="GRH2" s="106"/>
      <c r="GRI2" s="106"/>
      <c r="GRJ2" s="106"/>
      <c r="GRK2" s="106"/>
      <c r="GRL2" s="106"/>
      <c r="GRM2" s="106"/>
      <c r="GRN2" s="106"/>
      <c r="GRO2" s="106"/>
      <c r="GRP2" s="106"/>
      <c r="GRQ2" s="106"/>
      <c r="GRR2" s="106"/>
      <c r="GRS2" s="106"/>
      <c r="GRT2" s="106"/>
      <c r="GRU2" s="106"/>
      <c r="GRV2" s="106"/>
      <c r="GRW2" s="106"/>
      <c r="GRX2" s="106"/>
      <c r="GRY2" s="106"/>
      <c r="GRZ2" s="106"/>
      <c r="GSA2" s="106"/>
      <c r="GSB2" s="106"/>
      <c r="GSC2" s="106"/>
      <c r="GSD2" s="106"/>
      <c r="GSE2" s="106"/>
      <c r="GSF2" s="106"/>
      <c r="GSG2" s="106"/>
      <c r="GSH2" s="106"/>
      <c r="GSI2" s="106"/>
      <c r="GSJ2" s="106"/>
      <c r="GSK2" s="106"/>
      <c r="GSL2" s="106"/>
      <c r="GSM2" s="106"/>
      <c r="GSN2" s="106"/>
      <c r="GSO2" s="106"/>
      <c r="GSP2" s="106"/>
      <c r="GSQ2" s="106"/>
      <c r="GSR2" s="106"/>
      <c r="GSS2" s="106"/>
      <c r="GST2" s="106"/>
      <c r="GSU2" s="106"/>
      <c r="GSV2" s="106"/>
      <c r="GSW2" s="106"/>
      <c r="GSX2" s="106"/>
      <c r="GSY2" s="106"/>
      <c r="GSZ2" s="106"/>
      <c r="GTA2" s="106"/>
      <c r="GTB2" s="106"/>
      <c r="GTC2" s="106"/>
      <c r="GTD2" s="106"/>
      <c r="GTE2" s="106"/>
      <c r="GTF2" s="106"/>
      <c r="GTG2" s="106"/>
      <c r="GTH2" s="106"/>
      <c r="GTI2" s="106"/>
      <c r="GTJ2" s="106"/>
      <c r="GTK2" s="106"/>
      <c r="GTL2" s="106"/>
      <c r="GTM2" s="106"/>
      <c r="GTN2" s="106"/>
      <c r="GTO2" s="106"/>
      <c r="GTP2" s="106"/>
      <c r="GTQ2" s="106"/>
      <c r="GTR2" s="106"/>
      <c r="GTS2" s="106"/>
      <c r="GTT2" s="106"/>
      <c r="GTU2" s="106"/>
      <c r="GTV2" s="106"/>
      <c r="GTW2" s="106"/>
      <c r="GTX2" s="106"/>
      <c r="GTY2" s="106"/>
      <c r="GTZ2" s="106"/>
      <c r="GUA2" s="106"/>
      <c r="GUB2" s="106"/>
      <c r="GUC2" s="106"/>
      <c r="GUD2" s="106"/>
      <c r="GUE2" s="106"/>
      <c r="GUF2" s="106"/>
      <c r="GUG2" s="106"/>
      <c r="GUH2" s="106"/>
      <c r="GUI2" s="106"/>
      <c r="GUJ2" s="106"/>
      <c r="GUK2" s="106"/>
      <c r="GUL2" s="106"/>
      <c r="GUM2" s="106"/>
      <c r="GUN2" s="106"/>
      <c r="GUO2" s="106"/>
      <c r="GUP2" s="106"/>
      <c r="GUQ2" s="106"/>
      <c r="GUR2" s="106"/>
      <c r="GUS2" s="106"/>
      <c r="GUT2" s="106"/>
      <c r="GUU2" s="106"/>
      <c r="GUV2" s="106"/>
      <c r="GUW2" s="106"/>
      <c r="GUX2" s="106"/>
      <c r="GUY2" s="106"/>
      <c r="GUZ2" s="106"/>
      <c r="GVA2" s="106"/>
      <c r="GVB2" s="106"/>
      <c r="GVC2" s="106"/>
      <c r="GVD2" s="106"/>
      <c r="GVE2" s="106"/>
      <c r="GVF2" s="106"/>
      <c r="GVG2" s="106"/>
      <c r="GVH2" s="106"/>
      <c r="GVI2" s="106"/>
      <c r="GVJ2" s="106"/>
      <c r="GVK2" s="106"/>
      <c r="GVL2" s="106"/>
      <c r="GVM2" s="106"/>
      <c r="GVN2" s="106"/>
      <c r="GVO2" s="106"/>
      <c r="GVP2" s="106"/>
      <c r="GVQ2" s="106"/>
      <c r="GVR2" s="106"/>
      <c r="GVS2" s="106"/>
      <c r="GVT2" s="106"/>
      <c r="GVU2" s="106"/>
      <c r="GVV2" s="106"/>
      <c r="GVW2" s="106"/>
      <c r="GVX2" s="106"/>
      <c r="GVY2" s="106"/>
      <c r="GVZ2" s="106"/>
      <c r="GWA2" s="106"/>
      <c r="GWB2" s="106"/>
      <c r="GWC2" s="106"/>
      <c r="GWD2" s="106"/>
      <c r="GWE2" s="106"/>
      <c r="GWF2" s="106"/>
      <c r="GWG2" s="106"/>
      <c r="GWH2" s="106"/>
      <c r="GWI2" s="106"/>
      <c r="GWJ2" s="106"/>
      <c r="GWK2" s="106"/>
      <c r="GWL2" s="106"/>
      <c r="GWM2" s="106"/>
      <c r="GWN2" s="106"/>
      <c r="GWO2" s="106"/>
      <c r="GWP2" s="106"/>
      <c r="GWQ2" s="106"/>
      <c r="GWR2" s="106"/>
      <c r="GWS2" s="106"/>
      <c r="GWT2" s="106"/>
      <c r="GWU2" s="106"/>
      <c r="GWV2" s="106"/>
      <c r="GWW2" s="106"/>
      <c r="GWX2" s="106"/>
      <c r="GWY2" s="106"/>
      <c r="GWZ2" s="106"/>
      <c r="GXA2" s="106"/>
      <c r="GXB2" s="106"/>
      <c r="GXC2" s="106"/>
      <c r="GXD2" s="106"/>
      <c r="GXE2" s="106"/>
      <c r="GXF2" s="106"/>
      <c r="GXG2" s="106"/>
      <c r="GXH2" s="106"/>
      <c r="GXI2" s="106"/>
      <c r="GXJ2" s="106"/>
      <c r="GXK2" s="106"/>
      <c r="GXL2" s="106"/>
      <c r="GXM2" s="106"/>
      <c r="GXN2" s="106"/>
      <c r="GXO2" s="106"/>
      <c r="GXP2" s="106"/>
      <c r="GXQ2" s="106"/>
      <c r="GXR2" s="106"/>
      <c r="GXS2" s="106"/>
      <c r="GXT2" s="106"/>
      <c r="GXU2" s="106"/>
      <c r="GXV2" s="106"/>
      <c r="GXW2" s="106"/>
      <c r="GXX2" s="106"/>
      <c r="GXY2" s="106"/>
      <c r="GXZ2" s="106"/>
      <c r="GYA2" s="106"/>
      <c r="GYB2" s="106"/>
      <c r="GYC2" s="106"/>
      <c r="GYD2" s="106"/>
      <c r="GYE2" s="106"/>
      <c r="GYF2" s="106"/>
      <c r="GYG2" s="106"/>
      <c r="GYH2" s="106"/>
      <c r="GYI2" s="106"/>
      <c r="GYJ2" s="106"/>
      <c r="GYK2" s="106"/>
      <c r="GYL2" s="106"/>
      <c r="GYM2" s="106"/>
      <c r="GYN2" s="106"/>
      <c r="GYO2" s="106"/>
      <c r="GYP2" s="106"/>
      <c r="GYQ2" s="106"/>
      <c r="GYR2" s="106"/>
      <c r="GYS2" s="106"/>
      <c r="GYT2" s="106"/>
      <c r="GYU2" s="106"/>
      <c r="GYV2" s="106"/>
      <c r="GYW2" s="106"/>
      <c r="GYX2" s="106"/>
      <c r="GYY2" s="106"/>
      <c r="GYZ2" s="106"/>
      <c r="GZA2" s="106"/>
      <c r="GZB2" s="106"/>
      <c r="GZC2" s="106"/>
      <c r="GZD2" s="106"/>
      <c r="GZE2" s="106"/>
      <c r="GZF2" s="106"/>
      <c r="GZG2" s="106"/>
      <c r="GZH2" s="106"/>
      <c r="GZI2" s="106"/>
      <c r="GZJ2" s="106"/>
      <c r="GZK2" s="106"/>
      <c r="GZL2" s="106"/>
      <c r="GZM2" s="106"/>
      <c r="GZN2" s="106"/>
      <c r="GZO2" s="106"/>
      <c r="GZP2" s="106"/>
      <c r="GZQ2" s="106"/>
      <c r="GZR2" s="106"/>
      <c r="GZS2" s="106"/>
      <c r="GZT2" s="106"/>
      <c r="GZU2" s="106"/>
      <c r="GZV2" s="106"/>
      <c r="GZW2" s="106"/>
      <c r="GZX2" s="106"/>
      <c r="GZY2" s="106"/>
      <c r="GZZ2" s="106"/>
      <c r="HAA2" s="106"/>
      <c r="HAB2" s="106"/>
      <c r="HAC2" s="106"/>
      <c r="HAD2" s="106"/>
      <c r="HAE2" s="106"/>
      <c r="HAF2" s="106"/>
      <c r="HAG2" s="106"/>
      <c r="HAH2" s="106"/>
      <c r="HAI2" s="106"/>
      <c r="HAJ2" s="106"/>
      <c r="HAK2" s="106"/>
      <c r="HAL2" s="106"/>
      <c r="HAM2" s="106"/>
      <c r="HAN2" s="106"/>
      <c r="HAO2" s="106"/>
      <c r="HAP2" s="106"/>
      <c r="HAQ2" s="106"/>
      <c r="HAR2" s="106"/>
      <c r="HAS2" s="106"/>
      <c r="HAT2" s="106"/>
      <c r="HAU2" s="106"/>
      <c r="HAV2" s="106"/>
      <c r="HAW2" s="106"/>
      <c r="HAX2" s="106"/>
      <c r="HAY2" s="106"/>
      <c r="HAZ2" s="106"/>
      <c r="HBA2" s="106"/>
      <c r="HBB2" s="106"/>
      <c r="HBC2" s="106"/>
      <c r="HBD2" s="106"/>
      <c r="HBE2" s="106"/>
      <c r="HBF2" s="106"/>
      <c r="HBG2" s="106"/>
      <c r="HBH2" s="106"/>
      <c r="HBI2" s="106"/>
      <c r="HBJ2" s="106"/>
      <c r="HBK2" s="106"/>
      <c r="HBL2" s="106"/>
      <c r="HBM2" s="106"/>
      <c r="HBN2" s="106"/>
      <c r="HBO2" s="106"/>
      <c r="HBP2" s="106"/>
      <c r="HBQ2" s="106"/>
      <c r="HBR2" s="106"/>
      <c r="HBS2" s="106"/>
      <c r="HBT2" s="106"/>
      <c r="HBU2" s="106"/>
      <c r="HBV2" s="106"/>
      <c r="HBW2" s="106"/>
      <c r="HBX2" s="106"/>
      <c r="HBY2" s="106"/>
      <c r="HBZ2" s="106"/>
      <c r="HCA2" s="106"/>
      <c r="HCB2" s="106"/>
      <c r="HCC2" s="106"/>
      <c r="HCD2" s="106"/>
      <c r="HCE2" s="106"/>
      <c r="HCF2" s="106"/>
      <c r="HCG2" s="106"/>
      <c r="HCH2" s="106"/>
      <c r="HCI2" s="106"/>
      <c r="HCJ2" s="106"/>
      <c r="HCK2" s="106"/>
      <c r="HCL2" s="106"/>
      <c r="HCM2" s="106"/>
      <c r="HCN2" s="106"/>
      <c r="HCO2" s="106"/>
      <c r="HCP2" s="106"/>
      <c r="HCQ2" s="106"/>
      <c r="HCR2" s="106"/>
      <c r="HCS2" s="106"/>
      <c r="HCT2" s="106"/>
      <c r="HCU2" s="106"/>
      <c r="HCV2" s="106"/>
      <c r="HCW2" s="106"/>
      <c r="HCX2" s="106"/>
      <c r="HCY2" s="106"/>
      <c r="HCZ2" s="106"/>
      <c r="HDA2" s="106"/>
      <c r="HDB2" s="106"/>
      <c r="HDC2" s="106"/>
      <c r="HDD2" s="106"/>
      <c r="HDE2" s="106"/>
      <c r="HDF2" s="106"/>
      <c r="HDG2" s="106"/>
      <c r="HDH2" s="106"/>
      <c r="HDI2" s="106"/>
      <c r="HDJ2" s="106"/>
      <c r="HDK2" s="106"/>
      <c r="HDL2" s="106"/>
      <c r="HDM2" s="106"/>
      <c r="HDN2" s="106"/>
      <c r="HDO2" s="106"/>
      <c r="HDP2" s="106"/>
      <c r="HDQ2" s="106"/>
      <c r="HDR2" s="106"/>
      <c r="HDS2" s="106"/>
      <c r="HDT2" s="106"/>
      <c r="HDU2" s="106"/>
      <c r="HDV2" s="106"/>
      <c r="HDW2" s="106"/>
      <c r="HDX2" s="106"/>
      <c r="HDY2" s="106"/>
      <c r="HDZ2" s="106"/>
      <c r="HEA2" s="106"/>
      <c r="HEB2" s="106"/>
      <c r="HEC2" s="106"/>
      <c r="HED2" s="106"/>
      <c r="HEE2" s="106"/>
      <c r="HEF2" s="106"/>
      <c r="HEG2" s="106"/>
      <c r="HEH2" s="106"/>
      <c r="HEI2" s="106"/>
      <c r="HEJ2" s="106"/>
      <c r="HEK2" s="106"/>
      <c r="HEL2" s="106"/>
      <c r="HEM2" s="106"/>
      <c r="HEN2" s="106"/>
      <c r="HEO2" s="106"/>
      <c r="HEP2" s="106"/>
      <c r="HEQ2" s="106"/>
      <c r="HER2" s="106"/>
      <c r="HES2" s="106"/>
      <c r="HET2" s="106"/>
      <c r="HEU2" s="106"/>
      <c r="HEV2" s="106"/>
      <c r="HEW2" s="106"/>
      <c r="HEX2" s="106"/>
      <c r="HEY2" s="106"/>
      <c r="HEZ2" s="106"/>
      <c r="HFA2" s="106"/>
      <c r="HFB2" s="106"/>
      <c r="HFC2" s="106"/>
      <c r="HFD2" s="106"/>
      <c r="HFE2" s="106"/>
      <c r="HFF2" s="106"/>
      <c r="HFG2" s="106"/>
      <c r="HFH2" s="106"/>
      <c r="HFI2" s="106"/>
      <c r="HFJ2" s="106"/>
      <c r="HFK2" s="106"/>
      <c r="HFL2" s="106"/>
      <c r="HFM2" s="106"/>
      <c r="HFN2" s="106"/>
      <c r="HFO2" s="106"/>
      <c r="HFP2" s="106"/>
      <c r="HFQ2" s="106"/>
      <c r="HFR2" s="106"/>
      <c r="HFS2" s="106"/>
      <c r="HFT2" s="106"/>
      <c r="HFU2" s="106"/>
      <c r="HFV2" s="106"/>
      <c r="HFW2" s="106"/>
      <c r="HFX2" s="106"/>
      <c r="HFY2" s="106"/>
      <c r="HFZ2" s="106"/>
      <c r="HGA2" s="106"/>
      <c r="HGB2" s="106"/>
      <c r="HGC2" s="106"/>
      <c r="HGD2" s="106"/>
      <c r="HGE2" s="106"/>
      <c r="HGF2" s="106"/>
      <c r="HGG2" s="106"/>
      <c r="HGH2" s="106"/>
      <c r="HGI2" s="106"/>
      <c r="HGJ2" s="106"/>
      <c r="HGK2" s="106"/>
      <c r="HGL2" s="106"/>
      <c r="HGM2" s="106"/>
      <c r="HGN2" s="106"/>
      <c r="HGO2" s="106"/>
      <c r="HGP2" s="106"/>
      <c r="HGQ2" s="106"/>
      <c r="HGR2" s="106"/>
      <c r="HGS2" s="106"/>
      <c r="HGT2" s="106"/>
      <c r="HGU2" s="106"/>
      <c r="HGV2" s="106"/>
      <c r="HGW2" s="106"/>
      <c r="HGX2" s="106"/>
      <c r="HGY2" s="106"/>
      <c r="HGZ2" s="106"/>
      <c r="HHA2" s="106"/>
      <c r="HHB2" s="106"/>
      <c r="HHC2" s="106"/>
      <c r="HHD2" s="106"/>
      <c r="HHE2" s="106"/>
      <c r="HHF2" s="106"/>
      <c r="HHG2" s="106"/>
      <c r="HHH2" s="106"/>
      <c r="HHI2" s="106"/>
      <c r="HHJ2" s="106"/>
      <c r="HHK2" s="106"/>
      <c r="HHL2" s="106"/>
      <c r="HHM2" s="106"/>
      <c r="HHN2" s="106"/>
      <c r="HHO2" s="106"/>
      <c r="HHP2" s="106"/>
      <c r="HHQ2" s="106"/>
      <c r="HHR2" s="106"/>
      <c r="HHS2" s="106"/>
      <c r="HHT2" s="106"/>
      <c r="HHU2" s="106"/>
      <c r="HHV2" s="106"/>
      <c r="HHW2" s="106"/>
      <c r="HHX2" s="106"/>
      <c r="HHY2" s="106"/>
      <c r="HHZ2" s="106"/>
      <c r="HIA2" s="106"/>
      <c r="HIB2" s="106"/>
      <c r="HIC2" s="106"/>
      <c r="HID2" s="106"/>
      <c r="HIE2" s="106"/>
      <c r="HIF2" s="106"/>
      <c r="HIG2" s="106"/>
      <c r="HIH2" s="106"/>
      <c r="HII2" s="106"/>
      <c r="HIJ2" s="106"/>
      <c r="HIK2" s="106"/>
      <c r="HIL2" s="106"/>
      <c r="HIM2" s="106"/>
      <c r="HIN2" s="106"/>
      <c r="HIO2" s="106"/>
      <c r="HIP2" s="106"/>
      <c r="HIQ2" s="106"/>
      <c r="HIR2" s="106"/>
      <c r="HIS2" s="106"/>
      <c r="HIT2" s="106"/>
      <c r="HIU2" s="106"/>
      <c r="HIV2" s="106"/>
      <c r="HIW2" s="106"/>
      <c r="HIX2" s="106"/>
      <c r="HIY2" s="106"/>
      <c r="HIZ2" s="106"/>
      <c r="HJA2" s="106"/>
      <c r="HJB2" s="106"/>
      <c r="HJC2" s="106"/>
      <c r="HJD2" s="106"/>
      <c r="HJE2" s="106"/>
      <c r="HJF2" s="106"/>
      <c r="HJG2" s="106"/>
      <c r="HJH2" s="106"/>
      <c r="HJI2" s="106"/>
      <c r="HJJ2" s="106"/>
      <c r="HJK2" s="106"/>
      <c r="HJL2" s="106"/>
      <c r="HJM2" s="106"/>
      <c r="HJN2" s="106"/>
      <c r="HJO2" s="106"/>
      <c r="HJP2" s="106"/>
      <c r="HJQ2" s="106"/>
      <c r="HJR2" s="106"/>
      <c r="HJS2" s="106"/>
      <c r="HJT2" s="106"/>
      <c r="HJU2" s="106"/>
      <c r="HJV2" s="106"/>
      <c r="HJW2" s="106"/>
      <c r="HJX2" s="106"/>
      <c r="HJY2" s="106"/>
      <c r="HJZ2" s="106"/>
      <c r="HKA2" s="106"/>
      <c r="HKB2" s="106"/>
      <c r="HKC2" s="106"/>
      <c r="HKD2" s="106"/>
      <c r="HKE2" s="106"/>
      <c r="HKF2" s="106"/>
      <c r="HKG2" s="106"/>
      <c r="HKH2" s="106"/>
      <c r="HKI2" s="106"/>
      <c r="HKJ2" s="106"/>
      <c r="HKK2" s="106"/>
      <c r="HKL2" s="106"/>
      <c r="HKM2" s="106"/>
      <c r="HKN2" s="106"/>
      <c r="HKO2" s="106"/>
      <c r="HKP2" s="106"/>
      <c r="HKQ2" s="106"/>
      <c r="HKR2" s="106"/>
      <c r="HKS2" s="106"/>
      <c r="HKT2" s="106"/>
      <c r="HKU2" s="106"/>
      <c r="HKV2" s="106"/>
      <c r="HKW2" s="106"/>
      <c r="HKX2" s="106"/>
      <c r="HKY2" s="106"/>
      <c r="HKZ2" s="106"/>
      <c r="HLA2" s="106"/>
      <c r="HLB2" s="106"/>
      <c r="HLC2" s="106"/>
      <c r="HLD2" s="106"/>
      <c r="HLE2" s="106"/>
      <c r="HLF2" s="106"/>
      <c r="HLG2" s="106"/>
      <c r="HLH2" s="106"/>
      <c r="HLI2" s="106"/>
      <c r="HLJ2" s="106"/>
      <c r="HLK2" s="106"/>
      <c r="HLL2" s="106"/>
      <c r="HLM2" s="106"/>
      <c r="HLN2" s="106"/>
      <c r="HLO2" s="106"/>
      <c r="HLP2" s="106"/>
      <c r="HLQ2" s="106"/>
      <c r="HLR2" s="106"/>
      <c r="HLS2" s="106"/>
      <c r="HLT2" s="106"/>
      <c r="HLU2" s="106"/>
      <c r="HLV2" s="106"/>
      <c r="HLW2" s="106"/>
      <c r="HLX2" s="106"/>
      <c r="HLY2" s="106"/>
      <c r="HLZ2" s="106"/>
      <c r="HMA2" s="106"/>
      <c r="HMB2" s="106"/>
      <c r="HMC2" s="106"/>
      <c r="HMD2" s="106"/>
      <c r="HME2" s="106"/>
      <c r="HMF2" s="106"/>
      <c r="HMG2" s="106"/>
      <c r="HMH2" s="106"/>
      <c r="HMI2" s="106"/>
      <c r="HMJ2" s="106"/>
      <c r="HMK2" s="106"/>
      <c r="HML2" s="106"/>
      <c r="HMM2" s="106"/>
      <c r="HMN2" s="106"/>
      <c r="HMO2" s="106"/>
      <c r="HMP2" s="106"/>
      <c r="HMQ2" s="106"/>
      <c r="HMR2" s="106"/>
      <c r="HMS2" s="106"/>
      <c r="HMT2" s="106"/>
      <c r="HMU2" s="106"/>
      <c r="HMV2" s="106"/>
      <c r="HMW2" s="106"/>
      <c r="HMX2" s="106"/>
      <c r="HMY2" s="106"/>
      <c r="HMZ2" s="106"/>
      <c r="HNA2" s="106"/>
      <c r="HNB2" s="106"/>
      <c r="HNC2" s="106"/>
      <c r="HND2" s="106"/>
      <c r="HNE2" s="106"/>
      <c r="HNF2" s="106"/>
      <c r="HNG2" s="106"/>
      <c r="HNH2" s="106"/>
      <c r="HNI2" s="106"/>
      <c r="HNJ2" s="106"/>
      <c r="HNK2" s="106"/>
      <c r="HNL2" s="106"/>
      <c r="HNM2" s="106"/>
      <c r="HNN2" s="106"/>
      <c r="HNO2" s="106"/>
      <c r="HNP2" s="106"/>
      <c r="HNQ2" s="106"/>
      <c r="HNR2" s="106"/>
      <c r="HNS2" s="106"/>
      <c r="HNT2" s="106"/>
      <c r="HNU2" s="106"/>
      <c r="HNV2" s="106"/>
      <c r="HNW2" s="106"/>
      <c r="HNX2" s="106"/>
      <c r="HNY2" s="106"/>
      <c r="HNZ2" s="106"/>
      <c r="HOA2" s="106"/>
      <c r="HOB2" s="106"/>
      <c r="HOC2" s="106"/>
      <c r="HOD2" s="106"/>
      <c r="HOE2" s="106"/>
      <c r="HOF2" s="106"/>
      <c r="HOG2" s="106"/>
      <c r="HOH2" s="106"/>
      <c r="HOI2" s="106"/>
      <c r="HOJ2" s="106"/>
      <c r="HOK2" s="106"/>
      <c r="HOL2" s="106"/>
      <c r="HOM2" s="106"/>
      <c r="HON2" s="106"/>
      <c r="HOO2" s="106"/>
      <c r="HOP2" s="106"/>
      <c r="HOQ2" s="106"/>
      <c r="HOR2" s="106"/>
      <c r="HOS2" s="106"/>
      <c r="HOT2" s="106"/>
      <c r="HOU2" s="106"/>
      <c r="HOV2" s="106"/>
      <c r="HOW2" s="106"/>
      <c r="HOX2" s="106"/>
      <c r="HOY2" s="106"/>
      <c r="HOZ2" s="106"/>
      <c r="HPA2" s="106"/>
      <c r="HPB2" s="106"/>
      <c r="HPC2" s="106"/>
      <c r="HPD2" s="106"/>
      <c r="HPE2" s="106"/>
      <c r="HPF2" s="106"/>
      <c r="HPG2" s="106"/>
      <c r="HPH2" s="106"/>
      <c r="HPI2" s="106"/>
      <c r="HPJ2" s="106"/>
      <c r="HPK2" s="106"/>
      <c r="HPL2" s="106"/>
      <c r="HPM2" s="106"/>
      <c r="HPN2" s="106"/>
      <c r="HPO2" s="106"/>
      <c r="HPP2" s="106"/>
      <c r="HPQ2" s="106"/>
      <c r="HPR2" s="106"/>
      <c r="HPS2" s="106"/>
      <c r="HPT2" s="106"/>
      <c r="HPU2" s="106"/>
      <c r="HPV2" s="106"/>
      <c r="HPW2" s="106"/>
      <c r="HPX2" s="106"/>
      <c r="HPY2" s="106"/>
      <c r="HPZ2" s="106"/>
      <c r="HQA2" s="106"/>
      <c r="HQB2" s="106"/>
      <c r="HQC2" s="106"/>
      <c r="HQD2" s="106"/>
      <c r="HQE2" s="106"/>
      <c r="HQF2" s="106"/>
      <c r="HQG2" s="106"/>
      <c r="HQH2" s="106"/>
      <c r="HQI2" s="106"/>
      <c r="HQJ2" s="106"/>
      <c r="HQK2" s="106"/>
      <c r="HQL2" s="106"/>
      <c r="HQM2" s="106"/>
      <c r="HQN2" s="106"/>
      <c r="HQO2" s="106"/>
      <c r="HQP2" s="106"/>
      <c r="HQQ2" s="106"/>
      <c r="HQR2" s="106"/>
      <c r="HQS2" s="106"/>
      <c r="HQT2" s="106"/>
      <c r="HQU2" s="106"/>
      <c r="HQV2" s="106"/>
      <c r="HQW2" s="106"/>
      <c r="HQX2" s="106"/>
      <c r="HQY2" s="106"/>
      <c r="HQZ2" s="106"/>
      <c r="HRA2" s="106"/>
      <c r="HRB2" s="106"/>
      <c r="HRC2" s="106"/>
      <c r="HRD2" s="106"/>
      <c r="HRE2" s="106"/>
      <c r="HRF2" s="106"/>
      <c r="HRG2" s="106"/>
      <c r="HRH2" s="106"/>
      <c r="HRI2" s="106"/>
      <c r="HRJ2" s="106"/>
      <c r="HRK2" s="106"/>
      <c r="HRL2" s="106"/>
      <c r="HRM2" s="106"/>
      <c r="HRN2" s="106"/>
      <c r="HRO2" s="106"/>
      <c r="HRP2" s="106"/>
      <c r="HRQ2" s="106"/>
      <c r="HRR2" s="106"/>
      <c r="HRS2" s="106"/>
      <c r="HRT2" s="106"/>
      <c r="HRU2" s="106"/>
      <c r="HRV2" s="106"/>
      <c r="HRW2" s="106"/>
      <c r="HRX2" s="106"/>
      <c r="HRY2" s="106"/>
      <c r="HRZ2" s="106"/>
      <c r="HSA2" s="106"/>
      <c r="HSB2" s="106"/>
      <c r="HSC2" s="106"/>
      <c r="HSD2" s="106"/>
      <c r="HSE2" s="106"/>
      <c r="HSF2" s="106"/>
      <c r="HSG2" s="106"/>
      <c r="HSH2" s="106"/>
      <c r="HSI2" s="106"/>
      <c r="HSJ2" s="106"/>
      <c r="HSK2" s="106"/>
      <c r="HSL2" s="106"/>
      <c r="HSM2" s="106"/>
      <c r="HSN2" s="106"/>
      <c r="HSO2" s="106"/>
      <c r="HSP2" s="106"/>
      <c r="HSQ2" s="106"/>
      <c r="HSR2" s="106"/>
      <c r="HSS2" s="106"/>
      <c r="HST2" s="106"/>
      <c r="HSU2" s="106"/>
      <c r="HSV2" s="106"/>
      <c r="HSW2" s="106"/>
      <c r="HSX2" s="106"/>
      <c r="HSY2" s="106"/>
      <c r="HSZ2" s="106"/>
      <c r="HTA2" s="106"/>
      <c r="HTB2" s="106"/>
      <c r="HTC2" s="106"/>
      <c r="HTD2" s="106"/>
      <c r="HTE2" s="106"/>
      <c r="HTF2" s="106"/>
      <c r="HTG2" s="106"/>
      <c r="HTH2" s="106"/>
      <c r="HTI2" s="106"/>
      <c r="HTJ2" s="106"/>
      <c r="HTK2" s="106"/>
      <c r="HTL2" s="106"/>
      <c r="HTM2" s="106"/>
      <c r="HTN2" s="106"/>
      <c r="HTO2" s="106"/>
      <c r="HTP2" s="106"/>
      <c r="HTQ2" s="106"/>
      <c r="HTR2" s="106"/>
      <c r="HTS2" s="106"/>
      <c r="HTT2" s="106"/>
      <c r="HTU2" s="106"/>
      <c r="HTV2" s="106"/>
      <c r="HTW2" s="106"/>
      <c r="HTX2" s="106"/>
      <c r="HTY2" s="106"/>
      <c r="HTZ2" s="106"/>
      <c r="HUA2" s="106"/>
      <c r="HUB2" s="106"/>
      <c r="HUC2" s="106"/>
      <c r="HUD2" s="106"/>
      <c r="HUE2" s="106"/>
      <c r="HUF2" s="106"/>
      <c r="HUG2" s="106"/>
      <c r="HUH2" s="106"/>
      <c r="HUI2" s="106"/>
      <c r="HUJ2" s="106"/>
      <c r="HUK2" s="106"/>
      <c r="HUL2" s="106"/>
      <c r="HUM2" s="106"/>
      <c r="HUN2" s="106"/>
      <c r="HUO2" s="106"/>
      <c r="HUP2" s="106"/>
      <c r="HUQ2" s="106"/>
      <c r="HUR2" s="106"/>
      <c r="HUS2" s="106"/>
      <c r="HUT2" s="106"/>
      <c r="HUU2" s="106"/>
      <c r="HUV2" s="106"/>
      <c r="HUW2" s="106"/>
      <c r="HUX2" s="106"/>
      <c r="HUY2" s="106"/>
      <c r="HUZ2" s="106"/>
      <c r="HVA2" s="106"/>
      <c r="HVB2" s="106"/>
      <c r="HVC2" s="106"/>
      <c r="HVD2" s="106"/>
      <c r="HVE2" s="106"/>
      <c r="HVF2" s="106"/>
      <c r="HVG2" s="106"/>
      <c r="HVH2" s="106"/>
      <c r="HVI2" s="106"/>
      <c r="HVJ2" s="106"/>
      <c r="HVK2" s="106"/>
      <c r="HVL2" s="106"/>
      <c r="HVM2" s="106"/>
      <c r="HVN2" s="106"/>
      <c r="HVO2" s="106"/>
      <c r="HVP2" s="106"/>
      <c r="HVQ2" s="106"/>
      <c r="HVR2" s="106"/>
      <c r="HVS2" s="106"/>
      <c r="HVT2" s="106"/>
      <c r="HVU2" s="106"/>
      <c r="HVV2" s="106"/>
      <c r="HVW2" s="106"/>
      <c r="HVX2" s="106"/>
      <c r="HVY2" s="106"/>
      <c r="HVZ2" s="106"/>
      <c r="HWA2" s="106"/>
      <c r="HWB2" s="106"/>
      <c r="HWC2" s="106"/>
      <c r="HWD2" s="106"/>
      <c r="HWE2" s="106"/>
      <c r="HWF2" s="106"/>
      <c r="HWG2" s="106"/>
      <c r="HWH2" s="106"/>
      <c r="HWI2" s="106"/>
      <c r="HWJ2" s="106"/>
      <c r="HWK2" s="106"/>
      <c r="HWL2" s="106"/>
      <c r="HWM2" s="106"/>
      <c r="HWN2" s="106"/>
      <c r="HWO2" s="106"/>
      <c r="HWP2" s="106"/>
      <c r="HWQ2" s="106"/>
      <c r="HWR2" s="106"/>
      <c r="HWS2" s="106"/>
      <c r="HWT2" s="106"/>
      <c r="HWU2" s="106"/>
      <c r="HWV2" s="106"/>
      <c r="HWW2" s="106"/>
      <c r="HWX2" s="106"/>
      <c r="HWY2" s="106"/>
      <c r="HWZ2" s="106"/>
      <c r="HXA2" s="106"/>
      <c r="HXB2" s="106"/>
      <c r="HXC2" s="106"/>
      <c r="HXD2" s="106"/>
      <c r="HXE2" s="106"/>
      <c r="HXF2" s="106"/>
      <c r="HXG2" s="106"/>
      <c r="HXH2" s="106"/>
      <c r="HXI2" s="106"/>
      <c r="HXJ2" s="106"/>
      <c r="HXK2" s="106"/>
      <c r="HXL2" s="106"/>
      <c r="HXM2" s="106"/>
      <c r="HXN2" s="106"/>
      <c r="HXO2" s="106"/>
      <c r="HXP2" s="106"/>
      <c r="HXQ2" s="106"/>
      <c r="HXR2" s="106"/>
      <c r="HXS2" s="106"/>
      <c r="HXT2" s="106"/>
      <c r="HXU2" s="106"/>
      <c r="HXV2" s="106"/>
      <c r="HXW2" s="106"/>
      <c r="HXX2" s="106"/>
      <c r="HXY2" s="106"/>
      <c r="HXZ2" s="106"/>
      <c r="HYA2" s="106"/>
      <c r="HYB2" s="106"/>
      <c r="HYC2" s="106"/>
      <c r="HYD2" s="106"/>
      <c r="HYE2" s="106"/>
      <c r="HYF2" s="106"/>
      <c r="HYG2" s="106"/>
      <c r="HYH2" s="106"/>
      <c r="HYI2" s="106"/>
      <c r="HYJ2" s="106"/>
      <c r="HYK2" s="106"/>
      <c r="HYL2" s="106"/>
      <c r="HYM2" s="106"/>
      <c r="HYN2" s="106"/>
      <c r="HYO2" s="106"/>
      <c r="HYP2" s="106"/>
      <c r="HYQ2" s="106"/>
      <c r="HYR2" s="106"/>
      <c r="HYS2" s="106"/>
      <c r="HYT2" s="106"/>
      <c r="HYU2" s="106"/>
      <c r="HYV2" s="106"/>
      <c r="HYW2" s="106"/>
      <c r="HYX2" s="106"/>
      <c r="HYY2" s="106"/>
      <c r="HYZ2" s="106"/>
      <c r="HZA2" s="106"/>
      <c r="HZB2" s="106"/>
      <c r="HZC2" s="106"/>
      <c r="HZD2" s="106"/>
      <c r="HZE2" s="106"/>
      <c r="HZF2" s="106"/>
      <c r="HZG2" s="106"/>
      <c r="HZH2" s="106"/>
      <c r="HZI2" s="106"/>
      <c r="HZJ2" s="106"/>
      <c r="HZK2" s="106"/>
      <c r="HZL2" s="106"/>
      <c r="HZM2" s="106"/>
      <c r="HZN2" s="106"/>
      <c r="HZO2" s="106"/>
      <c r="HZP2" s="106"/>
      <c r="HZQ2" s="106"/>
      <c r="HZR2" s="106"/>
      <c r="HZS2" s="106"/>
      <c r="HZT2" s="106"/>
      <c r="HZU2" s="106"/>
      <c r="HZV2" s="106"/>
      <c r="HZW2" s="106"/>
      <c r="HZX2" s="106"/>
      <c r="HZY2" s="106"/>
      <c r="HZZ2" s="106"/>
      <c r="IAA2" s="106"/>
      <c r="IAB2" s="106"/>
      <c r="IAC2" s="106"/>
      <c r="IAD2" s="106"/>
      <c r="IAE2" s="106"/>
      <c r="IAF2" s="106"/>
      <c r="IAG2" s="106"/>
      <c r="IAH2" s="106"/>
      <c r="IAI2" s="106"/>
      <c r="IAJ2" s="106"/>
      <c r="IAK2" s="106"/>
      <c r="IAL2" s="106"/>
      <c r="IAM2" s="106"/>
      <c r="IAN2" s="106"/>
      <c r="IAO2" s="106"/>
      <c r="IAP2" s="106"/>
      <c r="IAQ2" s="106"/>
      <c r="IAR2" s="106"/>
      <c r="IAS2" s="106"/>
      <c r="IAT2" s="106"/>
      <c r="IAU2" s="106"/>
      <c r="IAV2" s="106"/>
      <c r="IAW2" s="106"/>
      <c r="IAX2" s="106"/>
      <c r="IAY2" s="106"/>
      <c r="IAZ2" s="106"/>
      <c r="IBA2" s="106"/>
      <c r="IBB2" s="106"/>
      <c r="IBC2" s="106"/>
      <c r="IBD2" s="106"/>
      <c r="IBE2" s="106"/>
      <c r="IBF2" s="106"/>
      <c r="IBG2" s="106"/>
      <c r="IBH2" s="106"/>
      <c r="IBI2" s="106"/>
      <c r="IBJ2" s="106"/>
      <c r="IBK2" s="106"/>
      <c r="IBL2" s="106"/>
      <c r="IBM2" s="106"/>
      <c r="IBN2" s="106"/>
      <c r="IBO2" s="106"/>
      <c r="IBP2" s="106"/>
      <c r="IBQ2" s="106"/>
      <c r="IBR2" s="106"/>
      <c r="IBS2" s="106"/>
      <c r="IBT2" s="106"/>
      <c r="IBU2" s="106"/>
      <c r="IBV2" s="106"/>
      <c r="IBW2" s="106"/>
      <c r="IBX2" s="106"/>
      <c r="IBY2" s="106"/>
      <c r="IBZ2" s="106"/>
      <c r="ICA2" s="106"/>
      <c r="ICB2" s="106"/>
      <c r="ICC2" s="106"/>
      <c r="ICD2" s="106"/>
      <c r="ICE2" s="106"/>
      <c r="ICF2" s="106"/>
      <c r="ICG2" s="106"/>
      <c r="ICH2" s="106"/>
      <c r="ICI2" s="106"/>
      <c r="ICJ2" s="106"/>
      <c r="ICK2" s="106"/>
      <c r="ICL2" s="106"/>
      <c r="ICM2" s="106"/>
      <c r="ICN2" s="106"/>
      <c r="ICO2" s="106"/>
      <c r="ICP2" s="106"/>
      <c r="ICQ2" s="106"/>
      <c r="ICR2" s="106"/>
      <c r="ICS2" s="106"/>
      <c r="ICT2" s="106"/>
      <c r="ICU2" s="106"/>
      <c r="ICV2" s="106"/>
      <c r="ICW2" s="106"/>
      <c r="ICX2" s="106"/>
      <c r="ICY2" s="106"/>
      <c r="ICZ2" s="106"/>
      <c r="IDA2" s="106"/>
      <c r="IDB2" s="106"/>
      <c r="IDC2" s="106"/>
      <c r="IDD2" s="106"/>
      <c r="IDE2" s="106"/>
      <c r="IDF2" s="106"/>
      <c r="IDG2" s="106"/>
      <c r="IDH2" s="106"/>
      <c r="IDI2" s="106"/>
      <c r="IDJ2" s="106"/>
      <c r="IDK2" s="106"/>
      <c r="IDL2" s="106"/>
      <c r="IDM2" s="106"/>
      <c r="IDN2" s="106"/>
      <c r="IDO2" s="106"/>
      <c r="IDP2" s="106"/>
      <c r="IDQ2" s="106"/>
      <c r="IDR2" s="106"/>
      <c r="IDS2" s="106"/>
      <c r="IDT2" s="106"/>
      <c r="IDU2" s="106"/>
      <c r="IDV2" s="106"/>
      <c r="IDW2" s="106"/>
      <c r="IDX2" s="106"/>
      <c r="IDY2" s="106"/>
      <c r="IDZ2" s="106"/>
      <c r="IEA2" s="106"/>
      <c r="IEB2" s="106"/>
      <c r="IEC2" s="106"/>
      <c r="IED2" s="106"/>
      <c r="IEE2" s="106"/>
      <c r="IEF2" s="106"/>
      <c r="IEG2" s="106"/>
      <c r="IEH2" s="106"/>
      <c r="IEI2" s="106"/>
      <c r="IEJ2" s="106"/>
      <c r="IEK2" s="106"/>
      <c r="IEL2" s="106"/>
      <c r="IEM2" s="106"/>
      <c r="IEN2" s="106"/>
      <c r="IEO2" s="106"/>
      <c r="IEP2" s="106"/>
      <c r="IEQ2" s="106"/>
      <c r="IER2" s="106"/>
      <c r="IES2" s="106"/>
      <c r="IET2" s="106"/>
      <c r="IEU2" s="106"/>
      <c r="IEV2" s="106"/>
      <c r="IEW2" s="106"/>
      <c r="IEX2" s="106"/>
      <c r="IEY2" s="106"/>
      <c r="IEZ2" s="106"/>
      <c r="IFA2" s="106"/>
      <c r="IFB2" s="106"/>
      <c r="IFC2" s="106"/>
      <c r="IFD2" s="106"/>
      <c r="IFE2" s="106"/>
      <c r="IFF2" s="106"/>
      <c r="IFG2" s="106"/>
      <c r="IFH2" s="106"/>
      <c r="IFI2" s="106"/>
      <c r="IFJ2" s="106"/>
      <c r="IFK2" s="106"/>
      <c r="IFL2" s="106"/>
      <c r="IFM2" s="106"/>
      <c r="IFN2" s="106"/>
      <c r="IFO2" s="106"/>
      <c r="IFP2" s="106"/>
      <c r="IFQ2" s="106"/>
      <c r="IFR2" s="106"/>
      <c r="IFS2" s="106"/>
      <c r="IFT2" s="106"/>
      <c r="IFU2" s="106"/>
      <c r="IFV2" s="106"/>
      <c r="IFW2" s="106"/>
      <c r="IFX2" s="106"/>
      <c r="IFY2" s="106"/>
      <c r="IFZ2" s="106"/>
      <c r="IGA2" s="106"/>
      <c r="IGB2" s="106"/>
      <c r="IGC2" s="106"/>
      <c r="IGD2" s="106"/>
      <c r="IGE2" s="106"/>
      <c r="IGF2" s="106"/>
      <c r="IGG2" s="106"/>
      <c r="IGH2" s="106"/>
      <c r="IGI2" s="106"/>
      <c r="IGJ2" s="106"/>
      <c r="IGK2" s="106"/>
      <c r="IGL2" s="106"/>
      <c r="IGM2" s="106"/>
      <c r="IGN2" s="106"/>
      <c r="IGO2" s="106"/>
      <c r="IGP2" s="106"/>
      <c r="IGQ2" s="106"/>
      <c r="IGR2" s="106"/>
      <c r="IGS2" s="106"/>
      <c r="IGT2" s="106"/>
      <c r="IGU2" s="106"/>
      <c r="IGV2" s="106"/>
      <c r="IGW2" s="106"/>
      <c r="IGX2" s="106"/>
      <c r="IGY2" s="106"/>
      <c r="IGZ2" s="106"/>
      <c r="IHA2" s="106"/>
      <c r="IHB2" s="106"/>
      <c r="IHC2" s="106"/>
      <c r="IHD2" s="106"/>
      <c r="IHE2" s="106"/>
      <c r="IHF2" s="106"/>
      <c r="IHG2" s="106"/>
      <c r="IHH2" s="106"/>
      <c r="IHI2" s="106"/>
      <c r="IHJ2" s="106"/>
      <c r="IHK2" s="106"/>
      <c r="IHL2" s="106"/>
      <c r="IHM2" s="106"/>
      <c r="IHN2" s="106"/>
      <c r="IHO2" s="106"/>
      <c r="IHP2" s="106"/>
      <c r="IHQ2" s="106"/>
      <c r="IHR2" s="106"/>
      <c r="IHS2" s="106"/>
      <c r="IHT2" s="106"/>
      <c r="IHU2" s="106"/>
      <c r="IHV2" s="106"/>
      <c r="IHW2" s="106"/>
      <c r="IHX2" s="106"/>
      <c r="IHY2" s="106"/>
      <c r="IHZ2" s="106"/>
      <c r="IIA2" s="106"/>
      <c r="IIB2" s="106"/>
      <c r="IIC2" s="106"/>
      <c r="IID2" s="106"/>
      <c r="IIE2" s="106"/>
      <c r="IIF2" s="106"/>
      <c r="IIG2" s="106"/>
      <c r="IIH2" s="106"/>
      <c r="III2" s="106"/>
      <c r="IIJ2" s="106"/>
      <c r="IIK2" s="106"/>
      <c r="IIL2" s="106"/>
      <c r="IIM2" s="106"/>
      <c r="IIN2" s="106"/>
      <c r="IIO2" s="106"/>
      <c r="IIP2" s="106"/>
      <c r="IIQ2" s="106"/>
      <c r="IIR2" s="106"/>
      <c r="IIS2" s="106"/>
      <c r="IIT2" s="106"/>
      <c r="IIU2" s="106"/>
      <c r="IIV2" s="106"/>
      <c r="IIW2" s="106"/>
      <c r="IIX2" s="106"/>
      <c r="IIY2" s="106"/>
      <c r="IIZ2" s="106"/>
      <c r="IJA2" s="106"/>
      <c r="IJB2" s="106"/>
      <c r="IJC2" s="106"/>
      <c r="IJD2" s="106"/>
      <c r="IJE2" s="106"/>
      <c r="IJF2" s="106"/>
      <c r="IJG2" s="106"/>
      <c r="IJH2" s="106"/>
      <c r="IJI2" s="106"/>
      <c r="IJJ2" s="106"/>
      <c r="IJK2" s="106"/>
      <c r="IJL2" s="106"/>
      <c r="IJM2" s="106"/>
      <c r="IJN2" s="106"/>
      <c r="IJO2" s="106"/>
      <c r="IJP2" s="106"/>
      <c r="IJQ2" s="106"/>
      <c r="IJR2" s="106"/>
      <c r="IJS2" s="106"/>
      <c r="IJT2" s="106"/>
      <c r="IJU2" s="106"/>
      <c r="IJV2" s="106"/>
      <c r="IJW2" s="106"/>
      <c r="IJX2" s="106"/>
      <c r="IJY2" s="106"/>
      <c r="IJZ2" s="106"/>
      <c r="IKA2" s="106"/>
      <c r="IKB2" s="106"/>
      <c r="IKC2" s="106"/>
      <c r="IKD2" s="106"/>
      <c r="IKE2" s="106"/>
      <c r="IKF2" s="106"/>
      <c r="IKG2" s="106"/>
      <c r="IKH2" s="106"/>
      <c r="IKI2" s="106"/>
      <c r="IKJ2" s="106"/>
      <c r="IKK2" s="106"/>
      <c r="IKL2" s="106"/>
      <c r="IKM2" s="106"/>
      <c r="IKN2" s="106"/>
      <c r="IKO2" s="106"/>
      <c r="IKP2" s="106"/>
      <c r="IKQ2" s="106"/>
      <c r="IKR2" s="106"/>
      <c r="IKS2" s="106"/>
      <c r="IKT2" s="106"/>
      <c r="IKU2" s="106"/>
      <c r="IKV2" s="106"/>
      <c r="IKW2" s="106"/>
      <c r="IKX2" s="106"/>
      <c r="IKY2" s="106"/>
      <c r="IKZ2" s="106"/>
      <c r="ILA2" s="106"/>
      <c r="ILB2" s="106"/>
      <c r="ILC2" s="106"/>
      <c r="ILD2" s="106"/>
      <c r="ILE2" s="106"/>
      <c r="ILF2" s="106"/>
      <c r="ILG2" s="106"/>
      <c r="ILH2" s="106"/>
      <c r="ILI2" s="106"/>
      <c r="ILJ2" s="106"/>
      <c r="ILK2" s="106"/>
      <c r="ILL2" s="106"/>
      <c r="ILM2" s="106"/>
      <c r="ILN2" s="106"/>
      <c r="ILO2" s="106"/>
      <c r="ILP2" s="106"/>
      <c r="ILQ2" s="106"/>
      <c r="ILR2" s="106"/>
      <c r="ILS2" s="106"/>
      <c r="ILT2" s="106"/>
      <c r="ILU2" s="106"/>
      <c r="ILV2" s="106"/>
      <c r="ILW2" s="106"/>
      <c r="ILX2" s="106"/>
      <c r="ILY2" s="106"/>
      <c r="ILZ2" s="106"/>
      <c r="IMA2" s="106"/>
      <c r="IMB2" s="106"/>
      <c r="IMC2" s="106"/>
      <c r="IMD2" s="106"/>
      <c r="IME2" s="106"/>
      <c r="IMF2" s="106"/>
      <c r="IMG2" s="106"/>
      <c r="IMH2" s="106"/>
      <c r="IMI2" s="106"/>
      <c r="IMJ2" s="106"/>
      <c r="IMK2" s="106"/>
      <c r="IML2" s="106"/>
      <c r="IMM2" s="106"/>
      <c r="IMN2" s="106"/>
      <c r="IMO2" s="106"/>
      <c r="IMP2" s="106"/>
      <c r="IMQ2" s="106"/>
      <c r="IMR2" s="106"/>
      <c r="IMS2" s="106"/>
      <c r="IMT2" s="106"/>
      <c r="IMU2" s="106"/>
      <c r="IMV2" s="106"/>
      <c r="IMW2" s="106"/>
      <c r="IMX2" s="106"/>
      <c r="IMY2" s="106"/>
      <c r="IMZ2" s="106"/>
      <c r="INA2" s="106"/>
      <c r="INB2" s="106"/>
      <c r="INC2" s="106"/>
      <c r="IND2" s="106"/>
      <c r="INE2" s="106"/>
      <c r="INF2" s="106"/>
      <c r="ING2" s="106"/>
      <c r="INH2" s="106"/>
      <c r="INI2" s="106"/>
      <c r="INJ2" s="106"/>
      <c r="INK2" s="106"/>
      <c r="INL2" s="106"/>
      <c r="INM2" s="106"/>
      <c r="INN2" s="106"/>
      <c r="INO2" s="106"/>
      <c r="INP2" s="106"/>
      <c r="INQ2" s="106"/>
      <c r="INR2" s="106"/>
      <c r="INS2" s="106"/>
      <c r="INT2" s="106"/>
      <c r="INU2" s="106"/>
      <c r="INV2" s="106"/>
      <c r="INW2" s="106"/>
      <c r="INX2" s="106"/>
      <c r="INY2" s="106"/>
      <c r="INZ2" s="106"/>
      <c r="IOA2" s="106"/>
      <c r="IOB2" s="106"/>
      <c r="IOC2" s="106"/>
      <c r="IOD2" s="106"/>
      <c r="IOE2" s="106"/>
      <c r="IOF2" s="106"/>
      <c r="IOG2" s="106"/>
      <c r="IOH2" s="106"/>
      <c r="IOI2" s="106"/>
      <c r="IOJ2" s="106"/>
      <c r="IOK2" s="106"/>
      <c r="IOL2" s="106"/>
      <c r="IOM2" s="106"/>
      <c r="ION2" s="106"/>
      <c r="IOO2" s="106"/>
      <c r="IOP2" s="106"/>
      <c r="IOQ2" s="106"/>
      <c r="IOR2" s="106"/>
      <c r="IOS2" s="106"/>
      <c r="IOT2" s="106"/>
      <c r="IOU2" s="106"/>
      <c r="IOV2" s="106"/>
      <c r="IOW2" s="106"/>
      <c r="IOX2" s="106"/>
      <c r="IOY2" s="106"/>
      <c r="IOZ2" s="106"/>
      <c r="IPA2" s="106"/>
      <c r="IPB2" s="106"/>
      <c r="IPC2" s="106"/>
      <c r="IPD2" s="106"/>
      <c r="IPE2" s="106"/>
      <c r="IPF2" s="106"/>
      <c r="IPG2" s="106"/>
      <c r="IPH2" s="106"/>
      <c r="IPI2" s="106"/>
      <c r="IPJ2" s="106"/>
      <c r="IPK2" s="106"/>
      <c r="IPL2" s="106"/>
      <c r="IPM2" s="106"/>
      <c r="IPN2" s="106"/>
      <c r="IPO2" s="106"/>
      <c r="IPP2" s="106"/>
      <c r="IPQ2" s="106"/>
      <c r="IPR2" s="106"/>
      <c r="IPS2" s="106"/>
      <c r="IPT2" s="106"/>
      <c r="IPU2" s="106"/>
      <c r="IPV2" s="106"/>
      <c r="IPW2" s="106"/>
      <c r="IPX2" s="106"/>
      <c r="IPY2" s="106"/>
      <c r="IPZ2" s="106"/>
      <c r="IQA2" s="106"/>
      <c r="IQB2" s="106"/>
      <c r="IQC2" s="106"/>
      <c r="IQD2" s="106"/>
      <c r="IQE2" s="106"/>
      <c r="IQF2" s="106"/>
      <c r="IQG2" s="106"/>
      <c r="IQH2" s="106"/>
      <c r="IQI2" s="106"/>
      <c r="IQJ2" s="106"/>
      <c r="IQK2" s="106"/>
      <c r="IQL2" s="106"/>
      <c r="IQM2" s="106"/>
      <c r="IQN2" s="106"/>
      <c r="IQO2" s="106"/>
      <c r="IQP2" s="106"/>
      <c r="IQQ2" s="106"/>
      <c r="IQR2" s="106"/>
      <c r="IQS2" s="106"/>
      <c r="IQT2" s="106"/>
      <c r="IQU2" s="106"/>
      <c r="IQV2" s="106"/>
      <c r="IQW2" s="106"/>
      <c r="IQX2" s="106"/>
      <c r="IQY2" s="106"/>
      <c r="IQZ2" s="106"/>
      <c r="IRA2" s="106"/>
      <c r="IRB2" s="106"/>
      <c r="IRC2" s="106"/>
      <c r="IRD2" s="106"/>
      <c r="IRE2" s="106"/>
      <c r="IRF2" s="106"/>
      <c r="IRG2" s="106"/>
      <c r="IRH2" s="106"/>
      <c r="IRI2" s="106"/>
      <c r="IRJ2" s="106"/>
      <c r="IRK2" s="106"/>
      <c r="IRL2" s="106"/>
      <c r="IRM2" s="106"/>
      <c r="IRN2" s="106"/>
      <c r="IRO2" s="106"/>
      <c r="IRP2" s="106"/>
      <c r="IRQ2" s="106"/>
      <c r="IRR2" s="106"/>
      <c r="IRS2" s="106"/>
      <c r="IRT2" s="106"/>
      <c r="IRU2" s="106"/>
      <c r="IRV2" s="106"/>
      <c r="IRW2" s="106"/>
      <c r="IRX2" s="106"/>
      <c r="IRY2" s="106"/>
      <c r="IRZ2" s="106"/>
      <c r="ISA2" s="106"/>
      <c r="ISB2" s="106"/>
      <c r="ISC2" s="106"/>
      <c r="ISD2" s="106"/>
      <c r="ISE2" s="106"/>
      <c r="ISF2" s="106"/>
      <c r="ISG2" s="106"/>
      <c r="ISH2" s="106"/>
      <c r="ISI2" s="106"/>
      <c r="ISJ2" s="106"/>
      <c r="ISK2" s="106"/>
      <c r="ISL2" s="106"/>
      <c r="ISM2" s="106"/>
      <c r="ISN2" s="106"/>
      <c r="ISO2" s="106"/>
      <c r="ISP2" s="106"/>
      <c r="ISQ2" s="106"/>
      <c r="ISR2" s="106"/>
      <c r="ISS2" s="106"/>
      <c r="IST2" s="106"/>
      <c r="ISU2" s="106"/>
      <c r="ISV2" s="106"/>
      <c r="ISW2" s="106"/>
      <c r="ISX2" s="106"/>
      <c r="ISY2" s="106"/>
      <c r="ISZ2" s="106"/>
      <c r="ITA2" s="106"/>
      <c r="ITB2" s="106"/>
      <c r="ITC2" s="106"/>
      <c r="ITD2" s="106"/>
      <c r="ITE2" s="106"/>
      <c r="ITF2" s="106"/>
      <c r="ITG2" s="106"/>
      <c r="ITH2" s="106"/>
      <c r="ITI2" s="106"/>
      <c r="ITJ2" s="106"/>
      <c r="ITK2" s="106"/>
      <c r="ITL2" s="106"/>
      <c r="ITM2" s="106"/>
      <c r="ITN2" s="106"/>
      <c r="ITO2" s="106"/>
      <c r="ITP2" s="106"/>
      <c r="ITQ2" s="106"/>
      <c r="ITR2" s="106"/>
      <c r="ITS2" s="106"/>
      <c r="ITT2" s="106"/>
      <c r="ITU2" s="106"/>
      <c r="ITV2" s="106"/>
      <c r="ITW2" s="106"/>
      <c r="ITX2" s="106"/>
      <c r="ITY2" s="106"/>
      <c r="ITZ2" s="106"/>
      <c r="IUA2" s="106"/>
      <c r="IUB2" s="106"/>
      <c r="IUC2" s="106"/>
      <c r="IUD2" s="106"/>
      <c r="IUE2" s="106"/>
      <c r="IUF2" s="106"/>
      <c r="IUG2" s="106"/>
      <c r="IUH2" s="106"/>
      <c r="IUI2" s="106"/>
      <c r="IUJ2" s="106"/>
      <c r="IUK2" s="106"/>
      <c r="IUL2" s="106"/>
      <c r="IUM2" s="106"/>
      <c r="IUN2" s="106"/>
      <c r="IUO2" s="106"/>
      <c r="IUP2" s="106"/>
      <c r="IUQ2" s="106"/>
      <c r="IUR2" s="106"/>
      <c r="IUS2" s="106"/>
      <c r="IUT2" s="106"/>
      <c r="IUU2" s="106"/>
      <c r="IUV2" s="106"/>
      <c r="IUW2" s="106"/>
      <c r="IUX2" s="106"/>
      <c r="IUY2" s="106"/>
      <c r="IUZ2" s="106"/>
      <c r="IVA2" s="106"/>
      <c r="IVB2" s="106"/>
      <c r="IVC2" s="106"/>
      <c r="IVD2" s="106"/>
      <c r="IVE2" s="106"/>
      <c r="IVF2" s="106"/>
      <c r="IVG2" s="106"/>
      <c r="IVH2" s="106"/>
      <c r="IVI2" s="106"/>
      <c r="IVJ2" s="106"/>
      <c r="IVK2" s="106"/>
      <c r="IVL2" s="106"/>
      <c r="IVM2" s="106"/>
      <c r="IVN2" s="106"/>
      <c r="IVO2" s="106"/>
      <c r="IVP2" s="106"/>
      <c r="IVQ2" s="106"/>
      <c r="IVR2" s="106"/>
      <c r="IVS2" s="106"/>
      <c r="IVT2" s="106"/>
      <c r="IVU2" s="106"/>
      <c r="IVV2" s="106"/>
      <c r="IVW2" s="106"/>
      <c r="IVX2" s="106"/>
      <c r="IVY2" s="106"/>
      <c r="IVZ2" s="106"/>
      <c r="IWA2" s="106"/>
      <c r="IWB2" s="106"/>
      <c r="IWC2" s="106"/>
      <c r="IWD2" s="106"/>
      <c r="IWE2" s="106"/>
      <c r="IWF2" s="106"/>
      <c r="IWG2" s="106"/>
      <c r="IWH2" s="106"/>
      <c r="IWI2" s="106"/>
      <c r="IWJ2" s="106"/>
      <c r="IWK2" s="106"/>
      <c r="IWL2" s="106"/>
      <c r="IWM2" s="106"/>
      <c r="IWN2" s="106"/>
      <c r="IWO2" s="106"/>
      <c r="IWP2" s="106"/>
      <c r="IWQ2" s="106"/>
      <c r="IWR2" s="106"/>
      <c r="IWS2" s="106"/>
      <c r="IWT2" s="106"/>
      <c r="IWU2" s="106"/>
      <c r="IWV2" s="106"/>
      <c r="IWW2" s="106"/>
      <c r="IWX2" s="106"/>
      <c r="IWY2" s="106"/>
      <c r="IWZ2" s="106"/>
      <c r="IXA2" s="106"/>
      <c r="IXB2" s="106"/>
      <c r="IXC2" s="106"/>
      <c r="IXD2" s="106"/>
      <c r="IXE2" s="106"/>
      <c r="IXF2" s="106"/>
      <c r="IXG2" s="106"/>
      <c r="IXH2" s="106"/>
      <c r="IXI2" s="106"/>
      <c r="IXJ2" s="106"/>
      <c r="IXK2" s="106"/>
      <c r="IXL2" s="106"/>
      <c r="IXM2" s="106"/>
      <c r="IXN2" s="106"/>
      <c r="IXO2" s="106"/>
      <c r="IXP2" s="106"/>
      <c r="IXQ2" s="106"/>
      <c r="IXR2" s="106"/>
      <c r="IXS2" s="106"/>
      <c r="IXT2" s="106"/>
      <c r="IXU2" s="106"/>
      <c r="IXV2" s="106"/>
      <c r="IXW2" s="106"/>
      <c r="IXX2" s="106"/>
      <c r="IXY2" s="106"/>
      <c r="IXZ2" s="106"/>
      <c r="IYA2" s="106"/>
      <c r="IYB2" s="106"/>
      <c r="IYC2" s="106"/>
      <c r="IYD2" s="106"/>
      <c r="IYE2" s="106"/>
      <c r="IYF2" s="106"/>
      <c r="IYG2" s="106"/>
      <c r="IYH2" s="106"/>
      <c r="IYI2" s="106"/>
      <c r="IYJ2" s="106"/>
      <c r="IYK2" s="106"/>
      <c r="IYL2" s="106"/>
      <c r="IYM2" s="106"/>
      <c r="IYN2" s="106"/>
      <c r="IYO2" s="106"/>
      <c r="IYP2" s="106"/>
      <c r="IYQ2" s="106"/>
      <c r="IYR2" s="106"/>
      <c r="IYS2" s="106"/>
      <c r="IYT2" s="106"/>
      <c r="IYU2" s="106"/>
      <c r="IYV2" s="106"/>
      <c r="IYW2" s="106"/>
      <c r="IYX2" s="106"/>
      <c r="IYY2" s="106"/>
      <c r="IYZ2" s="106"/>
      <c r="IZA2" s="106"/>
      <c r="IZB2" s="106"/>
      <c r="IZC2" s="106"/>
      <c r="IZD2" s="106"/>
      <c r="IZE2" s="106"/>
      <c r="IZF2" s="106"/>
      <c r="IZG2" s="106"/>
      <c r="IZH2" s="106"/>
      <c r="IZI2" s="106"/>
      <c r="IZJ2" s="106"/>
      <c r="IZK2" s="106"/>
      <c r="IZL2" s="106"/>
      <c r="IZM2" s="106"/>
      <c r="IZN2" s="106"/>
      <c r="IZO2" s="106"/>
      <c r="IZP2" s="106"/>
      <c r="IZQ2" s="106"/>
      <c r="IZR2" s="106"/>
      <c r="IZS2" s="106"/>
      <c r="IZT2" s="106"/>
      <c r="IZU2" s="106"/>
      <c r="IZV2" s="106"/>
      <c r="IZW2" s="106"/>
      <c r="IZX2" s="106"/>
      <c r="IZY2" s="106"/>
      <c r="IZZ2" s="106"/>
      <c r="JAA2" s="106"/>
      <c r="JAB2" s="106"/>
      <c r="JAC2" s="106"/>
      <c r="JAD2" s="106"/>
      <c r="JAE2" s="106"/>
      <c r="JAF2" s="106"/>
      <c r="JAG2" s="106"/>
      <c r="JAH2" s="106"/>
      <c r="JAI2" s="106"/>
      <c r="JAJ2" s="106"/>
      <c r="JAK2" s="106"/>
      <c r="JAL2" s="106"/>
      <c r="JAM2" s="106"/>
      <c r="JAN2" s="106"/>
      <c r="JAO2" s="106"/>
      <c r="JAP2" s="106"/>
      <c r="JAQ2" s="106"/>
      <c r="JAR2" s="106"/>
      <c r="JAS2" s="106"/>
      <c r="JAT2" s="106"/>
      <c r="JAU2" s="106"/>
      <c r="JAV2" s="106"/>
      <c r="JAW2" s="106"/>
      <c r="JAX2" s="106"/>
      <c r="JAY2" s="106"/>
      <c r="JAZ2" s="106"/>
      <c r="JBA2" s="106"/>
      <c r="JBB2" s="106"/>
      <c r="JBC2" s="106"/>
      <c r="JBD2" s="106"/>
      <c r="JBE2" s="106"/>
      <c r="JBF2" s="106"/>
      <c r="JBG2" s="106"/>
      <c r="JBH2" s="106"/>
      <c r="JBI2" s="106"/>
      <c r="JBJ2" s="106"/>
      <c r="JBK2" s="106"/>
      <c r="JBL2" s="106"/>
      <c r="JBM2" s="106"/>
      <c r="JBN2" s="106"/>
      <c r="JBO2" s="106"/>
      <c r="JBP2" s="106"/>
      <c r="JBQ2" s="106"/>
      <c r="JBR2" s="106"/>
      <c r="JBS2" s="106"/>
      <c r="JBT2" s="106"/>
      <c r="JBU2" s="106"/>
      <c r="JBV2" s="106"/>
      <c r="JBW2" s="106"/>
      <c r="JBX2" s="106"/>
      <c r="JBY2" s="106"/>
      <c r="JBZ2" s="106"/>
      <c r="JCA2" s="106"/>
      <c r="JCB2" s="106"/>
      <c r="JCC2" s="106"/>
      <c r="JCD2" s="106"/>
      <c r="JCE2" s="106"/>
      <c r="JCF2" s="106"/>
      <c r="JCG2" s="106"/>
      <c r="JCH2" s="106"/>
      <c r="JCI2" s="106"/>
      <c r="JCJ2" s="106"/>
      <c r="JCK2" s="106"/>
      <c r="JCL2" s="106"/>
      <c r="JCM2" s="106"/>
      <c r="JCN2" s="106"/>
      <c r="JCO2" s="106"/>
      <c r="JCP2" s="106"/>
      <c r="JCQ2" s="106"/>
      <c r="JCR2" s="106"/>
      <c r="JCS2" s="106"/>
      <c r="JCT2" s="106"/>
      <c r="JCU2" s="106"/>
      <c r="JCV2" s="106"/>
      <c r="JCW2" s="106"/>
      <c r="JCX2" s="106"/>
      <c r="JCY2" s="106"/>
      <c r="JCZ2" s="106"/>
      <c r="JDA2" s="106"/>
      <c r="JDB2" s="106"/>
      <c r="JDC2" s="106"/>
      <c r="JDD2" s="106"/>
      <c r="JDE2" s="106"/>
      <c r="JDF2" s="106"/>
      <c r="JDG2" s="106"/>
      <c r="JDH2" s="106"/>
      <c r="JDI2" s="106"/>
      <c r="JDJ2" s="106"/>
      <c r="JDK2" s="106"/>
      <c r="JDL2" s="106"/>
      <c r="JDM2" s="106"/>
      <c r="JDN2" s="106"/>
      <c r="JDO2" s="106"/>
      <c r="JDP2" s="106"/>
      <c r="JDQ2" s="106"/>
      <c r="JDR2" s="106"/>
      <c r="JDS2" s="106"/>
      <c r="JDT2" s="106"/>
      <c r="JDU2" s="106"/>
      <c r="JDV2" s="106"/>
      <c r="JDW2" s="106"/>
      <c r="JDX2" s="106"/>
      <c r="JDY2" s="106"/>
      <c r="JDZ2" s="106"/>
      <c r="JEA2" s="106"/>
      <c r="JEB2" s="106"/>
      <c r="JEC2" s="106"/>
      <c r="JED2" s="106"/>
      <c r="JEE2" s="106"/>
      <c r="JEF2" s="106"/>
      <c r="JEG2" s="106"/>
      <c r="JEH2" s="106"/>
      <c r="JEI2" s="106"/>
      <c r="JEJ2" s="106"/>
      <c r="JEK2" s="106"/>
      <c r="JEL2" s="106"/>
      <c r="JEM2" s="106"/>
      <c r="JEN2" s="106"/>
      <c r="JEO2" s="106"/>
      <c r="JEP2" s="106"/>
      <c r="JEQ2" s="106"/>
      <c r="JER2" s="106"/>
      <c r="JES2" s="106"/>
      <c r="JET2" s="106"/>
      <c r="JEU2" s="106"/>
      <c r="JEV2" s="106"/>
      <c r="JEW2" s="106"/>
      <c r="JEX2" s="106"/>
      <c r="JEY2" s="106"/>
      <c r="JEZ2" s="106"/>
      <c r="JFA2" s="106"/>
      <c r="JFB2" s="106"/>
      <c r="JFC2" s="106"/>
      <c r="JFD2" s="106"/>
      <c r="JFE2" s="106"/>
      <c r="JFF2" s="106"/>
      <c r="JFG2" s="106"/>
      <c r="JFH2" s="106"/>
      <c r="JFI2" s="106"/>
      <c r="JFJ2" s="106"/>
      <c r="JFK2" s="106"/>
      <c r="JFL2" s="106"/>
      <c r="JFM2" s="106"/>
      <c r="JFN2" s="106"/>
      <c r="JFO2" s="106"/>
      <c r="JFP2" s="106"/>
      <c r="JFQ2" s="106"/>
      <c r="JFR2" s="106"/>
      <c r="JFS2" s="106"/>
      <c r="JFT2" s="106"/>
      <c r="JFU2" s="106"/>
      <c r="JFV2" s="106"/>
      <c r="JFW2" s="106"/>
      <c r="JFX2" s="106"/>
      <c r="JFY2" s="106"/>
      <c r="JFZ2" s="106"/>
      <c r="JGA2" s="106"/>
      <c r="JGB2" s="106"/>
      <c r="JGC2" s="106"/>
      <c r="JGD2" s="106"/>
      <c r="JGE2" s="106"/>
      <c r="JGF2" s="106"/>
      <c r="JGG2" s="106"/>
      <c r="JGH2" s="106"/>
      <c r="JGI2" s="106"/>
      <c r="JGJ2" s="106"/>
      <c r="JGK2" s="106"/>
      <c r="JGL2" s="106"/>
      <c r="JGM2" s="106"/>
      <c r="JGN2" s="106"/>
      <c r="JGO2" s="106"/>
      <c r="JGP2" s="106"/>
      <c r="JGQ2" s="106"/>
      <c r="JGR2" s="106"/>
      <c r="JGS2" s="106"/>
      <c r="JGT2" s="106"/>
      <c r="JGU2" s="106"/>
      <c r="JGV2" s="106"/>
      <c r="JGW2" s="106"/>
      <c r="JGX2" s="106"/>
      <c r="JGY2" s="106"/>
      <c r="JGZ2" s="106"/>
      <c r="JHA2" s="106"/>
      <c r="JHB2" s="106"/>
      <c r="JHC2" s="106"/>
      <c r="JHD2" s="106"/>
      <c r="JHE2" s="106"/>
      <c r="JHF2" s="106"/>
      <c r="JHG2" s="106"/>
      <c r="JHH2" s="106"/>
      <c r="JHI2" s="106"/>
      <c r="JHJ2" s="106"/>
      <c r="JHK2" s="106"/>
      <c r="JHL2" s="106"/>
      <c r="JHM2" s="106"/>
      <c r="JHN2" s="106"/>
      <c r="JHO2" s="106"/>
      <c r="JHP2" s="106"/>
      <c r="JHQ2" s="106"/>
      <c r="JHR2" s="106"/>
      <c r="JHS2" s="106"/>
      <c r="JHT2" s="106"/>
      <c r="JHU2" s="106"/>
      <c r="JHV2" s="106"/>
      <c r="JHW2" s="106"/>
      <c r="JHX2" s="106"/>
      <c r="JHY2" s="106"/>
      <c r="JHZ2" s="106"/>
      <c r="JIA2" s="106"/>
      <c r="JIB2" s="106"/>
      <c r="JIC2" s="106"/>
      <c r="JID2" s="106"/>
      <c r="JIE2" s="106"/>
      <c r="JIF2" s="106"/>
      <c r="JIG2" s="106"/>
      <c r="JIH2" s="106"/>
      <c r="JII2" s="106"/>
      <c r="JIJ2" s="106"/>
      <c r="JIK2" s="106"/>
      <c r="JIL2" s="106"/>
      <c r="JIM2" s="106"/>
      <c r="JIN2" s="106"/>
      <c r="JIO2" s="106"/>
      <c r="JIP2" s="106"/>
      <c r="JIQ2" s="106"/>
      <c r="JIR2" s="106"/>
      <c r="JIS2" s="106"/>
      <c r="JIT2" s="106"/>
      <c r="JIU2" s="106"/>
      <c r="JIV2" s="106"/>
      <c r="JIW2" s="106"/>
      <c r="JIX2" s="106"/>
      <c r="JIY2" s="106"/>
      <c r="JIZ2" s="106"/>
      <c r="JJA2" s="106"/>
      <c r="JJB2" s="106"/>
      <c r="JJC2" s="106"/>
      <c r="JJD2" s="106"/>
      <c r="JJE2" s="106"/>
      <c r="JJF2" s="106"/>
      <c r="JJG2" s="106"/>
      <c r="JJH2" s="106"/>
      <c r="JJI2" s="106"/>
      <c r="JJJ2" s="106"/>
      <c r="JJK2" s="106"/>
      <c r="JJL2" s="106"/>
      <c r="JJM2" s="106"/>
      <c r="JJN2" s="106"/>
      <c r="JJO2" s="106"/>
      <c r="JJP2" s="106"/>
      <c r="JJQ2" s="106"/>
      <c r="JJR2" s="106"/>
      <c r="JJS2" s="106"/>
      <c r="JJT2" s="106"/>
      <c r="JJU2" s="106"/>
      <c r="JJV2" s="106"/>
      <c r="JJW2" s="106"/>
      <c r="JJX2" s="106"/>
      <c r="JJY2" s="106"/>
      <c r="JJZ2" s="106"/>
      <c r="JKA2" s="106"/>
      <c r="JKB2" s="106"/>
      <c r="JKC2" s="106"/>
      <c r="JKD2" s="106"/>
      <c r="JKE2" s="106"/>
      <c r="JKF2" s="106"/>
      <c r="JKG2" s="106"/>
      <c r="JKH2" s="106"/>
      <c r="JKI2" s="106"/>
      <c r="JKJ2" s="106"/>
      <c r="JKK2" s="106"/>
      <c r="JKL2" s="106"/>
      <c r="JKM2" s="106"/>
      <c r="JKN2" s="106"/>
      <c r="JKO2" s="106"/>
      <c r="JKP2" s="106"/>
      <c r="JKQ2" s="106"/>
      <c r="JKR2" s="106"/>
      <c r="JKS2" s="106"/>
      <c r="JKT2" s="106"/>
      <c r="JKU2" s="106"/>
      <c r="JKV2" s="106"/>
      <c r="JKW2" s="106"/>
      <c r="JKX2" s="106"/>
      <c r="JKY2" s="106"/>
      <c r="JKZ2" s="106"/>
      <c r="JLA2" s="106"/>
      <c r="JLB2" s="106"/>
      <c r="JLC2" s="106"/>
      <c r="JLD2" s="106"/>
      <c r="JLE2" s="106"/>
      <c r="JLF2" s="106"/>
      <c r="JLG2" s="106"/>
      <c r="JLH2" s="106"/>
      <c r="JLI2" s="106"/>
      <c r="JLJ2" s="106"/>
      <c r="JLK2" s="106"/>
      <c r="JLL2" s="106"/>
      <c r="JLM2" s="106"/>
      <c r="JLN2" s="106"/>
      <c r="JLO2" s="106"/>
      <c r="JLP2" s="106"/>
      <c r="JLQ2" s="106"/>
      <c r="JLR2" s="106"/>
      <c r="JLS2" s="106"/>
      <c r="JLT2" s="106"/>
      <c r="JLU2" s="106"/>
      <c r="JLV2" s="106"/>
      <c r="JLW2" s="106"/>
      <c r="JLX2" s="106"/>
      <c r="JLY2" s="106"/>
      <c r="JLZ2" s="106"/>
      <c r="JMA2" s="106"/>
      <c r="JMB2" s="106"/>
      <c r="JMC2" s="106"/>
      <c r="JMD2" s="106"/>
      <c r="JME2" s="106"/>
      <c r="JMF2" s="106"/>
      <c r="JMG2" s="106"/>
      <c r="JMH2" s="106"/>
      <c r="JMI2" s="106"/>
      <c r="JMJ2" s="106"/>
      <c r="JMK2" s="106"/>
      <c r="JML2" s="106"/>
      <c r="JMM2" s="106"/>
      <c r="JMN2" s="106"/>
      <c r="JMO2" s="106"/>
      <c r="JMP2" s="106"/>
      <c r="JMQ2" s="106"/>
      <c r="JMR2" s="106"/>
      <c r="JMS2" s="106"/>
      <c r="JMT2" s="106"/>
      <c r="JMU2" s="106"/>
      <c r="JMV2" s="106"/>
      <c r="JMW2" s="106"/>
      <c r="JMX2" s="106"/>
      <c r="JMY2" s="106"/>
      <c r="JMZ2" s="106"/>
      <c r="JNA2" s="106"/>
      <c r="JNB2" s="106"/>
      <c r="JNC2" s="106"/>
      <c r="JND2" s="106"/>
      <c r="JNE2" s="106"/>
      <c r="JNF2" s="106"/>
      <c r="JNG2" s="106"/>
      <c r="JNH2" s="106"/>
      <c r="JNI2" s="106"/>
      <c r="JNJ2" s="106"/>
      <c r="JNK2" s="106"/>
      <c r="JNL2" s="106"/>
      <c r="JNM2" s="106"/>
      <c r="JNN2" s="106"/>
      <c r="JNO2" s="106"/>
      <c r="JNP2" s="106"/>
      <c r="JNQ2" s="106"/>
      <c r="JNR2" s="106"/>
      <c r="JNS2" s="106"/>
      <c r="JNT2" s="106"/>
      <c r="JNU2" s="106"/>
      <c r="JNV2" s="106"/>
      <c r="JNW2" s="106"/>
      <c r="JNX2" s="106"/>
      <c r="JNY2" s="106"/>
      <c r="JNZ2" s="106"/>
      <c r="JOA2" s="106"/>
      <c r="JOB2" s="106"/>
      <c r="JOC2" s="106"/>
      <c r="JOD2" s="106"/>
      <c r="JOE2" s="106"/>
      <c r="JOF2" s="106"/>
      <c r="JOG2" s="106"/>
      <c r="JOH2" s="106"/>
      <c r="JOI2" s="106"/>
      <c r="JOJ2" s="106"/>
      <c r="JOK2" s="106"/>
      <c r="JOL2" s="106"/>
      <c r="JOM2" s="106"/>
      <c r="JON2" s="106"/>
      <c r="JOO2" s="106"/>
      <c r="JOP2" s="106"/>
      <c r="JOQ2" s="106"/>
      <c r="JOR2" s="106"/>
      <c r="JOS2" s="106"/>
      <c r="JOT2" s="106"/>
      <c r="JOU2" s="106"/>
      <c r="JOV2" s="106"/>
      <c r="JOW2" s="106"/>
      <c r="JOX2" s="106"/>
      <c r="JOY2" s="106"/>
      <c r="JOZ2" s="106"/>
      <c r="JPA2" s="106"/>
      <c r="JPB2" s="106"/>
      <c r="JPC2" s="106"/>
      <c r="JPD2" s="106"/>
      <c r="JPE2" s="106"/>
      <c r="JPF2" s="106"/>
      <c r="JPG2" s="106"/>
      <c r="JPH2" s="106"/>
      <c r="JPI2" s="106"/>
      <c r="JPJ2" s="106"/>
      <c r="JPK2" s="106"/>
      <c r="JPL2" s="106"/>
      <c r="JPM2" s="106"/>
      <c r="JPN2" s="106"/>
      <c r="JPO2" s="106"/>
      <c r="JPP2" s="106"/>
      <c r="JPQ2" s="106"/>
      <c r="JPR2" s="106"/>
      <c r="JPS2" s="106"/>
      <c r="JPT2" s="106"/>
      <c r="JPU2" s="106"/>
      <c r="JPV2" s="106"/>
      <c r="JPW2" s="106"/>
      <c r="JPX2" s="106"/>
      <c r="JPY2" s="106"/>
      <c r="JPZ2" s="106"/>
      <c r="JQA2" s="106"/>
      <c r="JQB2" s="106"/>
      <c r="JQC2" s="106"/>
      <c r="JQD2" s="106"/>
      <c r="JQE2" s="106"/>
      <c r="JQF2" s="106"/>
      <c r="JQG2" s="106"/>
      <c r="JQH2" s="106"/>
      <c r="JQI2" s="106"/>
      <c r="JQJ2" s="106"/>
      <c r="JQK2" s="106"/>
      <c r="JQL2" s="106"/>
      <c r="JQM2" s="106"/>
      <c r="JQN2" s="106"/>
      <c r="JQO2" s="106"/>
      <c r="JQP2" s="106"/>
      <c r="JQQ2" s="106"/>
      <c r="JQR2" s="106"/>
      <c r="JQS2" s="106"/>
      <c r="JQT2" s="106"/>
      <c r="JQU2" s="106"/>
      <c r="JQV2" s="106"/>
      <c r="JQW2" s="106"/>
      <c r="JQX2" s="106"/>
      <c r="JQY2" s="106"/>
      <c r="JQZ2" s="106"/>
      <c r="JRA2" s="106"/>
      <c r="JRB2" s="106"/>
      <c r="JRC2" s="106"/>
      <c r="JRD2" s="106"/>
      <c r="JRE2" s="106"/>
      <c r="JRF2" s="106"/>
      <c r="JRG2" s="106"/>
      <c r="JRH2" s="106"/>
      <c r="JRI2" s="106"/>
      <c r="JRJ2" s="106"/>
      <c r="JRK2" s="106"/>
      <c r="JRL2" s="106"/>
      <c r="JRM2" s="106"/>
      <c r="JRN2" s="106"/>
      <c r="JRO2" s="106"/>
      <c r="JRP2" s="106"/>
      <c r="JRQ2" s="106"/>
      <c r="JRR2" s="106"/>
      <c r="JRS2" s="106"/>
      <c r="JRT2" s="106"/>
      <c r="JRU2" s="106"/>
      <c r="JRV2" s="106"/>
      <c r="JRW2" s="106"/>
      <c r="JRX2" s="106"/>
      <c r="JRY2" s="106"/>
      <c r="JRZ2" s="106"/>
      <c r="JSA2" s="106"/>
      <c r="JSB2" s="106"/>
      <c r="JSC2" s="106"/>
      <c r="JSD2" s="106"/>
      <c r="JSE2" s="106"/>
      <c r="JSF2" s="106"/>
      <c r="JSG2" s="106"/>
      <c r="JSH2" s="106"/>
      <c r="JSI2" s="106"/>
      <c r="JSJ2" s="106"/>
      <c r="JSK2" s="106"/>
      <c r="JSL2" s="106"/>
      <c r="JSM2" s="106"/>
      <c r="JSN2" s="106"/>
      <c r="JSO2" s="106"/>
      <c r="JSP2" s="106"/>
      <c r="JSQ2" s="106"/>
      <c r="JSR2" s="106"/>
      <c r="JSS2" s="106"/>
      <c r="JST2" s="106"/>
      <c r="JSU2" s="106"/>
      <c r="JSV2" s="106"/>
      <c r="JSW2" s="106"/>
      <c r="JSX2" s="106"/>
      <c r="JSY2" s="106"/>
      <c r="JSZ2" s="106"/>
      <c r="JTA2" s="106"/>
      <c r="JTB2" s="106"/>
      <c r="JTC2" s="106"/>
      <c r="JTD2" s="106"/>
      <c r="JTE2" s="106"/>
      <c r="JTF2" s="106"/>
      <c r="JTG2" s="106"/>
      <c r="JTH2" s="106"/>
      <c r="JTI2" s="106"/>
      <c r="JTJ2" s="106"/>
      <c r="JTK2" s="106"/>
      <c r="JTL2" s="106"/>
      <c r="JTM2" s="106"/>
      <c r="JTN2" s="106"/>
      <c r="JTO2" s="106"/>
      <c r="JTP2" s="106"/>
      <c r="JTQ2" s="106"/>
      <c r="JTR2" s="106"/>
      <c r="JTS2" s="106"/>
      <c r="JTT2" s="106"/>
      <c r="JTU2" s="106"/>
      <c r="JTV2" s="106"/>
      <c r="JTW2" s="106"/>
      <c r="JTX2" s="106"/>
      <c r="JTY2" s="106"/>
      <c r="JTZ2" s="106"/>
      <c r="JUA2" s="106"/>
      <c r="JUB2" s="106"/>
      <c r="JUC2" s="106"/>
      <c r="JUD2" s="106"/>
      <c r="JUE2" s="106"/>
      <c r="JUF2" s="106"/>
      <c r="JUG2" s="106"/>
      <c r="JUH2" s="106"/>
      <c r="JUI2" s="106"/>
      <c r="JUJ2" s="106"/>
      <c r="JUK2" s="106"/>
      <c r="JUL2" s="106"/>
      <c r="JUM2" s="106"/>
      <c r="JUN2" s="106"/>
      <c r="JUO2" s="106"/>
      <c r="JUP2" s="106"/>
      <c r="JUQ2" s="106"/>
      <c r="JUR2" s="106"/>
      <c r="JUS2" s="106"/>
      <c r="JUT2" s="106"/>
      <c r="JUU2" s="106"/>
      <c r="JUV2" s="106"/>
      <c r="JUW2" s="106"/>
      <c r="JUX2" s="106"/>
      <c r="JUY2" s="106"/>
      <c r="JUZ2" s="106"/>
      <c r="JVA2" s="106"/>
      <c r="JVB2" s="106"/>
      <c r="JVC2" s="106"/>
      <c r="JVD2" s="106"/>
      <c r="JVE2" s="106"/>
      <c r="JVF2" s="106"/>
      <c r="JVG2" s="106"/>
      <c r="JVH2" s="106"/>
      <c r="JVI2" s="106"/>
      <c r="JVJ2" s="106"/>
      <c r="JVK2" s="106"/>
      <c r="JVL2" s="106"/>
      <c r="JVM2" s="106"/>
      <c r="JVN2" s="106"/>
      <c r="JVO2" s="106"/>
      <c r="JVP2" s="106"/>
      <c r="JVQ2" s="106"/>
      <c r="JVR2" s="106"/>
      <c r="JVS2" s="106"/>
      <c r="JVT2" s="106"/>
      <c r="JVU2" s="106"/>
      <c r="JVV2" s="106"/>
      <c r="JVW2" s="106"/>
      <c r="JVX2" s="106"/>
      <c r="JVY2" s="106"/>
      <c r="JVZ2" s="106"/>
      <c r="JWA2" s="106"/>
      <c r="JWB2" s="106"/>
      <c r="JWC2" s="106"/>
      <c r="JWD2" s="106"/>
      <c r="JWE2" s="106"/>
      <c r="JWF2" s="106"/>
      <c r="JWG2" s="106"/>
      <c r="JWH2" s="106"/>
      <c r="JWI2" s="106"/>
      <c r="JWJ2" s="106"/>
      <c r="JWK2" s="106"/>
      <c r="JWL2" s="106"/>
      <c r="JWM2" s="106"/>
      <c r="JWN2" s="106"/>
      <c r="JWO2" s="106"/>
      <c r="JWP2" s="106"/>
      <c r="JWQ2" s="106"/>
      <c r="JWR2" s="106"/>
      <c r="JWS2" s="106"/>
      <c r="JWT2" s="106"/>
      <c r="JWU2" s="106"/>
      <c r="JWV2" s="106"/>
      <c r="JWW2" s="106"/>
      <c r="JWX2" s="106"/>
      <c r="JWY2" s="106"/>
      <c r="JWZ2" s="106"/>
      <c r="JXA2" s="106"/>
      <c r="JXB2" s="106"/>
      <c r="JXC2" s="106"/>
      <c r="JXD2" s="106"/>
      <c r="JXE2" s="106"/>
      <c r="JXF2" s="106"/>
      <c r="JXG2" s="106"/>
      <c r="JXH2" s="106"/>
      <c r="JXI2" s="106"/>
      <c r="JXJ2" s="106"/>
      <c r="JXK2" s="106"/>
      <c r="JXL2" s="106"/>
      <c r="JXM2" s="106"/>
      <c r="JXN2" s="106"/>
      <c r="JXO2" s="106"/>
      <c r="JXP2" s="106"/>
      <c r="JXQ2" s="106"/>
      <c r="JXR2" s="106"/>
      <c r="JXS2" s="106"/>
      <c r="JXT2" s="106"/>
      <c r="JXU2" s="106"/>
      <c r="JXV2" s="106"/>
      <c r="JXW2" s="106"/>
      <c r="JXX2" s="106"/>
      <c r="JXY2" s="106"/>
      <c r="JXZ2" s="106"/>
      <c r="JYA2" s="106"/>
      <c r="JYB2" s="106"/>
      <c r="JYC2" s="106"/>
      <c r="JYD2" s="106"/>
      <c r="JYE2" s="106"/>
      <c r="JYF2" s="106"/>
      <c r="JYG2" s="106"/>
      <c r="JYH2" s="106"/>
      <c r="JYI2" s="106"/>
      <c r="JYJ2" s="106"/>
      <c r="JYK2" s="106"/>
      <c r="JYL2" s="106"/>
      <c r="JYM2" s="106"/>
      <c r="JYN2" s="106"/>
      <c r="JYO2" s="106"/>
      <c r="JYP2" s="106"/>
      <c r="JYQ2" s="106"/>
      <c r="JYR2" s="106"/>
      <c r="JYS2" s="106"/>
      <c r="JYT2" s="106"/>
      <c r="JYU2" s="106"/>
      <c r="JYV2" s="106"/>
      <c r="JYW2" s="106"/>
      <c r="JYX2" s="106"/>
      <c r="JYY2" s="106"/>
      <c r="JYZ2" s="106"/>
      <c r="JZA2" s="106"/>
      <c r="JZB2" s="106"/>
      <c r="JZC2" s="106"/>
      <c r="JZD2" s="106"/>
      <c r="JZE2" s="106"/>
      <c r="JZF2" s="106"/>
      <c r="JZG2" s="106"/>
      <c r="JZH2" s="106"/>
      <c r="JZI2" s="106"/>
      <c r="JZJ2" s="106"/>
      <c r="JZK2" s="106"/>
      <c r="JZL2" s="106"/>
      <c r="JZM2" s="106"/>
      <c r="JZN2" s="106"/>
      <c r="JZO2" s="106"/>
      <c r="JZP2" s="106"/>
      <c r="JZQ2" s="106"/>
      <c r="JZR2" s="106"/>
      <c r="JZS2" s="106"/>
      <c r="JZT2" s="106"/>
      <c r="JZU2" s="106"/>
      <c r="JZV2" s="106"/>
      <c r="JZW2" s="106"/>
      <c r="JZX2" s="106"/>
      <c r="JZY2" s="106"/>
      <c r="JZZ2" s="106"/>
      <c r="KAA2" s="106"/>
      <c r="KAB2" s="106"/>
      <c r="KAC2" s="106"/>
      <c r="KAD2" s="106"/>
      <c r="KAE2" s="106"/>
      <c r="KAF2" s="106"/>
      <c r="KAG2" s="106"/>
      <c r="KAH2" s="106"/>
      <c r="KAI2" s="106"/>
      <c r="KAJ2" s="106"/>
      <c r="KAK2" s="106"/>
      <c r="KAL2" s="106"/>
      <c r="KAM2" s="106"/>
      <c r="KAN2" s="106"/>
      <c r="KAO2" s="106"/>
      <c r="KAP2" s="106"/>
      <c r="KAQ2" s="106"/>
      <c r="KAR2" s="106"/>
      <c r="KAS2" s="106"/>
      <c r="KAT2" s="106"/>
      <c r="KAU2" s="106"/>
      <c r="KAV2" s="106"/>
      <c r="KAW2" s="106"/>
      <c r="KAX2" s="106"/>
      <c r="KAY2" s="106"/>
      <c r="KAZ2" s="106"/>
      <c r="KBA2" s="106"/>
      <c r="KBB2" s="106"/>
      <c r="KBC2" s="106"/>
      <c r="KBD2" s="106"/>
      <c r="KBE2" s="106"/>
      <c r="KBF2" s="106"/>
      <c r="KBG2" s="106"/>
      <c r="KBH2" s="106"/>
      <c r="KBI2" s="106"/>
      <c r="KBJ2" s="106"/>
      <c r="KBK2" s="106"/>
      <c r="KBL2" s="106"/>
      <c r="KBM2" s="106"/>
      <c r="KBN2" s="106"/>
      <c r="KBO2" s="106"/>
      <c r="KBP2" s="106"/>
      <c r="KBQ2" s="106"/>
      <c r="KBR2" s="106"/>
      <c r="KBS2" s="106"/>
      <c r="KBT2" s="106"/>
      <c r="KBU2" s="106"/>
      <c r="KBV2" s="106"/>
      <c r="KBW2" s="106"/>
      <c r="KBX2" s="106"/>
      <c r="KBY2" s="106"/>
      <c r="KBZ2" s="106"/>
      <c r="KCA2" s="106"/>
      <c r="KCB2" s="106"/>
      <c r="KCC2" s="106"/>
      <c r="KCD2" s="106"/>
      <c r="KCE2" s="106"/>
      <c r="KCF2" s="106"/>
      <c r="KCG2" s="106"/>
      <c r="KCH2" s="106"/>
      <c r="KCI2" s="106"/>
      <c r="KCJ2" s="106"/>
      <c r="KCK2" s="106"/>
      <c r="KCL2" s="106"/>
      <c r="KCM2" s="106"/>
      <c r="KCN2" s="106"/>
      <c r="KCO2" s="106"/>
      <c r="KCP2" s="106"/>
      <c r="KCQ2" s="106"/>
      <c r="KCR2" s="106"/>
      <c r="KCS2" s="106"/>
      <c r="KCT2" s="106"/>
      <c r="KCU2" s="106"/>
      <c r="KCV2" s="106"/>
      <c r="KCW2" s="106"/>
      <c r="KCX2" s="106"/>
      <c r="KCY2" s="106"/>
      <c r="KCZ2" s="106"/>
      <c r="KDA2" s="106"/>
      <c r="KDB2" s="106"/>
      <c r="KDC2" s="106"/>
      <c r="KDD2" s="106"/>
      <c r="KDE2" s="106"/>
      <c r="KDF2" s="106"/>
      <c r="KDG2" s="106"/>
      <c r="KDH2" s="106"/>
      <c r="KDI2" s="106"/>
      <c r="KDJ2" s="106"/>
      <c r="KDK2" s="106"/>
      <c r="KDL2" s="106"/>
      <c r="KDM2" s="106"/>
      <c r="KDN2" s="106"/>
      <c r="KDO2" s="106"/>
      <c r="KDP2" s="106"/>
      <c r="KDQ2" s="106"/>
      <c r="KDR2" s="106"/>
      <c r="KDS2" s="106"/>
      <c r="KDT2" s="106"/>
      <c r="KDU2" s="106"/>
      <c r="KDV2" s="106"/>
      <c r="KDW2" s="106"/>
      <c r="KDX2" s="106"/>
      <c r="KDY2" s="106"/>
      <c r="KDZ2" s="106"/>
      <c r="KEA2" s="106"/>
      <c r="KEB2" s="106"/>
      <c r="KEC2" s="106"/>
      <c r="KED2" s="106"/>
      <c r="KEE2" s="106"/>
      <c r="KEF2" s="106"/>
      <c r="KEG2" s="106"/>
      <c r="KEH2" s="106"/>
      <c r="KEI2" s="106"/>
      <c r="KEJ2" s="106"/>
      <c r="KEK2" s="106"/>
      <c r="KEL2" s="106"/>
      <c r="KEM2" s="106"/>
      <c r="KEN2" s="106"/>
      <c r="KEO2" s="106"/>
      <c r="KEP2" s="106"/>
      <c r="KEQ2" s="106"/>
      <c r="KER2" s="106"/>
      <c r="KES2" s="106"/>
      <c r="KET2" s="106"/>
      <c r="KEU2" s="106"/>
      <c r="KEV2" s="106"/>
      <c r="KEW2" s="106"/>
      <c r="KEX2" s="106"/>
      <c r="KEY2" s="106"/>
      <c r="KEZ2" s="106"/>
      <c r="KFA2" s="106"/>
      <c r="KFB2" s="106"/>
      <c r="KFC2" s="106"/>
      <c r="KFD2" s="106"/>
      <c r="KFE2" s="106"/>
      <c r="KFF2" s="106"/>
      <c r="KFG2" s="106"/>
      <c r="KFH2" s="106"/>
      <c r="KFI2" s="106"/>
      <c r="KFJ2" s="106"/>
      <c r="KFK2" s="106"/>
      <c r="KFL2" s="106"/>
      <c r="KFM2" s="106"/>
      <c r="KFN2" s="106"/>
      <c r="KFO2" s="106"/>
      <c r="KFP2" s="106"/>
      <c r="KFQ2" s="106"/>
      <c r="KFR2" s="106"/>
      <c r="KFS2" s="106"/>
      <c r="KFT2" s="106"/>
      <c r="KFU2" s="106"/>
      <c r="KFV2" s="106"/>
      <c r="KFW2" s="106"/>
      <c r="KFX2" s="106"/>
      <c r="KFY2" s="106"/>
      <c r="KFZ2" s="106"/>
      <c r="KGA2" s="106"/>
      <c r="KGB2" s="106"/>
      <c r="KGC2" s="106"/>
      <c r="KGD2" s="106"/>
      <c r="KGE2" s="106"/>
      <c r="KGF2" s="106"/>
      <c r="KGG2" s="106"/>
      <c r="KGH2" s="106"/>
      <c r="KGI2" s="106"/>
      <c r="KGJ2" s="106"/>
      <c r="KGK2" s="106"/>
      <c r="KGL2" s="106"/>
      <c r="KGM2" s="106"/>
      <c r="KGN2" s="106"/>
      <c r="KGO2" s="106"/>
      <c r="KGP2" s="106"/>
      <c r="KGQ2" s="106"/>
      <c r="KGR2" s="106"/>
      <c r="KGS2" s="106"/>
      <c r="KGT2" s="106"/>
      <c r="KGU2" s="106"/>
      <c r="KGV2" s="106"/>
      <c r="KGW2" s="106"/>
      <c r="KGX2" s="106"/>
      <c r="KGY2" s="106"/>
      <c r="KGZ2" s="106"/>
      <c r="KHA2" s="106"/>
      <c r="KHB2" s="106"/>
      <c r="KHC2" s="106"/>
      <c r="KHD2" s="106"/>
      <c r="KHE2" s="106"/>
      <c r="KHF2" s="106"/>
      <c r="KHG2" s="106"/>
      <c r="KHH2" s="106"/>
      <c r="KHI2" s="106"/>
      <c r="KHJ2" s="106"/>
      <c r="KHK2" s="106"/>
      <c r="KHL2" s="106"/>
      <c r="KHM2" s="106"/>
      <c r="KHN2" s="106"/>
      <c r="KHO2" s="106"/>
      <c r="KHP2" s="106"/>
      <c r="KHQ2" s="106"/>
      <c r="KHR2" s="106"/>
      <c r="KHS2" s="106"/>
      <c r="KHT2" s="106"/>
      <c r="KHU2" s="106"/>
      <c r="KHV2" s="106"/>
      <c r="KHW2" s="106"/>
      <c r="KHX2" s="106"/>
      <c r="KHY2" s="106"/>
      <c r="KHZ2" s="106"/>
      <c r="KIA2" s="106"/>
      <c r="KIB2" s="106"/>
      <c r="KIC2" s="106"/>
      <c r="KID2" s="106"/>
      <c r="KIE2" s="106"/>
      <c r="KIF2" s="106"/>
      <c r="KIG2" s="106"/>
      <c r="KIH2" s="106"/>
      <c r="KII2" s="106"/>
      <c r="KIJ2" s="106"/>
      <c r="KIK2" s="106"/>
      <c r="KIL2" s="106"/>
      <c r="KIM2" s="106"/>
      <c r="KIN2" s="106"/>
      <c r="KIO2" s="106"/>
      <c r="KIP2" s="106"/>
      <c r="KIQ2" s="106"/>
      <c r="KIR2" s="106"/>
      <c r="KIS2" s="106"/>
      <c r="KIT2" s="106"/>
      <c r="KIU2" s="106"/>
      <c r="KIV2" s="106"/>
      <c r="KIW2" s="106"/>
      <c r="KIX2" s="106"/>
      <c r="KIY2" s="106"/>
      <c r="KIZ2" s="106"/>
      <c r="KJA2" s="106"/>
      <c r="KJB2" s="106"/>
      <c r="KJC2" s="106"/>
      <c r="KJD2" s="106"/>
      <c r="KJE2" s="106"/>
      <c r="KJF2" s="106"/>
      <c r="KJG2" s="106"/>
      <c r="KJH2" s="106"/>
      <c r="KJI2" s="106"/>
      <c r="KJJ2" s="106"/>
      <c r="KJK2" s="106"/>
      <c r="KJL2" s="106"/>
      <c r="KJM2" s="106"/>
      <c r="KJN2" s="106"/>
      <c r="KJO2" s="106"/>
      <c r="KJP2" s="106"/>
      <c r="KJQ2" s="106"/>
      <c r="KJR2" s="106"/>
      <c r="KJS2" s="106"/>
      <c r="KJT2" s="106"/>
      <c r="KJU2" s="106"/>
      <c r="KJV2" s="106"/>
      <c r="KJW2" s="106"/>
      <c r="KJX2" s="106"/>
      <c r="KJY2" s="106"/>
      <c r="KJZ2" s="106"/>
      <c r="KKA2" s="106"/>
      <c r="KKB2" s="106"/>
      <c r="KKC2" s="106"/>
      <c r="KKD2" s="106"/>
      <c r="KKE2" s="106"/>
      <c r="KKF2" s="106"/>
      <c r="KKG2" s="106"/>
      <c r="KKH2" s="106"/>
      <c r="KKI2" s="106"/>
      <c r="KKJ2" s="106"/>
      <c r="KKK2" s="106"/>
      <c r="KKL2" s="106"/>
      <c r="KKM2" s="106"/>
      <c r="KKN2" s="106"/>
      <c r="KKO2" s="106"/>
      <c r="KKP2" s="106"/>
      <c r="KKQ2" s="106"/>
      <c r="KKR2" s="106"/>
      <c r="KKS2" s="106"/>
      <c r="KKT2" s="106"/>
      <c r="KKU2" s="106"/>
      <c r="KKV2" s="106"/>
      <c r="KKW2" s="106"/>
      <c r="KKX2" s="106"/>
      <c r="KKY2" s="106"/>
      <c r="KKZ2" s="106"/>
      <c r="KLA2" s="106"/>
      <c r="KLB2" s="106"/>
      <c r="KLC2" s="106"/>
      <c r="KLD2" s="106"/>
      <c r="KLE2" s="106"/>
      <c r="KLF2" s="106"/>
      <c r="KLG2" s="106"/>
      <c r="KLH2" s="106"/>
      <c r="KLI2" s="106"/>
      <c r="KLJ2" s="106"/>
      <c r="KLK2" s="106"/>
      <c r="KLL2" s="106"/>
      <c r="KLM2" s="106"/>
      <c r="KLN2" s="106"/>
      <c r="KLO2" s="106"/>
      <c r="KLP2" s="106"/>
      <c r="KLQ2" s="106"/>
      <c r="KLR2" s="106"/>
      <c r="KLS2" s="106"/>
      <c r="KLT2" s="106"/>
      <c r="KLU2" s="106"/>
      <c r="KLV2" s="106"/>
      <c r="KLW2" s="106"/>
      <c r="KLX2" s="106"/>
      <c r="KLY2" s="106"/>
      <c r="KLZ2" s="106"/>
      <c r="KMA2" s="106"/>
      <c r="KMB2" s="106"/>
      <c r="KMC2" s="106"/>
      <c r="KMD2" s="106"/>
      <c r="KME2" s="106"/>
      <c r="KMF2" s="106"/>
      <c r="KMG2" s="106"/>
      <c r="KMH2" s="106"/>
      <c r="KMI2" s="106"/>
      <c r="KMJ2" s="106"/>
      <c r="KMK2" s="106"/>
      <c r="KML2" s="106"/>
      <c r="KMM2" s="106"/>
      <c r="KMN2" s="106"/>
      <c r="KMO2" s="106"/>
      <c r="KMP2" s="106"/>
      <c r="KMQ2" s="106"/>
      <c r="KMR2" s="106"/>
      <c r="KMS2" s="106"/>
      <c r="KMT2" s="106"/>
      <c r="KMU2" s="106"/>
      <c r="KMV2" s="106"/>
      <c r="KMW2" s="106"/>
      <c r="KMX2" s="106"/>
      <c r="KMY2" s="106"/>
      <c r="KMZ2" s="106"/>
      <c r="KNA2" s="106"/>
      <c r="KNB2" s="106"/>
      <c r="KNC2" s="106"/>
      <c r="KND2" s="106"/>
      <c r="KNE2" s="106"/>
      <c r="KNF2" s="106"/>
      <c r="KNG2" s="106"/>
      <c r="KNH2" s="106"/>
      <c r="KNI2" s="106"/>
      <c r="KNJ2" s="106"/>
      <c r="KNK2" s="106"/>
      <c r="KNL2" s="106"/>
      <c r="KNM2" s="106"/>
      <c r="KNN2" s="106"/>
      <c r="KNO2" s="106"/>
      <c r="KNP2" s="106"/>
      <c r="KNQ2" s="106"/>
      <c r="KNR2" s="106"/>
      <c r="KNS2" s="106"/>
      <c r="KNT2" s="106"/>
      <c r="KNU2" s="106"/>
      <c r="KNV2" s="106"/>
      <c r="KNW2" s="106"/>
      <c r="KNX2" s="106"/>
      <c r="KNY2" s="106"/>
      <c r="KNZ2" s="106"/>
      <c r="KOA2" s="106"/>
      <c r="KOB2" s="106"/>
      <c r="KOC2" s="106"/>
      <c r="KOD2" s="106"/>
      <c r="KOE2" s="106"/>
      <c r="KOF2" s="106"/>
      <c r="KOG2" s="106"/>
      <c r="KOH2" s="106"/>
      <c r="KOI2" s="106"/>
      <c r="KOJ2" s="106"/>
      <c r="KOK2" s="106"/>
      <c r="KOL2" s="106"/>
      <c r="KOM2" s="106"/>
      <c r="KON2" s="106"/>
      <c r="KOO2" s="106"/>
      <c r="KOP2" s="106"/>
      <c r="KOQ2" s="106"/>
      <c r="KOR2" s="106"/>
      <c r="KOS2" s="106"/>
      <c r="KOT2" s="106"/>
      <c r="KOU2" s="106"/>
      <c r="KOV2" s="106"/>
      <c r="KOW2" s="106"/>
      <c r="KOX2" s="106"/>
      <c r="KOY2" s="106"/>
      <c r="KOZ2" s="106"/>
      <c r="KPA2" s="106"/>
      <c r="KPB2" s="106"/>
      <c r="KPC2" s="106"/>
      <c r="KPD2" s="106"/>
      <c r="KPE2" s="106"/>
      <c r="KPF2" s="106"/>
      <c r="KPG2" s="106"/>
      <c r="KPH2" s="106"/>
      <c r="KPI2" s="106"/>
      <c r="KPJ2" s="106"/>
      <c r="KPK2" s="106"/>
      <c r="KPL2" s="106"/>
      <c r="KPM2" s="106"/>
      <c r="KPN2" s="106"/>
      <c r="KPO2" s="106"/>
      <c r="KPP2" s="106"/>
      <c r="KPQ2" s="106"/>
      <c r="KPR2" s="106"/>
      <c r="KPS2" s="106"/>
      <c r="KPT2" s="106"/>
      <c r="KPU2" s="106"/>
      <c r="KPV2" s="106"/>
      <c r="KPW2" s="106"/>
      <c r="KPX2" s="106"/>
      <c r="KPY2" s="106"/>
      <c r="KPZ2" s="106"/>
      <c r="KQA2" s="106"/>
      <c r="KQB2" s="106"/>
      <c r="KQC2" s="106"/>
      <c r="KQD2" s="106"/>
      <c r="KQE2" s="106"/>
      <c r="KQF2" s="106"/>
      <c r="KQG2" s="106"/>
      <c r="KQH2" s="106"/>
      <c r="KQI2" s="106"/>
      <c r="KQJ2" s="106"/>
      <c r="KQK2" s="106"/>
      <c r="KQL2" s="106"/>
      <c r="KQM2" s="106"/>
      <c r="KQN2" s="106"/>
      <c r="KQO2" s="106"/>
      <c r="KQP2" s="106"/>
      <c r="KQQ2" s="106"/>
      <c r="KQR2" s="106"/>
      <c r="KQS2" s="106"/>
      <c r="KQT2" s="106"/>
      <c r="KQU2" s="106"/>
      <c r="KQV2" s="106"/>
      <c r="KQW2" s="106"/>
      <c r="KQX2" s="106"/>
      <c r="KQY2" s="106"/>
      <c r="KQZ2" s="106"/>
      <c r="KRA2" s="106"/>
      <c r="KRB2" s="106"/>
      <c r="KRC2" s="106"/>
      <c r="KRD2" s="106"/>
      <c r="KRE2" s="106"/>
      <c r="KRF2" s="106"/>
      <c r="KRG2" s="106"/>
      <c r="KRH2" s="106"/>
      <c r="KRI2" s="106"/>
      <c r="KRJ2" s="106"/>
      <c r="KRK2" s="106"/>
      <c r="KRL2" s="106"/>
      <c r="KRM2" s="106"/>
      <c r="KRN2" s="106"/>
      <c r="KRO2" s="106"/>
      <c r="KRP2" s="106"/>
      <c r="KRQ2" s="106"/>
      <c r="KRR2" s="106"/>
      <c r="KRS2" s="106"/>
      <c r="KRT2" s="106"/>
      <c r="KRU2" s="106"/>
      <c r="KRV2" s="106"/>
      <c r="KRW2" s="106"/>
      <c r="KRX2" s="106"/>
      <c r="KRY2" s="106"/>
      <c r="KRZ2" s="106"/>
      <c r="KSA2" s="106"/>
      <c r="KSB2" s="106"/>
      <c r="KSC2" s="106"/>
      <c r="KSD2" s="106"/>
      <c r="KSE2" s="106"/>
      <c r="KSF2" s="106"/>
      <c r="KSG2" s="106"/>
      <c r="KSH2" s="106"/>
      <c r="KSI2" s="106"/>
      <c r="KSJ2" s="106"/>
      <c r="KSK2" s="106"/>
      <c r="KSL2" s="106"/>
      <c r="KSM2" s="106"/>
      <c r="KSN2" s="106"/>
      <c r="KSO2" s="106"/>
      <c r="KSP2" s="106"/>
      <c r="KSQ2" s="106"/>
      <c r="KSR2" s="106"/>
      <c r="KSS2" s="106"/>
      <c r="KST2" s="106"/>
      <c r="KSU2" s="106"/>
      <c r="KSV2" s="106"/>
      <c r="KSW2" s="106"/>
      <c r="KSX2" s="106"/>
      <c r="KSY2" s="106"/>
      <c r="KSZ2" s="106"/>
      <c r="KTA2" s="106"/>
      <c r="KTB2" s="106"/>
      <c r="KTC2" s="106"/>
      <c r="KTD2" s="106"/>
      <c r="KTE2" s="106"/>
      <c r="KTF2" s="106"/>
      <c r="KTG2" s="106"/>
      <c r="KTH2" s="106"/>
      <c r="KTI2" s="106"/>
      <c r="KTJ2" s="106"/>
      <c r="KTK2" s="106"/>
      <c r="KTL2" s="106"/>
      <c r="KTM2" s="106"/>
      <c r="KTN2" s="106"/>
      <c r="KTO2" s="106"/>
      <c r="KTP2" s="106"/>
      <c r="KTQ2" s="106"/>
      <c r="KTR2" s="106"/>
      <c r="KTS2" s="106"/>
      <c r="KTT2" s="106"/>
      <c r="KTU2" s="106"/>
      <c r="KTV2" s="106"/>
      <c r="KTW2" s="106"/>
      <c r="KTX2" s="106"/>
      <c r="KTY2" s="106"/>
      <c r="KTZ2" s="106"/>
      <c r="KUA2" s="106"/>
      <c r="KUB2" s="106"/>
      <c r="KUC2" s="106"/>
      <c r="KUD2" s="106"/>
      <c r="KUE2" s="106"/>
      <c r="KUF2" s="106"/>
      <c r="KUG2" s="106"/>
      <c r="KUH2" s="106"/>
      <c r="KUI2" s="106"/>
      <c r="KUJ2" s="106"/>
      <c r="KUK2" s="106"/>
      <c r="KUL2" s="106"/>
      <c r="KUM2" s="106"/>
      <c r="KUN2" s="106"/>
      <c r="KUO2" s="106"/>
      <c r="KUP2" s="106"/>
      <c r="KUQ2" s="106"/>
      <c r="KUR2" s="106"/>
      <c r="KUS2" s="106"/>
      <c r="KUT2" s="106"/>
      <c r="KUU2" s="106"/>
      <c r="KUV2" s="106"/>
      <c r="KUW2" s="106"/>
      <c r="KUX2" s="106"/>
      <c r="KUY2" s="106"/>
      <c r="KUZ2" s="106"/>
      <c r="KVA2" s="106"/>
      <c r="KVB2" s="106"/>
      <c r="KVC2" s="106"/>
      <c r="KVD2" s="106"/>
      <c r="KVE2" s="106"/>
      <c r="KVF2" s="106"/>
      <c r="KVG2" s="106"/>
      <c r="KVH2" s="106"/>
      <c r="KVI2" s="106"/>
      <c r="KVJ2" s="106"/>
      <c r="KVK2" s="106"/>
      <c r="KVL2" s="106"/>
      <c r="KVM2" s="106"/>
      <c r="KVN2" s="106"/>
      <c r="KVO2" s="106"/>
      <c r="KVP2" s="106"/>
      <c r="KVQ2" s="106"/>
      <c r="KVR2" s="106"/>
      <c r="KVS2" s="106"/>
      <c r="KVT2" s="106"/>
      <c r="KVU2" s="106"/>
      <c r="KVV2" s="106"/>
      <c r="KVW2" s="106"/>
      <c r="KVX2" s="106"/>
      <c r="KVY2" s="106"/>
      <c r="KVZ2" s="106"/>
      <c r="KWA2" s="106"/>
      <c r="KWB2" s="106"/>
      <c r="KWC2" s="106"/>
      <c r="KWD2" s="106"/>
      <c r="KWE2" s="106"/>
      <c r="KWF2" s="106"/>
      <c r="KWG2" s="106"/>
      <c r="KWH2" s="106"/>
      <c r="KWI2" s="106"/>
      <c r="KWJ2" s="106"/>
      <c r="KWK2" s="106"/>
      <c r="KWL2" s="106"/>
      <c r="KWM2" s="106"/>
      <c r="KWN2" s="106"/>
      <c r="KWO2" s="106"/>
      <c r="KWP2" s="106"/>
      <c r="KWQ2" s="106"/>
      <c r="KWR2" s="106"/>
      <c r="KWS2" s="106"/>
      <c r="KWT2" s="106"/>
      <c r="KWU2" s="106"/>
      <c r="KWV2" s="106"/>
      <c r="KWW2" s="106"/>
      <c r="KWX2" s="106"/>
      <c r="KWY2" s="106"/>
      <c r="KWZ2" s="106"/>
      <c r="KXA2" s="106"/>
      <c r="KXB2" s="106"/>
      <c r="KXC2" s="106"/>
      <c r="KXD2" s="106"/>
      <c r="KXE2" s="106"/>
      <c r="KXF2" s="106"/>
      <c r="KXG2" s="106"/>
      <c r="KXH2" s="106"/>
      <c r="KXI2" s="106"/>
      <c r="KXJ2" s="106"/>
      <c r="KXK2" s="106"/>
      <c r="KXL2" s="106"/>
      <c r="KXM2" s="106"/>
      <c r="KXN2" s="106"/>
      <c r="KXO2" s="106"/>
      <c r="KXP2" s="106"/>
      <c r="KXQ2" s="106"/>
      <c r="KXR2" s="106"/>
      <c r="KXS2" s="106"/>
      <c r="KXT2" s="106"/>
      <c r="KXU2" s="106"/>
      <c r="KXV2" s="106"/>
      <c r="KXW2" s="106"/>
      <c r="KXX2" s="106"/>
      <c r="KXY2" s="106"/>
      <c r="KXZ2" s="106"/>
      <c r="KYA2" s="106"/>
      <c r="KYB2" s="106"/>
      <c r="KYC2" s="106"/>
      <c r="KYD2" s="106"/>
      <c r="KYE2" s="106"/>
      <c r="KYF2" s="106"/>
      <c r="KYG2" s="106"/>
      <c r="KYH2" s="106"/>
      <c r="KYI2" s="106"/>
      <c r="KYJ2" s="106"/>
      <c r="KYK2" s="106"/>
      <c r="KYL2" s="106"/>
      <c r="KYM2" s="106"/>
      <c r="KYN2" s="106"/>
      <c r="KYO2" s="106"/>
      <c r="KYP2" s="106"/>
      <c r="KYQ2" s="106"/>
      <c r="KYR2" s="106"/>
      <c r="KYS2" s="106"/>
      <c r="KYT2" s="106"/>
      <c r="KYU2" s="106"/>
      <c r="KYV2" s="106"/>
      <c r="KYW2" s="106"/>
      <c r="KYX2" s="106"/>
      <c r="KYY2" s="106"/>
      <c r="KYZ2" s="106"/>
      <c r="KZA2" s="106"/>
      <c r="KZB2" s="106"/>
      <c r="KZC2" s="106"/>
      <c r="KZD2" s="106"/>
      <c r="KZE2" s="106"/>
      <c r="KZF2" s="106"/>
      <c r="KZG2" s="106"/>
      <c r="KZH2" s="106"/>
      <c r="KZI2" s="106"/>
      <c r="KZJ2" s="106"/>
      <c r="KZK2" s="106"/>
      <c r="KZL2" s="106"/>
      <c r="KZM2" s="106"/>
      <c r="KZN2" s="106"/>
      <c r="KZO2" s="106"/>
      <c r="KZP2" s="106"/>
      <c r="KZQ2" s="106"/>
      <c r="KZR2" s="106"/>
      <c r="KZS2" s="106"/>
      <c r="KZT2" s="106"/>
      <c r="KZU2" s="106"/>
      <c r="KZV2" s="106"/>
      <c r="KZW2" s="106"/>
      <c r="KZX2" s="106"/>
      <c r="KZY2" s="106"/>
      <c r="KZZ2" s="106"/>
      <c r="LAA2" s="106"/>
      <c r="LAB2" s="106"/>
      <c r="LAC2" s="106"/>
      <c r="LAD2" s="106"/>
      <c r="LAE2" s="106"/>
      <c r="LAF2" s="106"/>
      <c r="LAG2" s="106"/>
      <c r="LAH2" s="106"/>
      <c r="LAI2" s="106"/>
      <c r="LAJ2" s="106"/>
      <c r="LAK2" s="106"/>
      <c r="LAL2" s="106"/>
      <c r="LAM2" s="106"/>
      <c r="LAN2" s="106"/>
      <c r="LAO2" s="106"/>
      <c r="LAP2" s="106"/>
      <c r="LAQ2" s="106"/>
      <c r="LAR2" s="106"/>
      <c r="LAS2" s="106"/>
      <c r="LAT2" s="106"/>
      <c r="LAU2" s="106"/>
      <c r="LAV2" s="106"/>
      <c r="LAW2" s="106"/>
      <c r="LAX2" s="106"/>
      <c r="LAY2" s="106"/>
      <c r="LAZ2" s="106"/>
      <c r="LBA2" s="106"/>
      <c r="LBB2" s="106"/>
      <c r="LBC2" s="106"/>
      <c r="LBD2" s="106"/>
      <c r="LBE2" s="106"/>
      <c r="LBF2" s="106"/>
      <c r="LBG2" s="106"/>
      <c r="LBH2" s="106"/>
      <c r="LBI2" s="106"/>
      <c r="LBJ2" s="106"/>
      <c r="LBK2" s="106"/>
      <c r="LBL2" s="106"/>
      <c r="LBM2" s="106"/>
      <c r="LBN2" s="106"/>
      <c r="LBO2" s="106"/>
      <c r="LBP2" s="106"/>
      <c r="LBQ2" s="106"/>
      <c r="LBR2" s="106"/>
      <c r="LBS2" s="106"/>
      <c r="LBT2" s="106"/>
      <c r="LBU2" s="106"/>
      <c r="LBV2" s="106"/>
      <c r="LBW2" s="106"/>
      <c r="LBX2" s="106"/>
      <c r="LBY2" s="106"/>
      <c r="LBZ2" s="106"/>
      <c r="LCA2" s="106"/>
      <c r="LCB2" s="106"/>
      <c r="LCC2" s="106"/>
      <c r="LCD2" s="106"/>
      <c r="LCE2" s="106"/>
      <c r="LCF2" s="106"/>
      <c r="LCG2" s="106"/>
      <c r="LCH2" s="106"/>
      <c r="LCI2" s="106"/>
      <c r="LCJ2" s="106"/>
      <c r="LCK2" s="106"/>
      <c r="LCL2" s="106"/>
      <c r="LCM2" s="106"/>
      <c r="LCN2" s="106"/>
      <c r="LCO2" s="106"/>
      <c r="LCP2" s="106"/>
      <c r="LCQ2" s="106"/>
      <c r="LCR2" s="106"/>
      <c r="LCS2" s="106"/>
      <c r="LCT2" s="106"/>
      <c r="LCU2" s="106"/>
      <c r="LCV2" s="106"/>
      <c r="LCW2" s="106"/>
      <c r="LCX2" s="106"/>
      <c r="LCY2" s="106"/>
      <c r="LCZ2" s="106"/>
      <c r="LDA2" s="106"/>
      <c r="LDB2" s="106"/>
      <c r="LDC2" s="106"/>
      <c r="LDD2" s="106"/>
      <c r="LDE2" s="106"/>
      <c r="LDF2" s="106"/>
      <c r="LDG2" s="106"/>
      <c r="LDH2" s="106"/>
      <c r="LDI2" s="106"/>
      <c r="LDJ2" s="106"/>
      <c r="LDK2" s="106"/>
      <c r="LDL2" s="106"/>
      <c r="LDM2" s="106"/>
      <c r="LDN2" s="106"/>
      <c r="LDO2" s="106"/>
      <c r="LDP2" s="106"/>
      <c r="LDQ2" s="106"/>
      <c r="LDR2" s="106"/>
      <c r="LDS2" s="106"/>
      <c r="LDT2" s="106"/>
      <c r="LDU2" s="106"/>
      <c r="LDV2" s="106"/>
      <c r="LDW2" s="106"/>
      <c r="LDX2" s="106"/>
      <c r="LDY2" s="106"/>
      <c r="LDZ2" s="106"/>
      <c r="LEA2" s="106"/>
      <c r="LEB2" s="106"/>
      <c r="LEC2" s="106"/>
      <c r="LED2" s="106"/>
      <c r="LEE2" s="106"/>
      <c r="LEF2" s="106"/>
      <c r="LEG2" s="106"/>
      <c r="LEH2" s="106"/>
      <c r="LEI2" s="106"/>
      <c r="LEJ2" s="106"/>
      <c r="LEK2" s="106"/>
      <c r="LEL2" s="106"/>
      <c r="LEM2" s="106"/>
      <c r="LEN2" s="106"/>
      <c r="LEO2" s="106"/>
      <c r="LEP2" s="106"/>
      <c r="LEQ2" s="106"/>
      <c r="LER2" s="106"/>
      <c r="LES2" s="106"/>
      <c r="LET2" s="106"/>
      <c r="LEU2" s="106"/>
      <c r="LEV2" s="106"/>
      <c r="LEW2" s="106"/>
      <c r="LEX2" s="106"/>
      <c r="LEY2" s="106"/>
      <c r="LEZ2" s="106"/>
      <c r="LFA2" s="106"/>
      <c r="LFB2" s="106"/>
      <c r="LFC2" s="106"/>
      <c r="LFD2" s="106"/>
      <c r="LFE2" s="106"/>
      <c r="LFF2" s="106"/>
      <c r="LFG2" s="106"/>
      <c r="LFH2" s="106"/>
      <c r="LFI2" s="106"/>
      <c r="LFJ2" s="106"/>
      <c r="LFK2" s="106"/>
      <c r="LFL2" s="106"/>
      <c r="LFM2" s="106"/>
      <c r="LFN2" s="106"/>
      <c r="LFO2" s="106"/>
      <c r="LFP2" s="106"/>
      <c r="LFQ2" s="106"/>
      <c r="LFR2" s="106"/>
      <c r="LFS2" s="106"/>
      <c r="LFT2" s="106"/>
      <c r="LFU2" s="106"/>
      <c r="LFV2" s="106"/>
      <c r="LFW2" s="106"/>
      <c r="LFX2" s="106"/>
      <c r="LFY2" s="106"/>
      <c r="LFZ2" s="106"/>
      <c r="LGA2" s="106"/>
      <c r="LGB2" s="106"/>
      <c r="LGC2" s="106"/>
      <c r="LGD2" s="106"/>
      <c r="LGE2" s="106"/>
      <c r="LGF2" s="106"/>
      <c r="LGG2" s="106"/>
      <c r="LGH2" s="106"/>
      <c r="LGI2" s="106"/>
      <c r="LGJ2" s="106"/>
      <c r="LGK2" s="106"/>
      <c r="LGL2" s="106"/>
      <c r="LGM2" s="106"/>
      <c r="LGN2" s="106"/>
      <c r="LGO2" s="106"/>
      <c r="LGP2" s="106"/>
      <c r="LGQ2" s="106"/>
      <c r="LGR2" s="106"/>
      <c r="LGS2" s="106"/>
      <c r="LGT2" s="106"/>
      <c r="LGU2" s="106"/>
      <c r="LGV2" s="106"/>
      <c r="LGW2" s="106"/>
      <c r="LGX2" s="106"/>
      <c r="LGY2" s="106"/>
      <c r="LGZ2" s="106"/>
      <c r="LHA2" s="106"/>
      <c r="LHB2" s="106"/>
      <c r="LHC2" s="106"/>
      <c r="LHD2" s="106"/>
      <c r="LHE2" s="106"/>
      <c r="LHF2" s="106"/>
      <c r="LHG2" s="106"/>
      <c r="LHH2" s="106"/>
      <c r="LHI2" s="106"/>
      <c r="LHJ2" s="106"/>
      <c r="LHK2" s="106"/>
      <c r="LHL2" s="106"/>
      <c r="LHM2" s="106"/>
      <c r="LHN2" s="106"/>
      <c r="LHO2" s="106"/>
      <c r="LHP2" s="106"/>
      <c r="LHQ2" s="106"/>
      <c r="LHR2" s="106"/>
      <c r="LHS2" s="106"/>
      <c r="LHT2" s="106"/>
      <c r="LHU2" s="106"/>
      <c r="LHV2" s="106"/>
      <c r="LHW2" s="106"/>
      <c r="LHX2" s="106"/>
      <c r="LHY2" s="106"/>
      <c r="LHZ2" s="106"/>
      <c r="LIA2" s="106"/>
      <c r="LIB2" s="106"/>
      <c r="LIC2" s="106"/>
      <c r="LID2" s="106"/>
      <c r="LIE2" s="106"/>
      <c r="LIF2" s="106"/>
      <c r="LIG2" s="106"/>
      <c r="LIH2" s="106"/>
      <c r="LII2" s="106"/>
      <c r="LIJ2" s="106"/>
      <c r="LIK2" s="106"/>
      <c r="LIL2" s="106"/>
      <c r="LIM2" s="106"/>
      <c r="LIN2" s="106"/>
      <c r="LIO2" s="106"/>
      <c r="LIP2" s="106"/>
      <c r="LIQ2" s="106"/>
      <c r="LIR2" s="106"/>
      <c r="LIS2" s="106"/>
      <c r="LIT2" s="106"/>
      <c r="LIU2" s="106"/>
      <c r="LIV2" s="106"/>
      <c r="LIW2" s="106"/>
      <c r="LIX2" s="106"/>
      <c r="LIY2" s="106"/>
      <c r="LIZ2" s="106"/>
      <c r="LJA2" s="106"/>
      <c r="LJB2" s="106"/>
      <c r="LJC2" s="106"/>
      <c r="LJD2" s="106"/>
      <c r="LJE2" s="106"/>
      <c r="LJF2" s="106"/>
      <c r="LJG2" s="106"/>
      <c r="LJH2" s="106"/>
      <c r="LJI2" s="106"/>
      <c r="LJJ2" s="106"/>
      <c r="LJK2" s="106"/>
      <c r="LJL2" s="106"/>
      <c r="LJM2" s="106"/>
      <c r="LJN2" s="106"/>
      <c r="LJO2" s="106"/>
      <c r="LJP2" s="106"/>
      <c r="LJQ2" s="106"/>
      <c r="LJR2" s="106"/>
      <c r="LJS2" s="106"/>
      <c r="LJT2" s="106"/>
      <c r="LJU2" s="106"/>
      <c r="LJV2" s="106"/>
      <c r="LJW2" s="106"/>
      <c r="LJX2" s="106"/>
      <c r="LJY2" s="106"/>
      <c r="LJZ2" s="106"/>
      <c r="LKA2" s="106"/>
      <c r="LKB2" s="106"/>
      <c r="LKC2" s="106"/>
      <c r="LKD2" s="106"/>
      <c r="LKE2" s="106"/>
      <c r="LKF2" s="106"/>
      <c r="LKG2" s="106"/>
      <c r="LKH2" s="106"/>
      <c r="LKI2" s="106"/>
      <c r="LKJ2" s="106"/>
      <c r="LKK2" s="106"/>
      <c r="LKL2" s="106"/>
      <c r="LKM2" s="106"/>
      <c r="LKN2" s="106"/>
      <c r="LKO2" s="106"/>
      <c r="LKP2" s="106"/>
      <c r="LKQ2" s="106"/>
      <c r="LKR2" s="106"/>
      <c r="LKS2" s="106"/>
      <c r="LKT2" s="106"/>
      <c r="LKU2" s="106"/>
      <c r="LKV2" s="106"/>
      <c r="LKW2" s="106"/>
      <c r="LKX2" s="106"/>
      <c r="LKY2" s="106"/>
      <c r="LKZ2" s="106"/>
      <c r="LLA2" s="106"/>
      <c r="LLB2" s="106"/>
      <c r="LLC2" s="106"/>
      <c r="LLD2" s="106"/>
      <c r="LLE2" s="106"/>
      <c r="LLF2" s="106"/>
      <c r="LLG2" s="106"/>
      <c r="LLH2" s="106"/>
      <c r="LLI2" s="106"/>
      <c r="LLJ2" s="106"/>
      <c r="LLK2" s="106"/>
      <c r="LLL2" s="106"/>
      <c r="LLM2" s="106"/>
      <c r="LLN2" s="106"/>
      <c r="LLO2" s="106"/>
      <c r="LLP2" s="106"/>
      <c r="LLQ2" s="106"/>
      <c r="LLR2" s="106"/>
      <c r="LLS2" s="106"/>
      <c r="LLT2" s="106"/>
      <c r="LLU2" s="106"/>
      <c r="LLV2" s="106"/>
      <c r="LLW2" s="106"/>
      <c r="LLX2" s="106"/>
      <c r="LLY2" s="106"/>
      <c r="LLZ2" s="106"/>
      <c r="LMA2" s="106"/>
      <c r="LMB2" s="106"/>
      <c r="LMC2" s="106"/>
      <c r="LMD2" s="106"/>
      <c r="LME2" s="106"/>
      <c r="LMF2" s="106"/>
      <c r="LMG2" s="106"/>
      <c r="LMH2" s="106"/>
      <c r="LMI2" s="106"/>
      <c r="LMJ2" s="106"/>
      <c r="LMK2" s="106"/>
      <c r="LML2" s="106"/>
      <c r="LMM2" s="106"/>
      <c r="LMN2" s="106"/>
      <c r="LMO2" s="106"/>
      <c r="LMP2" s="106"/>
      <c r="LMQ2" s="106"/>
      <c r="LMR2" s="106"/>
      <c r="LMS2" s="106"/>
      <c r="LMT2" s="106"/>
      <c r="LMU2" s="106"/>
      <c r="LMV2" s="106"/>
      <c r="LMW2" s="106"/>
      <c r="LMX2" s="106"/>
      <c r="LMY2" s="106"/>
      <c r="LMZ2" s="106"/>
      <c r="LNA2" s="106"/>
      <c r="LNB2" s="106"/>
      <c r="LNC2" s="106"/>
      <c r="LND2" s="106"/>
      <c r="LNE2" s="106"/>
      <c r="LNF2" s="106"/>
      <c r="LNG2" s="106"/>
      <c r="LNH2" s="106"/>
      <c r="LNI2" s="106"/>
      <c r="LNJ2" s="106"/>
      <c r="LNK2" s="106"/>
      <c r="LNL2" s="106"/>
      <c r="LNM2" s="106"/>
      <c r="LNN2" s="106"/>
      <c r="LNO2" s="106"/>
      <c r="LNP2" s="106"/>
      <c r="LNQ2" s="106"/>
      <c r="LNR2" s="106"/>
      <c r="LNS2" s="106"/>
      <c r="LNT2" s="106"/>
      <c r="LNU2" s="106"/>
      <c r="LNV2" s="106"/>
      <c r="LNW2" s="106"/>
      <c r="LNX2" s="106"/>
      <c r="LNY2" s="106"/>
      <c r="LNZ2" s="106"/>
      <c r="LOA2" s="106"/>
      <c r="LOB2" s="106"/>
      <c r="LOC2" s="106"/>
      <c r="LOD2" s="106"/>
      <c r="LOE2" s="106"/>
      <c r="LOF2" s="106"/>
      <c r="LOG2" s="106"/>
      <c r="LOH2" s="106"/>
      <c r="LOI2" s="106"/>
      <c r="LOJ2" s="106"/>
      <c r="LOK2" s="106"/>
      <c r="LOL2" s="106"/>
      <c r="LOM2" s="106"/>
      <c r="LON2" s="106"/>
      <c r="LOO2" s="106"/>
      <c r="LOP2" s="106"/>
      <c r="LOQ2" s="106"/>
      <c r="LOR2" s="106"/>
      <c r="LOS2" s="106"/>
      <c r="LOT2" s="106"/>
      <c r="LOU2" s="106"/>
      <c r="LOV2" s="106"/>
      <c r="LOW2" s="106"/>
      <c r="LOX2" s="106"/>
      <c r="LOY2" s="106"/>
      <c r="LOZ2" s="106"/>
      <c r="LPA2" s="106"/>
      <c r="LPB2" s="106"/>
      <c r="LPC2" s="106"/>
      <c r="LPD2" s="106"/>
      <c r="LPE2" s="106"/>
      <c r="LPF2" s="106"/>
      <c r="LPG2" s="106"/>
      <c r="LPH2" s="106"/>
      <c r="LPI2" s="106"/>
      <c r="LPJ2" s="106"/>
      <c r="LPK2" s="106"/>
      <c r="LPL2" s="106"/>
      <c r="LPM2" s="106"/>
      <c r="LPN2" s="106"/>
      <c r="LPO2" s="106"/>
      <c r="LPP2" s="106"/>
      <c r="LPQ2" s="106"/>
      <c r="LPR2" s="106"/>
      <c r="LPS2" s="106"/>
      <c r="LPT2" s="106"/>
      <c r="LPU2" s="106"/>
      <c r="LPV2" s="106"/>
      <c r="LPW2" s="106"/>
      <c r="LPX2" s="106"/>
      <c r="LPY2" s="106"/>
      <c r="LPZ2" s="106"/>
      <c r="LQA2" s="106"/>
      <c r="LQB2" s="106"/>
      <c r="LQC2" s="106"/>
      <c r="LQD2" s="106"/>
      <c r="LQE2" s="106"/>
      <c r="LQF2" s="106"/>
      <c r="LQG2" s="106"/>
      <c r="LQH2" s="106"/>
      <c r="LQI2" s="106"/>
      <c r="LQJ2" s="106"/>
      <c r="LQK2" s="106"/>
      <c r="LQL2" s="106"/>
      <c r="LQM2" s="106"/>
      <c r="LQN2" s="106"/>
      <c r="LQO2" s="106"/>
      <c r="LQP2" s="106"/>
      <c r="LQQ2" s="106"/>
      <c r="LQR2" s="106"/>
      <c r="LQS2" s="106"/>
      <c r="LQT2" s="106"/>
      <c r="LQU2" s="106"/>
      <c r="LQV2" s="106"/>
      <c r="LQW2" s="106"/>
      <c r="LQX2" s="106"/>
      <c r="LQY2" s="106"/>
      <c r="LQZ2" s="106"/>
      <c r="LRA2" s="106"/>
      <c r="LRB2" s="106"/>
      <c r="LRC2" s="106"/>
      <c r="LRD2" s="106"/>
      <c r="LRE2" s="106"/>
      <c r="LRF2" s="106"/>
      <c r="LRG2" s="106"/>
      <c r="LRH2" s="106"/>
      <c r="LRI2" s="106"/>
      <c r="LRJ2" s="106"/>
      <c r="LRK2" s="106"/>
      <c r="LRL2" s="106"/>
      <c r="LRM2" s="106"/>
      <c r="LRN2" s="106"/>
      <c r="LRO2" s="106"/>
      <c r="LRP2" s="106"/>
      <c r="LRQ2" s="106"/>
      <c r="LRR2" s="106"/>
      <c r="LRS2" s="106"/>
      <c r="LRT2" s="106"/>
      <c r="LRU2" s="106"/>
      <c r="LRV2" s="106"/>
      <c r="LRW2" s="106"/>
      <c r="LRX2" s="106"/>
      <c r="LRY2" s="106"/>
      <c r="LRZ2" s="106"/>
      <c r="LSA2" s="106"/>
      <c r="LSB2" s="106"/>
      <c r="LSC2" s="106"/>
      <c r="LSD2" s="106"/>
      <c r="LSE2" s="106"/>
      <c r="LSF2" s="106"/>
      <c r="LSG2" s="106"/>
      <c r="LSH2" s="106"/>
      <c r="LSI2" s="106"/>
      <c r="LSJ2" s="106"/>
      <c r="LSK2" s="106"/>
      <c r="LSL2" s="106"/>
      <c r="LSM2" s="106"/>
      <c r="LSN2" s="106"/>
      <c r="LSO2" s="106"/>
      <c r="LSP2" s="106"/>
      <c r="LSQ2" s="106"/>
      <c r="LSR2" s="106"/>
      <c r="LSS2" s="106"/>
      <c r="LST2" s="106"/>
      <c r="LSU2" s="106"/>
      <c r="LSV2" s="106"/>
      <c r="LSW2" s="106"/>
      <c r="LSX2" s="106"/>
      <c r="LSY2" s="106"/>
      <c r="LSZ2" s="106"/>
      <c r="LTA2" s="106"/>
      <c r="LTB2" s="106"/>
      <c r="LTC2" s="106"/>
      <c r="LTD2" s="106"/>
      <c r="LTE2" s="106"/>
      <c r="LTF2" s="106"/>
      <c r="LTG2" s="106"/>
      <c r="LTH2" s="106"/>
      <c r="LTI2" s="106"/>
      <c r="LTJ2" s="106"/>
      <c r="LTK2" s="106"/>
      <c r="LTL2" s="106"/>
      <c r="LTM2" s="106"/>
      <c r="LTN2" s="106"/>
      <c r="LTO2" s="106"/>
      <c r="LTP2" s="106"/>
      <c r="LTQ2" s="106"/>
      <c r="LTR2" s="106"/>
      <c r="LTS2" s="106"/>
      <c r="LTT2" s="106"/>
      <c r="LTU2" s="106"/>
      <c r="LTV2" s="106"/>
      <c r="LTW2" s="106"/>
      <c r="LTX2" s="106"/>
      <c r="LTY2" s="106"/>
      <c r="LTZ2" s="106"/>
      <c r="LUA2" s="106"/>
      <c r="LUB2" s="106"/>
      <c r="LUC2" s="106"/>
      <c r="LUD2" s="106"/>
      <c r="LUE2" s="106"/>
      <c r="LUF2" s="106"/>
      <c r="LUG2" s="106"/>
      <c r="LUH2" s="106"/>
      <c r="LUI2" s="106"/>
      <c r="LUJ2" s="106"/>
      <c r="LUK2" s="106"/>
      <c r="LUL2" s="106"/>
      <c r="LUM2" s="106"/>
      <c r="LUN2" s="106"/>
      <c r="LUO2" s="106"/>
      <c r="LUP2" s="106"/>
      <c r="LUQ2" s="106"/>
      <c r="LUR2" s="106"/>
      <c r="LUS2" s="106"/>
      <c r="LUT2" s="106"/>
      <c r="LUU2" s="106"/>
      <c r="LUV2" s="106"/>
      <c r="LUW2" s="106"/>
      <c r="LUX2" s="106"/>
      <c r="LUY2" s="106"/>
      <c r="LUZ2" s="106"/>
      <c r="LVA2" s="106"/>
      <c r="LVB2" s="106"/>
      <c r="LVC2" s="106"/>
      <c r="LVD2" s="106"/>
      <c r="LVE2" s="106"/>
      <c r="LVF2" s="106"/>
      <c r="LVG2" s="106"/>
      <c r="LVH2" s="106"/>
      <c r="LVI2" s="106"/>
      <c r="LVJ2" s="106"/>
      <c r="LVK2" s="106"/>
      <c r="LVL2" s="106"/>
      <c r="LVM2" s="106"/>
      <c r="LVN2" s="106"/>
      <c r="LVO2" s="106"/>
      <c r="LVP2" s="106"/>
      <c r="LVQ2" s="106"/>
      <c r="LVR2" s="106"/>
      <c r="LVS2" s="106"/>
      <c r="LVT2" s="106"/>
      <c r="LVU2" s="106"/>
      <c r="LVV2" s="106"/>
      <c r="LVW2" s="106"/>
      <c r="LVX2" s="106"/>
      <c r="LVY2" s="106"/>
      <c r="LVZ2" s="106"/>
      <c r="LWA2" s="106"/>
      <c r="LWB2" s="106"/>
      <c r="LWC2" s="106"/>
      <c r="LWD2" s="106"/>
      <c r="LWE2" s="106"/>
      <c r="LWF2" s="106"/>
      <c r="LWG2" s="106"/>
      <c r="LWH2" s="106"/>
      <c r="LWI2" s="106"/>
      <c r="LWJ2" s="106"/>
      <c r="LWK2" s="106"/>
      <c r="LWL2" s="106"/>
      <c r="LWM2" s="106"/>
      <c r="LWN2" s="106"/>
      <c r="LWO2" s="106"/>
      <c r="LWP2" s="106"/>
      <c r="LWQ2" s="106"/>
      <c r="LWR2" s="106"/>
      <c r="LWS2" s="106"/>
      <c r="LWT2" s="106"/>
      <c r="LWU2" s="106"/>
      <c r="LWV2" s="106"/>
      <c r="LWW2" s="106"/>
      <c r="LWX2" s="106"/>
      <c r="LWY2" s="106"/>
      <c r="LWZ2" s="106"/>
      <c r="LXA2" s="106"/>
      <c r="LXB2" s="106"/>
      <c r="LXC2" s="106"/>
      <c r="LXD2" s="106"/>
      <c r="LXE2" s="106"/>
      <c r="LXF2" s="106"/>
      <c r="LXG2" s="106"/>
      <c r="LXH2" s="106"/>
      <c r="LXI2" s="106"/>
      <c r="LXJ2" s="106"/>
      <c r="LXK2" s="106"/>
      <c r="LXL2" s="106"/>
      <c r="LXM2" s="106"/>
      <c r="LXN2" s="106"/>
      <c r="LXO2" s="106"/>
      <c r="LXP2" s="106"/>
      <c r="LXQ2" s="106"/>
      <c r="LXR2" s="106"/>
      <c r="LXS2" s="106"/>
      <c r="LXT2" s="106"/>
      <c r="LXU2" s="106"/>
      <c r="LXV2" s="106"/>
      <c r="LXW2" s="106"/>
      <c r="LXX2" s="106"/>
      <c r="LXY2" s="106"/>
      <c r="LXZ2" s="106"/>
      <c r="LYA2" s="106"/>
      <c r="LYB2" s="106"/>
      <c r="LYC2" s="106"/>
      <c r="LYD2" s="106"/>
      <c r="LYE2" s="106"/>
      <c r="LYF2" s="106"/>
      <c r="LYG2" s="106"/>
      <c r="LYH2" s="106"/>
      <c r="LYI2" s="106"/>
      <c r="LYJ2" s="106"/>
      <c r="LYK2" s="106"/>
      <c r="LYL2" s="106"/>
      <c r="LYM2" s="106"/>
      <c r="LYN2" s="106"/>
      <c r="LYO2" s="106"/>
      <c r="LYP2" s="106"/>
      <c r="LYQ2" s="106"/>
      <c r="LYR2" s="106"/>
      <c r="LYS2" s="106"/>
      <c r="LYT2" s="106"/>
      <c r="LYU2" s="106"/>
      <c r="LYV2" s="106"/>
      <c r="LYW2" s="106"/>
      <c r="LYX2" s="106"/>
      <c r="LYY2" s="106"/>
      <c r="LYZ2" s="106"/>
      <c r="LZA2" s="106"/>
      <c r="LZB2" s="106"/>
      <c r="LZC2" s="106"/>
      <c r="LZD2" s="106"/>
      <c r="LZE2" s="106"/>
      <c r="LZF2" s="106"/>
      <c r="LZG2" s="106"/>
      <c r="LZH2" s="106"/>
      <c r="LZI2" s="106"/>
      <c r="LZJ2" s="106"/>
      <c r="LZK2" s="106"/>
      <c r="LZL2" s="106"/>
      <c r="LZM2" s="106"/>
      <c r="LZN2" s="106"/>
      <c r="LZO2" s="106"/>
      <c r="LZP2" s="106"/>
      <c r="LZQ2" s="106"/>
      <c r="LZR2" s="106"/>
      <c r="LZS2" s="106"/>
      <c r="LZT2" s="106"/>
      <c r="LZU2" s="106"/>
      <c r="LZV2" s="106"/>
      <c r="LZW2" s="106"/>
      <c r="LZX2" s="106"/>
      <c r="LZY2" s="106"/>
      <c r="LZZ2" s="106"/>
      <c r="MAA2" s="106"/>
      <c r="MAB2" s="106"/>
      <c r="MAC2" s="106"/>
      <c r="MAD2" s="106"/>
      <c r="MAE2" s="106"/>
      <c r="MAF2" s="106"/>
      <c r="MAG2" s="106"/>
      <c r="MAH2" s="106"/>
      <c r="MAI2" s="106"/>
      <c r="MAJ2" s="106"/>
      <c r="MAK2" s="106"/>
      <c r="MAL2" s="106"/>
      <c r="MAM2" s="106"/>
      <c r="MAN2" s="106"/>
      <c r="MAO2" s="106"/>
      <c r="MAP2" s="106"/>
      <c r="MAQ2" s="106"/>
      <c r="MAR2" s="106"/>
      <c r="MAS2" s="106"/>
      <c r="MAT2" s="106"/>
      <c r="MAU2" s="106"/>
      <c r="MAV2" s="106"/>
      <c r="MAW2" s="106"/>
      <c r="MAX2" s="106"/>
      <c r="MAY2" s="106"/>
      <c r="MAZ2" s="106"/>
      <c r="MBA2" s="106"/>
      <c r="MBB2" s="106"/>
      <c r="MBC2" s="106"/>
      <c r="MBD2" s="106"/>
      <c r="MBE2" s="106"/>
      <c r="MBF2" s="106"/>
      <c r="MBG2" s="106"/>
      <c r="MBH2" s="106"/>
      <c r="MBI2" s="106"/>
      <c r="MBJ2" s="106"/>
      <c r="MBK2" s="106"/>
      <c r="MBL2" s="106"/>
      <c r="MBM2" s="106"/>
      <c r="MBN2" s="106"/>
      <c r="MBO2" s="106"/>
      <c r="MBP2" s="106"/>
      <c r="MBQ2" s="106"/>
      <c r="MBR2" s="106"/>
      <c r="MBS2" s="106"/>
      <c r="MBT2" s="106"/>
      <c r="MBU2" s="106"/>
      <c r="MBV2" s="106"/>
      <c r="MBW2" s="106"/>
      <c r="MBX2" s="106"/>
      <c r="MBY2" s="106"/>
      <c r="MBZ2" s="106"/>
      <c r="MCA2" s="106"/>
      <c r="MCB2" s="106"/>
      <c r="MCC2" s="106"/>
      <c r="MCD2" s="106"/>
      <c r="MCE2" s="106"/>
      <c r="MCF2" s="106"/>
      <c r="MCG2" s="106"/>
      <c r="MCH2" s="106"/>
      <c r="MCI2" s="106"/>
      <c r="MCJ2" s="106"/>
      <c r="MCK2" s="106"/>
      <c r="MCL2" s="106"/>
      <c r="MCM2" s="106"/>
      <c r="MCN2" s="106"/>
      <c r="MCO2" s="106"/>
      <c r="MCP2" s="106"/>
      <c r="MCQ2" s="106"/>
      <c r="MCR2" s="106"/>
      <c r="MCS2" s="106"/>
      <c r="MCT2" s="106"/>
      <c r="MCU2" s="106"/>
      <c r="MCV2" s="106"/>
      <c r="MCW2" s="106"/>
      <c r="MCX2" s="106"/>
      <c r="MCY2" s="106"/>
      <c r="MCZ2" s="106"/>
      <c r="MDA2" s="106"/>
      <c r="MDB2" s="106"/>
      <c r="MDC2" s="106"/>
      <c r="MDD2" s="106"/>
      <c r="MDE2" s="106"/>
      <c r="MDF2" s="106"/>
      <c r="MDG2" s="106"/>
      <c r="MDH2" s="106"/>
      <c r="MDI2" s="106"/>
      <c r="MDJ2" s="106"/>
      <c r="MDK2" s="106"/>
      <c r="MDL2" s="106"/>
      <c r="MDM2" s="106"/>
      <c r="MDN2" s="106"/>
      <c r="MDO2" s="106"/>
      <c r="MDP2" s="106"/>
      <c r="MDQ2" s="106"/>
      <c r="MDR2" s="106"/>
      <c r="MDS2" s="106"/>
      <c r="MDT2" s="106"/>
      <c r="MDU2" s="106"/>
      <c r="MDV2" s="106"/>
      <c r="MDW2" s="106"/>
      <c r="MDX2" s="106"/>
      <c r="MDY2" s="106"/>
      <c r="MDZ2" s="106"/>
      <c r="MEA2" s="106"/>
      <c r="MEB2" s="106"/>
      <c r="MEC2" s="106"/>
      <c r="MED2" s="106"/>
      <c r="MEE2" s="106"/>
      <c r="MEF2" s="106"/>
      <c r="MEG2" s="106"/>
      <c r="MEH2" s="106"/>
      <c r="MEI2" s="106"/>
      <c r="MEJ2" s="106"/>
      <c r="MEK2" s="106"/>
      <c r="MEL2" s="106"/>
      <c r="MEM2" s="106"/>
      <c r="MEN2" s="106"/>
      <c r="MEO2" s="106"/>
      <c r="MEP2" s="106"/>
      <c r="MEQ2" s="106"/>
      <c r="MER2" s="106"/>
      <c r="MES2" s="106"/>
      <c r="MET2" s="106"/>
      <c r="MEU2" s="106"/>
      <c r="MEV2" s="106"/>
      <c r="MEW2" s="106"/>
      <c r="MEX2" s="106"/>
      <c r="MEY2" s="106"/>
      <c r="MEZ2" s="106"/>
      <c r="MFA2" s="106"/>
      <c r="MFB2" s="106"/>
      <c r="MFC2" s="106"/>
      <c r="MFD2" s="106"/>
      <c r="MFE2" s="106"/>
      <c r="MFF2" s="106"/>
      <c r="MFG2" s="106"/>
      <c r="MFH2" s="106"/>
      <c r="MFI2" s="106"/>
      <c r="MFJ2" s="106"/>
      <c r="MFK2" s="106"/>
      <c r="MFL2" s="106"/>
      <c r="MFM2" s="106"/>
      <c r="MFN2" s="106"/>
      <c r="MFO2" s="106"/>
      <c r="MFP2" s="106"/>
      <c r="MFQ2" s="106"/>
      <c r="MFR2" s="106"/>
      <c r="MFS2" s="106"/>
      <c r="MFT2" s="106"/>
      <c r="MFU2" s="106"/>
      <c r="MFV2" s="106"/>
      <c r="MFW2" s="106"/>
      <c r="MFX2" s="106"/>
      <c r="MFY2" s="106"/>
      <c r="MFZ2" s="106"/>
      <c r="MGA2" s="106"/>
      <c r="MGB2" s="106"/>
      <c r="MGC2" s="106"/>
      <c r="MGD2" s="106"/>
      <c r="MGE2" s="106"/>
      <c r="MGF2" s="106"/>
      <c r="MGG2" s="106"/>
      <c r="MGH2" s="106"/>
      <c r="MGI2" s="106"/>
      <c r="MGJ2" s="106"/>
      <c r="MGK2" s="106"/>
      <c r="MGL2" s="106"/>
      <c r="MGM2" s="106"/>
      <c r="MGN2" s="106"/>
      <c r="MGO2" s="106"/>
      <c r="MGP2" s="106"/>
      <c r="MGQ2" s="106"/>
      <c r="MGR2" s="106"/>
      <c r="MGS2" s="106"/>
      <c r="MGT2" s="106"/>
      <c r="MGU2" s="106"/>
      <c r="MGV2" s="106"/>
      <c r="MGW2" s="106"/>
      <c r="MGX2" s="106"/>
      <c r="MGY2" s="106"/>
      <c r="MGZ2" s="106"/>
      <c r="MHA2" s="106"/>
      <c r="MHB2" s="106"/>
      <c r="MHC2" s="106"/>
      <c r="MHD2" s="106"/>
      <c r="MHE2" s="106"/>
      <c r="MHF2" s="106"/>
      <c r="MHG2" s="106"/>
      <c r="MHH2" s="106"/>
      <c r="MHI2" s="106"/>
      <c r="MHJ2" s="106"/>
      <c r="MHK2" s="106"/>
      <c r="MHL2" s="106"/>
      <c r="MHM2" s="106"/>
      <c r="MHN2" s="106"/>
      <c r="MHO2" s="106"/>
      <c r="MHP2" s="106"/>
      <c r="MHQ2" s="106"/>
      <c r="MHR2" s="106"/>
      <c r="MHS2" s="106"/>
      <c r="MHT2" s="106"/>
      <c r="MHU2" s="106"/>
      <c r="MHV2" s="106"/>
      <c r="MHW2" s="106"/>
      <c r="MHX2" s="106"/>
      <c r="MHY2" s="106"/>
      <c r="MHZ2" s="106"/>
      <c r="MIA2" s="106"/>
      <c r="MIB2" s="106"/>
      <c r="MIC2" s="106"/>
      <c r="MID2" s="106"/>
      <c r="MIE2" s="106"/>
      <c r="MIF2" s="106"/>
      <c r="MIG2" s="106"/>
      <c r="MIH2" s="106"/>
      <c r="MII2" s="106"/>
      <c r="MIJ2" s="106"/>
      <c r="MIK2" s="106"/>
      <c r="MIL2" s="106"/>
      <c r="MIM2" s="106"/>
      <c r="MIN2" s="106"/>
      <c r="MIO2" s="106"/>
      <c r="MIP2" s="106"/>
      <c r="MIQ2" s="106"/>
      <c r="MIR2" s="106"/>
      <c r="MIS2" s="106"/>
      <c r="MIT2" s="106"/>
      <c r="MIU2" s="106"/>
      <c r="MIV2" s="106"/>
      <c r="MIW2" s="106"/>
      <c r="MIX2" s="106"/>
      <c r="MIY2" s="106"/>
      <c r="MIZ2" s="106"/>
      <c r="MJA2" s="106"/>
      <c r="MJB2" s="106"/>
      <c r="MJC2" s="106"/>
      <c r="MJD2" s="106"/>
      <c r="MJE2" s="106"/>
      <c r="MJF2" s="106"/>
      <c r="MJG2" s="106"/>
      <c r="MJH2" s="106"/>
      <c r="MJI2" s="106"/>
      <c r="MJJ2" s="106"/>
      <c r="MJK2" s="106"/>
      <c r="MJL2" s="106"/>
      <c r="MJM2" s="106"/>
      <c r="MJN2" s="106"/>
      <c r="MJO2" s="106"/>
      <c r="MJP2" s="106"/>
      <c r="MJQ2" s="106"/>
      <c r="MJR2" s="106"/>
      <c r="MJS2" s="106"/>
      <c r="MJT2" s="106"/>
      <c r="MJU2" s="106"/>
      <c r="MJV2" s="106"/>
      <c r="MJW2" s="106"/>
      <c r="MJX2" s="106"/>
      <c r="MJY2" s="106"/>
      <c r="MJZ2" s="106"/>
      <c r="MKA2" s="106"/>
      <c r="MKB2" s="106"/>
      <c r="MKC2" s="106"/>
      <c r="MKD2" s="106"/>
      <c r="MKE2" s="106"/>
      <c r="MKF2" s="106"/>
      <c r="MKG2" s="106"/>
      <c r="MKH2" s="106"/>
      <c r="MKI2" s="106"/>
      <c r="MKJ2" s="106"/>
      <c r="MKK2" s="106"/>
      <c r="MKL2" s="106"/>
      <c r="MKM2" s="106"/>
      <c r="MKN2" s="106"/>
      <c r="MKO2" s="106"/>
      <c r="MKP2" s="106"/>
      <c r="MKQ2" s="106"/>
      <c r="MKR2" s="106"/>
      <c r="MKS2" s="106"/>
      <c r="MKT2" s="106"/>
      <c r="MKU2" s="106"/>
      <c r="MKV2" s="106"/>
      <c r="MKW2" s="106"/>
      <c r="MKX2" s="106"/>
      <c r="MKY2" s="106"/>
      <c r="MKZ2" s="106"/>
      <c r="MLA2" s="106"/>
      <c r="MLB2" s="106"/>
      <c r="MLC2" s="106"/>
      <c r="MLD2" s="106"/>
      <c r="MLE2" s="106"/>
      <c r="MLF2" s="106"/>
      <c r="MLG2" s="106"/>
      <c r="MLH2" s="106"/>
      <c r="MLI2" s="106"/>
      <c r="MLJ2" s="106"/>
      <c r="MLK2" s="106"/>
      <c r="MLL2" s="106"/>
      <c r="MLM2" s="106"/>
      <c r="MLN2" s="106"/>
      <c r="MLO2" s="106"/>
      <c r="MLP2" s="106"/>
      <c r="MLQ2" s="106"/>
      <c r="MLR2" s="106"/>
      <c r="MLS2" s="106"/>
      <c r="MLT2" s="106"/>
      <c r="MLU2" s="106"/>
      <c r="MLV2" s="106"/>
      <c r="MLW2" s="106"/>
      <c r="MLX2" s="106"/>
      <c r="MLY2" s="106"/>
      <c r="MLZ2" s="106"/>
      <c r="MMA2" s="106"/>
      <c r="MMB2" s="106"/>
      <c r="MMC2" s="106"/>
      <c r="MMD2" s="106"/>
      <c r="MME2" s="106"/>
      <c r="MMF2" s="106"/>
      <c r="MMG2" s="106"/>
      <c r="MMH2" s="106"/>
      <c r="MMI2" s="106"/>
      <c r="MMJ2" s="106"/>
      <c r="MMK2" s="106"/>
      <c r="MML2" s="106"/>
      <c r="MMM2" s="106"/>
      <c r="MMN2" s="106"/>
      <c r="MMO2" s="106"/>
      <c r="MMP2" s="106"/>
      <c r="MMQ2" s="106"/>
      <c r="MMR2" s="106"/>
      <c r="MMS2" s="106"/>
      <c r="MMT2" s="106"/>
      <c r="MMU2" s="106"/>
      <c r="MMV2" s="106"/>
      <c r="MMW2" s="106"/>
      <c r="MMX2" s="106"/>
      <c r="MMY2" s="106"/>
      <c r="MMZ2" s="106"/>
      <c r="MNA2" s="106"/>
      <c r="MNB2" s="106"/>
      <c r="MNC2" s="106"/>
      <c r="MND2" s="106"/>
      <c r="MNE2" s="106"/>
      <c r="MNF2" s="106"/>
      <c r="MNG2" s="106"/>
      <c r="MNH2" s="106"/>
      <c r="MNI2" s="106"/>
      <c r="MNJ2" s="106"/>
      <c r="MNK2" s="106"/>
      <c r="MNL2" s="106"/>
      <c r="MNM2" s="106"/>
      <c r="MNN2" s="106"/>
      <c r="MNO2" s="106"/>
      <c r="MNP2" s="106"/>
      <c r="MNQ2" s="106"/>
      <c r="MNR2" s="106"/>
      <c r="MNS2" s="106"/>
      <c r="MNT2" s="106"/>
      <c r="MNU2" s="106"/>
      <c r="MNV2" s="106"/>
      <c r="MNW2" s="106"/>
      <c r="MNX2" s="106"/>
      <c r="MNY2" s="106"/>
      <c r="MNZ2" s="106"/>
      <c r="MOA2" s="106"/>
      <c r="MOB2" s="106"/>
      <c r="MOC2" s="106"/>
      <c r="MOD2" s="106"/>
      <c r="MOE2" s="106"/>
      <c r="MOF2" s="106"/>
      <c r="MOG2" s="106"/>
      <c r="MOH2" s="106"/>
      <c r="MOI2" s="106"/>
      <c r="MOJ2" s="106"/>
      <c r="MOK2" s="106"/>
      <c r="MOL2" s="106"/>
      <c r="MOM2" s="106"/>
      <c r="MON2" s="106"/>
      <c r="MOO2" s="106"/>
      <c r="MOP2" s="106"/>
      <c r="MOQ2" s="106"/>
      <c r="MOR2" s="106"/>
      <c r="MOS2" s="106"/>
      <c r="MOT2" s="106"/>
      <c r="MOU2" s="106"/>
      <c r="MOV2" s="106"/>
      <c r="MOW2" s="106"/>
      <c r="MOX2" s="106"/>
      <c r="MOY2" s="106"/>
      <c r="MOZ2" s="106"/>
      <c r="MPA2" s="106"/>
      <c r="MPB2" s="106"/>
      <c r="MPC2" s="106"/>
      <c r="MPD2" s="106"/>
      <c r="MPE2" s="106"/>
      <c r="MPF2" s="106"/>
      <c r="MPG2" s="106"/>
      <c r="MPH2" s="106"/>
      <c r="MPI2" s="106"/>
      <c r="MPJ2" s="106"/>
      <c r="MPK2" s="106"/>
      <c r="MPL2" s="106"/>
      <c r="MPM2" s="106"/>
      <c r="MPN2" s="106"/>
      <c r="MPO2" s="106"/>
      <c r="MPP2" s="106"/>
      <c r="MPQ2" s="106"/>
      <c r="MPR2" s="106"/>
      <c r="MPS2" s="106"/>
      <c r="MPT2" s="106"/>
      <c r="MPU2" s="106"/>
      <c r="MPV2" s="106"/>
      <c r="MPW2" s="106"/>
      <c r="MPX2" s="106"/>
      <c r="MPY2" s="106"/>
      <c r="MPZ2" s="106"/>
      <c r="MQA2" s="106"/>
      <c r="MQB2" s="106"/>
      <c r="MQC2" s="106"/>
      <c r="MQD2" s="106"/>
      <c r="MQE2" s="106"/>
      <c r="MQF2" s="106"/>
      <c r="MQG2" s="106"/>
      <c r="MQH2" s="106"/>
      <c r="MQI2" s="106"/>
      <c r="MQJ2" s="106"/>
      <c r="MQK2" s="106"/>
      <c r="MQL2" s="106"/>
      <c r="MQM2" s="106"/>
      <c r="MQN2" s="106"/>
      <c r="MQO2" s="106"/>
      <c r="MQP2" s="106"/>
      <c r="MQQ2" s="106"/>
      <c r="MQR2" s="106"/>
      <c r="MQS2" s="106"/>
      <c r="MQT2" s="106"/>
      <c r="MQU2" s="106"/>
      <c r="MQV2" s="106"/>
      <c r="MQW2" s="106"/>
      <c r="MQX2" s="106"/>
      <c r="MQY2" s="106"/>
      <c r="MQZ2" s="106"/>
      <c r="MRA2" s="106"/>
      <c r="MRB2" s="106"/>
      <c r="MRC2" s="106"/>
      <c r="MRD2" s="106"/>
      <c r="MRE2" s="106"/>
      <c r="MRF2" s="106"/>
      <c r="MRG2" s="106"/>
      <c r="MRH2" s="106"/>
      <c r="MRI2" s="106"/>
      <c r="MRJ2" s="106"/>
      <c r="MRK2" s="106"/>
      <c r="MRL2" s="106"/>
      <c r="MRM2" s="106"/>
      <c r="MRN2" s="106"/>
      <c r="MRO2" s="106"/>
      <c r="MRP2" s="106"/>
      <c r="MRQ2" s="106"/>
      <c r="MRR2" s="106"/>
      <c r="MRS2" s="106"/>
      <c r="MRT2" s="106"/>
      <c r="MRU2" s="106"/>
      <c r="MRV2" s="106"/>
      <c r="MRW2" s="106"/>
      <c r="MRX2" s="106"/>
      <c r="MRY2" s="106"/>
      <c r="MRZ2" s="106"/>
      <c r="MSA2" s="106"/>
      <c r="MSB2" s="106"/>
      <c r="MSC2" s="106"/>
      <c r="MSD2" s="106"/>
      <c r="MSE2" s="106"/>
      <c r="MSF2" s="106"/>
      <c r="MSG2" s="106"/>
      <c r="MSH2" s="106"/>
      <c r="MSI2" s="106"/>
      <c r="MSJ2" s="106"/>
      <c r="MSK2" s="106"/>
      <c r="MSL2" s="106"/>
      <c r="MSM2" s="106"/>
      <c r="MSN2" s="106"/>
      <c r="MSO2" s="106"/>
      <c r="MSP2" s="106"/>
      <c r="MSQ2" s="106"/>
      <c r="MSR2" s="106"/>
      <c r="MSS2" s="106"/>
      <c r="MST2" s="106"/>
      <c r="MSU2" s="106"/>
      <c r="MSV2" s="106"/>
      <c r="MSW2" s="106"/>
      <c r="MSX2" s="106"/>
      <c r="MSY2" s="106"/>
      <c r="MSZ2" s="106"/>
      <c r="MTA2" s="106"/>
      <c r="MTB2" s="106"/>
      <c r="MTC2" s="106"/>
      <c r="MTD2" s="106"/>
      <c r="MTE2" s="106"/>
      <c r="MTF2" s="106"/>
      <c r="MTG2" s="106"/>
      <c r="MTH2" s="106"/>
      <c r="MTI2" s="106"/>
      <c r="MTJ2" s="106"/>
      <c r="MTK2" s="106"/>
      <c r="MTL2" s="106"/>
      <c r="MTM2" s="106"/>
      <c r="MTN2" s="106"/>
      <c r="MTO2" s="106"/>
      <c r="MTP2" s="106"/>
      <c r="MTQ2" s="106"/>
      <c r="MTR2" s="106"/>
      <c r="MTS2" s="106"/>
      <c r="MTT2" s="106"/>
      <c r="MTU2" s="106"/>
      <c r="MTV2" s="106"/>
      <c r="MTW2" s="106"/>
      <c r="MTX2" s="106"/>
      <c r="MTY2" s="106"/>
      <c r="MTZ2" s="106"/>
      <c r="MUA2" s="106"/>
      <c r="MUB2" s="106"/>
      <c r="MUC2" s="106"/>
      <c r="MUD2" s="106"/>
      <c r="MUE2" s="106"/>
      <c r="MUF2" s="106"/>
      <c r="MUG2" s="106"/>
      <c r="MUH2" s="106"/>
      <c r="MUI2" s="106"/>
      <c r="MUJ2" s="106"/>
      <c r="MUK2" s="106"/>
      <c r="MUL2" s="106"/>
      <c r="MUM2" s="106"/>
      <c r="MUN2" s="106"/>
      <c r="MUO2" s="106"/>
      <c r="MUP2" s="106"/>
      <c r="MUQ2" s="106"/>
      <c r="MUR2" s="106"/>
      <c r="MUS2" s="106"/>
      <c r="MUT2" s="106"/>
      <c r="MUU2" s="106"/>
      <c r="MUV2" s="106"/>
      <c r="MUW2" s="106"/>
      <c r="MUX2" s="106"/>
      <c r="MUY2" s="106"/>
      <c r="MUZ2" s="106"/>
      <c r="MVA2" s="106"/>
      <c r="MVB2" s="106"/>
      <c r="MVC2" s="106"/>
      <c r="MVD2" s="106"/>
      <c r="MVE2" s="106"/>
      <c r="MVF2" s="106"/>
      <c r="MVG2" s="106"/>
      <c r="MVH2" s="106"/>
      <c r="MVI2" s="106"/>
      <c r="MVJ2" s="106"/>
      <c r="MVK2" s="106"/>
      <c r="MVL2" s="106"/>
      <c r="MVM2" s="106"/>
      <c r="MVN2" s="106"/>
      <c r="MVO2" s="106"/>
      <c r="MVP2" s="106"/>
      <c r="MVQ2" s="106"/>
      <c r="MVR2" s="106"/>
      <c r="MVS2" s="106"/>
      <c r="MVT2" s="106"/>
      <c r="MVU2" s="106"/>
      <c r="MVV2" s="106"/>
      <c r="MVW2" s="106"/>
      <c r="MVX2" s="106"/>
      <c r="MVY2" s="106"/>
      <c r="MVZ2" s="106"/>
      <c r="MWA2" s="106"/>
      <c r="MWB2" s="106"/>
      <c r="MWC2" s="106"/>
      <c r="MWD2" s="106"/>
      <c r="MWE2" s="106"/>
      <c r="MWF2" s="106"/>
      <c r="MWG2" s="106"/>
      <c r="MWH2" s="106"/>
      <c r="MWI2" s="106"/>
      <c r="MWJ2" s="106"/>
      <c r="MWK2" s="106"/>
      <c r="MWL2" s="106"/>
      <c r="MWM2" s="106"/>
      <c r="MWN2" s="106"/>
      <c r="MWO2" s="106"/>
      <c r="MWP2" s="106"/>
      <c r="MWQ2" s="106"/>
      <c r="MWR2" s="106"/>
      <c r="MWS2" s="106"/>
      <c r="MWT2" s="106"/>
      <c r="MWU2" s="106"/>
      <c r="MWV2" s="106"/>
      <c r="MWW2" s="106"/>
      <c r="MWX2" s="106"/>
      <c r="MWY2" s="106"/>
      <c r="MWZ2" s="106"/>
      <c r="MXA2" s="106"/>
      <c r="MXB2" s="106"/>
      <c r="MXC2" s="106"/>
      <c r="MXD2" s="106"/>
      <c r="MXE2" s="106"/>
      <c r="MXF2" s="106"/>
      <c r="MXG2" s="106"/>
      <c r="MXH2" s="106"/>
      <c r="MXI2" s="106"/>
      <c r="MXJ2" s="106"/>
      <c r="MXK2" s="106"/>
      <c r="MXL2" s="106"/>
      <c r="MXM2" s="106"/>
      <c r="MXN2" s="106"/>
      <c r="MXO2" s="106"/>
      <c r="MXP2" s="106"/>
      <c r="MXQ2" s="106"/>
      <c r="MXR2" s="106"/>
      <c r="MXS2" s="106"/>
      <c r="MXT2" s="106"/>
      <c r="MXU2" s="106"/>
      <c r="MXV2" s="106"/>
      <c r="MXW2" s="106"/>
      <c r="MXX2" s="106"/>
      <c r="MXY2" s="106"/>
      <c r="MXZ2" s="106"/>
      <c r="MYA2" s="106"/>
      <c r="MYB2" s="106"/>
      <c r="MYC2" s="106"/>
      <c r="MYD2" s="106"/>
      <c r="MYE2" s="106"/>
      <c r="MYF2" s="106"/>
      <c r="MYG2" s="106"/>
      <c r="MYH2" s="106"/>
      <c r="MYI2" s="106"/>
      <c r="MYJ2" s="106"/>
      <c r="MYK2" s="106"/>
      <c r="MYL2" s="106"/>
      <c r="MYM2" s="106"/>
      <c r="MYN2" s="106"/>
      <c r="MYO2" s="106"/>
      <c r="MYP2" s="106"/>
      <c r="MYQ2" s="106"/>
      <c r="MYR2" s="106"/>
      <c r="MYS2" s="106"/>
      <c r="MYT2" s="106"/>
      <c r="MYU2" s="106"/>
      <c r="MYV2" s="106"/>
      <c r="MYW2" s="106"/>
      <c r="MYX2" s="106"/>
      <c r="MYY2" s="106"/>
      <c r="MYZ2" s="106"/>
      <c r="MZA2" s="106"/>
      <c r="MZB2" s="106"/>
      <c r="MZC2" s="106"/>
      <c r="MZD2" s="106"/>
      <c r="MZE2" s="106"/>
      <c r="MZF2" s="106"/>
      <c r="MZG2" s="106"/>
      <c r="MZH2" s="106"/>
      <c r="MZI2" s="106"/>
      <c r="MZJ2" s="106"/>
      <c r="MZK2" s="106"/>
      <c r="MZL2" s="106"/>
      <c r="MZM2" s="106"/>
      <c r="MZN2" s="106"/>
      <c r="MZO2" s="106"/>
      <c r="MZP2" s="106"/>
      <c r="MZQ2" s="106"/>
      <c r="MZR2" s="106"/>
      <c r="MZS2" s="106"/>
      <c r="MZT2" s="106"/>
      <c r="MZU2" s="106"/>
      <c r="MZV2" s="106"/>
      <c r="MZW2" s="106"/>
      <c r="MZX2" s="106"/>
      <c r="MZY2" s="106"/>
      <c r="MZZ2" s="106"/>
      <c r="NAA2" s="106"/>
      <c r="NAB2" s="106"/>
      <c r="NAC2" s="106"/>
      <c r="NAD2" s="106"/>
      <c r="NAE2" s="106"/>
      <c r="NAF2" s="106"/>
      <c r="NAG2" s="106"/>
      <c r="NAH2" s="106"/>
      <c r="NAI2" s="106"/>
      <c r="NAJ2" s="106"/>
      <c r="NAK2" s="106"/>
      <c r="NAL2" s="106"/>
      <c r="NAM2" s="106"/>
      <c r="NAN2" s="106"/>
      <c r="NAO2" s="106"/>
      <c r="NAP2" s="106"/>
      <c r="NAQ2" s="106"/>
      <c r="NAR2" s="106"/>
      <c r="NAS2" s="106"/>
      <c r="NAT2" s="106"/>
      <c r="NAU2" s="106"/>
      <c r="NAV2" s="106"/>
      <c r="NAW2" s="106"/>
      <c r="NAX2" s="106"/>
      <c r="NAY2" s="106"/>
      <c r="NAZ2" s="106"/>
      <c r="NBA2" s="106"/>
      <c r="NBB2" s="106"/>
      <c r="NBC2" s="106"/>
      <c r="NBD2" s="106"/>
      <c r="NBE2" s="106"/>
      <c r="NBF2" s="106"/>
      <c r="NBG2" s="106"/>
      <c r="NBH2" s="106"/>
      <c r="NBI2" s="106"/>
      <c r="NBJ2" s="106"/>
      <c r="NBK2" s="106"/>
      <c r="NBL2" s="106"/>
      <c r="NBM2" s="106"/>
      <c r="NBN2" s="106"/>
      <c r="NBO2" s="106"/>
      <c r="NBP2" s="106"/>
      <c r="NBQ2" s="106"/>
      <c r="NBR2" s="106"/>
      <c r="NBS2" s="106"/>
      <c r="NBT2" s="106"/>
      <c r="NBU2" s="106"/>
      <c r="NBV2" s="106"/>
      <c r="NBW2" s="106"/>
      <c r="NBX2" s="106"/>
      <c r="NBY2" s="106"/>
      <c r="NBZ2" s="106"/>
      <c r="NCA2" s="106"/>
      <c r="NCB2" s="106"/>
      <c r="NCC2" s="106"/>
      <c r="NCD2" s="106"/>
      <c r="NCE2" s="106"/>
      <c r="NCF2" s="106"/>
      <c r="NCG2" s="106"/>
      <c r="NCH2" s="106"/>
      <c r="NCI2" s="106"/>
      <c r="NCJ2" s="106"/>
      <c r="NCK2" s="106"/>
      <c r="NCL2" s="106"/>
      <c r="NCM2" s="106"/>
      <c r="NCN2" s="106"/>
      <c r="NCO2" s="106"/>
      <c r="NCP2" s="106"/>
      <c r="NCQ2" s="106"/>
      <c r="NCR2" s="106"/>
      <c r="NCS2" s="106"/>
      <c r="NCT2" s="106"/>
      <c r="NCU2" s="106"/>
      <c r="NCV2" s="106"/>
      <c r="NCW2" s="106"/>
      <c r="NCX2" s="106"/>
      <c r="NCY2" s="106"/>
      <c r="NCZ2" s="106"/>
      <c r="NDA2" s="106"/>
      <c r="NDB2" s="106"/>
      <c r="NDC2" s="106"/>
      <c r="NDD2" s="106"/>
      <c r="NDE2" s="106"/>
      <c r="NDF2" s="106"/>
      <c r="NDG2" s="106"/>
      <c r="NDH2" s="106"/>
      <c r="NDI2" s="106"/>
      <c r="NDJ2" s="106"/>
      <c r="NDK2" s="106"/>
      <c r="NDL2" s="106"/>
      <c r="NDM2" s="106"/>
      <c r="NDN2" s="106"/>
      <c r="NDO2" s="106"/>
      <c r="NDP2" s="106"/>
      <c r="NDQ2" s="106"/>
      <c r="NDR2" s="106"/>
      <c r="NDS2" s="106"/>
      <c r="NDT2" s="106"/>
      <c r="NDU2" s="106"/>
      <c r="NDV2" s="106"/>
      <c r="NDW2" s="106"/>
      <c r="NDX2" s="106"/>
      <c r="NDY2" s="106"/>
      <c r="NDZ2" s="106"/>
      <c r="NEA2" s="106"/>
      <c r="NEB2" s="106"/>
      <c r="NEC2" s="106"/>
      <c r="NED2" s="106"/>
      <c r="NEE2" s="106"/>
      <c r="NEF2" s="106"/>
      <c r="NEG2" s="106"/>
      <c r="NEH2" s="106"/>
      <c r="NEI2" s="106"/>
      <c r="NEJ2" s="106"/>
      <c r="NEK2" s="106"/>
      <c r="NEL2" s="106"/>
      <c r="NEM2" s="106"/>
      <c r="NEN2" s="106"/>
      <c r="NEO2" s="106"/>
      <c r="NEP2" s="106"/>
      <c r="NEQ2" s="106"/>
      <c r="NER2" s="106"/>
      <c r="NES2" s="106"/>
      <c r="NET2" s="106"/>
      <c r="NEU2" s="106"/>
      <c r="NEV2" s="106"/>
      <c r="NEW2" s="106"/>
      <c r="NEX2" s="106"/>
      <c r="NEY2" s="106"/>
      <c r="NEZ2" s="106"/>
      <c r="NFA2" s="106"/>
      <c r="NFB2" s="106"/>
      <c r="NFC2" s="106"/>
      <c r="NFD2" s="106"/>
      <c r="NFE2" s="106"/>
      <c r="NFF2" s="106"/>
      <c r="NFG2" s="106"/>
      <c r="NFH2" s="106"/>
      <c r="NFI2" s="106"/>
      <c r="NFJ2" s="106"/>
      <c r="NFK2" s="106"/>
      <c r="NFL2" s="106"/>
      <c r="NFM2" s="106"/>
      <c r="NFN2" s="106"/>
      <c r="NFO2" s="106"/>
      <c r="NFP2" s="106"/>
      <c r="NFQ2" s="106"/>
      <c r="NFR2" s="106"/>
      <c r="NFS2" s="106"/>
      <c r="NFT2" s="106"/>
      <c r="NFU2" s="106"/>
      <c r="NFV2" s="106"/>
      <c r="NFW2" s="106"/>
      <c r="NFX2" s="106"/>
      <c r="NFY2" s="106"/>
      <c r="NFZ2" s="106"/>
      <c r="NGA2" s="106"/>
      <c r="NGB2" s="106"/>
      <c r="NGC2" s="106"/>
      <c r="NGD2" s="106"/>
      <c r="NGE2" s="106"/>
      <c r="NGF2" s="106"/>
      <c r="NGG2" s="106"/>
      <c r="NGH2" s="106"/>
      <c r="NGI2" s="106"/>
      <c r="NGJ2" s="106"/>
      <c r="NGK2" s="106"/>
      <c r="NGL2" s="106"/>
      <c r="NGM2" s="106"/>
      <c r="NGN2" s="106"/>
      <c r="NGO2" s="106"/>
      <c r="NGP2" s="106"/>
      <c r="NGQ2" s="106"/>
      <c r="NGR2" s="106"/>
      <c r="NGS2" s="106"/>
      <c r="NGT2" s="106"/>
      <c r="NGU2" s="106"/>
      <c r="NGV2" s="106"/>
      <c r="NGW2" s="106"/>
      <c r="NGX2" s="106"/>
      <c r="NGY2" s="106"/>
      <c r="NGZ2" s="106"/>
      <c r="NHA2" s="106"/>
      <c r="NHB2" s="106"/>
      <c r="NHC2" s="106"/>
      <c r="NHD2" s="106"/>
      <c r="NHE2" s="106"/>
      <c r="NHF2" s="106"/>
      <c r="NHG2" s="106"/>
      <c r="NHH2" s="106"/>
      <c r="NHI2" s="106"/>
      <c r="NHJ2" s="106"/>
      <c r="NHK2" s="106"/>
      <c r="NHL2" s="106"/>
      <c r="NHM2" s="106"/>
      <c r="NHN2" s="106"/>
      <c r="NHO2" s="106"/>
      <c r="NHP2" s="106"/>
      <c r="NHQ2" s="106"/>
      <c r="NHR2" s="106"/>
      <c r="NHS2" s="106"/>
      <c r="NHT2" s="106"/>
      <c r="NHU2" s="106"/>
      <c r="NHV2" s="106"/>
      <c r="NHW2" s="106"/>
      <c r="NHX2" s="106"/>
      <c r="NHY2" s="106"/>
      <c r="NHZ2" s="106"/>
      <c r="NIA2" s="106"/>
      <c r="NIB2" s="106"/>
      <c r="NIC2" s="106"/>
      <c r="NID2" s="106"/>
      <c r="NIE2" s="106"/>
      <c r="NIF2" s="106"/>
      <c r="NIG2" s="106"/>
      <c r="NIH2" s="106"/>
      <c r="NII2" s="106"/>
      <c r="NIJ2" s="106"/>
      <c r="NIK2" s="106"/>
      <c r="NIL2" s="106"/>
      <c r="NIM2" s="106"/>
      <c r="NIN2" s="106"/>
      <c r="NIO2" s="106"/>
      <c r="NIP2" s="106"/>
      <c r="NIQ2" s="106"/>
      <c r="NIR2" s="106"/>
      <c r="NIS2" s="106"/>
      <c r="NIT2" s="106"/>
      <c r="NIU2" s="106"/>
      <c r="NIV2" s="106"/>
      <c r="NIW2" s="106"/>
      <c r="NIX2" s="106"/>
      <c r="NIY2" s="106"/>
      <c r="NIZ2" s="106"/>
      <c r="NJA2" s="106"/>
      <c r="NJB2" s="106"/>
      <c r="NJC2" s="106"/>
      <c r="NJD2" s="106"/>
      <c r="NJE2" s="106"/>
      <c r="NJF2" s="106"/>
      <c r="NJG2" s="106"/>
      <c r="NJH2" s="106"/>
      <c r="NJI2" s="106"/>
      <c r="NJJ2" s="106"/>
      <c r="NJK2" s="106"/>
      <c r="NJL2" s="106"/>
      <c r="NJM2" s="106"/>
      <c r="NJN2" s="106"/>
      <c r="NJO2" s="106"/>
      <c r="NJP2" s="106"/>
      <c r="NJQ2" s="106"/>
      <c r="NJR2" s="106"/>
      <c r="NJS2" s="106"/>
      <c r="NJT2" s="106"/>
      <c r="NJU2" s="106"/>
      <c r="NJV2" s="106"/>
      <c r="NJW2" s="106"/>
      <c r="NJX2" s="106"/>
      <c r="NJY2" s="106"/>
      <c r="NJZ2" s="106"/>
      <c r="NKA2" s="106"/>
      <c r="NKB2" s="106"/>
      <c r="NKC2" s="106"/>
      <c r="NKD2" s="106"/>
      <c r="NKE2" s="106"/>
      <c r="NKF2" s="106"/>
      <c r="NKG2" s="106"/>
      <c r="NKH2" s="106"/>
      <c r="NKI2" s="106"/>
      <c r="NKJ2" s="106"/>
      <c r="NKK2" s="106"/>
      <c r="NKL2" s="106"/>
      <c r="NKM2" s="106"/>
      <c r="NKN2" s="106"/>
      <c r="NKO2" s="106"/>
      <c r="NKP2" s="106"/>
      <c r="NKQ2" s="106"/>
      <c r="NKR2" s="106"/>
      <c r="NKS2" s="106"/>
      <c r="NKT2" s="106"/>
      <c r="NKU2" s="106"/>
      <c r="NKV2" s="106"/>
      <c r="NKW2" s="106"/>
      <c r="NKX2" s="106"/>
      <c r="NKY2" s="106"/>
      <c r="NKZ2" s="106"/>
      <c r="NLA2" s="106"/>
      <c r="NLB2" s="106"/>
      <c r="NLC2" s="106"/>
      <c r="NLD2" s="106"/>
      <c r="NLE2" s="106"/>
      <c r="NLF2" s="106"/>
      <c r="NLG2" s="106"/>
      <c r="NLH2" s="106"/>
      <c r="NLI2" s="106"/>
      <c r="NLJ2" s="106"/>
      <c r="NLK2" s="106"/>
      <c r="NLL2" s="106"/>
      <c r="NLM2" s="106"/>
      <c r="NLN2" s="106"/>
      <c r="NLO2" s="106"/>
      <c r="NLP2" s="106"/>
      <c r="NLQ2" s="106"/>
      <c r="NLR2" s="106"/>
      <c r="NLS2" s="106"/>
      <c r="NLT2" s="106"/>
      <c r="NLU2" s="106"/>
      <c r="NLV2" s="106"/>
      <c r="NLW2" s="106"/>
      <c r="NLX2" s="106"/>
      <c r="NLY2" s="106"/>
      <c r="NLZ2" s="106"/>
      <c r="NMA2" s="106"/>
      <c r="NMB2" s="106"/>
      <c r="NMC2" s="106"/>
      <c r="NMD2" s="106"/>
      <c r="NME2" s="106"/>
      <c r="NMF2" s="106"/>
      <c r="NMG2" s="106"/>
      <c r="NMH2" s="106"/>
      <c r="NMI2" s="106"/>
      <c r="NMJ2" s="106"/>
      <c r="NMK2" s="106"/>
      <c r="NML2" s="106"/>
      <c r="NMM2" s="106"/>
      <c r="NMN2" s="106"/>
      <c r="NMO2" s="106"/>
      <c r="NMP2" s="106"/>
      <c r="NMQ2" s="106"/>
      <c r="NMR2" s="106"/>
      <c r="NMS2" s="106"/>
      <c r="NMT2" s="106"/>
      <c r="NMU2" s="106"/>
      <c r="NMV2" s="106"/>
      <c r="NMW2" s="106"/>
      <c r="NMX2" s="106"/>
      <c r="NMY2" s="106"/>
      <c r="NMZ2" s="106"/>
      <c r="NNA2" s="106"/>
      <c r="NNB2" s="106"/>
      <c r="NNC2" s="106"/>
      <c r="NND2" s="106"/>
      <c r="NNE2" s="106"/>
      <c r="NNF2" s="106"/>
      <c r="NNG2" s="106"/>
      <c r="NNH2" s="106"/>
      <c r="NNI2" s="106"/>
      <c r="NNJ2" s="106"/>
      <c r="NNK2" s="106"/>
      <c r="NNL2" s="106"/>
      <c r="NNM2" s="106"/>
      <c r="NNN2" s="106"/>
      <c r="NNO2" s="106"/>
      <c r="NNP2" s="106"/>
      <c r="NNQ2" s="106"/>
      <c r="NNR2" s="106"/>
      <c r="NNS2" s="106"/>
      <c r="NNT2" s="106"/>
      <c r="NNU2" s="106"/>
      <c r="NNV2" s="106"/>
      <c r="NNW2" s="106"/>
      <c r="NNX2" s="106"/>
      <c r="NNY2" s="106"/>
      <c r="NNZ2" s="106"/>
      <c r="NOA2" s="106"/>
      <c r="NOB2" s="106"/>
      <c r="NOC2" s="106"/>
      <c r="NOD2" s="106"/>
      <c r="NOE2" s="106"/>
      <c r="NOF2" s="106"/>
      <c r="NOG2" s="106"/>
      <c r="NOH2" s="106"/>
      <c r="NOI2" s="106"/>
      <c r="NOJ2" s="106"/>
      <c r="NOK2" s="106"/>
      <c r="NOL2" s="106"/>
      <c r="NOM2" s="106"/>
      <c r="NON2" s="106"/>
      <c r="NOO2" s="106"/>
      <c r="NOP2" s="106"/>
      <c r="NOQ2" s="106"/>
      <c r="NOR2" s="106"/>
      <c r="NOS2" s="106"/>
      <c r="NOT2" s="106"/>
      <c r="NOU2" s="106"/>
      <c r="NOV2" s="106"/>
      <c r="NOW2" s="106"/>
      <c r="NOX2" s="106"/>
      <c r="NOY2" s="106"/>
      <c r="NOZ2" s="106"/>
      <c r="NPA2" s="106"/>
      <c r="NPB2" s="106"/>
      <c r="NPC2" s="106"/>
      <c r="NPD2" s="106"/>
      <c r="NPE2" s="106"/>
      <c r="NPF2" s="106"/>
      <c r="NPG2" s="106"/>
      <c r="NPH2" s="106"/>
      <c r="NPI2" s="106"/>
      <c r="NPJ2" s="106"/>
      <c r="NPK2" s="106"/>
      <c r="NPL2" s="106"/>
      <c r="NPM2" s="106"/>
      <c r="NPN2" s="106"/>
      <c r="NPO2" s="106"/>
      <c r="NPP2" s="106"/>
      <c r="NPQ2" s="106"/>
      <c r="NPR2" s="106"/>
      <c r="NPS2" s="106"/>
      <c r="NPT2" s="106"/>
      <c r="NPU2" s="106"/>
      <c r="NPV2" s="106"/>
      <c r="NPW2" s="106"/>
      <c r="NPX2" s="106"/>
      <c r="NPY2" s="106"/>
      <c r="NPZ2" s="106"/>
      <c r="NQA2" s="106"/>
      <c r="NQB2" s="106"/>
      <c r="NQC2" s="106"/>
      <c r="NQD2" s="106"/>
      <c r="NQE2" s="106"/>
      <c r="NQF2" s="106"/>
      <c r="NQG2" s="106"/>
      <c r="NQH2" s="106"/>
      <c r="NQI2" s="106"/>
      <c r="NQJ2" s="106"/>
      <c r="NQK2" s="106"/>
      <c r="NQL2" s="106"/>
      <c r="NQM2" s="106"/>
      <c r="NQN2" s="106"/>
      <c r="NQO2" s="106"/>
      <c r="NQP2" s="106"/>
      <c r="NQQ2" s="106"/>
      <c r="NQR2" s="106"/>
      <c r="NQS2" s="106"/>
      <c r="NQT2" s="106"/>
      <c r="NQU2" s="106"/>
      <c r="NQV2" s="106"/>
      <c r="NQW2" s="106"/>
      <c r="NQX2" s="106"/>
      <c r="NQY2" s="106"/>
      <c r="NQZ2" s="106"/>
      <c r="NRA2" s="106"/>
      <c r="NRB2" s="106"/>
      <c r="NRC2" s="106"/>
      <c r="NRD2" s="106"/>
      <c r="NRE2" s="106"/>
      <c r="NRF2" s="106"/>
      <c r="NRG2" s="106"/>
      <c r="NRH2" s="106"/>
      <c r="NRI2" s="106"/>
      <c r="NRJ2" s="106"/>
      <c r="NRK2" s="106"/>
      <c r="NRL2" s="106"/>
      <c r="NRM2" s="106"/>
      <c r="NRN2" s="106"/>
      <c r="NRO2" s="106"/>
      <c r="NRP2" s="106"/>
      <c r="NRQ2" s="106"/>
      <c r="NRR2" s="106"/>
      <c r="NRS2" s="106"/>
      <c r="NRT2" s="106"/>
      <c r="NRU2" s="106"/>
      <c r="NRV2" s="106"/>
      <c r="NRW2" s="106"/>
      <c r="NRX2" s="106"/>
      <c r="NRY2" s="106"/>
      <c r="NRZ2" s="106"/>
      <c r="NSA2" s="106"/>
      <c r="NSB2" s="106"/>
      <c r="NSC2" s="106"/>
      <c r="NSD2" s="106"/>
      <c r="NSE2" s="106"/>
      <c r="NSF2" s="106"/>
      <c r="NSG2" s="106"/>
      <c r="NSH2" s="106"/>
      <c r="NSI2" s="106"/>
      <c r="NSJ2" s="106"/>
      <c r="NSK2" s="106"/>
      <c r="NSL2" s="106"/>
      <c r="NSM2" s="106"/>
      <c r="NSN2" s="106"/>
      <c r="NSO2" s="106"/>
      <c r="NSP2" s="106"/>
      <c r="NSQ2" s="106"/>
      <c r="NSR2" s="106"/>
      <c r="NSS2" s="106"/>
      <c r="NST2" s="106"/>
      <c r="NSU2" s="106"/>
      <c r="NSV2" s="106"/>
      <c r="NSW2" s="106"/>
      <c r="NSX2" s="106"/>
      <c r="NSY2" s="106"/>
      <c r="NSZ2" s="106"/>
      <c r="NTA2" s="106"/>
      <c r="NTB2" s="106"/>
      <c r="NTC2" s="106"/>
      <c r="NTD2" s="106"/>
      <c r="NTE2" s="106"/>
      <c r="NTF2" s="106"/>
      <c r="NTG2" s="106"/>
      <c r="NTH2" s="106"/>
      <c r="NTI2" s="106"/>
      <c r="NTJ2" s="106"/>
      <c r="NTK2" s="106"/>
      <c r="NTL2" s="106"/>
      <c r="NTM2" s="106"/>
      <c r="NTN2" s="106"/>
      <c r="NTO2" s="106"/>
      <c r="NTP2" s="106"/>
      <c r="NTQ2" s="106"/>
      <c r="NTR2" s="106"/>
      <c r="NTS2" s="106"/>
      <c r="NTT2" s="106"/>
      <c r="NTU2" s="106"/>
      <c r="NTV2" s="106"/>
      <c r="NTW2" s="106"/>
      <c r="NTX2" s="106"/>
      <c r="NTY2" s="106"/>
      <c r="NTZ2" s="106"/>
      <c r="NUA2" s="106"/>
      <c r="NUB2" s="106"/>
      <c r="NUC2" s="106"/>
      <c r="NUD2" s="106"/>
      <c r="NUE2" s="106"/>
      <c r="NUF2" s="106"/>
      <c r="NUG2" s="106"/>
      <c r="NUH2" s="106"/>
      <c r="NUI2" s="106"/>
      <c r="NUJ2" s="106"/>
      <c r="NUK2" s="106"/>
      <c r="NUL2" s="106"/>
      <c r="NUM2" s="106"/>
      <c r="NUN2" s="106"/>
      <c r="NUO2" s="106"/>
      <c r="NUP2" s="106"/>
      <c r="NUQ2" s="106"/>
      <c r="NUR2" s="106"/>
      <c r="NUS2" s="106"/>
      <c r="NUT2" s="106"/>
      <c r="NUU2" s="106"/>
      <c r="NUV2" s="106"/>
      <c r="NUW2" s="106"/>
      <c r="NUX2" s="106"/>
      <c r="NUY2" s="106"/>
      <c r="NUZ2" s="106"/>
      <c r="NVA2" s="106"/>
      <c r="NVB2" s="106"/>
      <c r="NVC2" s="106"/>
      <c r="NVD2" s="106"/>
      <c r="NVE2" s="106"/>
      <c r="NVF2" s="106"/>
      <c r="NVG2" s="106"/>
      <c r="NVH2" s="106"/>
      <c r="NVI2" s="106"/>
      <c r="NVJ2" s="106"/>
      <c r="NVK2" s="106"/>
      <c r="NVL2" s="106"/>
      <c r="NVM2" s="106"/>
      <c r="NVN2" s="106"/>
      <c r="NVO2" s="106"/>
      <c r="NVP2" s="106"/>
      <c r="NVQ2" s="106"/>
      <c r="NVR2" s="106"/>
      <c r="NVS2" s="106"/>
      <c r="NVT2" s="106"/>
      <c r="NVU2" s="106"/>
      <c r="NVV2" s="106"/>
      <c r="NVW2" s="106"/>
      <c r="NVX2" s="106"/>
      <c r="NVY2" s="106"/>
      <c r="NVZ2" s="106"/>
      <c r="NWA2" s="106"/>
      <c r="NWB2" s="106"/>
      <c r="NWC2" s="106"/>
      <c r="NWD2" s="106"/>
      <c r="NWE2" s="106"/>
      <c r="NWF2" s="106"/>
      <c r="NWG2" s="106"/>
      <c r="NWH2" s="106"/>
      <c r="NWI2" s="106"/>
      <c r="NWJ2" s="106"/>
      <c r="NWK2" s="106"/>
      <c r="NWL2" s="106"/>
      <c r="NWM2" s="106"/>
      <c r="NWN2" s="106"/>
      <c r="NWO2" s="106"/>
      <c r="NWP2" s="106"/>
      <c r="NWQ2" s="106"/>
      <c r="NWR2" s="106"/>
      <c r="NWS2" s="106"/>
      <c r="NWT2" s="106"/>
      <c r="NWU2" s="106"/>
      <c r="NWV2" s="106"/>
      <c r="NWW2" s="106"/>
      <c r="NWX2" s="106"/>
      <c r="NWY2" s="106"/>
      <c r="NWZ2" s="106"/>
      <c r="NXA2" s="106"/>
      <c r="NXB2" s="106"/>
      <c r="NXC2" s="106"/>
      <c r="NXD2" s="106"/>
      <c r="NXE2" s="106"/>
      <c r="NXF2" s="106"/>
      <c r="NXG2" s="106"/>
      <c r="NXH2" s="106"/>
      <c r="NXI2" s="106"/>
      <c r="NXJ2" s="106"/>
      <c r="NXK2" s="106"/>
      <c r="NXL2" s="106"/>
      <c r="NXM2" s="106"/>
      <c r="NXN2" s="106"/>
      <c r="NXO2" s="106"/>
      <c r="NXP2" s="106"/>
      <c r="NXQ2" s="106"/>
      <c r="NXR2" s="106"/>
      <c r="NXS2" s="106"/>
      <c r="NXT2" s="106"/>
      <c r="NXU2" s="106"/>
      <c r="NXV2" s="106"/>
      <c r="NXW2" s="106"/>
      <c r="NXX2" s="106"/>
      <c r="NXY2" s="106"/>
      <c r="NXZ2" s="106"/>
      <c r="NYA2" s="106"/>
      <c r="NYB2" s="106"/>
      <c r="NYC2" s="106"/>
      <c r="NYD2" s="106"/>
      <c r="NYE2" s="106"/>
      <c r="NYF2" s="106"/>
      <c r="NYG2" s="106"/>
      <c r="NYH2" s="106"/>
      <c r="NYI2" s="106"/>
      <c r="NYJ2" s="106"/>
      <c r="NYK2" s="106"/>
      <c r="NYL2" s="106"/>
      <c r="NYM2" s="106"/>
      <c r="NYN2" s="106"/>
      <c r="NYO2" s="106"/>
      <c r="NYP2" s="106"/>
      <c r="NYQ2" s="106"/>
      <c r="NYR2" s="106"/>
      <c r="NYS2" s="106"/>
      <c r="NYT2" s="106"/>
      <c r="NYU2" s="106"/>
      <c r="NYV2" s="106"/>
      <c r="NYW2" s="106"/>
      <c r="NYX2" s="106"/>
      <c r="NYY2" s="106"/>
      <c r="NYZ2" s="106"/>
      <c r="NZA2" s="106"/>
      <c r="NZB2" s="106"/>
      <c r="NZC2" s="106"/>
      <c r="NZD2" s="106"/>
      <c r="NZE2" s="106"/>
      <c r="NZF2" s="106"/>
      <c r="NZG2" s="106"/>
      <c r="NZH2" s="106"/>
      <c r="NZI2" s="106"/>
      <c r="NZJ2" s="106"/>
      <c r="NZK2" s="106"/>
      <c r="NZL2" s="106"/>
      <c r="NZM2" s="106"/>
      <c r="NZN2" s="106"/>
      <c r="NZO2" s="106"/>
      <c r="NZP2" s="106"/>
      <c r="NZQ2" s="106"/>
      <c r="NZR2" s="106"/>
      <c r="NZS2" s="106"/>
      <c r="NZT2" s="106"/>
      <c r="NZU2" s="106"/>
      <c r="NZV2" s="106"/>
      <c r="NZW2" s="106"/>
      <c r="NZX2" s="106"/>
      <c r="NZY2" s="106"/>
      <c r="NZZ2" s="106"/>
      <c r="OAA2" s="106"/>
      <c r="OAB2" s="106"/>
      <c r="OAC2" s="106"/>
      <c r="OAD2" s="106"/>
      <c r="OAE2" s="106"/>
      <c r="OAF2" s="106"/>
      <c r="OAG2" s="106"/>
      <c r="OAH2" s="106"/>
      <c r="OAI2" s="106"/>
      <c r="OAJ2" s="106"/>
      <c r="OAK2" s="106"/>
      <c r="OAL2" s="106"/>
      <c r="OAM2" s="106"/>
      <c r="OAN2" s="106"/>
      <c r="OAO2" s="106"/>
      <c r="OAP2" s="106"/>
      <c r="OAQ2" s="106"/>
      <c r="OAR2" s="106"/>
      <c r="OAS2" s="106"/>
      <c r="OAT2" s="106"/>
      <c r="OAU2" s="106"/>
      <c r="OAV2" s="106"/>
      <c r="OAW2" s="106"/>
      <c r="OAX2" s="106"/>
      <c r="OAY2" s="106"/>
      <c r="OAZ2" s="106"/>
      <c r="OBA2" s="106"/>
      <c r="OBB2" s="106"/>
      <c r="OBC2" s="106"/>
      <c r="OBD2" s="106"/>
      <c r="OBE2" s="106"/>
      <c r="OBF2" s="106"/>
      <c r="OBG2" s="106"/>
      <c r="OBH2" s="106"/>
      <c r="OBI2" s="106"/>
      <c r="OBJ2" s="106"/>
      <c r="OBK2" s="106"/>
      <c r="OBL2" s="106"/>
      <c r="OBM2" s="106"/>
      <c r="OBN2" s="106"/>
      <c r="OBO2" s="106"/>
      <c r="OBP2" s="106"/>
      <c r="OBQ2" s="106"/>
      <c r="OBR2" s="106"/>
      <c r="OBS2" s="106"/>
      <c r="OBT2" s="106"/>
      <c r="OBU2" s="106"/>
      <c r="OBV2" s="106"/>
      <c r="OBW2" s="106"/>
      <c r="OBX2" s="106"/>
      <c r="OBY2" s="106"/>
      <c r="OBZ2" s="106"/>
      <c r="OCA2" s="106"/>
      <c r="OCB2" s="106"/>
      <c r="OCC2" s="106"/>
      <c r="OCD2" s="106"/>
      <c r="OCE2" s="106"/>
      <c r="OCF2" s="106"/>
      <c r="OCG2" s="106"/>
      <c r="OCH2" s="106"/>
      <c r="OCI2" s="106"/>
      <c r="OCJ2" s="106"/>
      <c r="OCK2" s="106"/>
      <c r="OCL2" s="106"/>
      <c r="OCM2" s="106"/>
      <c r="OCN2" s="106"/>
      <c r="OCO2" s="106"/>
      <c r="OCP2" s="106"/>
      <c r="OCQ2" s="106"/>
      <c r="OCR2" s="106"/>
      <c r="OCS2" s="106"/>
      <c r="OCT2" s="106"/>
      <c r="OCU2" s="106"/>
      <c r="OCV2" s="106"/>
      <c r="OCW2" s="106"/>
      <c r="OCX2" s="106"/>
      <c r="OCY2" s="106"/>
      <c r="OCZ2" s="106"/>
      <c r="ODA2" s="106"/>
      <c r="ODB2" s="106"/>
      <c r="ODC2" s="106"/>
      <c r="ODD2" s="106"/>
      <c r="ODE2" s="106"/>
      <c r="ODF2" s="106"/>
      <c r="ODG2" s="106"/>
      <c r="ODH2" s="106"/>
      <c r="ODI2" s="106"/>
      <c r="ODJ2" s="106"/>
      <c r="ODK2" s="106"/>
      <c r="ODL2" s="106"/>
      <c r="ODM2" s="106"/>
      <c r="ODN2" s="106"/>
      <c r="ODO2" s="106"/>
      <c r="ODP2" s="106"/>
      <c r="ODQ2" s="106"/>
      <c r="ODR2" s="106"/>
      <c r="ODS2" s="106"/>
      <c r="ODT2" s="106"/>
      <c r="ODU2" s="106"/>
      <c r="ODV2" s="106"/>
      <c r="ODW2" s="106"/>
      <c r="ODX2" s="106"/>
      <c r="ODY2" s="106"/>
      <c r="ODZ2" s="106"/>
      <c r="OEA2" s="106"/>
      <c r="OEB2" s="106"/>
      <c r="OEC2" s="106"/>
      <c r="OED2" s="106"/>
      <c r="OEE2" s="106"/>
      <c r="OEF2" s="106"/>
      <c r="OEG2" s="106"/>
      <c r="OEH2" s="106"/>
      <c r="OEI2" s="106"/>
      <c r="OEJ2" s="106"/>
      <c r="OEK2" s="106"/>
      <c r="OEL2" s="106"/>
      <c r="OEM2" s="106"/>
      <c r="OEN2" s="106"/>
      <c r="OEO2" s="106"/>
      <c r="OEP2" s="106"/>
      <c r="OEQ2" s="106"/>
      <c r="OER2" s="106"/>
      <c r="OES2" s="106"/>
      <c r="OET2" s="106"/>
      <c r="OEU2" s="106"/>
      <c r="OEV2" s="106"/>
      <c r="OEW2" s="106"/>
      <c r="OEX2" s="106"/>
      <c r="OEY2" s="106"/>
      <c r="OEZ2" s="106"/>
      <c r="OFA2" s="106"/>
      <c r="OFB2" s="106"/>
      <c r="OFC2" s="106"/>
      <c r="OFD2" s="106"/>
      <c r="OFE2" s="106"/>
      <c r="OFF2" s="106"/>
      <c r="OFG2" s="106"/>
      <c r="OFH2" s="106"/>
      <c r="OFI2" s="106"/>
      <c r="OFJ2" s="106"/>
      <c r="OFK2" s="106"/>
      <c r="OFL2" s="106"/>
      <c r="OFM2" s="106"/>
      <c r="OFN2" s="106"/>
      <c r="OFO2" s="106"/>
      <c r="OFP2" s="106"/>
      <c r="OFQ2" s="106"/>
      <c r="OFR2" s="106"/>
      <c r="OFS2" s="106"/>
      <c r="OFT2" s="106"/>
      <c r="OFU2" s="106"/>
      <c r="OFV2" s="106"/>
      <c r="OFW2" s="106"/>
      <c r="OFX2" s="106"/>
      <c r="OFY2" s="106"/>
      <c r="OFZ2" s="106"/>
      <c r="OGA2" s="106"/>
      <c r="OGB2" s="106"/>
      <c r="OGC2" s="106"/>
      <c r="OGD2" s="106"/>
      <c r="OGE2" s="106"/>
      <c r="OGF2" s="106"/>
      <c r="OGG2" s="106"/>
      <c r="OGH2" s="106"/>
      <c r="OGI2" s="106"/>
      <c r="OGJ2" s="106"/>
      <c r="OGK2" s="106"/>
      <c r="OGL2" s="106"/>
      <c r="OGM2" s="106"/>
      <c r="OGN2" s="106"/>
      <c r="OGO2" s="106"/>
      <c r="OGP2" s="106"/>
      <c r="OGQ2" s="106"/>
      <c r="OGR2" s="106"/>
      <c r="OGS2" s="106"/>
      <c r="OGT2" s="106"/>
      <c r="OGU2" s="106"/>
      <c r="OGV2" s="106"/>
      <c r="OGW2" s="106"/>
      <c r="OGX2" s="106"/>
      <c r="OGY2" s="106"/>
      <c r="OGZ2" s="106"/>
      <c r="OHA2" s="106"/>
      <c r="OHB2" s="106"/>
      <c r="OHC2" s="106"/>
      <c r="OHD2" s="106"/>
      <c r="OHE2" s="106"/>
      <c r="OHF2" s="106"/>
      <c r="OHG2" s="106"/>
      <c r="OHH2" s="106"/>
      <c r="OHI2" s="106"/>
      <c r="OHJ2" s="106"/>
      <c r="OHK2" s="106"/>
      <c r="OHL2" s="106"/>
      <c r="OHM2" s="106"/>
      <c r="OHN2" s="106"/>
      <c r="OHO2" s="106"/>
      <c r="OHP2" s="106"/>
      <c r="OHQ2" s="106"/>
      <c r="OHR2" s="106"/>
      <c r="OHS2" s="106"/>
      <c r="OHT2" s="106"/>
      <c r="OHU2" s="106"/>
      <c r="OHV2" s="106"/>
      <c r="OHW2" s="106"/>
      <c r="OHX2" s="106"/>
      <c r="OHY2" s="106"/>
      <c r="OHZ2" s="106"/>
      <c r="OIA2" s="106"/>
      <c r="OIB2" s="106"/>
      <c r="OIC2" s="106"/>
      <c r="OID2" s="106"/>
      <c r="OIE2" s="106"/>
      <c r="OIF2" s="106"/>
      <c r="OIG2" s="106"/>
      <c r="OIH2" s="106"/>
      <c r="OII2" s="106"/>
      <c r="OIJ2" s="106"/>
      <c r="OIK2" s="106"/>
      <c r="OIL2" s="106"/>
      <c r="OIM2" s="106"/>
      <c r="OIN2" s="106"/>
      <c r="OIO2" s="106"/>
      <c r="OIP2" s="106"/>
      <c r="OIQ2" s="106"/>
      <c r="OIR2" s="106"/>
      <c r="OIS2" s="106"/>
      <c r="OIT2" s="106"/>
      <c r="OIU2" s="106"/>
      <c r="OIV2" s="106"/>
      <c r="OIW2" s="106"/>
      <c r="OIX2" s="106"/>
      <c r="OIY2" s="106"/>
      <c r="OIZ2" s="106"/>
      <c r="OJA2" s="106"/>
      <c r="OJB2" s="106"/>
      <c r="OJC2" s="106"/>
      <c r="OJD2" s="106"/>
      <c r="OJE2" s="106"/>
      <c r="OJF2" s="106"/>
      <c r="OJG2" s="106"/>
      <c r="OJH2" s="106"/>
      <c r="OJI2" s="106"/>
      <c r="OJJ2" s="106"/>
      <c r="OJK2" s="106"/>
      <c r="OJL2" s="106"/>
      <c r="OJM2" s="106"/>
      <c r="OJN2" s="106"/>
      <c r="OJO2" s="106"/>
      <c r="OJP2" s="106"/>
      <c r="OJQ2" s="106"/>
      <c r="OJR2" s="106"/>
      <c r="OJS2" s="106"/>
      <c r="OJT2" s="106"/>
      <c r="OJU2" s="106"/>
      <c r="OJV2" s="106"/>
      <c r="OJW2" s="106"/>
      <c r="OJX2" s="106"/>
      <c r="OJY2" s="106"/>
      <c r="OJZ2" s="106"/>
      <c r="OKA2" s="106"/>
      <c r="OKB2" s="106"/>
      <c r="OKC2" s="106"/>
      <c r="OKD2" s="106"/>
      <c r="OKE2" s="106"/>
      <c r="OKF2" s="106"/>
      <c r="OKG2" s="106"/>
      <c r="OKH2" s="106"/>
      <c r="OKI2" s="106"/>
      <c r="OKJ2" s="106"/>
      <c r="OKK2" s="106"/>
      <c r="OKL2" s="106"/>
      <c r="OKM2" s="106"/>
      <c r="OKN2" s="106"/>
      <c r="OKO2" s="106"/>
      <c r="OKP2" s="106"/>
      <c r="OKQ2" s="106"/>
      <c r="OKR2" s="106"/>
      <c r="OKS2" s="106"/>
      <c r="OKT2" s="106"/>
      <c r="OKU2" s="106"/>
      <c r="OKV2" s="106"/>
      <c r="OKW2" s="106"/>
      <c r="OKX2" s="106"/>
      <c r="OKY2" s="106"/>
      <c r="OKZ2" s="106"/>
      <c r="OLA2" s="106"/>
      <c r="OLB2" s="106"/>
      <c r="OLC2" s="106"/>
      <c r="OLD2" s="106"/>
      <c r="OLE2" s="106"/>
      <c r="OLF2" s="106"/>
      <c r="OLG2" s="106"/>
      <c r="OLH2" s="106"/>
      <c r="OLI2" s="106"/>
      <c r="OLJ2" s="106"/>
      <c r="OLK2" s="106"/>
      <c r="OLL2" s="106"/>
      <c r="OLM2" s="106"/>
      <c r="OLN2" s="106"/>
      <c r="OLO2" s="106"/>
      <c r="OLP2" s="106"/>
      <c r="OLQ2" s="106"/>
      <c r="OLR2" s="106"/>
      <c r="OLS2" s="106"/>
      <c r="OLT2" s="106"/>
      <c r="OLU2" s="106"/>
      <c r="OLV2" s="106"/>
      <c r="OLW2" s="106"/>
      <c r="OLX2" s="106"/>
      <c r="OLY2" s="106"/>
      <c r="OLZ2" s="106"/>
      <c r="OMA2" s="106"/>
      <c r="OMB2" s="106"/>
      <c r="OMC2" s="106"/>
      <c r="OMD2" s="106"/>
      <c r="OME2" s="106"/>
      <c r="OMF2" s="106"/>
      <c r="OMG2" s="106"/>
      <c r="OMH2" s="106"/>
      <c r="OMI2" s="106"/>
      <c r="OMJ2" s="106"/>
      <c r="OMK2" s="106"/>
      <c r="OML2" s="106"/>
      <c r="OMM2" s="106"/>
      <c r="OMN2" s="106"/>
      <c r="OMO2" s="106"/>
      <c r="OMP2" s="106"/>
      <c r="OMQ2" s="106"/>
      <c r="OMR2" s="106"/>
      <c r="OMS2" s="106"/>
      <c r="OMT2" s="106"/>
      <c r="OMU2" s="106"/>
      <c r="OMV2" s="106"/>
      <c r="OMW2" s="106"/>
      <c r="OMX2" s="106"/>
      <c r="OMY2" s="106"/>
      <c r="OMZ2" s="106"/>
      <c r="ONA2" s="106"/>
      <c r="ONB2" s="106"/>
      <c r="ONC2" s="106"/>
      <c r="OND2" s="106"/>
      <c r="ONE2" s="106"/>
      <c r="ONF2" s="106"/>
      <c r="ONG2" s="106"/>
      <c r="ONH2" s="106"/>
      <c r="ONI2" s="106"/>
      <c r="ONJ2" s="106"/>
      <c r="ONK2" s="106"/>
      <c r="ONL2" s="106"/>
      <c r="ONM2" s="106"/>
      <c r="ONN2" s="106"/>
      <c r="ONO2" s="106"/>
      <c r="ONP2" s="106"/>
      <c r="ONQ2" s="106"/>
      <c r="ONR2" s="106"/>
      <c r="ONS2" s="106"/>
      <c r="ONT2" s="106"/>
      <c r="ONU2" s="106"/>
      <c r="ONV2" s="106"/>
      <c r="ONW2" s="106"/>
      <c r="ONX2" s="106"/>
      <c r="ONY2" s="106"/>
      <c r="ONZ2" s="106"/>
      <c r="OOA2" s="106"/>
      <c r="OOB2" s="106"/>
      <c r="OOC2" s="106"/>
      <c r="OOD2" s="106"/>
      <c r="OOE2" s="106"/>
      <c r="OOF2" s="106"/>
      <c r="OOG2" s="106"/>
      <c r="OOH2" s="106"/>
      <c r="OOI2" s="106"/>
      <c r="OOJ2" s="106"/>
      <c r="OOK2" s="106"/>
      <c r="OOL2" s="106"/>
      <c r="OOM2" s="106"/>
      <c r="OON2" s="106"/>
      <c r="OOO2" s="106"/>
      <c r="OOP2" s="106"/>
      <c r="OOQ2" s="106"/>
      <c r="OOR2" s="106"/>
      <c r="OOS2" s="106"/>
      <c r="OOT2" s="106"/>
      <c r="OOU2" s="106"/>
      <c r="OOV2" s="106"/>
      <c r="OOW2" s="106"/>
      <c r="OOX2" s="106"/>
      <c r="OOY2" s="106"/>
      <c r="OOZ2" s="106"/>
      <c r="OPA2" s="106"/>
      <c r="OPB2" s="106"/>
      <c r="OPC2" s="106"/>
      <c r="OPD2" s="106"/>
      <c r="OPE2" s="106"/>
      <c r="OPF2" s="106"/>
      <c r="OPG2" s="106"/>
      <c r="OPH2" s="106"/>
      <c r="OPI2" s="106"/>
      <c r="OPJ2" s="106"/>
      <c r="OPK2" s="106"/>
      <c r="OPL2" s="106"/>
      <c r="OPM2" s="106"/>
      <c r="OPN2" s="106"/>
      <c r="OPO2" s="106"/>
      <c r="OPP2" s="106"/>
      <c r="OPQ2" s="106"/>
      <c r="OPR2" s="106"/>
      <c r="OPS2" s="106"/>
      <c r="OPT2" s="106"/>
      <c r="OPU2" s="106"/>
      <c r="OPV2" s="106"/>
      <c r="OPW2" s="106"/>
      <c r="OPX2" s="106"/>
      <c r="OPY2" s="106"/>
      <c r="OPZ2" s="106"/>
      <c r="OQA2" s="106"/>
      <c r="OQB2" s="106"/>
      <c r="OQC2" s="106"/>
      <c r="OQD2" s="106"/>
      <c r="OQE2" s="106"/>
      <c r="OQF2" s="106"/>
      <c r="OQG2" s="106"/>
      <c r="OQH2" s="106"/>
      <c r="OQI2" s="106"/>
      <c r="OQJ2" s="106"/>
      <c r="OQK2" s="106"/>
      <c r="OQL2" s="106"/>
      <c r="OQM2" s="106"/>
      <c r="OQN2" s="106"/>
      <c r="OQO2" s="106"/>
      <c r="OQP2" s="106"/>
      <c r="OQQ2" s="106"/>
      <c r="OQR2" s="106"/>
      <c r="OQS2" s="106"/>
      <c r="OQT2" s="106"/>
      <c r="OQU2" s="106"/>
      <c r="OQV2" s="106"/>
      <c r="OQW2" s="106"/>
      <c r="OQX2" s="106"/>
      <c r="OQY2" s="106"/>
      <c r="OQZ2" s="106"/>
      <c r="ORA2" s="106"/>
      <c r="ORB2" s="106"/>
      <c r="ORC2" s="106"/>
      <c r="ORD2" s="106"/>
      <c r="ORE2" s="106"/>
      <c r="ORF2" s="106"/>
      <c r="ORG2" s="106"/>
      <c r="ORH2" s="106"/>
      <c r="ORI2" s="106"/>
      <c r="ORJ2" s="106"/>
      <c r="ORK2" s="106"/>
      <c r="ORL2" s="106"/>
      <c r="ORM2" s="106"/>
      <c r="ORN2" s="106"/>
      <c r="ORO2" s="106"/>
      <c r="ORP2" s="106"/>
      <c r="ORQ2" s="106"/>
      <c r="ORR2" s="106"/>
      <c r="ORS2" s="106"/>
      <c r="ORT2" s="106"/>
      <c r="ORU2" s="106"/>
      <c r="ORV2" s="106"/>
      <c r="ORW2" s="106"/>
      <c r="ORX2" s="106"/>
      <c r="ORY2" s="106"/>
      <c r="ORZ2" s="106"/>
      <c r="OSA2" s="106"/>
      <c r="OSB2" s="106"/>
      <c r="OSC2" s="106"/>
      <c r="OSD2" s="106"/>
      <c r="OSE2" s="106"/>
      <c r="OSF2" s="106"/>
      <c r="OSG2" s="106"/>
      <c r="OSH2" s="106"/>
      <c r="OSI2" s="106"/>
      <c r="OSJ2" s="106"/>
      <c r="OSK2" s="106"/>
      <c r="OSL2" s="106"/>
      <c r="OSM2" s="106"/>
      <c r="OSN2" s="106"/>
      <c r="OSO2" s="106"/>
      <c r="OSP2" s="106"/>
      <c r="OSQ2" s="106"/>
      <c r="OSR2" s="106"/>
      <c r="OSS2" s="106"/>
      <c r="OST2" s="106"/>
      <c r="OSU2" s="106"/>
      <c r="OSV2" s="106"/>
      <c r="OSW2" s="106"/>
      <c r="OSX2" s="106"/>
      <c r="OSY2" s="106"/>
      <c r="OSZ2" s="106"/>
      <c r="OTA2" s="106"/>
      <c r="OTB2" s="106"/>
      <c r="OTC2" s="106"/>
      <c r="OTD2" s="106"/>
      <c r="OTE2" s="106"/>
      <c r="OTF2" s="106"/>
      <c r="OTG2" s="106"/>
      <c r="OTH2" s="106"/>
      <c r="OTI2" s="106"/>
      <c r="OTJ2" s="106"/>
      <c r="OTK2" s="106"/>
      <c r="OTL2" s="106"/>
      <c r="OTM2" s="106"/>
      <c r="OTN2" s="106"/>
      <c r="OTO2" s="106"/>
      <c r="OTP2" s="106"/>
      <c r="OTQ2" s="106"/>
      <c r="OTR2" s="106"/>
      <c r="OTS2" s="106"/>
      <c r="OTT2" s="106"/>
      <c r="OTU2" s="106"/>
      <c r="OTV2" s="106"/>
      <c r="OTW2" s="106"/>
      <c r="OTX2" s="106"/>
      <c r="OTY2" s="106"/>
      <c r="OTZ2" s="106"/>
      <c r="OUA2" s="106"/>
      <c r="OUB2" s="106"/>
      <c r="OUC2" s="106"/>
      <c r="OUD2" s="106"/>
      <c r="OUE2" s="106"/>
      <c r="OUF2" s="106"/>
      <c r="OUG2" s="106"/>
      <c r="OUH2" s="106"/>
      <c r="OUI2" s="106"/>
      <c r="OUJ2" s="106"/>
      <c r="OUK2" s="106"/>
      <c r="OUL2" s="106"/>
      <c r="OUM2" s="106"/>
      <c r="OUN2" s="106"/>
      <c r="OUO2" s="106"/>
      <c r="OUP2" s="106"/>
      <c r="OUQ2" s="106"/>
      <c r="OUR2" s="106"/>
      <c r="OUS2" s="106"/>
      <c r="OUT2" s="106"/>
      <c r="OUU2" s="106"/>
      <c r="OUV2" s="106"/>
      <c r="OUW2" s="106"/>
      <c r="OUX2" s="106"/>
      <c r="OUY2" s="106"/>
      <c r="OUZ2" s="106"/>
      <c r="OVA2" s="106"/>
      <c r="OVB2" s="106"/>
      <c r="OVC2" s="106"/>
      <c r="OVD2" s="106"/>
      <c r="OVE2" s="106"/>
      <c r="OVF2" s="106"/>
      <c r="OVG2" s="106"/>
      <c r="OVH2" s="106"/>
      <c r="OVI2" s="106"/>
      <c r="OVJ2" s="106"/>
      <c r="OVK2" s="106"/>
      <c r="OVL2" s="106"/>
      <c r="OVM2" s="106"/>
      <c r="OVN2" s="106"/>
      <c r="OVO2" s="106"/>
      <c r="OVP2" s="106"/>
      <c r="OVQ2" s="106"/>
      <c r="OVR2" s="106"/>
      <c r="OVS2" s="106"/>
      <c r="OVT2" s="106"/>
      <c r="OVU2" s="106"/>
      <c r="OVV2" s="106"/>
      <c r="OVW2" s="106"/>
      <c r="OVX2" s="106"/>
      <c r="OVY2" s="106"/>
      <c r="OVZ2" s="106"/>
      <c r="OWA2" s="106"/>
      <c r="OWB2" s="106"/>
      <c r="OWC2" s="106"/>
      <c r="OWD2" s="106"/>
      <c r="OWE2" s="106"/>
      <c r="OWF2" s="106"/>
      <c r="OWG2" s="106"/>
      <c r="OWH2" s="106"/>
      <c r="OWI2" s="106"/>
      <c r="OWJ2" s="106"/>
      <c r="OWK2" s="106"/>
      <c r="OWL2" s="106"/>
      <c r="OWM2" s="106"/>
      <c r="OWN2" s="106"/>
      <c r="OWO2" s="106"/>
      <c r="OWP2" s="106"/>
      <c r="OWQ2" s="106"/>
      <c r="OWR2" s="106"/>
      <c r="OWS2" s="106"/>
      <c r="OWT2" s="106"/>
      <c r="OWU2" s="106"/>
      <c r="OWV2" s="106"/>
      <c r="OWW2" s="106"/>
      <c r="OWX2" s="106"/>
      <c r="OWY2" s="106"/>
      <c r="OWZ2" s="106"/>
      <c r="OXA2" s="106"/>
      <c r="OXB2" s="106"/>
      <c r="OXC2" s="106"/>
      <c r="OXD2" s="106"/>
      <c r="OXE2" s="106"/>
      <c r="OXF2" s="106"/>
      <c r="OXG2" s="106"/>
      <c r="OXH2" s="106"/>
      <c r="OXI2" s="106"/>
      <c r="OXJ2" s="106"/>
      <c r="OXK2" s="106"/>
      <c r="OXL2" s="106"/>
      <c r="OXM2" s="106"/>
      <c r="OXN2" s="106"/>
      <c r="OXO2" s="106"/>
      <c r="OXP2" s="106"/>
      <c r="OXQ2" s="106"/>
      <c r="OXR2" s="106"/>
      <c r="OXS2" s="106"/>
      <c r="OXT2" s="106"/>
      <c r="OXU2" s="106"/>
      <c r="OXV2" s="106"/>
      <c r="OXW2" s="106"/>
      <c r="OXX2" s="106"/>
      <c r="OXY2" s="106"/>
      <c r="OXZ2" s="106"/>
      <c r="OYA2" s="106"/>
      <c r="OYB2" s="106"/>
      <c r="OYC2" s="106"/>
      <c r="OYD2" s="106"/>
      <c r="OYE2" s="106"/>
      <c r="OYF2" s="106"/>
      <c r="OYG2" s="106"/>
      <c r="OYH2" s="106"/>
      <c r="OYI2" s="106"/>
      <c r="OYJ2" s="106"/>
      <c r="OYK2" s="106"/>
      <c r="OYL2" s="106"/>
      <c r="OYM2" s="106"/>
      <c r="OYN2" s="106"/>
      <c r="OYO2" s="106"/>
      <c r="OYP2" s="106"/>
      <c r="OYQ2" s="106"/>
      <c r="OYR2" s="106"/>
      <c r="OYS2" s="106"/>
      <c r="OYT2" s="106"/>
      <c r="OYU2" s="106"/>
      <c r="OYV2" s="106"/>
      <c r="OYW2" s="106"/>
      <c r="OYX2" s="106"/>
      <c r="OYY2" s="106"/>
      <c r="OYZ2" s="106"/>
      <c r="OZA2" s="106"/>
      <c r="OZB2" s="106"/>
      <c r="OZC2" s="106"/>
      <c r="OZD2" s="106"/>
      <c r="OZE2" s="106"/>
      <c r="OZF2" s="106"/>
      <c r="OZG2" s="106"/>
      <c r="OZH2" s="106"/>
      <c r="OZI2" s="106"/>
      <c r="OZJ2" s="106"/>
      <c r="OZK2" s="106"/>
      <c r="OZL2" s="106"/>
      <c r="OZM2" s="106"/>
      <c r="OZN2" s="106"/>
      <c r="OZO2" s="106"/>
      <c r="OZP2" s="106"/>
      <c r="OZQ2" s="106"/>
      <c r="OZR2" s="106"/>
      <c r="OZS2" s="106"/>
      <c r="OZT2" s="106"/>
      <c r="OZU2" s="106"/>
      <c r="OZV2" s="106"/>
      <c r="OZW2" s="106"/>
      <c r="OZX2" s="106"/>
      <c r="OZY2" s="106"/>
      <c r="OZZ2" s="106"/>
      <c r="PAA2" s="106"/>
      <c r="PAB2" s="106"/>
      <c r="PAC2" s="106"/>
      <c r="PAD2" s="106"/>
      <c r="PAE2" s="106"/>
      <c r="PAF2" s="106"/>
      <c r="PAG2" s="106"/>
      <c r="PAH2" s="106"/>
      <c r="PAI2" s="106"/>
      <c r="PAJ2" s="106"/>
      <c r="PAK2" s="106"/>
      <c r="PAL2" s="106"/>
      <c r="PAM2" s="106"/>
      <c r="PAN2" s="106"/>
      <c r="PAO2" s="106"/>
      <c r="PAP2" s="106"/>
      <c r="PAQ2" s="106"/>
      <c r="PAR2" s="106"/>
      <c r="PAS2" s="106"/>
      <c r="PAT2" s="106"/>
      <c r="PAU2" s="106"/>
      <c r="PAV2" s="106"/>
      <c r="PAW2" s="106"/>
      <c r="PAX2" s="106"/>
      <c r="PAY2" s="106"/>
      <c r="PAZ2" s="106"/>
      <c r="PBA2" s="106"/>
      <c r="PBB2" s="106"/>
      <c r="PBC2" s="106"/>
      <c r="PBD2" s="106"/>
      <c r="PBE2" s="106"/>
      <c r="PBF2" s="106"/>
      <c r="PBG2" s="106"/>
      <c r="PBH2" s="106"/>
      <c r="PBI2" s="106"/>
      <c r="PBJ2" s="106"/>
      <c r="PBK2" s="106"/>
      <c r="PBL2" s="106"/>
      <c r="PBM2" s="106"/>
      <c r="PBN2" s="106"/>
      <c r="PBO2" s="106"/>
      <c r="PBP2" s="106"/>
      <c r="PBQ2" s="106"/>
      <c r="PBR2" s="106"/>
      <c r="PBS2" s="106"/>
      <c r="PBT2" s="106"/>
      <c r="PBU2" s="106"/>
      <c r="PBV2" s="106"/>
      <c r="PBW2" s="106"/>
      <c r="PBX2" s="106"/>
      <c r="PBY2" s="106"/>
      <c r="PBZ2" s="106"/>
      <c r="PCA2" s="106"/>
      <c r="PCB2" s="106"/>
      <c r="PCC2" s="106"/>
      <c r="PCD2" s="106"/>
      <c r="PCE2" s="106"/>
      <c r="PCF2" s="106"/>
      <c r="PCG2" s="106"/>
      <c r="PCH2" s="106"/>
      <c r="PCI2" s="106"/>
      <c r="PCJ2" s="106"/>
      <c r="PCK2" s="106"/>
      <c r="PCL2" s="106"/>
      <c r="PCM2" s="106"/>
      <c r="PCN2" s="106"/>
      <c r="PCO2" s="106"/>
      <c r="PCP2" s="106"/>
      <c r="PCQ2" s="106"/>
      <c r="PCR2" s="106"/>
      <c r="PCS2" s="106"/>
      <c r="PCT2" s="106"/>
      <c r="PCU2" s="106"/>
      <c r="PCV2" s="106"/>
      <c r="PCW2" s="106"/>
      <c r="PCX2" s="106"/>
      <c r="PCY2" s="106"/>
      <c r="PCZ2" s="106"/>
      <c r="PDA2" s="106"/>
      <c r="PDB2" s="106"/>
      <c r="PDC2" s="106"/>
      <c r="PDD2" s="106"/>
      <c r="PDE2" s="106"/>
      <c r="PDF2" s="106"/>
      <c r="PDG2" s="106"/>
      <c r="PDH2" s="106"/>
      <c r="PDI2" s="106"/>
      <c r="PDJ2" s="106"/>
      <c r="PDK2" s="106"/>
      <c r="PDL2" s="106"/>
      <c r="PDM2" s="106"/>
      <c r="PDN2" s="106"/>
      <c r="PDO2" s="106"/>
      <c r="PDP2" s="106"/>
      <c r="PDQ2" s="106"/>
      <c r="PDR2" s="106"/>
      <c r="PDS2" s="106"/>
      <c r="PDT2" s="106"/>
      <c r="PDU2" s="106"/>
      <c r="PDV2" s="106"/>
      <c r="PDW2" s="106"/>
      <c r="PDX2" s="106"/>
      <c r="PDY2" s="106"/>
      <c r="PDZ2" s="106"/>
      <c r="PEA2" s="106"/>
      <c r="PEB2" s="106"/>
      <c r="PEC2" s="106"/>
      <c r="PED2" s="106"/>
      <c r="PEE2" s="106"/>
      <c r="PEF2" s="106"/>
      <c r="PEG2" s="106"/>
      <c r="PEH2" s="106"/>
      <c r="PEI2" s="106"/>
      <c r="PEJ2" s="106"/>
      <c r="PEK2" s="106"/>
      <c r="PEL2" s="106"/>
      <c r="PEM2" s="106"/>
      <c r="PEN2" s="106"/>
      <c r="PEO2" s="106"/>
      <c r="PEP2" s="106"/>
      <c r="PEQ2" s="106"/>
      <c r="PER2" s="106"/>
      <c r="PES2" s="106"/>
      <c r="PET2" s="106"/>
      <c r="PEU2" s="106"/>
      <c r="PEV2" s="106"/>
      <c r="PEW2" s="106"/>
      <c r="PEX2" s="106"/>
      <c r="PEY2" s="106"/>
      <c r="PEZ2" s="106"/>
      <c r="PFA2" s="106"/>
      <c r="PFB2" s="106"/>
      <c r="PFC2" s="106"/>
      <c r="PFD2" s="106"/>
      <c r="PFE2" s="106"/>
      <c r="PFF2" s="106"/>
      <c r="PFG2" s="106"/>
      <c r="PFH2" s="106"/>
      <c r="PFI2" s="106"/>
      <c r="PFJ2" s="106"/>
      <c r="PFK2" s="106"/>
      <c r="PFL2" s="106"/>
      <c r="PFM2" s="106"/>
      <c r="PFN2" s="106"/>
      <c r="PFO2" s="106"/>
      <c r="PFP2" s="106"/>
      <c r="PFQ2" s="106"/>
      <c r="PFR2" s="106"/>
      <c r="PFS2" s="106"/>
      <c r="PFT2" s="106"/>
      <c r="PFU2" s="106"/>
      <c r="PFV2" s="106"/>
      <c r="PFW2" s="106"/>
      <c r="PFX2" s="106"/>
      <c r="PFY2" s="106"/>
      <c r="PFZ2" s="106"/>
      <c r="PGA2" s="106"/>
      <c r="PGB2" s="106"/>
      <c r="PGC2" s="106"/>
      <c r="PGD2" s="106"/>
      <c r="PGE2" s="106"/>
      <c r="PGF2" s="106"/>
      <c r="PGG2" s="106"/>
      <c r="PGH2" s="106"/>
      <c r="PGI2" s="106"/>
      <c r="PGJ2" s="106"/>
      <c r="PGK2" s="106"/>
      <c r="PGL2" s="106"/>
      <c r="PGM2" s="106"/>
      <c r="PGN2" s="106"/>
      <c r="PGO2" s="106"/>
      <c r="PGP2" s="106"/>
      <c r="PGQ2" s="106"/>
      <c r="PGR2" s="106"/>
      <c r="PGS2" s="106"/>
      <c r="PGT2" s="106"/>
      <c r="PGU2" s="106"/>
      <c r="PGV2" s="106"/>
      <c r="PGW2" s="106"/>
      <c r="PGX2" s="106"/>
      <c r="PGY2" s="106"/>
      <c r="PGZ2" s="106"/>
      <c r="PHA2" s="106"/>
      <c r="PHB2" s="106"/>
      <c r="PHC2" s="106"/>
      <c r="PHD2" s="106"/>
      <c r="PHE2" s="106"/>
      <c r="PHF2" s="106"/>
      <c r="PHG2" s="106"/>
      <c r="PHH2" s="106"/>
      <c r="PHI2" s="106"/>
      <c r="PHJ2" s="106"/>
      <c r="PHK2" s="106"/>
      <c r="PHL2" s="106"/>
      <c r="PHM2" s="106"/>
      <c r="PHN2" s="106"/>
      <c r="PHO2" s="106"/>
      <c r="PHP2" s="106"/>
      <c r="PHQ2" s="106"/>
      <c r="PHR2" s="106"/>
      <c r="PHS2" s="106"/>
      <c r="PHT2" s="106"/>
      <c r="PHU2" s="106"/>
      <c r="PHV2" s="106"/>
      <c r="PHW2" s="106"/>
      <c r="PHX2" s="106"/>
      <c r="PHY2" s="106"/>
      <c r="PHZ2" s="106"/>
      <c r="PIA2" s="106"/>
      <c r="PIB2" s="106"/>
      <c r="PIC2" s="106"/>
      <c r="PID2" s="106"/>
      <c r="PIE2" s="106"/>
      <c r="PIF2" s="106"/>
      <c r="PIG2" s="106"/>
      <c r="PIH2" s="106"/>
      <c r="PII2" s="106"/>
      <c r="PIJ2" s="106"/>
      <c r="PIK2" s="106"/>
      <c r="PIL2" s="106"/>
      <c r="PIM2" s="106"/>
      <c r="PIN2" s="106"/>
      <c r="PIO2" s="106"/>
      <c r="PIP2" s="106"/>
      <c r="PIQ2" s="106"/>
      <c r="PIR2" s="106"/>
      <c r="PIS2" s="106"/>
      <c r="PIT2" s="106"/>
      <c r="PIU2" s="106"/>
      <c r="PIV2" s="106"/>
      <c r="PIW2" s="106"/>
      <c r="PIX2" s="106"/>
      <c r="PIY2" s="106"/>
      <c r="PIZ2" s="106"/>
      <c r="PJA2" s="106"/>
      <c r="PJB2" s="106"/>
      <c r="PJC2" s="106"/>
      <c r="PJD2" s="106"/>
      <c r="PJE2" s="106"/>
      <c r="PJF2" s="106"/>
      <c r="PJG2" s="106"/>
      <c r="PJH2" s="106"/>
      <c r="PJI2" s="106"/>
      <c r="PJJ2" s="106"/>
      <c r="PJK2" s="106"/>
      <c r="PJL2" s="106"/>
      <c r="PJM2" s="106"/>
      <c r="PJN2" s="106"/>
      <c r="PJO2" s="106"/>
      <c r="PJP2" s="106"/>
      <c r="PJQ2" s="106"/>
      <c r="PJR2" s="106"/>
      <c r="PJS2" s="106"/>
      <c r="PJT2" s="106"/>
      <c r="PJU2" s="106"/>
      <c r="PJV2" s="106"/>
      <c r="PJW2" s="106"/>
      <c r="PJX2" s="106"/>
      <c r="PJY2" s="106"/>
      <c r="PJZ2" s="106"/>
      <c r="PKA2" s="106"/>
      <c r="PKB2" s="106"/>
      <c r="PKC2" s="106"/>
      <c r="PKD2" s="106"/>
      <c r="PKE2" s="106"/>
      <c r="PKF2" s="106"/>
      <c r="PKG2" s="106"/>
      <c r="PKH2" s="106"/>
      <c r="PKI2" s="106"/>
      <c r="PKJ2" s="106"/>
      <c r="PKK2" s="106"/>
      <c r="PKL2" s="106"/>
      <c r="PKM2" s="106"/>
      <c r="PKN2" s="106"/>
      <c r="PKO2" s="106"/>
      <c r="PKP2" s="106"/>
      <c r="PKQ2" s="106"/>
      <c r="PKR2" s="106"/>
      <c r="PKS2" s="106"/>
      <c r="PKT2" s="106"/>
      <c r="PKU2" s="106"/>
      <c r="PKV2" s="106"/>
      <c r="PKW2" s="106"/>
      <c r="PKX2" s="106"/>
      <c r="PKY2" s="106"/>
      <c r="PKZ2" s="106"/>
      <c r="PLA2" s="106"/>
      <c r="PLB2" s="106"/>
      <c r="PLC2" s="106"/>
      <c r="PLD2" s="106"/>
      <c r="PLE2" s="106"/>
      <c r="PLF2" s="106"/>
      <c r="PLG2" s="106"/>
      <c r="PLH2" s="106"/>
      <c r="PLI2" s="106"/>
      <c r="PLJ2" s="106"/>
      <c r="PLK2" s="106"/>
      <c r="PLL2" s="106"/>
      <c r="PLM2" s="106"/>
      <c r="PLN2" s="106"/>
      <c r="PLO2" s="106"/>
      <c r="PLP2" s="106"/>
      <c r="PLQ2" s="106"/>
      <c r="PLR2" s="106"/>
      <c r="PLS2" s="106"/>
      <c r="PLT2" s="106"/>
      <c r="PLU2" s="106"/>
      <c r="PLV2" s="106"/>
      <c r="PLW2" s="106"/>
      <c r="PLX2" s="106"/>
      <c r="PLY2" s="106"/>
      <c r="PLZ2" s="106"/>
      <c r="PMA2" s="106"/>
      <c r="PMB2" s="106"/>
      <c r="PMC2" s="106"/>
      <c r="PMD2" s="106"/>
      <c r="PME2" s="106"/>
      <c r="PMF2" s="106"/>
      <c r="PMG2" s="106"/>
      <c r="PMH2" s="106"/>
      <c r="PMI2" s="106"/>
      <c r="PMJ2" s="106"/>
      <c r="PMK2" s="106"/>
      <c r="PML2" s="106"/>
      <c r="PMM2" s="106"/>
      <c r="PMN2" s="106"/>
      <c r="PMO2" s="106"/>
      <c r="PMP2" s="106"/>
      <c r="PMQ2" s="106"/>
      <c r="PMR2" s="106"/>
      <c r="PMS2" s="106"/>
      <c r="PMT2" s="106"/>
      <c r="PMU2" s="106"/>
      <c r="PMV2" s="106"/>
      <c r="PMW2" s="106"/>
      <c r="PMX2" s="106"/>
      <c r="PMY2" s="106"/>
      <c r="PMZ2" s="106"/>
      <c r="PNA2" s="106"/>
      <c r="PNB2" s="106"/>
      <c r="PNC2" s="106"/>
      <c r="PND2" s="106"/>
      <c r="PNE2" s="106"/>
      <c r="PNF2" s="106"/>
      <c r="PNG2" s="106"/>
      <c r="PNH2" s="106"/>
      <c r="PNI2" s="106"/>
      <c r="PNJ2" s="106"/>
      <c r="PNK2" s="106"/>
      <c r="PNL2" s="106"/>
      <c r="PNM2" s="106"/>
      <c r="PNN2" s="106"/>
      <c r="PNO2" s="106"/>
      <c r="PNP2" s="106"/>
      <c r="PNQ2" s="106"/>
      <c r="PNR2" s="106"/>
      <c r="PNS2" s="106"/>
      <c r="PNT2" s="106"/>
      <c r="PNU2" s="106"/>
      <c r="PNV2" s="106"/>
      <c r="PNW2" s="106"/>
      <c r="PNX2" s="106"/>
      <c r="PNY2" s="106"/>
      <c r="PNZ2" s="106"/>
      <c r="POA2" s="106"/>
      <c r="POB2" s="106"/>
      <c r="POC2" s="106"/>
      <c r="POD2" s="106"/>
      <c r="POE2" s="106"/>
      <c r="POF2" s="106"/>
      <c r="POG2" s="106"/>
      <c r="POH2" s="106"/>
      <c r="POI2" s="106"/>
      <c r="POJ2" s="106"/>
      <c r="POK2" s="106"/>
      <c r="POL2" s="106"/>
      <c r="POM2" s="106"/>
      <c r="PON2" s="106"/>
      <c r="POO2" s="106"/>
      <c r="POP2" s="106"/>
      <c r="POQ2" s="106"/>
      <c r="POR2" s="106"/>
      <c r="POS2" s="106"/>
      <c r="POT2" s="106"/>
      <c r="POU2" s="106"/>
      <c r="POV2" s="106"/>
      <c r="POW2" s="106"/>
      <c r="POX2" s="106"/>
      <c r="POY2" s="106"/>
      <c r="POZ2" s="106"/>
      <c r="PPA2" s="106"/>
      <c r="PPB2" s="106"/>
      <c r="PPC2" s="106"/>
      <c r="PPD2" s="106"/>
      <c r="PPE2" s="106"/>
      <c r="PPF2" s="106"/>
      <c r="PPG2" s="106"/>
      <c r="PPH2" s="106"/>
      <c r="PPI2" s="106"/>
      <c r="PPJ2" s="106"/>
      <c r="PPK2" s="106"/>
      <c r="PPL2" s="106"/>
      <c r="PPM2" s="106"/>
      <c r="PPN2" s="106"/>
      <c r="PPO2" s="106"/>
      <c r="PPP2" s="106"/>
      <c r="PPQ2" s="106"/>
      <c r="PPR2" s="106"/>
      <c r="PPS2" s="106"/>
      <c r="PPT2" s="106"/>
      <c r="PPU2" s="106"/>
      <c r="PPV2" s="106"/>
      <c r="PPW2" s="106"/>
      <c r="PPX2" s="106"/>
      <c r="PPY2" s="106"/>
      <c r="PPZ2" s="106"/>
      <c r="PQA2" s="106"/>
      <c r="PQB2" s="106"/>
      <c r="PQC2" s="106"/>
      <c r="PQD2" s="106"/>
      <c r="PQE2" s="106"/>
      <c r="PQF2" s="106"/>
      <c r="PQG2" s="106"/>
      <c r="PQH2" s="106"/>
      <c r="PQI2" s="106"/>
      <c r="PQJ2" s="106"/>
      <c r="PQK2" s="106"/>
      <c r="PQL2" s="106"/>
      <c r="PQM2" s="106"/>
      <c r="PQN2" s="106"/>
      <c r="PQO2" s="106"/>
      <c r="PQP2" s="106"/>
      <c r="PQQ2" s="106"/>
      <c r="PQR2" s="106"/>
      <c r="PQS2" s="106"/>
      <c r="PQT2" s="106"/>
      <c r="PQU2" s="106"/>
      <c r="PQV2" s="106"/>
      <c r="PQW2" s="106"/>
      <c r="PQX2" s="106"/>
      <c r="PQY2" s="106"/>
      <c r="PQZ2" s="106"/>
      <c r="PRA2" s="106"/>
      <c r="PRB2" s="106"/>
      <c r="PRC2" s="106"/>
      <c r="PRD2" s="106"/>
      <c r="PRE2" s="106"/>
      <c r="PRF2" s="106"/>
      <c r="PRG2" s="106"/>
      <c r="PRH2" s="106"/>
      <c r="PRI2" s="106"/>
      <c r="PRJ2" s="106"/>
      <c r="PRK2" s="106"/>
      <c r="PRL2" s="106"/>
      <c r="PRM2" s="106"/>
      <c r="PRN2" s="106"/>
      <c r="PRO2" s="106"/>
      <c r="PRP2" s="106"/>
      <c r="PRQ2" s="106"/>
      <c r="PRR2" s="106"/>
      <c r="PRS2" s="106"/>
      <c r="PRT2" s="106"/>
      <c r="PRU2" s="106"/>
      <c r="PRV2" s="106"/>
      <c r="PRW2" s="106"/>
      <c r="PRX2" s="106"/>
      <c r="PRY2" s="106"/>
      <c r="PRZ2" s="106"/>
      <c r="PSA2" s="106"/>
      <c r="PSB2" s="106"/>
      <c r="PSC2" s="106"/>
      <c r="PSD2" s="106"/>
      <c r="PSE2" s="106"/>
      <c r="PSF2" s="106"/>
      <c r="PSG2" s="106"/>
      <c r="PSH2" s="106"/>
      <c r="PSI2" s="106"/>
      <c r="PSJ2" s="106"/>
      <c r="PSK2" s="106"/>
      <c r="PSL2" s="106"/>
      <c r="PSM2" s="106"/>
      <c r="PSN2" s="106"/>
      <c r="PSO2" s="106"/>
      <c r="PSP2" s="106"/>
      <c r="PSQ2" s="106"/>
      <c r="PSR2" s="106"/>
      <c r="PSS2" s="106"/>
      <c r="PST2" s="106"/>
      <c r="PSU2" s="106"/>
      <c r="PSV2" s="106"/>
      <c r="PSW2" s="106"/>
      <c r="PSX2" s="106"/>
      <c r="PSY2" s="106"/>
      <c r="PSZ2" s="106"/>
      <c r="PTA2" s="106"/>
      <c r="PTB2" s="106"/>
      <c r="PTC2" s="106"/>
      <c r="PTD2" s="106"/>
      <c r="PTE2" s="106"/>
      <c r="PTF2" s="106"/>
      <c r="PTG2" s="106"/>
      <c r="PTH2" s="106"/>
      <c r="PTI2" s="106"/>
      <c r="PTJ2" s="106"/>
      <c r="PTK2" s="106"/>
      <c r="PTL2" s="106"/>
      <c r="PTM2" s="106"/>
      <c r="PTN2" s="106"/>
      <c r="PTO2" s="106"/>
      <c r="PTP2" s="106"/>
      <c r="PTQ2" s="106"/>
      <c r="PTR2" s="106"/>
      <c r="PTS2" s="106"/>
      <c r="PTT2" s="106"/>
      <c r="PTU2" s="106"/>
      <c r="PTV2" s="106"/>
      <c r="PTW2" s="106"/>
      <c r="PTX2" s="106"/>
      <c r="PTY2" s="106"/>
      <c r="PTZ2" s="106"/>
      <c r="PUA2" s="106"/>
      <c r="PUB2" s="106"/>
      <c r="PUC2" s="106"/>
      <c r="PUD2" s="106"/>
      <c r="PUE2" s="106"/>
      <c r="PUF2" s="106"/>
      <c r="PUG2" s="106"/>
      <c r="PUH2" s="106"/>
      <c r="PUI2" s="106"/>
      <c r="PUJ2" s="106"/>
      <c r="PUK2" s="106"/>
      <c r="PUL2" s="106"/>
      <c r="PUM2" s="106"/>
      <c r="PUN2" s="106"/>
      <c r="PUO2" s="106"/>
      <c r="PUP2" s="106"/>
      <c r="PUQ2" s="106"/>
      <c r="PUR2" s="106"/>
      <c r="PUS2" s="106"/>
      <c r="PUT2" s="106"/>
      <c r="PUU2" s="106"/>
      <c r="PUV2" s="106"/>
      <c r="PUW2" s="106"/>
      <c r="PUX2" s="106"/>
      <c r="PUY2" s="106"/>
      <c r="PUZ2" s="106"/>
      <c r="PVA2" s="106"/>
      <c r="PVB2" s="106"/>
      <c r="PVC2" s="106"/>
      <c r="PVD2" s="106"/>
      <c r="PVE2" s="106"/>
      <c r="PVF2" s="106"/>
      <c r="PVG2" s="106"/>
      <c r="PVH2" s="106"/>
      <c r="PVI2" s="106"/>
      <c r="PVJ2" s="106"/>
      <c r="PVK2" s="106"/>
      <c r="PVL2" s="106"/>
      <c r="PVM2" s="106"/>
      <c r="PVN2" s="106"/>
      <c r="PVO2" s="106"/>
      <c r="PVP2" s="106"/>
      <c r="PVQ2" s="106"/>
      <c r="PVR2" s="106"/>
      <c r="PVS2" s="106"/>
      <c r="PVT2" s="106"/>
      <c r="PVU2" s="106"/>
      <c r="PVV2" s="106"/>
      <c r="PVW2" s="106"/>
      <c r="PVX2" s="106"/>
      <c r="PVY2" s="106"/>
      <c r="PVZ2" s="106"/>
      <c r="PWA2" s="106"/>
      <c r="PWB2" s="106"/>
      <c r="PWC2" s="106"/>
      <c r="PWD2" s="106"/>
      <c r="PWE2" s="106"/>
      <c r="PWF2" s="106"/>
      <c r="PWG2" s="106"/>
      <c r="PWH2" s="106"/>
      <c r="PWI2" s="106"/>
      <c r="PWJ2" s="106"/>
      <c r="PWK2" s="106"/>
      <c r="PWL2" s="106"/>
      <c r="PWM2" s="106"/>
      <c r="PWN2" s="106"/>
      <c r="PWO2" s="106"/>
      <c r="PWP2" s="106"/>
      <c r="PWQ2" s="106"/>
      <c r="PWR2" s="106"/>
      <c r="PWS2" s="106"/>
      <c r="PWT2" s="106"/>
      <c r="PWU2" s="106"/>
      <c r="PWV2" s="106"/>
      <c r="PWW2" s="106"/>
      <c r="PWX2" s="106"/>
      <c r="PWY2" s="106"/>
      <c r="PWZ2" s="106"/>
      <c r="PXA2" s="106"/>
      <c r="PXB2" s="106"/>
      <c r="PXC2" s="106"/>
      <c r="PXD2" s="106"/>
      <c r="PXE2" s="106"/>
      <c r="PXF2" s="106"/>
      <c r="PXG2" s="106"/>
      <c r="PXH2" s="106"/>
      <c r="PXI2" s="106"/>
      <c r="PXJ2" s="106"/>
      <c r="PXK2" s="106"/>
      <c r="PXL2" s="106"/>
      <c r="PXM2" s="106"/>
      <c r="PXN2" s="106"/>
      <c r="PXO2" s="106"/>
      <c r="PXP2" s="106"/>
      <c r="PXQ2" s="106"/>
      <c r="PXR2" s="106"/>
      <c r="PXS2" s="106"/>
      <c r="PXT2" s="106"/>
      <c r="PXU2" s="106"/>
      <c r="PXV2" s="106"/>
      <c r="PXW2" s="106"/>
      <c r="PXX2" s="106"/>
      <c r="PXY2" s="106"/>
      <c r="PXZ2" s="106"/>
      <c r="PYA2" s="106"/>
      <c r="PYB2" s="106"/>
      <c r="PYC2" s="106"/>
      <c r="PYD2" s="106"/>
      <c r="PYE2" s="106"/>
      <c r="PYF2" s="106"/>
      <c r="PYG2" s="106"/>
      <c r="PYH2" s="106"/>
      <c r="PYI2" s="106"/>
      <c r="PYJ2" s="106"/>
      <c r="PYK2" s="106"/>
      <c r="PYL2" s="106"/>
      <c r="PYM2" s="106"/>
      <c r="PYN2" s="106"/>
      <c r="PYO2" s="106"/>
      <c r="PYP2" s="106"/>
      <c r="PYQ2" s="106"/>
      <c r="PYR2" s="106"/>
      <c r="PYS2" s="106"/>
      <c r="PYT2" s="106"/>
      <c r="PYU2" s="106"/>
      <c r="PYV2" s="106"/>
      <c r="PYW2" s="106"/>
      <c r="PYX2" s="106"/>
      <c r="PYY2" s="106"/>
      <c r="PYZ2" s="106"/>
      <c r="PZA2" s="106"/>
      <c r="PZB2" s="106"/>
      <c r="PZC2" s="106"/>
      <c r="PZD2" s="106"/>
      <c r="PZE2" s="106"/>
      <c r="PZF2" s="106"/>
      <c r="PZG2" s="106"/>
      <c r="PZH2" s="106"/>
      <c r="PZI2" s="106"/>
      <c r="PZJ2" s="106"/>
      <c r="PZK2" s="106"/>
      <c r="PZL2" s="106"/>
      <c r="PZM2" s="106"/>
      <c r="PZN2" s="106"/>
      <c r="PZO2" s="106"/>
      <c r="PZP2" s="106"/>
      <c r="PZQ2" s="106"/>
      <c r="PZR2" s="106"/>
      <c r="PZS2" s="106"/>
      <c r="PZT2" s="106"/>
      <c r="PZU2" s="106"/>
      <c r="PZV2" s="106"/>
      <c r="PZW2" s="106"/>
      <c r="PZX2" s="106"/>
      <c r="PZY2" s="106"/>
      <c r="PZZ2" s="106"/>
      <c r="QAA2" s="106"/>
      <c r="QAB2" s="106"/>
      <c r="QAC2" s="106"/>
      <c r="QAD2" s="106"/>
      <c r="QAE2" s="106"/>
      <c r="QAF2" s="106"/>
      <c r="QAG2" s="106"/>
      <c r="QAH2" s="106"/>
      <c r="QAI2" s="106"/>
      <c r="QAJ2" s="106"/>
      <c r="QAK2" s="106"/>
      <c r="QAL2" s="106"/>
      <c r="QAM2" s="106"/>
      <c r="QAN2" s="106"/>
      <c r="QAO2" s="106"/>
      <c r="QAP2" s="106"/>
      <c r="QAQ2" s="106"/>
      <c r="QAR2" s="106"/>
      <c r="QAS2" s="106"/>
      <c r="QAT2" s="106"/>
      <c r="QAU2" s="106"/>
      <c r="QAV2" s="106"/>
      <c r="QAW2" s="106"/>
      <c r="QAX2" s="106"/>
      <c r="QAY2" s="106"/>
      <c r="QAZ2" s="106"/>
      <c r="QBA2" s="106"/>
      <c r="QBB2" s="106"/>
      <c r="QBC2" s="106"/>
      <c r="QBD2" s="106"/>
      <c r="QBE2" s="106"/>
      <c r="QBF2" s="106"/>
      <c r="QBG2" s="106"/>
      <c r="QBH2" s="106"/>
      <c r="QBI2" s="106"/>
      <c r="QBJ2" s="106"/>
      <c r="QBK2" s="106"/>
      <c r="QBL2" s="106"/>
      <c r="QBM2" s="106"/>
      <c r="QBN2" s="106"/>
      <c r="QBO2" s="106"/>
      <c r="QBP2" s="106"/>
      <c r="QBQ2" s="106"/>
      <c r="QBR2" s="106"/>
      <c r="QBS2" s="106"/>
      <c r="QBT2" s="106"/>
      <c r="QBU2" s="106"/>
      <c r="QBV2" s="106"/>
      <c r="QBW2" s="106"/>
      <c r="QBX2" s="106"/>
      <c r="QBY2" s="106"/>
      <c r="QBZ2" s="106"/>
      <c r="QCA2" s="106"/>
      <c r="QCB2" s="106"/>
      <c r="QCC2" s="106"/>
      <c r="QCD2" s="106"/>
      <c r="QCE2" s="106"/>
      <c r="QCF2" s="106"/>
      <c r="QCG2" s="106"/>
      <c r="QCH2" s="106"/>
      <c r="QCI2" s="106"/>
      <c r="QCJ2" s="106"/>
      <c r="QCK2" s="106"/>
      <c r="QCL2" s="106"/>
      <c r="QCM2" s="106"/>
      <c r="QCN2" s="106"/>
      <c r="QCO2" s="106"/>
      <c r="QCP2" s="106"/>
      <c r="QCQ2" s="106"/>
      <c r="QCR2" s="106"/>
      <c r="QCS2" s="106"/>
      <c r="QCT2" s="106"/>
      <c r="QCU2" s="106"/>
      <c r="QCV2" s="106"/>
      <c r="QCW2" s="106"/>
      <c r="QCX2" s="106"/>
      <c r="QCY2" s="106"/>
      <c r="QCZ2" s="106"/>
      <c r="QDA2" s="106"/>
      <c r="QDB2" s="106"/>
      <c r="QDC2" s="106"/>
      <c r="QDD2" s="106"/>
      <c r="QDE2" s="106"/>
      <c r="QDF2" s="106"/>
      <c r="QDG2" s="106"/>
      <c r="QDH2" s="106"/>
      <c r="QDI2" s="106"/>
      <c r="QDJ2" s="106"/>
      <c r="QDK2" s="106"/>
      <c r="QDL2" s="106"/>
      <c r="QDM2" s="106"/>
      <c r="QDN2" s="106"/>
      <c r="QDO2" s="106"/>
      <c r="QDP2" s="106"/>
      <c r="QDQ2" s="106"/>
      <c r="QDR2" s="106"/>
      <c r="QDS2" s="106"/>
      <c r="QDT2" s="106"/>
      <c r="QDU2" s="106"/>
      <c r="QDV2" s="106"/>
      <c r="QDW2" s="106"/>
      <c r="QDX2" s="106"/>
      <c r="QDY2" s="106"/>
      <c r="QDZ2" s="106"/>
      <c r="QEA2" s="106"/>
      <c r="QEB2" s="106"/>
      <c r="QEC2" s="106"/>
      <c r="QED2" s="106"/>
      <c r="QEE2" s="106"/>
      <c r="QEF2" s="106"/>
      <c r="QEG2" s="106"/>
      <c r="QEH2" s="106"/>
      <c r="QEI2" s="106"/>
      <c r="QEJ2" s="106"/>
      <c r="QEK2" s="106"/>
      <c r="QEL2" s="106"/>
      <c r="QEM2" s="106"/>
      <c r="QEN2" s="106"/>
      <c r="QEO2" s="106"/>
      <c r="QEP2" s="106"/>
      <c r="QEQ2" s="106"/>
      <c r="QER2" s="106"/>
      <c r="QES2" s="106"/>
      <c r="QET2" s="106"/>
      <c r="QEU2" s="106"/>
      <c r="QEV2" s="106"/>
      <c r="QEW2" s="106"/>
      <c r="QEX2" s="106"/>
      <c r="QEY2" s="106"/>
      <c r="QEZ2" s="106"/>
      <c r="QFA2" s="106"/>
      <c r="QFB2" s="106"/>
      <c r="QFC2" s="106"/>
      <c r="QFD2" s="106"/>
      <c r="QFE2" s="106"/>
      <c r="QFF2" s="106"/>
      <c r="QFG2" s="106"/>
      <c r="QFH2" s="106"/>
      <c r="QFI2" s="106"/>
      <c r="QFJ2" s="106"/>
      <c r="QFK2" s="106"/>
      <c r="QFL2" s="106"/>
      <c r="QFM2" s="106"/>
      <c r="QFN2" s="106"/>
      <c r="QFO2" s="106"/>
      <c r="QFP2" s="106"/>
      <c r="QFQ2" s="106"/>
      <c r="QFR2" s="106"/>
      <c r="QFS2" s="106"/>
      <c r="QFT2" s="106"/>
      <c r="QFU2" s="106"/>
      <c r="QFV2" s="106"/>
      <c r="QFW2" s="106"/>
      <c r="QFX2" s="106"/>
      <c r="QFY2" s="106"/>
      <c r="QFZ2" s="106"/>
      <c r="QGA2" s="106"/>
      <c r="QGB2" s="106"/>
      <c r="QGC2" s="106"/>
      <c r="QGD2" s="106"/>
      <c r="QGE2" s="106"/>
      <c r="QGF2" s="106"/>
      <c r="QGG2" s="106"/>
      <c r="QGH2" s="106"/>
      <c r="QGI2" s="106"/>
      <c r="QGJ2" s="106"/>
      <c r="QGK2" s="106"/>
      <c r="QGL2" s="106"/>
      <c r="QGM2" s="106"/>
      <c r="QGN2" s="106"/>
      <c r="QGO2" s="106"/>
      <c r="QGP2" s="106"/>
      <c r="QGQ2" s="106"/>
      <c r="QGR2" s="106"/>
      <c r="QGS2" s="106"/>
      <c r="QGT2" s="106"/>
      <c r="QGU2" s="106"/>
      <c r="QGV2" s="106"/>
      <c r="QGW2" s="106"/>
      <c r="QGX2" s="106"/>
      <c r="QGY2" s="106"/>
      <c r="QGZ2" s="106"/>
      <c r="QHA2" s="106"/>
      <c r="QHB2" s="106"/>
      <c r="QHC2" s="106"/>
      <c r="QHD2" s="106"/>
      <c r="QHE2" s="106"/>
      <c r="QHF2" s="106"/>
      <c r="QHG2" s="106"/>
      <c r="QHH2" s="106"/>
      <c r="QHI2" s="106"/>
      <c r="QHJ2" s="106"/>
      <c r="QHK2" s="106"/>
      <c r="QHL2" s="106"/>
      <c r="QHM2" s="106"/>
      <c r="QHN2" s="106"/>
      <c r="QHO2" s="106"/>
      <c r="QHP2" s="106"/>
      <c r="QHQ2" s="106"/>
      <c r="QHR2" s="106"/>
      <c r="QHS2" s="106"/>
      <c r="QHT2" s="106"/>
      <c r="QHU2" s="106"/>
      <c r="QHV2" s="106"/>
      <c r="QHW2" s="106"/>
      <c r="QHX2" s="106"/>
      <c r="QHY2" s="106"/>
      <c r="QHZ2" s="106"/>
      <c r="QIA2" s="106"/>
      <c r="QIB2" s="106"/>
      <c r="QIC2" s="106"/>
      <c r="QID2" s="106"/>
      <c r="QIE2" s="106"/>
      <c r="QIF2" s="106"/>
      <c r="QIG2" s="106"/>
      <c r="QIH2" s="106"/>
      <c r="QII2" s="106"/>
      <c r="QIJ2" s="106"/>
      <c r="QIK2" s="106"/>
      <c r="QIL2" s="106"/>
      <c r="QIM2" s="106"/>
      <c r="QIN2" s="106"/>
      <c r="QIO2" s="106"/>
      <c r="QIP2" s="106"/>
      <c r="QIQ2" s="106"/>
      <c r="QIR2" s="106"/>
      <c r="QIS2" s="106"/>
      <c r="QIT2" s="106"/>
      <c r="QIU2" s="106"/>
      <c r="QIV2" s="106"/>
      <c r="QIW2" s="106"/>
      <c r="QIX2" s="106"/>
      <c r="QIY2" s="106"/>
      <c r="QIZ2" s="106"/>
      <c r="QJA2" s="106"/>
      <c r="QJB2" s="106"/>
      <c r="QJC2" s="106"/>
      <c r="QJD2" s="106"/>
      <c r="QJE2" s="106"/>
      <c r="QJF2" s="106"/>
      <c r="QJG2" s="106"/>
      <c r="QJH2" s="106"/>
      <c r="QJI2" s="106"/>
      <c r="QJJ2" s="106"/>
      <c r="QJK2" s="106"/>
      <c r="QJL2" s="106"/>
      <c r="QJM2" s="106"/>
      <c r="QJN2" s="106"/>
      <c r="QJO2" s="106"/>
      <c r="QJP2" s="106"/>
      <c r="QJQ2" s="106"/>
      <c r="QJR2" s="106"/>
      <c r="QJS2" s="106"/>
      <c r="QJT2" s="106"/>
      <c r="QJU2" s="106"/>
      <c r="QJV2" s="106"/>
      <c r="QJW2" s="106"/>
      <c r="QJX2" s="106"/>
      <c r="QJY2" s="106"/>
      <c r="QJZ2" s="106"/>
      <c r="QKA2" s="106"/>
      <c r="QKB2" s="106"/>
      <c r="QKC2" s="106"/>
      <c r="QKD2" s="106"/>
      <c r="QKE2" s="106"/>
      <c r="QKF2" s="106"/>
      <c r="QKG2" s="106"/>
      <c r="QKH2" s="106"/>
      <c r="QKI2" s="106"/>
      <c r="QKJ2" s="106"/>
      <c r="QKK2" s="106"/>
      <c r="QKL2" s="106"/>
      <c r="QKM2" s="106"/>
      <c r="QKN2" s="106"/>
      <c r="QKO2" s="106"/>
      <c r="QKP2" s="106"/>
      <c r="QKQ2" s="106"/>
      <c r="QKR2" s="106"/>
      <c r="QKS2" s="106"/>
      <c r="QKT2" s="106"/>
      <c r="QKU2" s="106"/>
      <c r="QKV2" s="106"/>
      <c r="QKW2" s="106"/>
      <c r="QKX2" s="106"/>
      <c r="QKY2" s="106"/>
      <c r="QKZ2" s="106"/>
      <c r="QLA2" s="106"/>
      <c r="QLB2" s="106"/>
      <c r="QLC2" s="106"/>
      <c r="QLD2" s="106"/>
      <c r="QLE2" s="106"/>
      <c r="QLF2" s="106"/>
      <c r="QLG2" s="106"/>
      <c r="QLH2" s="106"/>
      <c r="QLI2" s="106"/>
      <c r="QLJ2" s="106"/>
      <c r="QLK2" s="106"/>
      <c r="QLL2" s="106"/>
      <c r="QLM2" s="106"/>
      <c r="QLN2" s="106"/>
      <c r="QLO2" s="106"/>
      <c r="QLP2" s="106"/>
      <c r="QLQ2" s="106"/>
      <c r="QLR2" s="106"/>
      <c r="QLS2" s="106"/>
      <c r="QLT2" s="106"/>
      <c r="QLU2" s="106"/>
      <c r="QLV2" s="106"/>
      <c r="QLW2" s="106"/>
      <c r="QLX2" s="106"/>
      <c r="QLY2" s="106"/>
      <c r="QLZ2" s="106"/>
      <c r="QMA2" s="106"/>
      <c r="QMB2" s="106"/>
      <c r="QMC2" s="106"/>
      <c r="QMD2" s="106"/>
      <c r="QME2" s="106"/>
      <c r="QMF2" s="106"/>
      <c r="QMG2" s="106"/>
      <c r="QMH2" s="106"/>
      <c r="QMI2" s="106"/>
      <c r="QMJ2" s="106"/>
      <c r="QMK2" s="106"/>
      <c r="QML2" s="106"/>
      <c r="QMM2" s="106"/>
      <c r="QMN2" s="106"/>
      <c r="QMO2" s="106"/>
      <c r="QMP2" s="106"/>
      <c r="QMQ2" s="106"/>
      <c r="QMR2" s="106"/>
      <c r="QMS2" s="106"/>
      <c r="QMT2" s="106"/>
      <c r="QMU2" s="106"/>
      <c r="QMV2" s="106"/>
      <c r="QMW2" s="106"/>
      <c r="QMX2" s="106"/>
      <c r="QMY2" s="106"/>
      <c r="QMZ2" s="106"/>
      <c r="QNA2" s="106"/>
      <c r="QNB2" s="106"/>
      <c r="QNC2" s="106"/>
      <c r="QND2" s="106"/>
      <c r="QNE2" s="106"/>
      <c r="QNF2" s="106"/>
      <c r="QNG2" s="106"/>
      <c r="QNH2" s="106"/>
      <c r="QNI2" s="106"/>
      <c r="QNJ2" s="106"/>
      <c r="QNK2" s="106"/>
      <c r="QNL2" s="106"/>
      <c r="QNM2" s="106"/>
      <c r="QNN2" s="106"/>
      <c r="QNO2" s="106"/>
      <c r="QNP2" s="106"/>
      <c r="QNQ2" s="106"/>
      <c r="QNR2" s="106"/>
      <c r="QNS2" s="106"/>
      <c r="QNT2" s="106"/>
      <c r="QNU2" s="106"/>
      <c r="QNV2" s="106"/>
      <c r="QNW2" s="106"/>
      <c r="QNX2" s="106"/>
      <c r="QNY2" s="106"/>
      <c r="QNZ2" s="106"/>
      <c r="QOA2" s="106"/>
      <c r="QOB2" s="106"/>
      <c r="QOC2" s="106"/>
      <c r="QOD2" s="106"/>
      <c r="QOE2" s="106"/>
      <c r="QOF2" s="106"/>
      <c r="QOG2" s="106"/>
      <c r="QOH2" s="106"/>
      <c r="QOI2" s="106"/>
      <c r="QOJ2" s="106"/>
      <c r="QOK2" s="106"/>
      <c r="QOL2" s="106"/>
      <c r="QOM2" s="106"/>
      <c r="QON2" s="106"/>
      <c r="QOO2" s="106"/>
      <c r="QOP2" s="106"/>
      <c r="QOQ2" s="106"/>
      <c r="QOR2" s="106"/>
      <c r="QOS2" s="106"/>
      <c r="QOT2" s="106"/>
      <c r="QOU2" s="106"/>
      <c r="QOV2" s="106"/>
      <c r="QOW2" s="106"/>
      <c r="QOX2" s="106"/>
      <c r="QOY2" s="106"/>
      <c r="QOZ2" s="106"/>
      <c r="QPA2" s="106"/>
      <c r="QPB2" s="106"/>
      <c r="QPC2" s="106"/>
      <c r="QPD2" s="106"/>
      <c r="QPE2" s="106"/>
      <c r="QPF2" s="106"/>
      <c r="QPG2" s="106"/>
      <c r="QPH2" s="106"/>
      <c r="QPI2" s="106"/>
      <c r="QPJ2" s="106"/>
      <c r="QPK2" s="106"/>
      <c r="QPL2" s="106"/>
      <c r="QPM2" s="106"/>
      <c r="QPN2" s="106"/>
      <c r="QPO2" s="106"/>
      <c r="QPP2" s="106"/>
      <c r="QPQ2" s="106"/>
      <c r="QPR2" s="106"/>
      <c r="QPS2" s="106"/>
      <c r="QPT2" s="106"/>
      <c r="QPU2" s="106"/>
      <c r="QPV2" s="106"/>
      <c r="QPW2" s="106"/>
      <c r="QPX2" s="106"/>
      <c r="QPY2" s="106"/>
      <c r="QPZ2" s="106"/>
      <c r="QQA2" s="106"/>
      <c r="QQB2" s="106"/>
      <c r="QQC2" s="106"/>
      <c r="QQD2" s="106"/>
      <c r="QQE2" s="106"/>
      <c r="QQF2" s="106"/>
      <c r="QQG2" s="106"/>
      <c r="QQH2" s="106"/>
      <c r="QQI2" s="106"/>
      <c r="QQJ2" s="106"/>
      <c r="QQK2" s="106"/>
      <c r="QQL2" s="106"/>
      <c r="QQM2" s="106"/>
      <c r="QQN2" s="106"/>
      <c r="QQO2" s="106"/>
      <c r="QQP2" s="106"/>
      <c r="QQQ2" s="106"/>
      <c r="QQR2" s="106"/>
      <c r="QQS2" s="106"/>
      <c r="QQT2" s="106"/>
      <c r="QQU2" s="106"/>
      <c r="QQV2" s="106"/>
      <c r="QQW2" s="106"/>
      <c r="QQX2" s="106"/>
      <c r="QQY2" s="106"/>
      <c r="QQZ2" s="106"/>
      <c r="QRA2" s="106"/>
      <c r="QRB2" s="106"/>
      <c r="QRC2" s="106"/>
      <c r="QRD2" s="106"/>
      <c r="QRE2" s="106"/>
      <c r="QRF2" s="106"/>
      <c r="QRG2" s="106"/>
      <c r="QRH2" s="106"/>
      <c r="QRI2" s="106"/>
      <c r="QRJ2" s="106"/>
      <c r="QRK2" s="106"/>
      <c r="QRL2" s="106"/>
      <c r="QRM2" s="106"/>
      <c r="QRN2" s="106"/>
      <c r="QRO2" s="106"/>
      <c r="QRP2" s="106"/>
      <c r="QRQ2" s="106"/>
      <c r="QRR2" s="106"/>
      <c r="QRS2" s="106"/>
      <c r="QRT2" s="106"/>
      <c r="QRU2" s="106"/>
      <c r="QRV2" s="106"/>
      <c r="QRW2" s="106"/>
      <c r="QRX2" s="106"/>
      <c r="QRY2" s="106"/>
      <c r="QRZ2" s="106"/>
      <c r="QSA2" s="106"/>
      <c r="QSB2" s="106"/>
      <c r="QSC2" s="106"/>
      <c r="QSD2" s="106"/>
      <c r="QSE2" s="106"/>
      <c r="QSF2" s="106"/>
      <c r="QSG2" s="106"/>
      <c r="QSH2" s="106"/>
      <c r="QSI2" s="106"/>
      <c r="QSJ2" s="106"/>
      <c r="QSK2" s="106"/>
      <c r="QSL2" s="106"/>
      <c r="QSM2" s="106"/>
      <c r="QSN2" s="106"/>
      <c r="QSO2" s="106"/>
      <c r="QSP2" s="106"/>
      <c r="QSQ2" s="106"/>
      <c r="QSR2" s="106"/>
      <c r="QSS2" s="106"/>
      <c r="QST2" s="106"/>
      <c r="QSU2" s="106"/>
      <c r="QSV2" s="106"/>
      <c r="QSW2" s="106"/>
      <c r="QSX2" s="106"/>
      <c r="QSY2" s="106"/>
      <c r="QSZ2" s="106"/>
      <c r="QTA2" s="106"/>
      <c r="QTB2" s="106"/>
      <c r="QTC2" s="106"/>
      <c r="QTD2" s="106"/>
      <c r="QTE2" s="106"/>
      <c r="QTF2" s="106"/>
      <c r="QTG2" s="106"/>
      <c r="QTH2" s="106"/>
      <c r="QTI2" s="106"/>
      <c r="QTJ2" s="106"/>
      <c r="QTK2" s="106"/>
      <c r="QTL2" s="106"/>
      <c r="QTM2" s="106"/>
      <c r="QTN2" s="106"/>
      <c r="QTO2" s="106"/>
      <c r="QTP2" s="106"/>
      <c r="QTQ2" s="106"/>
      <c r="QTR2" s="106"/>
      <c r="QTS2" s="106"/>
      <c r="QTT2" s="106"/>
      <c r="QTU2" s="106"/>
      <c r="QTV2" s="106"/>
      <c r="QTW2" s="106"/>
      <c r="QTX2" s="106"/>
      <c r="QTY2" s="106"/>
      <c r="QTZ2" s="106"/>
      <c r="QUA2" s="106"/>
      <c r="QUB2" s="106"/>
      <c r="QUC2" s="106"/>
      <c r="QUD2" s="106"/>
      <c r="QUE2" s="106"/>
      <c r="QUF2" s="106"/>
      <c r="QUG2" s="106"/>
      <c r="QUH2" s="106"/>
      <c r="QUI2" s="106"/>
      <c r="QUJ2" s="106"/>
      <c r="QUK2" s="106"/>
      <c r="QUL2" s="106"/>
      <c r="QUM2" s="106"/>
      <c r="QUN2" s="106"/>
      <c r="QUO2" s="106"/>
      <c r="QUP2" s="106"/>
      <c r="QUQ2" s="106"/>
      <c r="QUR2" s="106"/>
      <c r="QUS2" s="106"/>
      <c r="QUT2" s="106"/>
      <c r="QUU2" s="106"/>
      <c r="QUV2" s="106"/>
      <c r="QUW2" s="106"/>
      <c r="QUX2" s="106"/>
      <c r="QUY2" s="106"/>
      <c r="QUZ2" s="106"/>
      <c r="QVA2" s="106"/>
      <c r="QVB2" s="106"/>
      <c r="QVC2" s="106"/>
      <c r="QVD2" s="106"/>
      <c r="QVE2" s="106"/>
      <c r="QVF2" s="106"/>
      <c r="QVG2" s="106"/>
      <c r="QVH2" s="106"/>
      <c r="QVI2" s="106"/>
      <c r="QVJ2" s="106"/>
      <c r="QVK2" s="106"/>
      <c r="QVL2" s="106"/>
      <c r="QVM2" s="106"/>
      <c r="QVN2" s="106"/>
      <c r="QVO2" s="106"/>
      <c r="QVP2" s="106"/>
      <c r="QVQ2" s="106"/>
      <c r="QVR2" s="106"/>
      <c r="QVS2" s="106"/>
      <c r="QVT2" s="106"/>
      <c r="QVU2" s="106"/>
      <c r="QVV2" s="106"/>
      <c r="QVW2" s="106"/>
      <c r="QVX2" s="106"/>
      <c r="QVY2" s="106"/>
      <c r="QVZ2" s="106"/>
      <c r="QWA2" s="106"/>
      <c r="QWB2" s="106"/>
      <c r="QWC2" s="106"/>
      <c r="QWD2" s="106"/>
      <c r="QWE2" s="106"/>
      <c r="QWF2" s="106"/>
      <c r="QWG2" s="106"/>
      <c r="QWH2" s="106"/>
      <c r="QWI2" s="106"/>
      <c r="QWJ2" s="106"/>
      <c r="QWK2" s="106"/>
      <c r="QWL2" s="106"/>
      <c r="QWM2" s="106"/>
      <c r="QWN2" s="106"/>
      <c r="QWO2" s="106"/>
      <c r="QWP2" s="106"/>
      <c r="QWQ2" s="106"/>
      <c r="QWR2" s="106"/>
      <c r="QWS2" s="106"/>
      <c r="QWT2" s="106"/>
      <c r="QWU2" s="106"/>
      <c r="QWV2" s="106"/>
      <c r="QWW2" s="106"/>
      <c r="QWX2" s="106"/>
      <c r="QWY2" s="106"/>
      <c r="QWZ2" s="106"/>
      <c r="QXA2" s="106"/>
      <c r="QXB2" s="106"/>
      <c r="QXC2" s="106"/>
      <c r="QXD2" s="106"/>
      <c r="QXE2" s="106"/>
      <c r="QXF2" s="106"/>
      <c r="QXG2" s="106"/>
      <c r="QXH2" s="106"/>
      <c r="QXI2" s="106"/>
      <c r="QXJ2" s="106"/>
      <c r="QXK2" s="106"/>
      <c r="QXL2" s="106"/>
      <c r="QXM2" s="106"/>
      <c r="QXN2" s="106"/>
      <c r="QXO2" s="106"/>
      <c r="QXP2" s="106"/>
      <c r="QXQ2" s="106"/>
      <c r="QXR2" s="106"/>
      <c r="QXS2" s="106"/>
      <c r="QXT2" s="106"/>
      <c r="QXU2" s="106"/>
      <c r="QXV2" s="106"/>
      <c r="QXW2" s="106"/>
      <c r="QXX2" s="106"/>
      <c r="QXY2" s="106"/>
      <c r="QXZ2" s="106"/>
      <c r="QYA2" s="106"/>
      <c r="QYB2" s="106"/>
      <c r="QYC2" s="106"/>
      <c r="QYD2" s="106"/>
      <c r="QYE2" s="106"/>
      <c r="QYF2" s="106"/>
      <c r="QYG2" s="106"/>
      <c r="QYH2" s="106"/>
      <c r="QYI2" s="106"/>
      <c r="QYJ2" s="106"/>
      <c r="QYK2" s="106"/>
      <c r="QYL2" s="106"/>
      <c r="QYM2" s="106"/>
      <c r="QYN2" s="106"/>
      <c r="QYO2" s="106"/>
      <c r="QYP2" s="106"/>
      <c r="QYQ2" s="106"/>
      <c r="QYR2" s="106"/>
      <c r="QYS2" s="106"/>
      <c r="QYT2" s="106"/>
      <c r="QYU2" s="106"/>
      <c r="QYV2" s="106"/>
      <c r="QYW2" s="106"/>
      <c r="QYX2" s="106"/>
      <c r="QYY2" s="106"/>
      <c r="QYZ2" s="106"/>
      <c r="QZA2" s="106"/>
      <c r="QZB2" s="106"/>
      <c r="QZC2" s="106"/>
      <c r="QZD2" s="106"/>
      <c r="QZE2" s="106"/>
      <c r="QZF2" s="106"/>
      <c r="QZG2" s="106"/>
      <c r="QZH2" s="106"/>
      <c r="QZI2" s="106"/>
      <c r="QZJ2" s="106"/>
      <c r="QZK2" s="106"/>
      <c r="QZL2" s="106"/>
      <c r="QZM2" s="106"/>
      <c r="QZN2" s="106"/>
      <c r="QZO2" s="106"/>
      <c r="QZP2" s="106"/>
      <c r="QZQ2" s="106"/>
      <c r="QZR2" s="106"/>
      <c r="QZS2" s="106"/>
      <c r="QZT2" s="106"/>
      <c r="QZU2" s="106"/>
      <c r="QZV2" s="106"/>
      <c r="QZW2" s="106"/>
      <c r="QZX2" s="106"/>
      <c r="QZY2" s="106"/>
      <c r="QZZ2" s="106"/>
      <c r="RAA2" s="106"/>
      <c r="RAB2" s="106"/>
      <c r="RAC2" s="106"/>
      <c r="RAD2" s="106"/>
      <c r="RAE2" s="106"/>
      <c r="RAF2" s="106"/>
      <c r="RAG2" s="106"/>
      <c r="RAH2" s="106"/>
      <c r="RAI2" s="106"/>
      <c r="RAJ2" s="106"/>
      <c r="RAK2" s="106"/>
      <c r="RAL2" s="106"/>
      <c r="RAM2" s="106"/>
      <c r="RAN2" s="106"/>
      <c r="RAO2" s="106"/>
      <c r="RAP2" s="106"/>
      <c r="RAQ2" s="106"/>
      <c r="RAR2" s="106"/>
      <c r="RAS2" s="106"/>
      <c r="RAT2" s="106"/>
      <c r="RAU2" s="106"/>
      <c r="RAV2" s="106"/>
      <c r="RAW2" s="106"/>
      <c r="RAX2" s="106"/>
      <c r="RAY2" s="106"/>
      <c r="RAZ2" s="106"/>
      <c r="RBA2" s="106"/>
      <c r="RBB2" s="106"/>
      <c r="RBC2" s="106"/>
      <c r="RBD2" s="106"/>
      <c r="RBE2" s="106"/>
      <c r="RBF2" s="106"/>
      <c r="RBG2" s="106"/>
      <c r="RBH2" s="106"/>
      <c r="RBI2" s="106"/>
      <c r="RBJ2" s="106"/>
      <c r="RBK2" s="106"/>
      <c r="RBL2" s="106"/>
      <c r="RBM2" s="106"/>
      <c r="RBN2" s="106"/>
      <c r="RBO2" s="106"/>
      <c r="RBP2" s="106"/>
      <c r="RBQ2" s="106"/>
      <c r="RBR2" s="106"/>
      <c r="RBS2" s="106"/>
      <c r="RBT2" s="106"/>
      <c r="RBU2" s="106"/>
      <c r="RBV2" s="106"/>
      <c r="RBW2" s="106"/>
      <c r="RBX2" s="106"/>
      <c r="RBY2" s="106"/>
      <c r="RBZ2" s="106"/>
      <c r="RCA2" s="106"/>
      <c r="RCB2" s="106"/>
      <c r="RCC2" s="106"/>
      <c r="RCD2" s="106"/>
      <c r="RCE2" s="106"/>
      <c r="RCF2" s="106"/>
      <c r="RCG2" s="106"/>
      <c r="RCH2" s="106"/>
      <c r="RCI2" s="106"/>
      <c r="RCJ2" s="106"/>
      <c r="RCK2" s="106"/>
      <c r="RCL2" s="106"/>
      <c r="RCM2" s="106"/>
      <c r="RCN2" s="106"/>
      <c r="RCO2" s="106"/>
      <c r="RCP2" s="106"/>
      <c r="RCQ2" s="106"/>
      <c r="RCR2" s="106"/>
      <c r="RCS2" s="106"/>
      <c r="RCT2" s="106"/>
      <c r="RCU2" s="106"/>
      <c r="RCV2" s="106"/>
      <c r="RCW2" s="106"/>
      <c r="RCX2" s="106"/>
      <c r="RCY2" s="106"/>
      <c r="RCZ2" s="106"/>
      <c r="RDA2" s="106"/>
      <c r="RDB2" s="106"/>
      <c r="RDC2" s="106"/>
      <c r="RDD2" s="106"/>
      <c r="RDE2" s="106"/>
      <c r="RDF2" s="106"/>
      <c r="RDG2" s="106"/>
      <c r="RDH2" s="106"/>
      <c r="RDI2" s="106"/>
      <c r="RDJ2" s="106"/>
      <c r="RDK2" s="106"/>
      <c r="RDL2" s="106"/>
      <c r="RDM2" s="106"/>
      <c r="RDN2" s="106"/>
      <c r="RDO2" s="106"/>
      <c r="RDP2" s="106"/>
      <c r="RDQ2" s="106"/>
      <c r="RDR2" s="106"/>
      <c r="RDS2" s="106"/>
      <c r="RDT2" s="106"/>
      <c r="RDU2" s="106"/>
      <c r="RDV2" s="106"/>
      <c r="RDW2" s="106"/>
      <c r="RDX2" s="106"/>
      <c r="RDY2" s="106"/>
      <c r="RDZ2" s="106"/>
      <c r="REA2" s="106"/>
      <c r="REB2" s="106"/>
      <c r="REC2" s="106"/>
      <c r="RED2" s="106"/>
      <c r="REE2" s="106"/>
      <c r="REF2" s="106"/>
      <c r="REG2" s="106"/>
      <c r="REH2" s="106"/>
      <c r="REI2" s="106"/>
      <c r="REJ2" s="106"/>
      <c r="REK2" s="106"/>
      <c r="REL2" s="106"/>
      <c r="REM2" s="106"/>
      <c r="REN2" s="106"/>
      <c r="REO2" s="106"/>
      <c r="REP2" s="106"/>
      <c r="REQ2" s="106"/>
      <c r="RER2" s="106"/>
      <c r="RES2" s="106"/>
      <c r="RET2" s="106"/>
      <c r="REU2" s="106"/>
      <c r="REV2" s="106"/>
      <c r="REW2" s="106"/>
      <c r="REX2" s="106"/>
      <c r="REY2" s="106"/>
      <c r="REZ2" s="106"/>
      <c r="RFA2" s="106"/>
      <c r="RFB2" s="106"/>
      <c r="RFC2" s="106"/>
      <c r="RFD2" s="106"/>
      <c r="RFE2" s="106"/>
      <c r="RFF2" s="106"/>
      <c r="RFG2" s="106"/>
      <c r="RFH2" s="106"/>
      <c r="RFI2" s="106"/>
      <c r="RFJ2" s="106"/>
      <c r="RFK2" s="106"/>
      <c r="RFL2" s="106"/>
      <c r="RFM2" s="106"/>
      <c r="RFN2" s="106"/>
      <c r="RFO2" s="106"/>
      <c r="RFP2" s="106"/>
      <c r="RFQ2" s="106"/>
      <c r="RFR2" s="106"/>
      <c r="RFS2" s="106"/>
      <c r="RFT2" s="106"/>
      <c r="RFU2" s="106"/>
      <c r="RFV2" s="106"/>
      <c r="RFW2" s="106"/>
      <c r="RFX2" s="106"/>
      <c r="RFY2" s="106"/>
      <c r="RFZ2" s="106"/>
      <c r="RGA2" s="106"/>
      <c r="RGB2" s="106"/>
      <c r="RGC2" s="106"/>
      <c r="RGD2" s="106"/>
      <c r="RGE2" s="106"/>
      <c r="RGF2" s="106"/>
      <c r="RGG2" s="106"/>
      <c r="RGH2" s="106"/>
      <c r="RGI2" s="106"/>
      <c r="RGJ2" s="106"/>
      <c r="RGK2" s="106"/>
      <c r="RGL2" s="106"/>
      <c r="RGM2" s="106"/>
      <c r="RGN2" s="106"/>
      <c r="RGO2" s="106"/>
      <c r="RGP2" s="106"/>
      <c r="RGQ2" s="106"/>
      <c r="RGR2" s="106"/>
      <c r="RGS2" s="106"/>
      <c r="RGT2" s="106"/>
      <c r="RGU2" s="106"/>
      <c r="RGV2" s="106"/>
      <c r="RGW2" s="106"/>
      <c r="RGX2" s="106"/>
      <c r="RGY2" s="106"/>
      <c r="RGZ2" s="106"/>
      <c r="RHA2" s="106"/>
      <c r="RHB2" s="106"/>
      <c r="RHC2" s="106"/>
      <c r="RHD2" s="106"/>
      <c r="RHE2" s="106"/>
      <c r="RHF2" s="106"/>
      <c r="RHG2" s="106"/>
      <c r="RHH2" s="106"/>
      <c r="RHI2" s="106"/>
      <c r="RHJ2" s="106"/>
      <c r="RHK2" s="106"/>
      <c r="RHL2" s="106"/>
      <c r="RHM2" s="106"/>
      <c r="RHN2" s="106"/>
      <c r="RHO2" s="106"/>
      <c r="RHP2" s="106"/>
      <c r="RHQ2" s="106"/>
      <c r="RHR2" s="106"/>
      <c r="RHS2" s="106"/>
      <c r="RHT2" s="106"/>
      <c r="RHU2" s="106"/>
      <c r="RHV2" s="106"/>
      <c r="RHW2" s="106"/>
      <c r="RHX2" s="106"/>
      <c r="RHY2" s="106"/>
      <c r="RHZ2" s="106"/>
      <c r="RIA2" s="106"/>
      <c r="RIB2" s="106"/>
      <c r="RIC2" s="106"/>
      <c r="RID2" s="106"/>
      <c r="RIE2" s="106"/>
      <c r="RIF2" s="106"/>
      <c r="RIG2" s="106"/>
      <c r="RIH2" s="106"/>
      <c r="RII2" s="106"/>
      <c r="RIJ2" s="106"/>
      <c r="RIK2" s="106"/>
      <c r="RIL2" s="106"/>
      <c r="RIM2" s="106"/>
      <c r="RIN2" s="106"/>
      <c r="RIO2" s="106"/>
      <c r="RIP2" s="106"/>
      <c r="RIQ2" s="106"/>
      <c r="RIR2" s="106"/>
      <c r="RIS2" s="106"/>
      <c r="RIT2" s="106"/>
      <c r="RIU2" s="106"/>
      <c r="RIV2" s="106"/>
      <c r="RIW2" s="106"/>
      <c r="RIX2" s="106"/>
      <c r="RIY2" s="106"/>
      <c r="RIZ2" s="106"/>
      <c r="RJA2" s="106"/>
      <c r="RJB2" s="106"/>
      <c r="RJC2" s="106"/>
      <c r="RJD2" s="106"/>
      <c r="RJE2" s="106"/>
      <c r="RJF2" s="106"/>
      <c r="RJG2" s="106"/>
      <c r="RJH2" s="106"/>
      <c r="RJI2" s="106"/>
      <c r="RJJ2" s="106"/>
      <c r="RJK2" s="106"/>
      <c r="RJL2" s="106"/>
      <c r="RJM2" s="106"/>
      <c r="RJN2" s="106"/>
      <c r="RJO2" s="106"/>
      <c r="RJP2" s="106"/>
      <c r="RJQ2" s="106"/>
      <c r="RJR2" s="106"/>
      <c r="RJS2" s="106"/>
      <c r="RJT2" s="106"/>
      <c r="RJU2" s="106"/>
      <c r="RJV2" s="106"/>
      <c r="RJW2" s="106"/>
      <c r="RJX2" s="106"/>
      <c r="RJY2" s="106"/>
      <c r="RJZ2" s="106"/>
      <c r="RKA2" s="106"/>
      <c r="RKB2" s="106"/>
      <c r="RKC2" s="106"/>
      <c r="RKD2" s="106"/>
      <c r="RKE2" s="106"/>
      <c r="RKF2" s="106"/>
      <c r="RKG2" s="106"/>
      <c r="RKH2" s="106"/>
      <c r="RKI2" s="106"/>
      <c r="RKJ2" s="106"/>
      <c r="RKK2" s="106"/>
      <c r="RKL2" s="106"/>
      <c r="RKM2" s="106"/>
      <c r="RKN2" s="106"/>
      <c r="RKO2" s="106"/>
      <c r="RKP2" s="106"/>
      <c r="RKQ2" s="106"/>
      <c r="RKR2" s="106"/>
      <c r="RKS2" s="106"/>
      <c r="RKT2" s="106"/>
      <c r="RKU2" s="106"/>
      <c r="RKV2" s="106"/>
      <c r="RKW2" s="106"/>
      <c r="RKX2" s="106"/>
      <c r="RKY2" s="106"/>
      <c r="RKZ2" s="106"/>
      <c r="RLA2" s="106"/>
      <c r="RLB2" s="106"/>
      <c r="RLC2" s="106"/>
      <c r="RLD2" s="106"/>
      <c r="RLE2" s="106"/>
      <c r="RLF2" s="106"/>
      <c r="RLG2" s="106"/>
      <c r="RLH2" s="106"/>
      <c r="RLI2" s="106"/>
      <c r="RLJ2" s="106"/>
      <c r="RLK2" s="106"/>
      <c r="RLL2" s="106"/>
      <c r="RLM2" s="106"/>
      <c r="RLN2" s="106"/>
      <c r="RLO2" s="106"/>
      <c r="RLP2" s="106"/>
      <c r="RLQ2" s="106"/>
      <c r="RLR2" s="106"/>
      <c r="RLS2" s="106"/>
      <c r="RLT2" s="106"/>
      <c r="RLU2" s="106"/>
      <c r="RLV2" s="106"/>
      <c r="RLW2" s="106"/>
      <c r="RLX2" s="106"/>
      <c r="RLY2" s="106"/>
      <c r="RLZ2" s="106"/>
      <c r="RMA2" s="106"/>
      <c r="RMB2" s="106"/>
      <c r="RMC2" s="106"/>
      <c r="RMD2" s="106"/>
      <c r="RME2" s="106"/>
      <c r="RMF2" s="106"/>
      <c r="RMG2" s="106"/>
      <c r="RMH2" s="106"/>
      <c r="RMI2" s="106"/>
      <c r="RMJ2" s="106"/>
      <c r="RMK2" s="106"/>
      <c r="RML2" s="106"/>
      <c r="RMM2" s="106"/>
      <c r="RMN2" s="106"/>
      <c r="RMO2" s="106"/>
      <c r="RMP2" s="106"/>
      <c r="RMQ2" s="106"/>
      <c r="RMR2" s="106"/>
      <c r="RMS2" s="106"/>
      <c r="RMT2" s="106"/>
      <c r="RMU2" s="106"/>
      <c r="RMV2" s="106"/>
      <c r="RMW2" s="106"/>
      <c r="RMX2" s="106"/>
      <c r="RMY2" s="106"/>
      <c r="RMZ2" s="106"/>
      <c r="RNA2" s="106"/>
      <c r="RNB2" s="106"/>
      <c r="RNC2" s="106"/>
      <c r="RND2" s="106"/>
      <c r="RNE2" s="106"/>
      <c r="RNF2" s="106"/>
      <c r="RNG2" s="106"/>
      <c r="RNH2" s="106"/>
      <c r="RNI2" s="106"/>
      <c r="RNJ2" s="106"/>
      <c r="RNK2" s="106"/>
      <c r="RNL2" s="106"/>
      <c r="RNM2" s="106"/>
      <c r="RNN2" s="106"/>
      <c r="RNO2" s="106"/>
      <c r="RNP2" s="106"/>
      <c r="RNQ2" s="106"/>
      <c r="RNR2" s="106"/>
      <c r="RNS2" s="106"/>
      <c r="RNT2" s="106"/>
      <c r="RNU2" s="106"/>
      <c r="RNV2" s="106"/>
      <c r="RNW2" s="106"/>
      <c r="RNX2" s="106"/>
      <c r="RNY2" s="106"/>
      <c r="RNZ2" s="106"/>
      <c r="ROA2" s="106"/>
      <c r="ROB2" s="106"/>
      <c r="ROC2" s="106"/>
      <c r="ROD2" s="106"/>
      <c r="ROE2" s="106"/>
      <c r="ROF2" s="106"/>
      <c r="ROG2" s="106"/>
      <c r="ROH2" s="106"/>
      <c r="ROI2" s="106"/>
      <c r="ROJ2" s="106"/>
      <c r="ROK2" s="106"/>
      <c r="ROL2" s="106"/>
      <c r="ROM2" s="106"/>
      <c r="RON2" s="106"/>
      <c r="ROO2" s="106"/>
      <c r="ROP2" s="106"/>
      <c r="ROQ2" s="106"/>
      <c r="ROR2" s="106"/>
      <c r="ROS2" s="106"/>
      <c r="ROT2" s="106"/>
      <c r="ROU2" s="106"/>
      <c r="ROV2" s="106"/>
      <c r="ROW2" s="106"/>
      <c r="ROX2" s="106"/>
      <c r="ROY2" s="106"/>
      <c r="ROZ2" s="106"/>
      <c r="RPA2" s="106"/>
      <c r="RPB2" s="106"/>
      <c r="RPC2" s="106"/>
      <c r="RPD2" s="106"/>
      <c r="RPE2" s="106"/>
      <c r="RPF2" s="106"/>
      <c r="RPG2" s="106"/>
      <c r="RPH2" s="106"/>
      <c r="RPI2" s="106"/>
      <c r="RPJ2" s="106"/>
      <c r="RPK2" s="106"/>
      <c r="RPL2" s="106"/>
      <c r="RPM2" s="106"/>
      <c r="RPN2" s="106"/>
      <c r="RPO2" s="106"/>
      <c r="RPP2" s="106"/>
      <c r="RPQ2" s="106"/>
      <c r="RPR2" s="106"/>
      <c r="RPS2" s="106"/>
      <c r="RPT2" s="106"/>
      <c r="RPU2" s="106"/>
      <c r="RPV2" s="106"/>
      <c r="RPW2" s="106"/>
      <c r="RPX2" s="106"/>
      <c r="RPY2" s="106"/>
      <c r="RPZ2" s="106"/>
      <c r="RQA2" s="106"/>
      <c r="RQB2" s="106"/>
      <c r="RQC2" s="106"/>
      <c r="RQD2" s="106"/>
      <c r="RQE2" s="106"/>
      <c r="RQF2" s="106"/>
      <c r="RQG2" s="106"/>
      <c r="RQH2" s="106"/>
      <c r="RQI2" s="106"/>
      <c r="RQJ2" s="106"/>
      <c r="RQK2" s="106"/>
      <c r="RQL2" s="106"/>
      <c r="RQM2" s="106"/>
      <c r="RQN2" s="106"/>
      <c r="RQO2" s="106"/>
      <c r="RQP2" s="106"/>
      <c r="RQQ2" s="106"/>
      <c r="RQR2" s="106"/>
      <c r="RQS2" s="106"/>
      <c r="RQT2" s="106"/>
      <c r="RQU2" s="106"/>
      <c r="RQV2" s="106"/>
      <c r="RQW2" s="106"/>
      <c r="RQX2" s="106"/>
      <c r="RQY2" s="106"/>
      <c r="RQZ2" s="106"/>
      <c r="RRA2" s="106"/>
      <c r="RRB2" s="106"/>
      <c r="RRC2" s="106"/>
      <c r="RRD2" s="106"/>
      <c r="RRE2" s="106"/>
      <c r="RRF2" s="106"/>
      <c r="RRG2" s="106"/>
      <c r="RRH2" s="106"/>
      <c r="RRI2" s="106"/>
      <c r="RRJ2" s="106"/>
      <c r="RRK2" s="106"/>
      <c r="RRL2" s="106"/>
      <c r="RRM2" s="106"/>
      <c r="RRN2" s="106"/>
      <c r="RRO2" s="106"/>
      <c r="RRP2" s="106"/>
      <c r="RRQ2" s="106"/>
      <c r="RRR2" s="106"/>
      <c r="RRS2" s="106"/>
      <c r="RRT2" s="106"/>
      <c r="RRU2" s="106"/>
      <c r="RRV2" s="106"/>
      <c r="RRW2" s="106"/>
      <c r="RRX2" s="106"/>
      <c r="RRY2" s="106"/>
      <c r="RRZ2" s="106"/>
      <c r="RSA2" s="106"/>
      <c r="RSB2" s="106"/>
      <c r="RSC2" s="106"/>
      <c r="RSD2" s="106"/>
      <c r="RSE2" s="106"/>
      <c r="RSF2" s="106"/>
      <c r="RSG2" s="106"/>
      <c r="RSH2" s="106"/>
      <c r="RSI2" s="106"/>
      <c r="RSJ2" s="106"/>
      <c r="RSK2" s="106"/>
      <c r="RSL2" s="106"/>
      <c r="RSM2" s="106"/>
      <c r="RSN2" s="106"/>
      <c r="RSO2" s="106"/>
      <c r="RSP2" s="106"/>
      <c r="RSQ2" s="106"/>
      <c r="RSR2" s="106"/>
      <c r="RSS2" s="106"/>
      <c r="RST2" s="106"/>
      <c r="RSU2" s="106"/>
      <c r="RSV2" s="106"/>
      <c r="RSW2" s="106"/>
      <c r="RSX2" s="106"/>
      <c r="RSY2" s="106"/>
      <c r="RSZ2" s="106"/>
      <c r="RTA2" s="106"/>
      <c r="RTB2" s="106"/>
      <c r="RTC2" s="106"/>
      <c r="RTD2" s="106"/>
      <c r="RTE2" s="106"/>
      <c r="RTF2" s="106"/>
      <c r="RTG2" s="106"/>
      <c r="RTH2" s="106"/>
      <c r="RTI2" s="106"/>
      <c r="RTJ2" s="106"/>
      <c r="RTK2" s="106"/>
      <c r="RTL2" s="106"/>
      <c r="RTM2" s="106"/>
      <c r="RTN2" s="106"/>
      <c r="RTO2" s="106"/>
      <c r="RTP2" s="106"/>
      <c r="RTQ2" s="106"/>
      <c r="RTR2" s="106"/>
      <c r="RTS2" s="106"/>
      <c r="RTT2" s="106"/>
      <c r="RTU2" s="106"/>
      <c r="RTV2" s="106"/>
      <c r="RTW2" s="106"/>
      <c r="RTX2" s="106"/>
      <c r="RTY2" s="106"/>
      <c r="RTZ2" s="106"/>
      <c r="RUA2" s="106"/>
      <c r="RUB2" s="106"/>
      <c r="RUC2" s="106"/>
      <c r="RUD2" s="106"/>
      <c r="RUE2" s="106"/>
      <c r="RUF2" s="106"/>
      <c r="RUG2" s="106"/>
      <c r="RUH2" s="106"/>
      <c r="RUI2" s="106"/>
      <c r="RUJ2" s="106"/>
      <c r="RUK2" s="106"/>
      <c r="RUL2" s="106"/>
      <c r="RUM2" s="106"/>
      <c r="RUN2" s="106"/>
      <c r="RUO2" s="106"/>
      <c r="RUP2" s="106"/>
      <c r="RUQ2" s="106"/>
      <c r="RUR2" s="106"/>
      <c r="RUS2" s="106"/>
      <c r="RUT2" s="106"/>
      <c r="RUU2" s="106"/>
      <c r="RUV2" s="106"/>
      <c r="RUW2" s="106"/>
      <c r="RUX2" s="106"/>
      <c r="RUY2" s="106"/>
      <c r="RUZ2" s="106"/>
      <c r="RVA2" s="106"/>
      <c r="RVB2" s="106"/>
      <c r="RVC2" s="106"/>
      <c r="RVD2" s="106"/>
      <c r="RVE2" s="106"/>
      <c r="RVF2" s="106"/>
      <c r="RVG2" s="106"/>
      <c r="RVH2" s="106"/>
      <c r="RVI2" s="106"/>
      <c r="RVJ2" s="106"/>
      <c r="RVK2" s="106"/>
      <c r="RVL2" s="106"/>
      <c r="RVM2" s="106"/>
      <c r="RVN2" s="106"/>
      <c r="RVO2" s="106"/>
      <c r="RVP2" s="106"/>
      <c r="RVQ2" s="106"/>
      <c r="RVR2" s="106"/>
      <c r="RVS2" s="106"/>
      <c r="RVT2" s="106"/>
      <c r="RVU2" s="106"/>
      <c r="RVV2" s="106"/>
      <c r="RVW2" s="106"/>
      <c r="RVX2" s="106"/>
      <c r="RVY2" s="106"/>
      <c r="RVZ2" s="106"/>
      <c r="RWA2" s="106"/>
      <c r="RWB2" s="106"/>
      <c r="RWC2" s="106"/>
      <c r="RWD2" s="106"/>
      <c r="RWE2" s="106"/>
      <c r="RWF2" s="106"/>
      <c r="RWG2" s="106"/>
      <c r="RWH2" s="106"/>
      <c r="RWI2" s="106"/>
      <c r="RWJ2" s="106"/>
      <c r="RWK2" s="106"/>
      <c r="RWL2" s="106"/>
      <c r="RWM2" s="106"/>
      <c r="RWN2" s="106"/>
      <c r="RWO2" s="106"/>
      <c r="RWP2" s="106"/>
      <c r="RWQ2" s="106"/>
      <c r="RWR2" s="106"/>
      <c r="RWS2" s="106"/>
      <c r="RWT2" s="106"/>
      <c r="RWU2" s="106"/>
      <c r="RWV2" s="106"/>
      <c r="RWW2" s="106"/>
      <c r="RWX2" s="106"/>
      <c r="RWY2" s="106"/>
      <c r="RWZ2" s="106"/>
      <c r="RXA2" s="106"/>
      <c r="RXB2" s="106"/>
      <c r="RXC2" s="106"/>
      <c r="RXD2" s="106"/>
      <c r="RXE2" s="106"/>
      <c r="RXF2" s="106"/>
      <c r="RXG2" s="106"/>
      <c r="RXH2" s="106"/>
      <c r="RXI2" s="106"/>
      <c r="RXJ2" s="106"/>
      <c r="RXK2" s="106"/>
      <c r="RXL2" s="106"/>
      <c r="RXM2" s="106"/>
      <c r="RXN2" s="106"/>
      <c r="RXO2" s="106"/>
      <c r="RXP2" s="106"/>
      <c r="RXQ2" s="106"/>
      <c r="RXR2" s="106"/>
      <c r="RXS2" s="106"/>
      <c r="RXT2" s="106"/>
      <c r="RXU2" s="106"/>
      <c r="RXV2" s="106"/>
      <c r="RXW2" s="106"/>
      <c r="RXX2" s="106"/>
      <c r="RXY2" s="106"/>
      <c r="RXZ2" s="106"/>
      <c r="RYA2" s="106"/>
      <c r="RYB2" s="106"/>
      <c r="RYC2" s="106"/>
      <c r="RYD2" s="106"/>
      <c r="RYE2" s="106"/>
      <c r="RYF2" s="106"/>
      <c r="RYG2" s="106"/>
      <c r="RYH2" s="106"/>
      <c r="RYI2" s="106"/>
      <c r="RYJ2" s="106"/>
      <c r="RYK2" s="106"/>
      <c r="RYL2" s="106"/>
      <c r="RYM2" s="106"/>
      <c r="RYN2" s="106"/>
      <c r="RYO2" s="106"/>
      <c r="RYP2" s="106"/>
      <c r="RYQ2" s="106"/>
      <c r="RYR2" s="106"/>
      <c r="RYS2" s="106"/>
      <c r="RYT2" s="106"/>
      <c r="RYU2" s="106"/>
      <c r="RYV2" s="106"/>
      <c r="RYW2" s="106"/>
      <c r="RYX2" s="106"/>
      <c r="RYY2" s="106"/>
      <c r="RYZ2" s="106"/>
      <c r="RZA2" s="106"/>
      <c r="RZB2" s="106"/>
      <c r="RZC2" s="106"/>
      <c r="RZD2" s="106"/>
      <c r="RZE2" s="106"/>
      <c r="RZF2" s="106"/>
      <c r="RZG2" s="106"/>
      <c r="RZH2" s="106"/>
      <c r="RZI2" s="106"/>
      <c r="RZJ2" s="106"/>
      <c r="RZK2" s="106"/>
      <c r="RZL2" s="106"/>
      <c r="RZM2" s="106"/>
      <c r="RZN2" s="106"/>
      <c r="RZO2" s="106"/>
      <c r="RZP2" s="106"/>
      <c r="RZQ2" s="106"/>
      <c r="RZR2" s="106"/>
      <c r="RZS2" s="106"/>
      <c r="RZT2" s="106"/>
      <c r="RZU2" s="106"/>
      <c r="RZV2" s="106"/>
      <c r="RZW2" s="106"/>
      <c r="RZX2" s="106"/>
      <c r="RZY2" s="106"/>
      <c r="RZZ2" s="106"/>
      <c r="SAA2" s="106"/>
      <c r="SAB2" s="106"/>
      <c r="SAC2" s="106"/>
      <c r="SAD2" s="106"/>
      <c r="SAE2" s="106"/>
      <c r="SAF2" s="106"/>
      <c r="SAG2" s="106"/>
      <c r="SAH2" s="106"/>
      <c r="SAI2" s="106"/>
      <c r="SAJ2" s="106"/>
      <c r="SAK2" s="106"/>
      <c r="SAL2" s="106"/>
      <c r="SAM2" s="106"/>
      <c r="SAN2" s="106"/>
      <c r="SAO2" s="106"/>
      <c r="SAP2" s="106"/>
      <c r="SAQ2" s="106"/>
      <c r="SAR2" s="106"/>
      <c r="SAS2" s="106"/>
      <c r="SAT2" s="106"/>
      <c r="SAU2" s="106"/>
      <c r="SAV2" s="106"/>
      <c r="SAW2" s="106"/>
      <c r="SAX2" s="106"/>
      <c r="SAY2" s="106"/>
      <c r="SAZ2" s="106"/>
      <c r="SBA2" s="106"/>
      <c r="SBB2" s="106"/>
      <c r="SBC2" s="106"/>
      <c r="SBD2" s="106"/>
      <c r="SBE2" s="106"/>
      <c r="SBF2" s="106"/>
      <c r="SBG2" s="106"/>
      <c r="SBH2" s="106"/>
      <c r="SBI2" s="106"/>
      <c r="SBJ2" s="106"/>
      <c r="SBK2" s="106"/>
      <c r="SBL2" s="106"/>
      <c r="SBM2" s="106"/>
      <c r="SBN2" s="106"/>
      <c r="SBO2" s="106"/>
      <c r="SBP2" s="106"/>
      <c r="SBQ2" s="106"/>
      <c r="SBR2" s="106"/>
      <c r="SBS2" s="106"/>
      <c r="SBT2" s="106"/>
      <c r="SBU2" s="106"/>
      <c r="SBV2" s="106"/>
      <c r="SBW2" s="106"/>
      <c r="SBX2" s="106"/>
      <c r="SBY2" s="106"/>
      <c r="SBZ2" s="106"/>
      <c r="SCA2" s="106"/>
      <c r="SCB2" s="106"/>
      <c r="SCC2" s="106"/>
      <c r="SCD2" s="106"/>
      <c r="SCE2" s="106"/>
      <c r="SCF2" s="106"/>
      <c r="SCG2" s="106"/>
      <c r="SCH2" s="106"/>
      <c r="SCI2" s="106"/>
      <c r="SCJ2" s="106"/>
      <c r="SCK2" s="106"/>
      <c r="SCL2" s="106"/>
      <c r="SCM2" s="106"/>
      <c r="SCN2" s="106"/>
      <c r="SCO2" s="106"/>
      <c r="SCP2" s="106"/>
      <c r="SCQ2" s="106"/>
      <c r="SCR2" s="106"/>
      <c r="SCS2" s="106"/>
      <c r="SCT2" s="106"/>
      <c r="SCU2" s="106"/>
      <c r="SCV2" s="106"/>
      <c r="SCW2" s="106"/>
      <c r="SCX2" s="106"/>
      <c r="SCY2" s="106"/>
      <c r="SCZ2" s="106"/>
      <c r="SDA2" s="106"/>
      <c r="SDB2" s="106"/>
      <c r="SDC2" s="106"/>
      <c r="SDD2" s="106"/>
      <c r="SDE2" s="106"/>
      <c r="SDF2" s="106"/>
      <c r="SDG2" s="106"/>
      <c r="SDH2" s="106"/>
      <c r="SDI2" s="106"/>
      <c r="SDJ2" s="106"/>
      <c r="SDK2" s="106"/>
      <c r="SDL2" s="106"/>
      <c r="SDM2" s="106"/>
      <c r="SDN2" s="106"/>
      <c r="SDO2" s="106"/>
      <c r="SDP2" s="106"/>
      <c r="SDQ2" s="106"/>
      <c r="SDR2" s="106"/>
      <c r="SDS2" s="106"/>
      <c r="SDT2" s="106"/>
      <c r="SDU2" s="106"/>
      <c r="SDV2" s="106"/>
      <c r="SDW2" s="106"/>
      <c r="SDX2" s="106"/>
      <c r="SDY2" s="106"/>
      <c r="SDZ2" s="106"/>
      <c r="SEA2" s="106"/>
      <c r="SEB2" s="106"/>
      <c r="SEC2" s="106"/>
      <c r="SED2" s="106"/>
      <c r="SEE2" s="106"/>
      <c r="SEF2" s="106"/>
      <c r="SEG2" s="106"/>
      <c r="SEH2" s="106"/>
      <c r="SEI2" s="106"/>
      <c r="SEJ2" s="106"/>
      <c r="SEK2" s="106"/>
      <c r="SEL2" s="106"/>
      <c r="SEM2" s="106"/>
      <c r="SEN2" s="106"/>
      <c r="SEO2" s="106"/>
      <c r="SEP2" s="106"/>
      <c r="SEQ2" s="106"/>
      <c r="SER2" s="106"/>
      <c r="SES2" s="106"/>
      <c r="SET2" s="106"/>
      <c r="SEU2" s="106"/>
      <c r="SEV2" s="106"/>
      <c r="SEW2" s="106"/>
      <c r="SEX2" s="106"/>
      <c r="SEY2" s="106"/>
      <c r="SEZ2" s="106"/>
      <c r="SFA2" s="106"/>
      <c r="SFB2" s="106"/>
      <c r="SFC2" s="106"/>
      <c r="SFD2" s="106"/>
      <c r="SFE2" s="106"/>
      <c r="SFF2" s="106"/>
      <c r="SFG2" s="106"/>
      <c r="SFH2" s="106"/>
      <c r="SFI2" s="106"/>
      <c r="SFJ2" s="106"/>
      <c r="SFK2" s="106"/>
      <c r="SFL2" s="106"/>
      <c r="SFM2" s="106"/>
      <c r="SFN2" s="106"/>
      <c r="SFO2" s="106"/>
      <c r="SFP2" s="106"/>
      <c r="SFQ2" s="106"/>
      <c r="SFR2" s="106"/>
      <c r="SFS2" s="106"/>
      <c r="SFT2" s="106"/>
      <c r="SFU2" s="106"/>
      <c r="SFV2" s="106"/>
      <c r="SFW2" s="106"/>
      <c r="SFX2" s="106"/>
      <c r="SFY2" s="106"/>
      <c r="SFZ2" s="106"/>
      <c r="SGA2" s="106"/>
      <c r="SGB2" s="106"/>
      <c r="SGC2" s="106"/>
      <c r="SGD2" s="106"/>
      <c r="SGE2" s="106"/>
      <c r="SGF2" s="106"/>
      <c r="SGG2" s="106"/>
      <c r="SGH2" s="106"/>
      <c r="SGI2" s="106"/>
      <c r="SGJ2" s="106"/>
      <c r="SGK2" s="106"/>
      <c r="SGL2" s="106"/>
      <c r="SGM2" s="106"/>
      <c r="SGN2" s="106"/>
      <c r="SGO2" s="106"/>
      <c r="SGP2" s="106"/>
      <c r="SGQ2" s="106"/>
      <c r="SGR2" s="106"/>
      <c r="SGS2" s="106"/>
      <c r="SGT2" s="106"/>
      <c r="SGU2" s="106"/>
      <c r="SGV2" s="106"/>
      <c r="SGW2" s="106"/>
      <c r="SGX2" s="106"/>
      <c r="SGY2" s="106"/>
      <c r="SGZ2" s="106"/>
      <c r="SHA2" s="106"/>
      <c r="SHB2" s="106"/>
      <c r="SHC2" s="106"/>
      <c r="SHD2" s="106"/>
      <c r="SHE2" s="106"/>
      <c r="SHF2" s="106"/>
      <c r="SHG2" s="106"/>
      <c r="SHH2" s="106"/>
      <c r="SHI2" s="106"/>
      <c r="SHJ2" s="106"/>
      <c r="SHK2" s="106"/>
      <c r="SHL2" s="106"/>
      <c r="SHM2" s="106"/>
      <c r="SHN2" s="106"/>
      <c r="SHO2" s="106"/>
      <c r="SHP2" s="106"/>
      <c r="SHQ2" s="106"/>
      <c r="SHR2" s="106"/>
      <c r="SHS2" s="106"/>
      <c r="SHT2" s="106"/>
      <c r="SHU2" s="106"/>
      <c r="SHV2" s="106"/>
      <c r="SHW2" s="106"/>
      <c r="SHX2" s="106"/>
      <c r="SHY2" s="106"/>
      <c r="SHZ2" s="106"/>
      <c r="SIA2" s="106"/>
      <c r="SIB2" s="106"/>
      <c r="SIC2" s="106"/>
      <c r="SID2" s="106"/>
      <c r="SIE2" s="106"/>
      <c r="SIF2" s="106"/>
      <c r="SIG2" s="106"/>
      <c r="SIH2" s="106"/>
      <c r="SII2" s="106"/>
      <c r="SIJ2" s="106"/>
      <c r="SIK2" s="106"/>
      <c r="SIL2" s="106"/>
      <c r="SIM2" s="106"/>
      <c r="SIN2" s="106"/>
      <c r="SIO2" s="106"/>
      <c r="SIP2" s="106"/>
      <c r="SIQ2" s="106"/>
      <c r="SIR2" s="106"/>
      <c r="SIS2" s="106"/>
      <c r="SIT2" s="106"/>
      <c r="SIU2" s="106"/>
      <c r="SIV2" s="106"/>
      <c r="SIW2" s="106"/>
      <c r="SIX2" s="106"/>
      <c r="SIY2" s="106"/>
      <c r="SIZ2" s="106"/>
      <c r="SJA2" s="106"/>
      <c r="SJB2" s="106"/>
      <c r="SJC2" s="106"/>
      <c r="SJD2" s="106"/>
      <c r="SJE2" s="106"/>
      <c r="SJF2" s="106"/>
      <c r="SJG2" s="106"/>
      <c r="SJH2" s="106"/>
      <c r="SJI2" s="106"/>
      <c r="SJJ2" s="106"/>
      <c r="SJK2" s="106"/>
      <c r="SJL2" s="106"/>
      <c r="SJM2" s="106"/>
      <c r="SJN2" s="106"/>
      <c r="SJO2" s="106"/>
      <c r="SJP2" s="106"/>
      <c r="SJQ2" s="106"/>
      <c r="SJR2" s="106"/>
      <c r="SJS2" s="106"/>
      <c r="SJT2" s="106"/>
      <c r="SJU2" s="106"/>
      <c r="SJV2" s="106"/>
      <c r="SJW2" s="106"/>
      <c r="SJX2" s="106"/>
      <c r="SJY2" s="106"/>
      <c r="SJZ2" s="106"/>
      <c r="SKA2" s="106"/>
      <c r="SKB2" s="106"/>
      <c r="SKC2" s="106"/>
      <c r="SKD2" s="106"/>
      <c r="SKE2" s="106"/>
      <c r="SKF2" s="106"/>
      <c r="SKG2" s="106"/>
      <c r="SKH2" s="106"/>
      <c r="SKI2" s="106"/>
      <c r="SKJ2" s="106"/>
      <c r="SKK2" s="106"/>
      <c r="SKL2" s="106"/>
      <c r="SKM2" s="106"/>
      <c r="SKN2" s="106"/>
      <c r="SKO2" s="106"/>
      <c r="SKP2" s="106"/>
      <c r="SKQ2" s="106"/>
      <c r="SKR2" s="106"/>
      <c r="SKS2" s="106"/>
      <c r="SKT2" s="106"/>
      <c r="SKU2" s="106"/>
      <c r="SKV2" s="106"/>
      <c r="SKW2" s="106"/>
      <c r="SKX2" s="106"/>
      <c r="SKY2" s="106"/>
      <c r="SKZ2" s="106"/>
      <c r="SLA2" s="106"/>
      <c r="SLB2" s="106"/>
      <c r="SLC2" s="106"/>
      <c r="SLD2" s="106"/>
      <c r="SLE2" s="106"/>
      <c r="SLF2" s="106"/>
      <c r="SLG2" s="106"/>
      <c r="SLH2" s="106"/>
      <c r="SLI2" s="106"/>
      <c r="SLJ2" s="106"/>
      <c r="SLK2" s="106"/>
      <c r="SLL2" s="106"/>
      <c r="SLM2" s="106"/>
      <c r="SLN2" s="106"/>
      <c r="SLO2" s="106"/>
      <c r="SLP2" s="106"/>
      <c r="SLQ2" s="106"/>
      <c r="SLR2" s="106"/>
      <c r="SLS2" s="106"/>
      <c r="SLT2" s="106"/>
      <c r="SLU2" s="106"/>
      <c r="SLV2" s="106"/>
      <c r="SLW2" s="106"/>
      <c r="SLX2" s="106"/>
      <c r="SLY2" s="106"/>
      <c r="SLZ2" s="106"/>
      <c r="SMA2" s="106"/>
      <c r="SMB2" s="106"/>
      <c r="SMC2" s="106"/>
      <c r="SMD2" s="106"/>
      <c r="SME2" s="106"/>
      <c r="SMF2" s="106"/>
      <c r="SMG2" s="106"/>
      <c r="SMH2" s="106"/>
      <c r="SMI2" s="106"/>
      <c r="SMJ2" s="106"/>
      <c r="SMK2" s="106"/>
      <c r="SML2" s="106"/>
      <c r="SMM2" s="106"/>
      <c r="SMN2" s="106"/>
      <c r="SMO2" s="106"/>
      <c r="SMP2" s="106"/>
      <c r="SMQ2" s="106"/>
      <c r="SMR2" s="106"/>
      <c r="SMS2" s="106"/>
      <c r="SMT2" s="106"/>
      <c r="SMU2" s="106"/>
      <c r="SMV2" s="106"/>
      <c r="SMW2" s="106"/>
      <c r="SMX2" s="106"/>
      <c r="SMY2" s="106"/>
      <c r="SMZ2" s="106"/>
      <c r="SNA2" s="106"/>
      <c r="SNB2" s="106"/>
      <c r="SNC2" s="106"/>
      <c r="SND2" s="106"/>
      <c r="SNE2" s="106"/>
      <c r="SNF2" s="106"/>
      <c r="SNG2" s="106"/>
      <c r="SNH2" s="106"/>
      <c r="SNI2" s="106"/>
      <c r="SNJ2" s="106"/>
      <c r="SNK2" s="106"/>
      <c r="SNL2" s="106"/>
      <c r="SNM2" s="106"/>
      <c r="SNN2" s="106"/>
      <c r="SNO2" s="106"/>
      <c r="SNP2" s="106"/>
      <c r="SNQ2" s="106"/>
      <c r="SNR2" s="106"/>
      <c r="SNS2" s="106"/>
      <c r="SNT2" s="106"/>
      <c r="SNU2" s="106"/>
      <c r="SNV2" s="106"/>
      <c r="SNW2" s="106"/>
      <c r="SNX2" s="106"/>
      <c r="SNY2" s="106"/>
      <c r="SNZ2" s="106"/>
      <c r="SOA2" s="106"/>
      <c r="SOB2" s="106"/>
      <c r="SOC2" s="106"/>
      <c r="SOD2" s="106"/>
      <c r="SOE2" s="106"/>
      <c r="SOF2" s="106"/>
      <c r="SOG2" s="106"/>
      <c r="SOH2" s="106"/>
      <c r="SOI2" s="106"/>
      <c r="SOJ2" s="106"/>
      <c r="SOK2" s="106"/>
      <c r="SOL2" s="106"/>
      <c r="SOM2" s="106"/>
      <c r="SON2" s="106"/>
      <c r="SOO2" s="106"/>
      <c r="SOP2" s="106"/>
      <c r="SOQ2" s="106"/>
      <c r="SOR2" s="106"/>
      <c r="SOS2" s="106"/>
      <c r="SOT2" s="106"/>
      <c r="SOU2" s="106"/>
      <c r="SOV2" s="106"/>
      <c r="SOW2" s="106"/>
      <c r="SOX2" s="106"/>
      <c r="SOY2" s="106"/>
      <c r="SOZ2" s="106"/>
      <c r="SPA2" s="106"/>
      <c r="SPB2" s="106"/>
      <c r="SPC2" s="106"/>
      <c r="SPD2" s="106"/>
      <c r="SPE2" s="106"/>
      <c r="SPF2" s="106"/>
      <c r="SPG2" s="106"/>
      <c r="SPH2" s="106"/>
      <c r="SPI2" s="106"/>
      <c r="SPJ2" s="106"/>
      <c r="SPK2" s="106"/>
      <c r="SPL2" s="106"/>
      <c r="SPM2" s="106"/>
      <c r="SPN2" s="106"/>
      <c r="SPO2" s="106"/>
      <c r="SPP2" s="106"/>
      <c r="SPQ2" s="106"/>
      <c r="SPR2" s="106"/>
      <c r="SPS2" s="106"/>
      <c r="SPT2" s="106"/>
      <c r="SPU2" s="106"/>
      <c r="SPV2" s="106"/>
      <c r="SPW2" s="106"/>
      <c r="SPX2" s="106"/>
      <c r="SPY2" s="106"/>
      <c r="SPZ2" s="106"/>
      <c r="SQA2" s="106"/>
      <c r="SQB2" s="106"/>
      <c r="SQC2" s="106"/>
      <c r="SQD2" s="106"/>
      <c r="SQE2" s="106"/>
      <c r="SQF2" s="106"/>
      <c r="SQG2" s="106"/>
      <c r="SQH2" s="106"/>
      <c r="SQI2" s="106"/>
      <c r="SQJ2" s="106"/>
      <c r="SQK2" s="106"/>
      <c r="SQL2" s="106"/>
      <c r="SQM2" s="106"/>
      <c r="SQN2" s="106"/>
      <c r="SQO2" s="106"/>
      <c r="SQP2" s="106"/>
      <c r="SQQ2" s="106"/>
      <c r="SQR2" s="106"/>
      <c r="SQS2" s="106"/>
      <c r="SQT2" s="106"/>
      <c r="SQU2" s="106"/>
      <c r="SQV2" s="106"/>
      <c r="SQW2" s="106"/>
      <c r="SQX2" s="106"/>
      <c r="SQY2" s="106"/>
      <c r="SQZ2" s="106"/>
      <c r="SRA2" s="106"/>
      <c r="SRB2" s="106"/>
      <c r="SRC2" s="106"/>
      <c r="SRD2" s="106"/>
      <c r="SRE2" s="106"/>
      <c r="SRF2" s="106"/>
      <c r="SRG2" s="106"/>
      <c r="SRH2" s="106"/>
      <c r="SRI2" s="106"/>
      <c r="SRJ2" s="106"/>
      <c r="SRK2" s="106"/>
      <c r="SRL2" s="106"/>
      <c r="SRM2" s="106"/>
      <c r="SRN2" s="106"/>
      <c r="SRO2" s="106"/>
      <c r="SRP2" s="106"/>
      <c r="SRQ2" s="106"/>
      <c r="SRR2" s="106"/>
      <c r="SRS2" s="106"/>
      <c r="SRT2" s="106"/>
      <c r="SRU2" s="106"/>
      <c r="SRV2" s="106"/>
      <c r="SRW2" s="106"/>
      <c r="SRX2" s="106"/>
      <c r="SRY2" s="106"/>
      <c r="SRZ2" s="106"/>
      <c r="SSA2" s="106"/>
      <c r="SSB2" s="106"/>
      <c r="SSC2" s="106"/>
      <c r="SSD2" s="106"/>
      <c r="SSE2" s="106"/>
      <c r="SSF2" s="106"/>
      <c r="SSG2" s="106"/>
      <c r="SSH2" s="106"/>
      <c r="SSI2" s="106"/>
      <c r="SSJ2" s="106"/>
      <c r="SSK2" s="106"/>
      <c r="SSL2" s="106"/>
      <c r="SSM2" s="106"/>
      <c r="SSN2" s="106"/>
      <c r="SSO2" s="106"/>
      <c r="SSP2" s="106"/>
      <c r="SSQ2" s="106"/>
      <c r="SSR2" s="106"/>
      <c r="SSS2" s="106"/>
      <c r="SST2" s="106"/>
      <c r="SSU2" s="106"/>
      <c r="SSV2" s="106"/>
      <c r="SSW2" s="106"/>
      <c r="SSX2" s="106"/>
      <c r="SSY2" s="106"/>
      <c r="SSZ2" s="106"/>
      <c r="STA2" s="106"/>
      <c r="STB2" s="106"/>
      <c r="STC2" s="106"/>
      <c r="STD2" s="106"/>
      <c r="STE2" s="106"/>
      <c r="STF2" s="106"/>
      <c r="STG2" s="106"/>
      <c r="STH2" s="106"/>
      <c r="STI2" s="106"/>
      <c r="STJ2" s="106"/>
      <c r="STK2" s="106"/>
      <c r="STL2" s="106"/>
      <c r="STM2" s="106"/>
      <c r="STN2" s="106"/>
      <c r="STO2" s="106"/>
      <c r="STP2" s="106"/>
      <c r="STQ2" s="106"/>
      <c r="STR2" s="106"/>
      <c r="STS2" s="106"/>
      <c r="STT2" s="106"/>
      <c r="STU2" s="106"/>
      <c r="STV2" s="106"/>
      <c r="STW2" s="106"/>
      <c r="STX2" s="106"/>
      <c r="STY2" s="106"/>
      <c r="STZ2" s="106"/>
      <c r="SUA2" s="106"/>
      <c r="SUB2" s="106"/>
      <c r="SUC2" s="106"/>
      <c r="SUD2" s="106"/>
      <c r="SUE2" s="106"/>
      <c r="SUF2" s="106"/>
      <c r="SUG2" s="106"/>
      <c r="SUH2" s="106"/>
      <c r="SUI2" s="106"/>
      <c r="SUJ2" s="106"/>
      <c r="SUK2" s="106"/>
      <c r="SUL2" s="106"/>
      <c r="SUM2" s="106"/>
      <c r="SUN2" s="106"/>
      <c r="SUO2" s="106"/>
      <c r="SUP2" s="106"/>
      <c r="SUQ2" s="106"/>
      <c r="SUR2" s="106"/>
      <c r="SUS2" s="106"/>
      <c r="SUT2" s="106"/>
      <c r="SUU2" s="106"/>
      <c r="SUV2" s="106"/>
      <c r="SUW2" s="106"/>
      <c r="SUX2" s="106"/>
      <c r="SUY2" s="106"/>
      <c r="SUZ2" s="106"/>
      <c r="SVA2" s="106"/>
      <c r="SVB2" s="106"/>
      <c r="SVC2" s="106"/>
      <c r="SVD2" s="106"/>
      <c r="SVE2" s="106"/>
      <c r="SVF2" s="106"/>
      <c r="SVG2" s="106"/>
      <c r="SVH2" s="106"/>
      <c r="SVI2" s="106"/>
      <c r="SVJ2" s="106"/>
      <c r="SVK2" s="106"/>
      <c r="SVL2" s="106"/>
      <c r="SVM2" s="106"/>
      <c r="SVN2" s="106"/>
      <c r="SVO2" s="106"/>
      <c r="SVP2" s="106"/>
      <c r="SVQ2" s="106"/>
      <c r="SVR2" s="106"/>
      <c r="SVS2" s="106"/>
      <c r="SVT2" s="106"/>
      <c r="SVU2" s="106"/>
      <c r="SVV2" s="106"/>
      <c r="SVW2" s="106"/>
      <c r="SVX2" s="106"/>
      <c r="SVY2" s="106"/>
      <c r="SVZ2" s="106"/>
      <c r="SWA2" s="106"/>
      <c r="SWB2" s="106"/>
      <c r="SWC2" s="106"/>
      <c r="SWD2" s="106"/>
      <c r="SWE2" s="106"/>
      <c r="SWF2" s="106"/>
      <c r="SWG2" s="106"/>
      <c r="SWH2" s="106"/>
      <c r="SWI2" s="106"/>
      <c r="SWJ2" s="106"/>
      <c r="SWK2" s="106"/>
      <c r="SWL2" s="106"/>
      <c r="SWM2" s="106"/>
      <c r="SWN2" s="106"/>
      <c r="SWO2" s="106"/>
      <c r="SWP2" s="106"/>
      <c r="SWQ2" s="106"/>
      <c r="SWR2" s="106"/>
      <c r="SWS2" s="106"/>
      <c r="SWT2" s="106"/>
      <c r="SWU2" s="106"/>
      <c r="SWV2" s="106"/>
      <c r="SWW2" s="106"/>
      <c r="SWX2" s="106"/>
      <c r="SWY2" s="106"/>
      <c r="SWZ2" s="106"/>
      <c r="SXA2" s="106"/>
      <c r="SXB2" s="106"/>
      <c r="SXC2" s="106"/>
      <c r="SXD2" s="106"/>
      <c r="SXE2" s="106"/>
      <c r="SXF2" s="106"/>
      <c r="SXG2" s="106"/>
      <c r="SXH2" s="106"/>
      <c r="SXI2" s="106"/>
      <c r="SXJ2" s="106"/>
      <c r="SXK2" s="106"/>
      <c r="SXL2" s="106"/>
      <c r="SXM2" s="106"/>
      <c r="SXN2" s="106"/>
      <c r="SXO2" s="106"/>
      <c r="SXP2" s="106"/>
      <c r="SXQ2" s="106"/>
      <c r="SXR2" s="106"/>
      <c r="SXS2" s="106"/>
      <c r="SXT2" s="106"/>
      <c r="SXU2" s="106"/>
      <c r="SXV2" s="106"/>
      <c r="SXW2" s="106"/>
      <c r="SXX2" s="106"/>
      <c r="SXY2" s="106"/>
      <c r="SXZ2" s="106"/>
      <c r="SYA2" s="106"/>
      <c r="SYB2" s="106"/>
      <c r="SYC2" s="106"/>
      <c r="SYD2" s="106"/>
      <c r="SYE2" s="106"/>
      <c r="SYF2" s="106"/>
      <c r="SYG2" s="106"/>
      <c r="SYH2" s="106"/>
      <c r="SYI2" s="106"/>
      <c r="SYJ2" s="106"/>
      <c r="SYK2" s="106"/>
      <c r="SYL2" s="106"/>
      <c r="SYM2" s="106"/>
      <c r="SYN2" s="106"/>
      <c r="SYO2" s="106"/>
      <c r="SYP2" s="106"/>
      <c r="SYQ2" s="106"/>
      <c r="SYR2" s="106"/>
      <c r="SYS2" s="106"/>
      <c r="SYT2" s="106"/>
      <c r="SYU2" s="106"/>
      <c r="SYV2" s="106"/>
      <c r="SYW2" s="106"/>
      <c r="SYX2" s="106"/>
      <c r="SYY2" s="106"/>
      <c r="SYZ2" s="106"/>
      <c r="SZA2" s="106"/>
      <c r="SZB2" s="106"/>
      <c r="SZC2" s="106"/>
      <c r="SZD2" s="106"/>
      <c r="SZE2" s="106"/>
      <c r="SZF2" s="106"/>
      <c r="SZG2" s="106"/>
      <c r="SZH2" s="106"/>
      <c r="SZI2" s="106"/>
      <c r="SZJ2" s="106"/>
      <c r="SZK2" s="106"/>
      <c r="SZL2" s="106"/>
      <c r="SZM2" s="106"/>
      <c r="SZN2" s="106"/>
      <c r="SZO2" s="106"/>
      <c r="SZP2" s="106"/>
      <c r="SZQ2" s="106"/>
      <c r="SZR2" s="106"/>
      <c r="SZS2" s="106"/>
      <c r="SZT2" s="106"/>
      <c r="SZU2" s="106"/>
      <c r="SZV2" s="106"/>
      <c r="SZW2" s="106"/>
      <c r="SZX2" s="106"/>
      <c r="SZY2" s="106"/>
      <c r="SZZ2" s="106"/>
      <c r="TAA2" s="106"/>
      <c r="TAB2" s="106"/>
      <c r="TAC2" s="106"/>
      <c r="TAD2" s="106"/>
      <c r="TAE2" s="106"/>
      <c r="TAF2" s="106"/>
      <c r="TAG2" s="106"/>
      <c r="TAH2" s="106"/>
      <c r="TAI2" s="106"/>
      <c r="TAJ2" s="106"/>
      <c r="TAK2" s="106"/>
      <c r="TAL2" s="106"/>
      <c r="TAM2" s="106"/>
      <c r="TAN2" s="106"/>
      <c r="TAO2" s="106"/>
      <c r="TAP2" s="106"/>
      <c r="TAQ2" s="106"/>
      <c r="TAR2" s="106"/>
      <c r="TAS2" s="106"/>
      <c r="TAT2" s="106"/>
      <c r="TAU2" s="106"/>
      <c r="TAV2" s="106"/>
      <c r="TAW2" s="106"/>
      <c r="TAX2" s="106"/>
      <c r="TAY2" s="106"/>
      <c r="TAZ2" s="106"/>
      <c r="TBA2" s="106"/>
      <c r="TBB2" s="106"/>
      <c r="TBC2" s="106"/>
      <c r="TBD2" s="106"/>
      <c r="TBE2" s="106"/>
      <c r="TBF2" s="106"/>
      <c r="TBG2" s="106"/>
      <c r="TBH2" s="106"/>
      <c r="TBI2" s="106"/>
      <c r="TBJ2" s="106"/>
      <c r="TBK2" s="106"/>
      <c r="TBL2" s="106"/>
      <c r="TBM2" s="106"/>
      <c r="TBN2" s="106"/>
      <c r="TBO2" s="106"/>
      <c r="TBP2" s="106"/>
      <c r="TBQ2" s="106"/>
      <c r="TBR2" s="106"/>
      <c r="TBS2" s="106"/>
      <c r="TBT2" s="106"/>
      <c r="TBU2" s="106"/>
      <c r="TBV2" s="106"/>
      <c r="TBW2" s="106"/>
      <c r="TBX2" s="106"/>
      <c r="TBY2" s="106"/>
      <c r="TBZ2" s="106"/>
      <c r="TCA2" s="106"/>
      <c r="TCB2" s="106"/>
      <c r="TCC2" s="106"/>
      <c r="TCD2" s="106"/>
      <c r="TCE2" s="106"/>
      <c r="TCF2" s="106"/>
      <c r="TCG2" s="106"/>
      <c r="TCH2" s="106"/>
      <c r="TCI2" s="106"/>
      <c r="TCJ2" s="106"/>
      <c r="TCK2" s="106"/>
      <c r="TCL2" s="106"/>
      <c r="TCM2" s="106"/>
      <c r="TCN2" s="106"/>
      <c r="TCO2" s="106"/>
      <c r="TCP2" s="106"/>
      <c r="TCQ2" s="106"/>
      <c r="TCR2" s="106"/>
      <c r="TCS2" s="106"/>
      <c r="TCT2" s="106"/>
      <c r="TCU2" s="106"/>
      <c r="TCV2" s="106"/>
      <c r="TCW2" s="106"/>
      <c r="TCX2" s="106"/>
      <c r="TCY2" s="106"/>
      <c r="TCZ2" s="106"/>
      <c r="TDA2" s="106"/>
      <c r="TDB2" s="106"/>
      <c r="TDC2" s="106"/>
      <c r="TDD2" s="106"/>
      <c r="TDE2" s="106"/>
      <c r="TDF2" s="106"/>
      <c r="TDG2" s="106"/>
      <c r="TDH2" s="106"/>
      <c r="TDI2" s="106"/>
      <c r="TDJ2" s="106"/>
      <c r="TDK2" s="106"/>
      <c r="TDL2" s="106"/>
      <c r="TDM2" s="106"/>
      <c r="TDN2" s="106"/>
      <c r="TDO2" s="106"/>
      <c r="TDP2" s="106"/>
      <c r="TDQ2" s="106"/>
      <c r="TDR2" s="106"/>
      <c r="TDS2" s="106"/>
      <c r="TDT2" s="106"/>
      <c r="TDU2" s="106"/>
      <c r="TDV2" s="106"/>
      <c r="TDW2" s="106"/>
      <c r="TDX2" s="106"/>
      <c r="TDY2" s="106"/>
      <c r="TDZ2" s="106"/>
      <c r="TEA2" s="106"/>
      <c r="TEB2" s="106"/>
      <c r="TEC2" s="106"/>
      <c r="TED2" s="106"/>
      <c r="TEE2" s="106"/>
      <c r="TEF2" s="106"/>
      <c r="TEG2" s="106"/>
      <c r="TEH2" s="106"/>
      <c r="TEI2" s="106"/>
      <c r="TEJ2" s="106"/>
      <c r="TEK2" s="106"/>
      <c r="TEL2" s="106"/>
      <c r="TEM2" s="106"/>
      <c r="TEN2" s="106"/>
      <c r="TEO2" s="106"/>
      <c r="TEP2" s="106"/>
      <c r="TEQ2" s="106"/>
      <c r="TER2" s="106"/>
      <c r="TES2" s="106"/>
      <c r="TET2" s="106"/>
      <c r="TEU2" s="106"/>
      <c r="TEV2" s="106"/>
      <c r="TEW2" s="106"/>
      <c r="TEX2" s="106"/>
      <c r="TEY2" s="106"/>
      <c r="TEZ2" s="106"/>
      <c r="TFA2" s="106"/>
      <c r="TFB2" s="106"/>
      <c r="TFC2" s="106"/>
      <c r="TFD2" s="106"/>
      <c r="TFE2" s="106"/>
      <c r="TFF2" s="106"/>
      <c r="TFG2" s="106"/>
      <c r="TFH2" s="106"/>
      <c r="TFI2" s="106"/>
      <c r="TFJ2" s="106"/>
      <c r="TFK2" s="106"/>
      <c r="TFL2" s="106"/>
      <c r="TFM2" s="106"/>
      <c r="TFN2" s="106"/>
      <c r="TFO2" s="106"/>
      <c r="TFP2" s="106"/>
      <c r="TFQ2" s="106"/>
      <c r="TFR2" s="106"/>
      <c r="TFS2" s="106"/>
      <c r="TFT2" s="106"/>
      <c r="TFU2" s="106"/>
      <c r="TFV2" s="106"/>
      <c r="TFW2" s="106"/>
      <c r="TFX2" s="106"/>
      <c r="TFY2" s="106"/>
      <c r="TFZ2" s="106"/>
      <c r="TGA2" s="106"/>
      <c r="TGB2" s="106"/>
      <c r="TGC2" s="106"/>
      <c r="TGD2" s="106"/>
      <c r="TGE2" s="106"/>
      <c r="TGF2" s="106"/>
      <c r="TGG2" s="106"/>
      <c r="TGH2" s="106"/>
      <c r="TGI2" s="106"/>
      <c r="TGJ2" s="106"/>
      <c r="TGK2" s="106"/>
      <c r="TGL2" s="106"/>
      <c r="TGM2" s="106"/>
      <c r="TGN2" s="106"/>
      <c r="TGO2" s="106"/>
      <c r="TGP2" s="106"/>
      <c r="TGQ2" s="106"/>
      <c r="TGR2" s="106"/>
      <c r="TGS2" s="106"/>
      <c r="TGT2" s="106"/>
      <c r="TGU2" s="106"/>
      <c r="TGV2" s="106"/>
      <c r="TGW2" s="106"/>
      <c r="TGX2" s="106"/>
      <c r="TGY2" s="106"/>
      <c r="TGZ2" s="106"/>
      <c r="THA2" s="106"/>
      <c r="THB2" s="106"/>
      <c r="THC2" s="106"/>
      <c r="THD2" s="106"/>
      <c r="THE2" s="106"/>
      <c r="THF2" s="106"/>
      <c r="THG2" s="106"/>
      <c r="THH2" s="106"/>
      <c r="THI2" s="106"/>
      <c r="THJ2" s="106"/>
      <c r="THK2" s="106"/>
      <c r="THL2" s="106"/>
      <c r="THM2" s="106"/>
      <c r="THN2" s="106"/>
      <c r="THO2" s="106"/>
      <c r="THP2" s="106"/>
      <c r="THQ2" s="106"/>
      <c r="THR2" s="106"/>
      <c r="THS2" s="106"/>
      <c r="THT2" s="106"/>
      <c r="THU2" s="106"/>
      <c r="THV2" s="106"/>
      <c r="THW2" s="106"/>
      <c r="THX2" s="106"/>
      <c r="THY2" s="106"/>
      <c r="THZ2" s="106"/>
      <c r="TIA2" s="106"/>
      <c r="TIB2" s="106"/>
      <c r="TIC2" s="106"/>
      <c r="TID2" s="106"/>
      <c r="TIE2" s="106"/>
      <c r="TIF2" s="106"/>
      <c r="TIG2" s="106"/>
      <c r="TIH2" s="106"/>
      <c r="TII2" s="106"/>
      <c r="TIJ2" s="106"/>
      <c r="TIK2" s="106"/>
      <c r="TIL2" s="106"/>
      <c r="TIM2" s="106"/>
      <c r="TIN2" s="106"/>
      <c r="TIO2" s="106"/>
      <c r="TIP2" s="106"/>
      <c r="TIQ2" s="106"/>
      <c r="TIR2" s="106"/>
      <c r="TIS2" s="106"/>
      <c r="TIT2" s="106"/>
      <c r="TIU2" s="106"/>
      <c r="TIV2" s="106"/>
      <c r="TIW2" s="106"/>
      <c r="TIX2" s="106"/>
      <c r="TIY2" s="106"/>
      <c r="TIZ2" s="106"/>
      <c r="TJA2" s="106"/>
      <c r="TJB2" s="106"/>
      <c r="TJC2" s="106"/>
      <c r="TJD2" s="106"/>
      <c r="TJE2" s="106"/>
      <c r="TJF2" s="106"/>
      <c r="TJG2" s="106"/>
      <c r="TJH2" s="106"/>
      <c r="TJI2" s="106"/>
      <c r="TJJ2" s="106"/>
      <c r="TJK2" s="106"/>
      <c r="TJL2" s="106"/>
      <c r="TJM2" s="106"/>
      <c r="TJN2" s="106"/>
      <c r="TJO2" s="106"/>
      <c r="TJP2" s="106"/>
      <c r="TJQ2" s="106"/>
      <c r="TJR2" s="106"/>
      <c r="TJS2" s="106"/>
      <c r="TJT2" s="106"/>
      <c r="TJU2" s="106"/>
      <c r="TJV2" s="106"/>
      <c r="TJW2" s="106"/>
      <c r="TJX2" s="106"/>
      <c r="TJY2" s="106"/>
      <c r="TJZ2" s="106"/>
      <c r="TKA2" s="106"/>
      <c r="TKB2" s="106"/>
      <c r="TKC2" s="106"/>
      <c r="TKD2" s="106"/>
      <c r="TKE2" s="106"/>
      <c r="TKF2" s="106"/>
      <c r="TKG2" s="106"/>
      <c r="TKH2" s="106"/>
      <c r="TKI2" s="106"/>
      <c r="TKJ2" s="106"/>
      <c r="TKK2" s="106"/>
      <c r="TKL2" s="106"/>
      <c r="TKM2" s="106"/>
      <c r="TKN2" s="106"/>
      <c r="TKO2" s="106"/>
      <c r="TKP2" s="106"/>
      <c r="TKQ2" s="106"/>
      <c r="TKR2" s="106"/>
      <c r="TKS2" s="106"/>
      <c r="TKT2" s="106"/>
      <c r="TKU2" s="106"/>
      <c r="TKV2" s="106"/>
      <c r="TKW2" s="106"/>
      <c r="TKX2" s="106"/>
      <c r="TKY2" s="106"/>
      <c r="TKZ2" s="106"/>
      <c r="TLA2" s="106"/>
      <c r="TLB2" s="106"/>
      <c r="TLC2" s="106"/>
      <c r="TLD2" s="106"/>
      <c r="TLE2" s="106"/>
      <c r="TLF2" s="106"/>
      <c r="TLG2" s="106"/>
      <c r="TLH2" s="106"/>
      <c r="TLI2" s="106"/>
      <c r="TLJ2" s="106"/>
      <c r="TLK2" s="106"/>
      <c r="TLL2" s="106"/>
      <c r="TLM2" s="106"/>
      <c r="TLN2" s="106"/>
      <c r="TLO2" s="106"/>
      <c r="TLP2" s="106"/>
      <c r="TLQ2" s="106"/>
      <c r="TLR2" s="106"/>
      <c r="TLS2" s="106"/>
      <c r="TLT2" s="106"/>
      <c r="TLU2" s="106"/>
      <c r="TLV2" s="106"/>
      <c r="TLW2" s="106"/>
      <c r="TLX2" s="106"/>
      <c r="TLY2" s="106"/>
      <c r="TLZ2" s="106"/>
      <c r="TMA2" s="106"/>
      <c r="TMB2" s="106"/>
      <c r="TMC2" s="106"/>
      <c r="TMD2" s="106"/>
      <c r="TME2" s="106"/>
      <c r="TMF2" s="106"/>
      <c r="TMG2" s="106"/>
      <c r="TMH2" s="106"/>
      <c r="TMI2" s="106"/>
      <c r="TMJ2" s="106"/>
      <c r="TMK2" s="106"/>
      <c r="TML2" s="106"/>
      <c r="TMM2" s="106"/>
      <c r="TMN2" s="106"/>
      <c r="TMO2" s="106"/>
      <c r="TMP2" s="106"/>
      <c r="TMQ2" s="106"/>
      <c r="TMR2" s="106"/>
      <c r="TMS2" s="106"/>
      <c r="TMT2" s="106"/>
      <c r="TMU2" s="106"/>
      <c r="TMV2" s="106"/>
      <c r="TMW2" s="106"/>
      <c r="TMX2" s="106"/>
      <c r="TMY2" s="106"/>
      <c r="TMZ2" s="106"/>
      <c r="TNA2" s="106"/>
      <c r="TNB2" s="106"/>
      <c r="TNC2" s="106"/>
      <c r="TND2" s="106"/>
      <c r="TNE2" s="106"/>
      <c r="TNF2" s="106"/>
      <c r="TNG2" s="106"/>
      <c r="TNH2" s="106"/>
      <c r="TNI2" s="106"/>
      <c r="TNJ2" s="106"/>
      <c r="TNK2" s="106"/>
      <c r="TNL2" s="106"/>
      <c r="TNM2" s="106"/>
      <c r="TNN2" s="106"/>
      <c r="TNO2" s="106"/>
      <c r="TNP2" s="106"/>
      <c r="TNQ2" s="106"/>
      <c r="TNR2" s="106"/>
      <c r="TNS2" s="106"/>
      <c r="TNT2" s="106"/>
      <c r="TNU2" s="106"/>
      <c r="TNV2" s="106"/>
      <c r="TNW2" s="106"/>
      <c r="TNX2" s="106"/>
      <c r="TNY2" s="106"/>
      <c r="TNZ2" s="106"/>
      <c r="TOA2" s="106"/>
      <c r="TOB2" s="106"/>
      <c r="TOC2" s="106"/>
      <c r="TOD2" s="106"/>
      <c r="TOE2" s="106"/>
      <c r="TOF2" s="106"/>
      <c r="TOG2" s="106"/>
      <c r="TOH2" s="106"/>
      <c r="TOI2" s="106"/>
      <c r="TOJ2" s="106"/>
      <c r="TOK2" s="106"/>
      <c r="TOL2" s="106"/>
      <c r="TOM2" s="106"/>
      <c r="TON2" s="106"/>
      <c r="TOO2" s="106"/>
      <c r="TOP2" s="106"/>
      <c r="TOQ2" s="106"/>
      <c r="TOR2" s="106"/>
      <c r="TOS2" s="106"/>
      <c r="TOT2" s="106"/>
      <c r="TOU2" s="106"/>
      <c r="TOV2" s="106"/>
      <c r="TOW2" s="106"/>
      <c r="TOX2" s="106"/>
      <c r="TOY2" s="106"/>
      <c r="TOZ2" s="106"/>
      <c r="TPA2" s="106"/>
      <c r="TPB2" s="106"/>
      <c r="TPC2" s="106"/>
      <c r="TPD2" s="106"/>
      <c r="TPE2" s="106"/>
      <c r="TPF2" s="106"/>
      <c r="TPG2" s="106"/>
      <c r="TPH2" s="106"/>
      <c r="TPI2" s="106"/>
      <c r="TPJ2" s="106"/>
      <c r="TPK2" s="106"/>
      <c r="TPL2" s="106"/>
      <c r="TPM2" s="106"/>
      <c r="TPN2" s="106"/>
      <c r="TPO2" s="106"/>
      <c r="TPP2" s="106"/>
      <c r="TPQ2" s="106"/>
      <c r="TPR2" s="106"/>
      <c r="TPS2" s="106"/>
      <c r="TPT2" s="106"/>
      <c r="TPU2" s="106"/>
      <c r="TPV2" s="106"/>
      <c r="TPW2" s="106"/>
      <c r="TPX2" s="106"/>
      <c r="TPY2" s="106"/>
      <c r="TPZ2" s="106"/>
      <c r="TQA2" s="106"/>
      <c r="TQB2" s="106"/>
      <c r="TQC2" s="106"/>
      <c r="TQD2" s="106"/>
      <c r="TQE2" s="106"/>
      <c r="TQF2" s="106"/>
      <c r="TQG2" s="106"/>
      <c r="TQH2" s="106"/>
      <c r="TQI2" s="106"/>
      <c r="TQJ2" s="106"/>
      <c r="TQK2" s="106"/>
      <c r="TQL2" s="106"/>
      <c r="TQM2" s="106"/>
      <c r="TQN2" s="106"/>
      <c r="TQO2" s="106"/>
      <c r="TQP2" s="106"/>
      <c r="TQQ2" s="106"/>
      <c r="TQR2" s="106"/>
      <c r="TQS2" s="106"/>
      <c r="TQT2" s="106"/>
      <c r="TQU2" s="106"/>
      <c r="TQV2" s="106"/>
      <c r="TQW2" s="106"/>
      <c r="TQX2" s="106"/>
      <c r="TQY2" s="106"/>
      <c r="TQZ2" s="106"/>
      <c r="TRA2" s="106"/>
      <c r="TRB2" s="106"/>
      <c r="TRC2" s="106"/>
      <c r="TRD2" s="106"/>
      <c r="TRE2" s="106"/>
      <c r="TRF2" s="106"/>
      <c r="TRG2" s="106"/>
      <c r="TRH2" s="106"/>
      <c r="TRI2" s="106"/>
      <c r="TRJ2" s="106"/>
      <c r="TRK2" s="106"/>
      <c r="TRL2" s="106"/>
      <c r="TRM2" s="106"/>
      <c r="TRN2" s="106"/>
      <c r="TRO2" s="106"/>
      <c r="TRP2" s="106"/>
      <c r="TRQ2" s="106"/>
      <c r="TRR2" s="106"/>
      <c r="TRS2" s="106"/>
      <c r="TRT2" s="106"/>
      <c r="TRU2" s="106"/>
      <c r="TRV2" s="106"/>
      <c r="TRW2" s="106"/>
      <c r="TRX2" s="106"/>
      <c r="TRY2" s="106"/>
      <c r="TRZ2" s="106"/>
      <c r="TSA2" s="106"/>
      <c r="TSB2" s="106"/>
      <c r="TSC2" s="106"/>
      <c r="TSD2" s="106"/>
      <c r="TSE2" s="106"/>
      <c r="TSF2" s="106"/>
      <c r="TSG2" s="106"/>
      <c r="TSH2" s="106"/>
      <c r="TSI2" s="106"/>
      <c r="TSJ2" s="106"/>
      <c r="TSK2" s="106"/>
      <c r="TSL2" s="106"/>
      <c r="TSM2" s="106"/>
      <c r="TSN2" s="106"/>
      <c r="TSO2" s="106"/>
      <c r="TSP2" s="106"/>
      <c r="TSQ2" s="106"/>
      <c r="TSR2" s="106"/>
      <c r="TSS2" s="106"/>
      <c r="TST2" s="106"/>
      <c r="TSU2" s="106"/>
      <c r="TSV2" s="106"/>
      <c r="TSW2" s="106"/>
      <c r="TSX2" s="106"/>
      <c r="TSY2" s="106"/>
      <c r="TSZ2" s="106"/>
      <c r="TTA2" s="106"/>
      <c r="TTB2" s="106"/>
      <c r="TTC2" s="106"/>
      <c r="TTD2" s="106"/>
      <c r="TTE2" s="106"/>
      <c r="TTF2" s="106"/>
      <c r="TTG2" s="106"/>
      <c r="TTH2" s="106"/>
      <c r="TTI2" s="106"/>
      <c r="TTJ2" s="106"/>
      <c r="TTK2" s="106"/>
      <c r="TTL2" s="106"/>
      <c r="TTM2" s="106"/>
      <c r="TTN2" s="106"/>
      <c r="TTO2" s="106"/>
      <c r="TTP2" s="106"/>
      <c r="TTQ2" s="106"/>
      <c r="TTR2" s="106"/>
      <c r="TTS2" s="106"/>
      <c r="TTT2" s="106"/>
      <c r="TTU2" s="106"/>
      <c r="TTV2" s="106"/>
      <c r="TTW2" s="106"/>
      <c r="TTX2" s="106"/>
      <c r="TTY2" s="106"/>
      <c r="TTZ2" s="106"/>
      <c r="TUA2" s="106"/>
      <c r="TUB2" s="106"/>
      <c r="TUC2" s="106"/>
      <c r="TUD2" s="106"/>
      <c r="TUE2" s="106"/>
      <c r="TUF2" s="106"/>
      <c r="TUG2" s="106"/>
      <c r="TUH2" s="106"/>
      <c r="TUI2" s="106"/>
      <c r="TUJ2" s="106"/>
      <c r="TUK2" s="106"/>
      <c r="TUL2" s="106"/>
      <c r="TUM2" s="106"/>
      <c r="TUN2" s="106"/>
      <c r="TUO2" s="106"/>
      <c r="TUP2" s="106"/>
      <c r="TUQ2" s="106"/>
      <c r="TUR2" s="106"/>
      <c r="TUS2" s="106"/>
      <c r="TUT2" s="106"/>
      <c r="TUU2" s="106"/>
      <c r="TUV2" s="106"/>
      <c r="TUW2" s="106"/>
      <c r="TUX2" s="106"/>
      <c r="TUY2" s="106"/>
      <c r="TUZ2" s="106"/>
      <c r="TVA2" s="106"/>
      <c r="TVB2" s="106"/>
      <c r="TVC2" s="106"/>
      <c r="TVD2" s="106"/>
      <c r="TVE2" s="106"/>
      <c r="TVF2" s="106"/>
      <c r="TVG2" s="106"/>
      <c r="TVH2" s="106"/>
      <c r="TVI2" s="106"/>
      <c r="TVJ2" s="106"/>
      <c r="TVK2" s="106"/>
      <c r="TVL2" s="106"/>
      <c r="TVM2" s="106"/>
      <c r="TVN2" s="106"/>
      <c r="TVO2" s="106"/>
      <c r="TVP2" s="106"/>
      <c r="TVQ2" s="106"/>
      <c r="TVR2" s="106"/>
      <c r="TVS2" s="106"/>
      <c r="TVT2" s="106"/>
      <c r="TVU2" s="106"/>
      <c r="TVV2" s="106"/>
      <c r="TVW2" s="106"/>
      <c r="TVX2" s="106"/>
      <c r="TVY2" s="106"/>
      <c r="TVZ2" s="106"/>
      <c r="TWA2" s="106"/>
      <c r="TWB2" s="106"/>
      <c r="TWC2" s="106"/>
      <c r="TWD2" s="106"/>
      <c r="TWE2" s="106"/>
      <c r="TWF2" s="106"/>
      <c r="TWG2" s="106"/>
      <c r="TWH2" s="106"/>
      <c r="TWI2" s="106"/>
      <c r="TWJ2" s="106"/>
      <c r="TWK2" s="106"/>
      <c r="TWL2" s="106"/>
      <c r="TWM2" s="106"/>
      <c r="TWN2" s="106"/>
      <c r="TWO2" s="106"/>
      <c r="TWP2" s="106"/>
      <c r="TWQ2" s="106"/>
      <c r="TWR2" s="106"/>
      <c r="TWS2" s="106"/>
      <c r="TWT2" s="106"/>
      <c r="TWU2" s="106"/>
      <c r="TWV2" s="106"/>
      <c r="TWW2" s="106"/>
      <c r="TWX2" s="106"/>
      <c r="TWY2" s="106"/>
      <c r="TWZ2" s="106"/>
      <c r="TXA2" s="106"/>
      <c r="TXB2" s="106"/>
      <c r="TXC2" s="106"/>
      <c r="TXD2" s="106"/>
      <c r="TXE2" s="106"/>
      <c r="TXF2" s="106"/>
      <c r="TXG2" s="106"/>
      <c r="TXH2" s="106"/>
      <c r="TXI2" s="106"/>
      <c r="TXJ2" s="106"/>
      <c r="TXK2" s="106"/>
      <c r="TXL2" s="106"/>
      <c r="TXM2" s="106"/>
      <c r="TXN2" s="106"/>
      <c r="TXO2" s="106"/>
      <c r="TXP2" s="106"/>
      <c r="TXQ2" s="106"/>
      <c r="TXR2" s="106"/>
      <c r="TXS2" s="106"/>
      <c r="TXT2" s="106"/>
      <c r="TXU2" s="106"/>
      <c r="TXV2" s="106"/>
      <c r="TXW2" s="106"/>
      <c r="TXX2" s="106"/>
      <c r="TXY2" s="106"/>
      <c r="TXZ2" s="106"/>
      <c r="TYA2" s="106"/>
      <c r="TYB2" s="106"/>
      <c r="TYC2" s="106"/>
      <c r="TYD2" s="106"/>
      <c r="TYE2" s="106"/>
      <c r="TYF2" s="106"/>
      <c r="TYG2" s="106"/>
      <c r="TYH2" s="106"/>
      <c r="TYI2" s="106"/>
      <c r="TYJ2" s="106"/>
      <c r="TYK2" s="106"/>
      <c r="TYL2" s="106"/>
      <c r="TYM2" s="106"/>
      <c r="TYN2" s="106"/>
      <c r="TYO2" s="106"/>
      <c r="TYP2" s="106"/>
      <c r="TYQ2" s="106"/>
      <c r="TYR2" s="106"/>
      <c r="TYS2" s="106"/>
      <c r="TYT2" s="106"/>
      <c r="TYU2" s="106"/>
      <c r="TYV2" s="106"/>
      <c r="TYW2" s="106"/>
      <c r="TYX2" s="106"/>
      <c r="TYY2" s="106"/>
      <c r="TYZ2" s="106"/>
      <c r="TZA2" s="106"/>
      <c r="TZB2" s="106"/>
      <c r="TZC2" s="106"/>
      <c r="TZD2" s="106"/>
      <c r="TZE2" s="106"/>
      <c r="TZF2" s="106"/>
      <c r="TZG2" s="106"/>
      <c r="TZH2" s="106"/>
      <c r="TZI2" s="106"/>
      <c r="TZJ2" s="106"/>
      <c r="TZK2" s="106"/>
      <c r="TZL2" s="106"/>
      <c r="TZM2" s="106"/>
      <c r="TZN2" s="106"/>
      <c r="TZO2" s="106"/>
      <c r="TZP2" s="106"/>
      <c r="TZQ2" s="106"/>
      <c r="TZR2" s="106"/>
      <c r="TZS2" s="106"/>
      <c r="TZT2" s="106"/>
      <c r="TZU2" s="106"/>
      <c r="TZV2" s="106"/>
      <c r="TZW2" s="106"/>
      <c r="TZX2" s="106"/>
      <c r="TZY2" s="106"/>
      <c r="TZZ2" s="106"/>
      <c r="UAA2" s="106"/>
      <c r="UAB2" s="106"/>
      <c r="UAC2" s="106"/>
      <c r="UAD2" s="106"/>
      <c r="UAE2" s="106"/>
      <c r="UAF2" s="106"/>
      <c r="UAG2" s="106"/>
      <c r="UAH2" s="106"/>
      <c r="UAI2" s="106"/>
      <c r="UAJ2" s="106"/>
      <c r="UAK2" s="106"/>
      <c r="UAL2" s="106"/>
      <c r="UAM2" s="106"/>
      <c r="UAN2" s="106"/>
      <c r="UAO2" s="106"/>
      <c r="UAP2" s="106"/>
      <c r="UAQ2" s="106"/>
      <c r="UAR2" s="106"/>
      <c r="UAS2" s="106"/>
      <c r="UAT2" s="106"/>
      <c r="UAU2" s="106"/>
      <c r="UAV2" s="106"/>
      <c r="UAW2" s="106"/>
      <c r="UAX2" s="106"/>
      <c r="UAY2" s="106"/>
      <c r="UAZ2" s="106"/>
      <c r="UBA2" s="106"/>
      <c r="UBB2" s="106"/>
      <c r="UBC2" s="106"/>
      <c r="UBD2" s="106"/>
      <c r="UBE2" s="106"/>
      <c r="UBF2" s="106"/>
      <c r="UBG2" s="106"/>
      <c r="UBH2" s="106"/>
      <c r="UBI2" s="106"/>
      <c r="UBJ2" s="106"/>
      <c r="UBK2" s="106"/>
      <c r="UBL2" s="106"/>
      <c r="UBM2" s="106"/>
      <c r="UBN2" s="106"/>
      <c r="UBO2" s="106"/>
      <c r="UBP2" s="106"/>
      <c r="UBQ2" s="106"/>
      <c r="UBR2" s="106"/>
      <c r="UBS2" s="106"/>
      <c r="UBT2" s="106"/>
      <c r="UBU2" s="106"/>
      <c r="UBV2" s="106"/>
      <c r="UBW2" s="106"/>
      <c r="UBX2" s="106"/>
      <c r="UBY2" s="106"/>
      <c r="UBZ2" s="106"/>
      <c r="UCA2" s="106"/>
      <c r="UCB2" s="106"/>
      <c r="UCC2" s="106"/>
      <c r="UCD2" s="106"/>
      <c r="UCE2" s="106"/>
      <c r="UCF2" s="106"/>
      <c r="UCG2" s="106"/>
      <c r="UCH2" s="106"/>
      <c r="UCI2" s="106"/>
      <c r="UCJ2" s="106"/>
      <c r="UCK2" s="106"/>
      <c r="UCL2" s="106"/>
      <c r="UCM2" s="106"/>
      <c r="UCN2" s="106"/>
      <c r="UCO2" s="106"/>
      <c r="UCP2" s="106"/>
      <c r="UCQ2" s="106"/>
      <c r="UCR2" s="106"/>
      <c r="UCS2" s="106"/>
      <c r="UCT2" s="106"/>
      <c r="UCU2" s="106"/>
      <c r="UCV2" s="106"/>
      <c r="UCW2" s="106"/>
      <c r="UCX2" s="106"/>
      <c r="UCY2" s="106"/>
      <c r="UCZ2" s="106"/>
      <c r="UDA2" s="106"/>
      <c r="UDB2" s="106"/>
      <c r="UDC2" s="106"/>
      <c r="UDD2" s="106"/>
      <c r="UDE2" s="106"/>
      <c r="UDF2" s="106"/>
      <c r="UDG2" s="106"/>
      <c r="UDH2" s="106"/>
      <c r="UDI2" s="106"/>
      <c r="UDJ2" s="106"/>
      <c r="UDK2" s="106"/>
      <c r="UDL2" s="106"/>
      <c r="UDM2" s="106"/>
      <c r="UDN2" s="106"/>
      <c r="UDO2" s="106"/>
      <c r="UDP2" s="106"/>
      <c r="UDQ2" s="106"/>
      <c r="UDR2" s="106"/>
      <c r="UDS2" s="106"/>
      <c r="UDT2" s="106"/>
      <c r="UDU2" s="106"/>
      <c r="UDV2" s="106"/>
      <c r="UDW2" s="106"/>
      <c r="UDX2" s="106"/>
      <c r="UDY2" s="106"/>
      <c r="UDZ2" s="106"/>
      <c r="UEA2" s="106"/>
      <c r="UEB2" s="106"/>
      <c r="UEC2" s="106"/>
      <c r="UED2" s="106"/>
      <c r="UEE2" s="106"/>
      <c r="UEF2" s="106"/>
      <c r="UEG2" s="106"/>
      <c r="UEH2" s="106"/>
      <c r="UEI2" s="106"/>
      <c r="UEJ2" s="106"/>
      <c r="UEK2" s="106"/>
      <c r="UEL2" s="106"/>
      <c r="UEM2" s="106"/>
      <c r="UEN2" s="106"/>
      <c r="UEO2" s="106"/>
      <c r="UEP2" s="106"/>
      <c r="UEQ2" s="106"/>
      <c r="UER2" s="106"/>
      <c r="UES2" s="106"/>
      <c r="UET2" s="106"/>
      <c r="UEU2" s="106"/>
      <c r="UEV2" s="106"/>
      <c r="UEW2" s="106"/>
      <c r="UEX2" s="106"/>
      <c r="UEY2" s="106"/>
      <c r="UEZ2" s="106"/>
      <c r="UFA2" s="106"/>
      <c r="UFB2" s="106"/>
      <c r="UFC2" s="106"/>
      <c r="UFD2" s="106"/>
      <c r="UFE2" s="106"/>
      <c r="UFF2" s="106"/>
      <c r="UFG2" s="106"/>
      <c r="UFH2" s="106"/>
      <c r="UFI2" s="106"/>
      <c r="UFJ2" s="106"/>
      <c r="UFK2" s="106"/>
      <c r="UFL2" s="106"/>
      <c r="UFM2" s="106"/>
      <c r="UFN2" s="106"/>
      <c r="UFO2" s="106"/>
      <c r="UFP2" s="106"/>
      <c r="UFQ2" s="106"/>
      <c r="UFR2" s="106"/>
      <c r="UFS2" s="106"/>
      <c r="UFT2" s="106"/>
      <c r="UFU2" s="106"/>
      <c r="UFV2" s="106"/>
      <c r="UFW2" s="106"/>
      <c r="UFX2" s="106"/>
      <c r="UFY2" s="106"/>
      <c r="UFZ2" s="106"/>
      <c r="UGA2" s="106"/>
      <c r="UGB2" s="106"/>
      <c r="UGC2" s="106"/>
      <c r="UGD2" s="106"/>
      <c r="UGE2" s="106"/>
      <c r="UGF2" s="106"/>
      <c r="UGG2" s="106"/>
      <c r="UGH2" s="106"/>
      <c r="UGI2" s="106"/>
      <c r="UGJ2" s="106"/>
      <c r="UGK2" s="106"/>
      <c r="UGL2" s="106"/>
      <c r="UGM2" s="106"/>
      <c r="UGN2" s="106"/>
      <c r="UGO2" s="106"/>
      <c r="UGP2" s="106"/>
      <c r="UGQ2" s="106"/>
      <c r="UGR2" s="106"/>
      <c r="UGS2" s="106"/>
      <c r="UGT2" s="106"/>
      <c r="UGU2" s="106"/>
      <c r="UGV2" s="106"/>
      <c r="UGW2" s="106"/>
      <c r="UGX2" s="106"/>
      <c r="UGY2" s="106"/>
      <c r="UGZ2" s="106"/>
      <c r="UHA2" s="106"/>
      <c r="UHB2" s="106"/>
      <c r="UHC2" s="106"/>
      <c r="UHD2" s="106"/>
      <c r="UHE2" s="106"/>
      <c r="UHF2" s="106"/>
      <c r="UHG2" s="106"/>
      <c r="UHH2" s="106"/>
      <c r="UHI2" s="106"/>
      <c r="UHJ2" s="106"/>
      <c r="UHK2" s="106"/>
      <c r="UHL2" s="106"/>
      <c r="UHM2" s="106"/>
      <c r="UHN2" s="106"/>
      <c r="UHO2" s="106"/>
      <c r="UHP2" s="106"/>
      <c r="UHQ2" s="106"/>
      <c r="UHR2" s="106"/>
      <c r="UHS2" s="106"/>
      <c r="UHT2" s="106"/>
      <c r="UHU2" s="106"/>
      <c r="UHV2" s="106"/>
      <c r="UHW2" s="106"/>
      <c r="UHX2" s="106"/>
      <c r="UHY2" s="106"/>
      <c r="UHZ2" s="106"/>
      <c r="UIA2" s="106"/>
      <c r="UIB2" s="106"/>
      <c r="UIC2" s="106"/>
      <c r="UID2" s="106"/>
      <c r="UIE2" s="106"/>
      <c r="UIF2" s="106"/>
      <c r="UIG2" s="106"/>
      <c r="UIH2" s="106"/>
      <c r="UII2" s="106"/>
      <c r="UIJ2" s="106"/>
      <c r="UIK2" s="106"/>
      <c r="UIL2" s="106"/>
      <c r="UIM2" s="106"/>
      <c r="UIN2" s="106"/>
      <c r="UIO2" s="106"/>
      <c r="UIP2" s="106"/>
      <c r="UIQ2" s="106"/>
      <c r="UIR2" s="106"/>
      <c r="UIS2" s="106"/>
      <c r="UIT2" s="106"/>
      <c r="UIU2" s="106"/>
      <c r="UIV2" s="106"/>
      <c r="UIW2" s="106"/>
      <c r="UIX2" s="106"/>
      <c r="UIY2" s="106"/>
      <c r="UIZ2" s="106"/>
      <c r="UJA2" s="106"/>
      <c r="UJB2" s="106"/>
      <c r="UJC2" s="106"/>
      <c r="UJD2" s="106"/>
      <c r="UJE2" s="106"/>
      <c r="UJF2" s="106"/>
      <c r="UJG2" s="106"/>
      <c r="UJH2" s="106"/>
      <c r="UJI2" s="106"/>
      <c r="UJJ2" s="106"/>
      <c r="UJK2" s="106"/>
      <c r="UJL2" s="106"/>
      <c r="UJM2" s="106"/>
      <c r="UJN2" s="106"/>
      <c r="UJO2" s="106"/>
      <c r="UJP2" s="106"/>
      <c r="UJQ2" s="106"/>
      <c r="UJR2" s="106"/>
      <c r="UJS2" s="106"/>
      <c r="UJT2" s="106"/>
      <c r="UJU2" s="106"/>
      <c r="UJV2" s="106"/>
      <c r="UJW2" s="106"/>
      <c r="UJX2" s="106"/>
      <c r="UJY2" s="106"/>
      <c r="UJZ2" s="106"/>
      <c r="UKA2" s="106"/>
      <c r="UKB2" s="106"/>
      <c r="UKC2" s="106"/>
      <c r="UKD2" s="106"/>
      <c r="UKE2" s="106"/>
      <c r="UKF2" s="106"/>
      <c r="UKG2" s="106"/>
      <c r="UKH2" s="106"/>
      <c r="UKI2" s="106"/>
      <c r="UKJ2" s="106"/>
      <c r="UKK2" s="106"/>
      <c r="UKL2" s="106"/>
      <c r="UKM2" s="106"/>
      <c r="UKN2" s="106"/>
      <c r="UKO2" s="106"/>
      <c r="UKP2" s="106"/>
      <c r="UKQ2" s="106"/>
      <c r="UKR2" s="106"/>
      <c r="UKS2" s="106"/>
      <c r="UKT2" s="106"/>
      <c r="UKU2" s="106"/>
      <c r="UKV2" s="106"/>
      <c r="UKW2" s="106"/>
      <c r="UKX2" s="106"/>
      <c r="UKY2" s="106"/>
      <c r="UKZ2" s="106"/>
      <c r="ULA2" s="106"/>
      <c r="ULB2" s="106"/>
      <c r="ULC2" s="106"/>
      <c r="ULD2" s="106"/>
      <c r="ULE2" s="106"/>
      <c r="ULF2" s="106"/>
      <c r="ULG2" s="106"/>
      <c r="ULH2" s="106"/>
      <c r="ULI2" s="106"/>
      <c r="ULJ2" s="106"/>
      <c r="ULK2" s="106"/>
      <c r="ULL2" s="106"/>
      <c r="ULM2" s="106"/>
      <c r="ULN2" s="106"/>
      <c r="ULO2" s="106"/>
      <c r="ULP2" s="106"/>
      <c r="ULQ2" s="106"/>
      <c r="ULR2" s="106"/>
      <c r="ULS2" s="106"/>
      <c r="ULT2" s="106"/>
      <c r="ULU2" s="106"/>
      <c r="ULV2" s="106"/>
      <c r="ULW2" s="106"/>
      <c r="ULX2" s="106"/>
      <c r="ULY2" s="106"/>
      <c r="ULZ2" s="106"/>
      <c r="UMA2" s="106"/>
      <c r="UMB2" s="106"/>
      <c r="UMC2" s="106"/>
      <c r="UMD2" s="106"/>
      <c r="UME2" s="106"/>
      <c r="UMF2" s="106"/>
      <c r="UMG2" s="106"/>
      <c r="UMH2" s="106"/>
      <c r="UMI2" s="106"/>
      <c r="UMJ2" s="106"/>
      <c r="UMK2" s="106"/>
      <c r="UML2" s="106"/>
      <c r="UMM2" s="106"/>
      <c r="UMN2" s="106"/>
      <c r="UMO2" s="106"/>
      <c r="UMP2" s="106"/>
      <c r="UMQ2" s="106"/>
      <c r="UMR2" s="106"/>
      <c r="UMS2" s="106"/>
      <c r="UMT2" s="106"/>
      <c r="UMU2" s="106"/>
      <c r="UMV2" s="106"/>
      <c r="UMW2" s="106"/>
      <c r="UMX2" s="106"/>
      <c r="UMY2" s="106"/>
      <c r="UMZ2" s="106"/>
      <c r="UNA2" s="106"/>
      <c r="UNB2" s="106"/>
      <c r="UNC2" s="106"/>
      <c r="UND2" s="106"/>
      <c r="UNE2" s="106"/>
      <c r="UNF2" s="106"/>
      <c r="UNG2" s="106"/>
      <c r="UNH2" s="106"/>
      <c r="UNI2" s="106"/>
      <c r="UNJ2" s="106"/>
      <c r="UNK2" s="106"/>
      <c r="UNL2" s="106"/>
      <c r="UNM2" s="106"/>
      <c r="UNN2" s="106"/>
      <c r="UNO2" s="106"/>
      <c r="UNP2" s="106"/>
      <c r="UNQ2" s="106"/>
      <c r="UNR2" s="106"/>
      <c r="UNS2" s="106"/>
      <c r="UNT2" s="106"/>
      <c r="UNU2" s="106"/>
      <c r="UNV2" s="106"/>
      <c r="UNW2" s="106"/>
      <c r="UNX2" s="106"/>
      <c r="UNY2" s="106"/>
      <c r="UNZ2" s="106"/>
      <c r="UOA2" s="106"/>
      <c r="UOB2" s="106"/>
      <c r="UOC2" s="106"/>
      <c r="UOD2" s="106"/>
      <c r="UOE2" s="106"/>
      <c r="UOF2" s="106"/>
      <c r="UOG2" s="106"/>
      <c r="UOH2" s="106"/>
      <c r="UOI2" s="106"/>
      <c r="UOJ2" s="106"/>
      <c r="UOK2" s="106"/>
      <c r="UOL2" s="106"/>
      <c r="UOM2" s="106"/>
      <c r="UON2" s="106"/>
      <c r="UOO2" s="106"/>
      <c r="UOP2" s="106"/>
      <c r="UOQ2" s="106"/>
      <c r="UOR2" s="106"/>
      <c r="UOS2" s="106"/>
      <c r="UOT2" s="106"/>
      <c r="UOU2" s="106"/>
      <c r="UOV2" s="106"/>
      <c r="UOW2" s="106"/>
      <c r="UOX2" s="106"/>
      <c r="UOY2" s="106"/>
      <c r="UOZ2" s="106"/>
      <c r="UPA2" s="106"/>
      <c r="UPB2" s="106"/>
      <c r="UPC2" s="106"/>
      <c r="UPD2" s="106"/>
      <c r="UPE2" s="106"/>
      <c r="UPF2" s="106"/>
      <c r="UPG2" s="106"/>
      <c r="UPH2" s="106"/>
      <c r="UPI2" s="106"/>
      <c r="UPJ2" s="106"/>
      <c r="UPK2" s="106"/>
      <c r="UPL2" s="106"/>
      <c r="UPM2" s="106"/>
      <c r="UPN2" s="106"/>
      <c r="UPO2" s="106"/>
      <c r="UPP2" s="106"/>
      <c r="UPQ2" s="106"/>
      <c r="UPR2" s="106"/>
      <c r="UPS2" s="106"/>
      <c r="UPT2" s="106"/>
      <c r="UPU2" s="106"/>
      <c r="UPV2" s="106"/>
      <c r="UPW2" s="106"/>
      <c r="UPX2" s="106"/>
      <c r="UPY2" s="106"/>
      <c r="UPZ2" s="106"/>
      <c r="UQA2" s="106"/>
      <c r="UQB2" s="106"/>
      <c r="UQC2" s="106"/>
      <c r="UQD2" s="106"/>
      <c r="UQE2" s="106"/>
      <c r="UQF2" s="106"/>
      <c r="UQG2" s="106"/>
      <c r="UQH2" s="106"/>
      <c r="UQI2" s="106"/>
      <c r="UQJ2" s="106"/>
      <c r="UQK2" s="106"/>
      <c r="UQL2" s="106"/>
      <c r="UQM2" s="106"/>
      <c r="UQN2" s="106"/>
      <c r="UQO2" s="106"/>
      <c r="UQP2" s="106"/>
      <c r="UQQ2" s="106"/>
      <c r="UQR2" s="106"/>
      <c r="UQS2" s="106"/>
      <c r="UQT2" s="106"/>
      <c r="UQU2" s="106"/>
      <c r="UQV2" s="106"/>
      <c r="UQW2" s="106"/>
      <c r="UQX2" s="106"/>
      <c r="UQY2" s="106"/>
      <c r="UQZ2" s="106"/>
      <c r="URA2" s="106"/>
      <c r="URB2" s="106"/>
      <c r="URC2" s="106"/>
      <c r="URD2" s="106"/>
      <c r="URE2" s="106"/>
      <c r="URF2" s="106"/>
      <c r="URG2" s="106"/>
      <c r="URH2" s="106"/>
      <c r="URI2" s="106"/>
      <c r="URJ2" s="106"/>
      <c r="URK2" s="106"/>
      <c r="URL2" s="106"/>
      <c r="URM2" s="106"/>
      <c r="URN2" s="106"/>
      <c r="URO2" s="106"/>
      <c r="URP2" s="106"/>
      <c r="URQ2" s="106"/>
      <c r="URR2" s="106"/>
      <c r="URS2" s="106"/>
      <c r="URT2" s="106"/>
      <c r="URU2" s="106"/>
      <c r="URV2" s="106"/>
      <c r="URW2" s="106"/>
      <c r="URX2" s="106"/>
      <c r="URY2" s="106"/>
      <c r="URZ2" s="106"/>
      <c r="USA2" s="106"/>
      <c r="USB2" s="106"/>
      <c r="USC2" s="106"/>
      <c r="USD2" s="106"/>
      <c r="USE2" s="106"/>
      <c r="USF2" s="106"/>
      <c r="USG2" s="106"/>
      <c r="USH2" s="106"/>
      <c r="USI2" s="106"/>
      <c r="USJ2" s="106"/>
      <c r="USK2" s="106"/>
      <c r="USL2" s="106"/>
      <c r="USM2" s="106"/>
      <c r="USN2" s="106"/>
      <c r="USO2" s="106"/>
      <c r="USP2" s="106"/>
      <c r="USQ2" s="106"/>
      <c r="USR2" s="106"/>
      <c r="USS2" s="106"/>
      <c r="UST2" s="106"/>
      <c r="USU2" s="106"/>
      <c r="USV2" s="106"/>
      <c r="USW2" s="106"/>
      <c r="USX2" s="106"/>
      <c r="USY2" s="106"/>
      <c r="USZ2" s="106"/>
      <c r="UTA2" s="106"/>
      <c r="UTB2" s="106"/>
      <c r="UTC2" s="106"/>
      <c r="UTD2" s="106"/>
      <c r="UTE2" s="106"/>
      <c r="UTF2" s="106"/>
      <c r="UTG2" s="106"/>
      <c r="UTH2" s="106"/>
      <c r="UTI2" s="106"/>
      <c r="UTJ2" s="106"/>
      <c r="UTK2" s="106"/>
      <c r="UTL2" s="106"/>
      <c r="UTM2" s="106"/>
      <c r="UTN2" s="106"/>
      <c r="UTO2" s="106"/>
      <c r="UTP2" s="106"/>
      <c r="UTQ2" s="106"/>
      <c r="UTR2" s="106"/>
      <c r="UTS2" s="106"/>
      <c r="UTT2" s="106"/>
      <c r="UTU2" s="106"/>
      <c r="UTV2" s="106"/>
      <c r="UTW2" s="106"/>
      <c r="UTX2" s="106"/>
      <c r="UTY2" s="106"/>
      <c r="UTZ2" s="106"/>
      <c r="UUA2" s="106"/>
      <c r="UUB2" s="106"/>
      <c r="UUC2" s="106"/>
      <c r="UUD2" s="106"/>
      <c r="UUE2" s="106"/>
      <c r="UUF2" s="106"/>
      <c r="UUG2" s="106"/>
      <c r="UUH2" s="106"/>
      <c r="UUI2" s="106"/>
      <c r="UUJ2" s="106"/>
      <c r="UUK2" s="106"/>
      <c r="UUL2" s="106"/>
      <c r="UUM2" s="106"/>
      <c r="UUN2" s="106"/>
      <c r="UUO2" s="106"/>
      <c r="UUP2" s="106"/>
      <c r="UUQ2" s="106"/>
      <c r="UUR2" s="106"/>
      <c r="UUS2" s="106"/>
      <c r="UUT2" s="106"/>
      <c r="UUU2" s="106"/>
      <c r="UUV2" s="106"/>
      <c r="UUW2" s="106"/>
      <c r="UUX2" s="106"/>
      <c r="UUY2" s="106"/>
      <c r="UUZ2" s="106"/>
      <c r="UVA2" s="106"/>
      <c r="UVB2" s="106"/>
      <c r="UVC2" s="106"/>
      <c r="UVD2" s="106"/>
      <c r="UVE2" s="106"/>
      <c r="UVF2" s="106"/>
      <c r="UVG2" s="106"/>
      <c r="UVH2" s="106"/>
      <c r="UVI2" s="106"/>
      <c r="UVJ2" s="106"/>
      <c r="UVK2" s="106"/>
      <c r="UVL2" s="106"/>
      <c r="UVM2" s="106"/>
      <c r="UVN2" s="106"/>
      <c r="UVO2" s="106"/>
      <c r="UVP2" s="106"/>
      <c r="UVQ2" s="106"/>
      <c r="UVR2" s="106"/>
      <c r="UVS2" s="106"/>
      <c r="UVT2" s="106"/>
      <c r="UVU2" s="106"/>
      <c r="UVV2" s="106"/>
      <c r="UVW2" s="106"/>
      <c r="UVX2" s="106"/>
      <c r="UVY2" s="106"/>
      <c r="UVZ2" s="106"/>
      <c r="UWA2" s="106"/>
      <c r="UWB2" s="106"/>
      <c r="UWC2" s="106"/>
      <c r="UWD2" s="106"/>
      <c r="UWE2" s="106"/>
      <c r="UWF2" s="106"/>
      <c r="UWG2" s="106"/>
      <c r="UWH2" s="106"/>
      <c r="UWI2" s="106"/>
      <c r="UWJ2" s="106"/>
      <c r="UWK2" s="106"/>
      <c r="UWL2" s="106"/>
      <c r="UWM2" s="106"/>
      <c r="UWN2" s="106"/>
      <c r="UWO2" s="106"/>
      <c r="UWP2" s="106"/>
      <c r="UWQ2" s="106"/>
      <c r="UWR2" s="106"/>
      <c r="UWS2" s="106"/>
      <c r="UWT2" s="106"/>
      <c r="UWU2" s="106"/>
      <c r="UWV2" s="106"/>
      <c r="UWW2" s="106"/>
      <c r="UWX2" s="106"/>
      <c r="UWY2" s="106"/>
      <c r="UWZ2" s="106"/>
      <c r="UXA2" s="106"/>
      <c r="UXB2" s="106"/>
      <c r="UXC2" s="106"/>
      <c r="UXD2" s="106"/>
      <c r="UXE2" s="106"/>
      <c r="UXF2" s="106"/>
      <c r="UXG2" s="106"/>
      <c r="UXH2" s="106"/>
      <c r="UXI2" s="106"/>
      <c r="UXJ2" s="106"/>
      <c r="UXK2" s="106"/>
      <c r="UXL2" s="106"/>
      <c r="UXM2" s="106"/>
      <c r="UXN2" s="106"/>
      <c r="UXO2" s="106"/>
      <c r="UXP2" s="106"/>
      <c r="UXQ2" s="106"/>
      <c r="UXR2" s="106"/>
      <c r="UXS2" s="106"/>
      <c r="UXT2" s="106"/>
      <c r="UXU2" s="106"/>
      <c r="UXV2" s="106"/>
      <c r="UXW2" s="106"/>
      <c r="UXX2" s="106"/>
      <c r="UXY2" s="106"/>
      <c r="UXZ2" s="106"/>
      <c r="UYA2" s="106"/>
      <c r="UYB2" s="106"/>
      <c r="UYC2" s="106"/>
      <c r="UYD2" s="106"/>
      <c r="UYE2" s="106"/>
      <c r="UYF2" s="106"/>
      <c r="UYG2" s="106"/>
      <c r="UYH2" s="106"/>
      <c r="UYI2" s="106"/>
      <c r="UYJ2" s="106"/>
      <c r="UYK2" s="106"/>
      <c r="UYL2" s="106"/>
      <c r="UYM2" s="106"/>
      <c r="UYN2" s="106"/>
      <c r="UYO2" s="106"/>
      <c r="UYP2" s="106"/>
      <c r="UYQ2" s="106"/>
      <c r="UYR2" s="106"/>
      <c r="UYS2" s="106"/>
      <c r="UYT2" s="106"/>
      <c r="UYU2" s="106"/>
      <c r="UYV2" s="106"/>
      <c r="UYW2" s="106"/>
      <c r="UYX2" s="106"/>
      <c r="UYY2" s="106"/>
      <c r="UYZ2" s="106"/>
      <c r="UZA2" s="106"/>
      <c r="UZB2" s="106"/>
      <c r="UZC2" s="106"/>
      <c r="UZD2" s="106"/>
      <c r="UZE2" s="106"/>
      <c r="UZF2" s="106"/>
      <c r="UZG2" s="106"/>
      <c r="UZH2" s="106"/>
      <c r="UZI2" s="106"/>
      <c r="UZJ2" s="106"/>
      <c r="UZK2" s="106"/>
      <c r="UZL2" s="106"/>
      <c r="UZM2" s="106"/>
      <c r="UZN2" s="106"/>
      <c r="UZO2" s="106"/>
      <c r="UZP2" s="106"/>
      <c r="UZQ2" s="106"/>
      <c r="UZR2" s="106"/>
      <c r="UZS2" s="106"/>
      <c r="UZT2" s="106"/>
      <c r="UZU2" s="106"/>
      <c r="UZV2" s="106"/>
      <c r="UZW2" s="106"/>
      <c r="UZX2" s="106"/>
      <c r="UZY2" s="106"/>
      <c r="UZZ2" s="106"/>
      <c r="VAA2" s="106"/>
      <c r="VAB2" s="106"/>
      <c r="VAC2" s="106"/>
      <c r="VAD2" s="106"/>
      <c r="VAE2" s="106"/>
      <c r="VAF2" s="106"/>
      <c r="VAG2" s="106"/>
      <c r="VAH2" s="106"/>
      <c r="VAI2" s="106"/>
      <c r="VAJ2" s="106"/>
      <c r="VAK2" s="106"/>
      <c r="VAL2" s="106"/>
      <c r="VAM2" s="106"/>
      <c r="VAN2" s="106"/>
      <c r="VAO2" s="106"/>
      <c r="VAP2" s="106"/>
      <c r="VAQ2" s="106"/>
      <c r="VAR2" s="106"/>
      <c r="VAS2" s="106"/>
      <c r="VAT2" s="106"/>
      <c r="VAU2" s="106"/>
      <c r="VAV2" s="106"/>
      <c r="VAW2" s="106"/>
      <c r="VAX2" s="106"/>
      <c r="VAY2" s="106"/>
      <c r="VAZ2" s="106"/>
      <c r="VBA2" s="106"/>
      <c r="VBB2" s="106"/>
      <c r="VBC2" s="106"/>
      <c r="VBD2" s="106"/>
      <c r="VBE2" s="106"/>
      <c r="VBF2" s="106"/>
      <c r="VBG2" s="106"/>
      <c r="VBH2" s="106"/>
      <c r="VBI2" s="106"/>
      <c r="VBJ2" s="106"/>
      <c r="VBK2" s="106"/>
      <c r="VBL2" s="106"/>
      <c r="VBM2" s="106"/>
      <c r="VBN2" s="106"/>
      <c r="VBO2" s="106"/>
      <c r="VBP2" s="106"/>
      <c r="VBQ2" s="106"/>
      <c r="VBR2" s="106"/>
      <c r="VBS2" s="106"/>
      <c r="VBT2" s="106"/>
      <c r="VBU2" s="106"/>
      <c r="VBV2" s="106"/>
      <c r="VBW2" s="106"/>
      <c r="VBX2" s="106"/>
      <c r="VBY2" s="106"/>
      <c r="VBZ2" s="106"/>
      <c r="VCA2" s="106"/>
      <c r="VCB2" s="106"/>
      <c r="VCC2" s="106"/>
      <c r="VCD2" s="106"/>
      <c r="VCE2" s="106"/>
      <c r="VCF2" s="106"/>
      <c r="VCG2" s="106"/>
      <c r="VCH2" s="106"/>
      <c r="VCI2" s="106"/>
      <c r="VCJ2" s="106"/>
      <c r="VCK2" s="106"/>
      <c r="VCL2" s="106"/>
      <c r="VCM2" s="106"/>
      <c r="VCN2" s="106"/>
      <c r="VCO2" s="106"/>
      <c r="VCP2" s="106"/>
      <c r="VCQ2" s="106"/>
      <c r="VCR2" s="106"/>
      <c r="VCS2" s="106"/>
      <c r="VCT2" s="106"/>
      <c r="VCU2" s="106"/>
      <c r="VCV2" s="106"/>
      <c r="VCW2" s="106"/>
      <c r="VCX2" s="106"/>
      <c r="VCY2" s="106"/>
      <c r="VCZ2" s="106"/>
      <c r="VDA2" s="106"/>
      <c r="VDB2" s="106"/>
      <c r="VDC2" s="106"/>
      <c r="VDD2" s="106"/>
      <c r="VDE2" s="106"/>
      <c r="VDF2" s="106"/>
      <c r="VDG2" s="106"/>
      <c r="VDH2" s="106"/>
      <c r="VDI2" s="106"/>
      <c r="VDJ2" s="106"/>
      <c r="VDK2" s="106"/>
      <c r="VDL2" s="106"/>
      <c r="VDM2" s="106"/>
      <c r="VDN2" s="106"/>
      <c r="VDO2" s="106"/>
      <c r="VDP2" s="106"/>
      <c r="VDQ2" s="106"/>
      <c r="VDR2" s="106"/>
      <c r="VDS2" s="106"/>
      <c r="VDT2" s="106"/>
      <c r="VDU2" s="106"/>
      <c r="VDV2" s="106"/>
      <c r="VDW2" s="106"/>
      <c r="VDX2" s="106"/>
      <c r="VDY2" s="106"/>
      <c r="VDZ2" s="106"/>
      <c r="VEA2" s="106"/>
      <c r="VEB2" s="106"/>
      <c r="VEC2" s="106"/>
      <c r="VED2" s="106"/>
      <c r="VEE2" s="106"/>
      <c r="VEF2" s="106"/>
      <c r="VEG2" s="106"/>
      <c r="VEH2" s="106"/>
      <c r="VEI2" s="106"/>
      <c r="VEJ2" s="106"/>
      <c r="VEK2" s="106"/>
      <c r="VEL2" s="106"/>
      <c r="VEM2" s="106"/>
      <c r="VEN2" s="106"/>
      <c r="VEO2" s="106"/>
      <c r="VEP2" s="106"/>
      <c r="VEQ2" s="106"/>
      <c r="VER2" s="106"/>
      <c r="VES2" s="106"/>
      <c r="VET2" s="106"/>
      <c r="VEU2" s="106"/>
      <c r="VEV2" s="106"/>
      <c r="VEW2" s="106"/>
      <c r="VEX2" s="106"/>
      <c r="VEY2" s="106"/>
      <c r="VEZ2" s="106"/>
      <c r="VFA2" s="106"/>
      <c r="VFB2" s="106"/>
      <c r="VFC2" s="106"/>
      <c r="VFD2" s="106"/>
      <c r="VFE2" s="106"/>
      <c r="VFF2" s="106"/>
      <c r="VFG2" s="106"/>
      <c r="VFH2" s="106"/>
      <c r="VFI2" s="106"/>
      <c r="VFJ2" s="106"/>
      <c r="VFK2" s="106"/>
      <c r="VFL2" s="106"/>
      <c r="VFM2" s="106"/>
      <c r="VFN2" s="106"/>
      <c r="VFO2" s="106"/>
      <c r="VFP2" s="106"/>
      <c r="VFQ2" s="106"/>
      <c r="VFR2" s="106"/>
      <c r="VFS2" s="106"/>
      <c r="VFT2" s="106"/>
      <c r="VFU2" s="106"/>
      <c r="VFV2" s="106"/>
      <c r="VFW2" s="106"/>
      <c r="VFX2" s="106"/>
      <c r="VFY2" s="106"/>
      <c r="VFZ2" s="106"/>
      <c r="VGA2" s="106"/>
      <c r="VGB2" s="106"/>
      <c r="VGC2" s="106"/>
      <c r="VGD2" s="106"/>
      <c r="VGE2" s="106"/>
      <c r="VGF2" s="106"/>
      <c r="VGG2" s="106"/>
      <c r="VGH2" s="106"/>
      <c r="VGI2" s="106"/>
      <c r="VGJ2" s="106"/>
      <c r="VGK2" s="106"/>
      <c r="VGL2" s="106"/>
      <c r="VGM2" s="106"/>
      <c r="VGN2" s="106"/>
      <c r="VGO2" s="106"/>
      <c r="VGP2" s="106"/>
      <c r="VGQ2" s="106"/>
      <c r="VGR2" s="106"/>
      <c r="VGS2" s="106"/>
      <c r="VGT2" s="106"/>
      <c r="VGU2" s="106"/>
      <c r="VGV2" s="106"/>
      <c r="VGW2" s="106"/>
      <c r="VGX2" s="106"/>
      <c r="VGY2" s="106"/>
      <c r="VGZ2" s="106"/>
      <c r="VHA2" s="106"/>
      <c r="VHB2" s="106"/>
      <c r="VHC2" s="106"/>
      <c r="VHD2" s="106"/>
      <c r="VHE2" s="106"/>
      <c r="VHF2" s="106"/>
      <c r="VHG2" s="106"/>
      <c r="VHH2" s="106"/>
      <c r="VHI2" s="106"/>
      <c r="VHJ2" s="106"/>
      <c r="VHK2" s="106"/>
      <c r="VHL2" s="106"/>
      <c r="VHM2" s="106"/>
      <c r="VHN2" s="106"/>
      <c r="VHO2" s="106"/>
      <c r="VHP2" s="106"/>
      <c r="VHQ2" s="106"/>
      <c r="VHR2" s="106"/>
      <c r="VHS2" s="106"/>
      <c r="VHT2" s="106"/>
      <c r="VHU2" s="106"/>
      <c r="VHV2" s="106"/>
      <c r="VHW2" s="106"/>
      <c r="VHX2" s="106"/>
      <c r="VHY2" s="106"/>
      <c r="VHZ2" s="106"/>
      <c r="VIA2" s="106"/>
      <c r="VIB2" s="106"/>
      <c r="VIC2" s="106"/>
      <c r="VID2" s="106"/>
      <c r="VIE2" s="106"/>
      <c r="VIF2" s="106"/>
      <c r="VIG2" s="106"/>
      <c r="VIH2" s="106"/>
      <c r="VII2" s="106"/>
      <c r="VIJ2" s="106"/>
      <c r="VIK2" s="106"/>
      <c r="VIL2" s="106"/>
      <c r="VIM2" s="106"/>
      <c r="VIN2" s="106"/>
      <c r="VIO2" s="106"/>
      <c r="VIP2" s="106"/>
      <c r="VIQ2" s="106"/>
      <c r="VIR2" s="106"/>
      <c r="VIS2" s="106"/>
      <c r="VIT2" s="106"/>
      <c r="VIU2" s="106"/>
      <c r="VIV2" s="106"/>
      <c r="VIW2" s="106"/>
      <c r="VIX2" s="106"/>
      <c r="VIY2" s="106"/>
      <c r="VIZ2" s="106"/>
      <c r="VJA2" s="106"/>
      <c r="VJB2" s="106"/>
      <c r="VJC2" s="106"/>
      <c r="VJD2" s="106"/>
      <c r="VJE2" s="106"/>
      <c r="VJF2" s="106"/>
      <c r="VJG2" s="106"/>
      <c r="VJH2" s="106"/>
      <c r="VJI2" s="106"/>
      <c r="VJJ2" s="106"/>
      <c r="VJK2" s="106"/>
      <c r="VJL2" s="106"/>
      <c r="VJM2" s="106"/>
      <c r="VJN2" s="106"/>
      <c r="VJO2" s="106"/>
      <c r="VJP2" s="106"/>
      <c r="VJQ2" s="106"/>
      <c r="VJR2" s="106"/>
      <c r="VJS2" s="106"/>
      <c r="VJT2" s="106"/>
      <c r="VJU2" s="106"/>
      <c r="VJV2" s="106"/>
      <c r="VJW2" s="106"/>
      <c r="VJX2" s="106"/>
      <c r="VJY2" s="106"/>
      <c r="VJZ2" s="106"/>
      <c r="VKA2" s="106"/>
      <c r="VKB2" s="106"/>
      <c r="VKC2" s="106"/>
      <c r="VKD2" s="106"/>
      <c r="VKE2" s="106"/>
      <c r="VKF2" s="106"/>
      <c r="VKG2" s="106"/>
      <c r="VKH2" s="106"/>
      <c r="VKI2" s="106"/>
      <c r="VKJ2" s="106"/>
      <c r="VKK2" s="106"/>
      <c r="VKL2" s="106"/>
      <c r="VKM2" s="106"/>
      <c r="VKN2" s="106"/>
      <c r="VKO2" s="106"/>
      <c r="VKP2" s="106"/>
      <c r="VKQ2" s="106"/>
      <c r="VKR2" s="106"/>
      <c r="VKS2" s="106"/>
      <c r="VKT2" s="106"/>
      <c r="VKU2" s="106"/>
      <c r="VKV2" s="106"/>
      <c r="VKW2" s="106"/>
      <c r="VKX2" s="106"/>
      <c r="VKY2" s="106"/>
      <c r="VKZ2" s="106"/>
      <c r="VLA2" s="106"/>
      <c r="VLB2" s="106"/>
      <c r="VLC2" s="106"/>
      <c r="VLD2" s="106"/>
      <c r="VLE2" s="106"/>
      <c r="VLF2" s="106"/>
      <c r="VLG2" s="106"/>
      <c r="VLH2" s="106"/>
      <c r="VLI2" s="106"/>
      <c r="VLJ2" s="106"/>
      <c r="VLK2" s="106"/>
      <c r="VLL2" s="106"/>
      <c r="VLM2" s="106"/>
      <c r="VLN2" s="106"/>
      <c r="VLO2" s="106"/>
      <c r="VLP2" s="106"/>
      <c r="VLQ2" s="106"/>
      <c r="VLR2" s="106"/>
      <c r="VLS2" s="106"/>
      <c r="VLT2" s="106"/>
      <c r="VLU2" s="106"/>
      <c r="VLV2" s="106"/>
      <c r="VLW2" s="106"/>
      <c r="VLX2" s="106"/>
      <c r="VLY2" s="106"/>
      <c r="VLZ2" s="106"/>
      <c r="VMA2" s="106"/>
      <c r="VMB2" s="106"/>
      <c r="VMC2" s="106"/>
      <c r="VMD2" s="106"/>
      <c r="VME2" s="106"/>
      <c r="VMF2" s="106"/>
      <c r="VMG2" s="106"/>
      <c r="VMH2" s="106"/>
      <c r="VMI2" s="106"/>
      <c r="VMJ2" s="106"/>
      <c r="VMK2" s="106"/>
      <c r="VML2" s="106"/>
      <c r="VMM2" s="106"/>
      <c r="VMN2" s="106"/>
      <c r="VMO2" s="106"/>
      <c r="VMP2" s="106"/>
      <c r="VMQ2" s="106"/>
      <c r="VMR2" s="106"/>
      <c r="VMS2" s="106"/>
      <c r="VMT2" s="106"/>
      <c r="VMU2" s="106"/>
      <c r="VMV2" s="106"/>
      <c r="VMW2" s="106"/>
      <c r="VMX2" s="106"/>
      <c r="VMY2" s="106"/>
      <c r="VMZ2" s="106"/>
      <c r="VNA2" s="106"/>
      <c r="VNB2" s="106"/>
      <c r="VNC2" s="106"/>
      <c r="VND2" s="106"/>
      <c r="VNE2" s="106"/>
      <c r="VNF2" s="106"/>
      <c r="VNG2" s="106"/>
      <c r="VNH2" s="106"/>
      <c r="VNI2" s="106"/>
      <c r="VNJ2" s="106"/>
      <c r="VNK2" s="106"/>
      <c r="VNL2" s="106"/>
      <c r="VNM2" s="106"/>
      <c r="VNN2" s="106"/>
      <c r="VNO2" s="106"/>
      <c r="VNP2" s="106"/>
      <c r="VNQ2" s="106"/>
      <c r="VNR2" s="106"/>
      <c r="VNS2" s="106"/>
      <c r="VNT2" s="106"/>
      <c r="VNU2" s="106"/>
      <c r="VNV2" s="106"/>
      <c r="VNW2" s="106"/>
      <c r="VNX2" s="106"/>
      <c r="VNY2" s="106"/>
      <c r="VNZ2" s="106"/>
      <c r="VOA2" s="106"/>
      <c r="VOB2" s="106"/>
      <c r="VOC2" s="106"/>
      <c r="VOD2" s="106"/>
      <c r="VOE2" s="106"/>
      <c r="VOF2" s="106"/>
      <c r="VOG2" s="106"/>
      <c r="VOH2" s="106"/>
      <c r="VOI2" s="106"/>
      <c r="VOJ2" s="106"/>
      <c r="VOK2" s="106"/>
      <c r="VOL2" s="106"/>
      <c r="VOM2" s="106"/>
      <c r="VON2" s="106"/>
      <c r="VOO2" s="106"/>
      <c r="VOP2" s="106"/>
      <c r="VOQ2" s="106"/>
      <c r="VOR2" s="106"/>
      <c r="VOS2" s="106"/>
      <c r="VOT2" s="106"/>
      <c r="VOU2" s="106"/>
      <c r="VOV2" s="106"/>
      <c r="VOW2" s="106"/>
      <c r="VOX2" s="106"/>
      <c r="VOY2" s="106"/>
      <c r="VOZ2" s="106"/>
      <c r="VPA2" s="106"/>
      <c r="VPB2" s="106"/>
      <c r="VPC2" s="106"/>
      <c r="VPD2" s="106"/>
      <c r="VPE2" s="106"/>
      <c r="VPF2" s="106"/>
      <c r="VPG2" s="106"/>
      <c r="VPH2" s="106"/>
      <c r="VPI2" s="106"/>
      <c r="VPJ2" s="106"/>
      <c r="VPK2" s="106"/>
      <c r="VPL2" s="106"/>
      <c r="VPM2" s="106"/>
      <c r="VPN2" s="106"/>
      <c r="VPO2" s="106"/>
      <c r="VPP2" s="106"/>
      <c r="VPQ2" s="106"/>
      <c r="VPR2" s="106"/>
      <c r="VPS2" s="106"/>
      <c r="VPT2" s="106"/>
      <c r="VPU2" s="106"/>
      <c r="VPV2" s="106"/>
      <c r="VPW2" s="106"/>
      <c r="VPX2" s="106"/>
      <c r="VPY2" s="106"/>
      <c r="VPZ2" s="106"/>
      <c r="VQA2" s="106"/>
      <c r="VQB2" s="106"/>
      <c r="VQC2" s="106"/>
      <c r="VQD2" s="106"/>
      <c r="VQE2" s="106"/>
      <c r="VQF2" s="106"/>
      <c r="VQG2" s="106"/>
      <c r="VQH2" s="106"/>
      <c r="VQI2" s="106"/>
      <c r="VQJ2" s="106"/>
      <c r="VQK2" s="106"/>
      <c r="VQL2" s="106"/>
      <c r="VQM2" s="106"/>
      <c r="VQN2" s="106"/>
      <c r="VQO2" s="106"/>
      <c r="VQP2" s="106"/>
      <c r="VQQ2" s="106"/>
      <c r="VQR2" s="106"/>
      <c r="VQS2" s="106"/>
      <c r="VQT2" s="106"/>
      <c r="VQU2" s="106"/>
      <c r="VQV2" s="106"/>
      <c r="VQW2" s="106"/>
      <c r="VQX2" s="106"/>
      <c r="VQY2" s="106"/>
      <c r="VQZ2" s="106"/>
      <c r="VRA2" s="106"/>
      <c r="VRB2" s="106"/>
      <c r="VRC2" s="106"/>
      <c r="VRD2" s="106"/>
      <c r="VRE2" s="106"/>
      <c r="VRF2" s="106"/>
      <c r="VRG2" s="106"/>
      <c r="VRH2" s="106"/>
      <c r="VRI2" s="106"/>
      <c r="VRJ2" s="106"/>
      <c r="VRK2" s="106"/>
      <c r="VRL2" s="106"/>
      <c r="VRM2" s="106"/>
      <c r="VRN2" s="106"/>
      <c r="VRO2" s="106"/>
      <c r="VRP2" s="106"/>
      <c r="VRQ2" s="106"/>
      <c r="VRR2" s="106"/>
      <c r="VRS2" s="106"/>
      <c r="VRT2" s="106"/>
      <c r="VRU2" s="106"/>
      <c r="VRV2" s="106"/>
      <c r="VRW2" s="106"/>
      <c r="VRX2" s="106"/>
      <c r="VRY2" s="106"/>
      <c r="VRZ2" s="106"/>
      <c r="VSA2" s="106"/>
      <c r="VSB2" s="106"/>
      <c r="VSC2" s="106"/>
      <c r="VSD2" s="106"/>
      <c r="VSE2" s="106"/>
      <c r="VSF2" s="106"/>
      <c r="VSG2" s="106"/>
      <c r="VSH2" s="106"/>
      <c r="VSI2" s="106"/>
      <c r="VSJ2" s="106"/>
      <c r="VSK2" s="106"/>
      <c r="VSL2" s="106"/>
      <c r="VSM2" s="106"/>
      <c r="VSN2" s="106"/>
      <c r="VSO2" s="106"/>
      <c r="VSP2" s="106"/>
      <c r="VSQ2" s="106"/>
      <c r="VSR2" s="106"/>
      <c r="VSS2" s="106"/>
      <c r="VST2" s="106"/>
      <c r="VSU2" s="106"/>
      <c r="VSV2" s="106"/>
      <c r="VSW2" s="106"/>
      <c r="VSX2" s="106"/>
      <c r="VSY2" s="106"/>
      <c r="VSZ2" s="106"/>
      <c r="VTA2" s="106"/>
      <c r="VTB2" s="106"/>
      <c r="VTC2" s="106"/>
      <c r="VTD2" s="106"/>
      <c r="VTE2" s="106"/>
      <c r="VTF2" s="106"/>
      <c r="VTG2" s="106"/>
      <c r="VTH2" s="106"/>
      <c r="VTI2" s="106"/>
      <c r="VTJ2" s="106"/>
      <c r="VTK2" s="106"/>
      <c r="VTL2" s="106"/>
      <c r="VTM2" s="106"/>
      <c r="VTN2" s="106"/>
      <c r="VTO2" s="106"/>
      <c r="VTP2" s="106"/>
      <c r="VTQ2" s="106"/>
      <c r="VTR2" s="106"/>
      <c r="VTS2" s="106"/>
      <c r="VTT2" s="106"/>
      <c r="VTU2" s="106"/>
      <c r="VTV2" s="106"/>
      <c r="VTW2" s="106"/>
      <c r="VTX2" s="106"/>
      <c r="VTY2" s="106"/>
      <c r="VTZ2" s="106"/>
      <c r="VUA2" s="106"/>
      <c r="VUB2" s="106"/>
      <c r="VUC2" s="106"/>
      <c r="VUD2" s="106"/>
      <c r="VUE2" s="106"/>
      <c r="VUF2" s="106"/>
      <c r="VUG2" s="106"/>
      <c r="VUH2" s="106"/>
      <c r="VUI2" s="106"/>
      <c r="VUJ2" s="106"/>
      <c r="VUK2" s="106"/>
      <c r="VUL2" s="106"/>
      <c r="VUM2" s="106"/>
      <c r="VUN2" s="106"/>
      <c r="VUO2" s="106"/>
      <c r="VUP2" s="106"/>
      <c r="VUQ2" s="106"/>
      <c r="VUR2" s="106"/>
      <c r="VUS2" s="106"/>
      <c r="VUT2" s="106"/>
      <c r="VUU2" s="106"/>
      <c r="VUV2" s="106"/>
      <c r="VUW2" s="106"/>
      <c r="VUX2" s="106"/>
      <c r="VUY2" s="106"/>
      <c r="VUZ2" s="106"/>
      <c r="VVA2" s="106"/>
      <c r="VVB2" s="106"/>
      <c r="VVC2" s="106"/>
      <c r="VVD2" s="106"/>
      <c r="VVE2" s="106"/>
      <c r="VVF2" s="106"/>
      <c r="VVG2" s="106"/>
      <c r="VVH2" s="106"/>
      <c r="VVI2" s="106"/>
      <c r="VVJ2" s="106"/>
      <c r="VVK2" s="106"/>
      <c r="VVL2" s="106"/>
      <c r="VVM2" s="106"/>
      <c r="VVN2" s="106"/>
      <c r="VVO2" s="106"/>
      <c r="VVP2" s="106"/>
      <c r="VVQ2" s="106"/>
      <c r="VVR2" s="106"/>
      <c r="VVS2" s="106"/>
      <c r="VVT2" s="106"/>
      <c r="VVU2" s="106"/>
      <c r="VVV2" s="106"/>
      <c r="VVW2" s="106"/>
      <c r="VVX2" s="106"/>
      <c r="VVY2" s="106"/>
      <c r="VVZ2" s="106"/>
      <c r="VWA2" s="106"/>
      <c r="VWB2" s="106"/>
      <c r="VWC2" s="106"/>
      <c r="VWD2" s="106"/>
      <c r="VWE2" s="106"/>
      <c r="VWF2" s="106"/>
      <c r="VWG2" s="106"/>
      <c r="VWH2" s="106"/>
      <c r="VWI2" s="106"/>
      <c r="VWJ2" s="106"/>
      <c r="VWK2" s="106"/>
      <c r="VWL2" s="106"/>
      <c r="VWM2" s="106"/>
      <c r="VWN2" s="106"/>
      <c r="VWO2" s="106"/>
      <c r="VWP2" s="106"/>
      <c r="VWQ2" s="106"/>
      <c r="VWR2" s="106"/>
      <c r="VWS2" s="106"/>
      <c r="VWT2" s="106"/>
      <c r="VWU2" s="106"/>
      <c r="VWV2" s="106"/>
      <c r="VWW2" s="106"/>
      <c r="VWX2" s="106"/>
      <c r="VWY2" s="106"/>
      <c r="VWZ2" s="106"/>
      <c r="VXA2" s="106"/>
      <c r="VXB2" s="106"/>
      <c r="VXC2" s="106"/>
      <c r="VXD2" s="106"/>
      <c r="VXE2" s="106"/>
      <c r="VXF2" s="106"/>
      <c r="VXG2" s="106"/>
      <c r="VXH2" s="106"/>
      <c r="VXI2" s="106"/>
      <c r="VXJ2" s="106"/>
      <c r="VXK2" s="106"/>
      <c r="VXL2" s="106"/>
      <c r="VXM2" s="106"/>
      <c r="VXN2" s="106"/>
      <c r="VXO2" s="106"/>
      <c r="VXP2" s="106"/>
      <c r="VXQ2" s="106"/>
      <c r="VXR2" s="106"/>
      <c r="VXS2" s="106"/>
      <c r="VXT2" s="106"/>
      <c r="VXU2" s="106"/>
      <c r="VXV2" s="106"/>
      <c r="VXW2" s="106"/>
      <c r="VXX2" s="106"/>
      <c r="VXY2" s="106"/>
      <c r="VXZ2" s="106"/>
      <c r="VYA2" s="106"/>
      <c r="VYB2" s="106"/>
      <c r="VYC2" s="106"/>
      <c r="VYD2" s="106"/>
      <c r="VYE2" s="106"/>
      <c r="VYF2" s="106"/>
      <c r="VYG2" s="106"/>
      <c r="VYH2" s="106"/>
      <c r="VYI2" s="106"/>
      <c r="VYJ2" s="106"/>
      <c r="VYK2" s="106"/>
      <c r="VYL2" s="106"/>
      <c r="VYM2" s="106"/>
      <c r="VYN2" s="106"/>
      <c r="VYO2" s="106"/>
      <c r="VYP2" s="106"/>
      <c r="VYQ2" s="106"/>
      <c r="VYR2" s="106"/>
      <c r="VYS2" s="106"/>
      <c r="VYT2" s="106"/>
      <c r="VYU2" s="106"/>
      <c r="VYV2" s="106"/>
      <c r="VYW2" s="106"/>
      <c r="VYX2" s="106"/>
      <c r="VYY2" s="106"/>
      <c r="VYZ2" s="106"/>
      <c r="VZA2" s="106"/>
      <c r="VZB2" s="106"/>
      <c r="VZC2" s="106"/>
      <c r="VZD2" s="106"/>
      <c r="VZE2" s="106"/>
      <c r="VZF2" s="106"/>
      <c r="VZG2" s="106"/>
      <c r="VZH2" s="106"/>
      <c r="VZI2" s="106"/>
      <c r="VZJ2" s="106"/>
      <c r="VZK2" s="106"/>
      <c r="VZL2" s="106"/>
      <c r="VZM2" s="106"/>
      <c r="VZN2" s="106"/>
      <c r="VZO2" s="106"/>
      <c r="VZP2" s="106"/>
      <c r="VZQ2" s="106"/>
      <c r="VZR2" s="106"/>
      <c r="VZS2" s="106"/>
      <c r="VZT2" s="106"/>
      <c r="VZU2" s="106"/>
      <c r="VZV2" s="106"/>
      <c r="VZW2" s="106"/>
      <c r="VZX2" s="106"/>
      <c r="VZY2" s="106"/>
      <c r="VZZ2" s="106"/>
      <c r="WAA2" s="106"/>
      <c r="WAB2" s="106"/>
      <c r="WAC2" s="106"/>
      <c r="WAD2" s="106"/>
      <c r="WAE2" s="106"/>
      <c r="WAF2" s="106"/>
      <c r="WAG2" s="106"/>
      <c r="WAH2" s="106"/>
      <c r="WAI2" s="106"/>
      <c r="WAJ2" s="106"/>
      <c r="WAK2" s="106"/>
      <c r="WAL2" s="106"/>
      <c r="WAM2" s="106"/>
      <c r="WAN2" s="106"/>
      <c r="WAO2" s="106"/>
      <c r="WAP2" s="106"/>
      <c r="WAQ2" s="106"/>
      <c r="WAR2" s="106"/>
      <c r="WAS2" s="106"/>
      <c r="WAT2" s="106"/>
      <c r="WAU2" s="106"/>
      <c r="WAV2" s="106"/>
      <c r="WAW2" s="106"/>
      <c r="WAX2" s="106"/>
      <c r="WAY2" s="106"/>
      <c r="WAZ2" s="106"/>
      <c r="WBA2" s="106"/>
      <c r="WBB2" s="106"/>
      <c r="WBC2" s="106"/>
      <c r="WBD2" s="106"/>
      <c r="WBE2" s="106"/>
      <c r="WBF2" s="106"/>
      <c r="WBG2" s="106"/>
      <c r="WBH2" s="106"/>
      <c r="WBI2" s="106"/>
      <c r="WBJ2" s="106"/>
      <c r="WBK2" s="106"/>
      <c r="WBL2" s="106"/>
      <c r="WBM2" s="106"/>
      <c r="WBN2" s="106"/>
      <c r="WBO2" s="106"/>
      <c r="WBP2" s="106"/>
      <c r="WBQ2" s="106"/>
      <c r="WBR2" s="106"/>
      <c r="WBS2" s="106"/>
      <c r="WBT2" s="106"/>
      <c r="WBU2" s="106"/>
      <c r="WBV2" s="106"/>
      <c r="WBW2" s="106"/>
      <c r="WBX2" s="106"/>
      <c r="WBY2" s="106"/>
      <c r="WBZ2" s="106"/>
      <c r="WCA2" s="106"/>
      <c r="WCB2" s="106"/>
      <c r="WCC2" s="106"/>
      <c r="WCD2" s="106"/>
      <c r="WCE2" s="106"/>
      <c r="WCF2" s="106"/>
      <c r="WCG2" s="106"/>
      <c r="WCH2" s="106"/>
      <c r="WCI2" s="106"/>
      <c r="WCJ2" s="106"/>
      <c r="WCK2" s="106"/>
      <c r="WCL2" s="106"/>
      <c r="WCM2" s="106"/>
      <c r="WCN2" s="106"/>
      <c r="WCO2" s="106"/>
      <c r="WCP2" s="106"/>
      <c r="WCQ2" s="106"/>
      <c r="WCR2" s="106"/>
      <c r="WCS2" s="106"/>
      <c r="WCT2" s="106"/>
      <c r="WCU2" s="106"/>
      <c r="WCV2" s="106"/>
      <c r="WCW2" s="106"/>
      <c r="WCX2" s="106"/>
      <c r="WCY2" s="106"/>
      <c r="WCZ2" s="106"/>
      <c r="WDA2" s="106"/>
      <c r="WDB2" s="106"/>
      <c r="WDC2" s="106"/>
      <c r="WDD2" s="106"/>
      <c r="WDE2" s="106"/>
      <c r="WDF2" s="106"/>
      <c r="WDG2" s="106"/>
      <c r="WDH2" s="106"/>
      <c r="WDI2" s="106"/>
      <c r="WDJ2" s="106"/>
      <c r="WDK2" s="106"/>
      <c r="WDL2" s="106"/>
      <c r="WDM2" s="106"/>
      <c r="WDN2" s="106"/>
      <c r="WDO2" s="106"/>
      <c r="WDP2" s="106"/>
      <c r="WDQ2" s="106"/>
      <c r="WDR2" s="106"/>
      <c r="WDS2" s="106"/>
      <c r="WDT2" s="106"/>
      <c r="WDU2" s="106"/>
      <c r="WDV2" s="106"/>
      <c r="WDW2" s="106"/>
      <c r="WDX2" s="106"/>
      <c r="WDY2" s="106"/>
      <c r="WDZ2" s="106"/>
      <c r="WEA2" s="106"/>
      <c r="WEB2" s="106"/>
      <c r="WEC2" s="106"/>
      <c r="WED2" s="106"/>
      <c r="WEE2" s="106"/>
      <c r="WEF2" s="106"/>
      <c r="WEG2" s="106"/>
      <c r="WEH2" s="106"/>
      <c r="WEI2" s="106"/>
      <c r="WEJ2" s="106"/>
      <c r="WEK2" s="106"/>
      <c r="WEL2" s="106"/>
      <c r="WEM2" s="106"/>
      <c r="WEN2" s="106"/>
      <c r="WEO2" s="106"/>
      <c r="WEP2" s="106"/>
      <c r="WEQ2" s="106"/>
      <c r="WER2" s="106"/>
      <c r="WES2" s="106"/>
      <c r="WET2" s="106"/>
      <c r="WEU2" s="106"/>
      <c r="WEV2" s="106"/>
      <c r="WEW2" s="106"/>
      <c r="WEX2" s="106"/>
      <c r="WEY2" s="106"/>
      <c r="WEZ2" s="106"/>
      <c r="WFA2" s="106"/>
      <c r="WFB2" s="106"/>
      <c r="WFC2" s="106"/>
      <c r="WFD2" s="106"/>
      <c r="WFE2" s="106"/>
      <c r="WFF2" s="106"/>
      <c r="WFG2" s="106"/>
      <c r="WFH2" s="106"/>
      <c r="WFI2" s="106"/>
      <c r="WFJ2" s="106"/>
      <c r="WFK2" s="106"/>
      <c r="WFL2" s="106"/>
      <c r="WFM2" s="106"/>
      <c r="WFN2" s="106"/>
      <c r="WFO2" s="106"/>
      <c r="WFP2" s="106"/>
      <c r="WFQ2" s="106"/>
      <c r="WFR2" s="106"/>
      <c r="WFS2" s="106"/>
      <c r="WFT2" s="106"/>
      <c r="WFU2" s="106"/>
      <c r="WFV2" s="106"/>
      <c r="WFW2" s="106"/>
      <c r="WFX2" s="106"/>
      <c r="WFY2" s="106"/>
      <c r="WFZ2" s="106"/>
      <c r="WGA2" s="106"/>
      <c r="WGB2" s="106"/>
      <c r="WGC2" s="106"/>
      <c r="WGD2" s="106"/>
      <c r="WGE2" s="106"/>
      <c r="WGF2" s="106"/>
      <c r="WGG2" s="106"/>
      <c r="WGH2" s="106"/>
      <c r="WGI2" s="106"/>
      <c r="WGJ2" s="106"/>
      <c r="WGK2" s="106"/>
      <c r="WGL2" s="106"/>
      <c r="WGM2" s="106"/>
      <c r="WGN2" s="106"/>
      <c r="WGO2" s="106"/>
      <c r="WGP2" s="106"/>
      <c r="WGQ2" s="106"/>
      <c r="WGR2" s="106"/>
      <c r="WGS2" s="106"/>
      <c r="WGT2" s="106"/>
      <c r="WGU2" s="106"/>
      <c r="WGV2" s="106"/>
      <c r="WGW2" s="106"/>
      <c r="WGX2" s="106"/>
      <c r="WGY2" s="106"/>
      <c r="WGZ2" s="106"/>
      <c r="WHA2" s="106"/>
      <c r="WHB2" s="106"/>
      <c r="WHC2" s="106"/>
      <c r="WHD2" s="106"/>
      <c r="WHE2" s="106"/>
      <c r="WHF2" s="106"/>
      <c r="WHG2" s="106"/>
      <c r="WHH2" s="106"/>
      <c r="WHI2" s="106"/>
      <c r="WHJ2" s="106"/>
      <c r="WHK2" s="106"/>
      <c r="WHL2" s="106"/>
      <c r="WHM2" s="106"/>
      <c r="WHN2" s="106"/>
      <c r="WHO2" s="106"/>
      <c r="WHP2" s="106"/>
      <c r="WHQ2" s="106"/>
      <c r="WHR2" s="106"/>
      <c r="WHS2" s="106"/>
      <c r="WHT2" s="106"/>
      <c r="WHU2" s="106"/>
      <c r="WHV2" s="106"/>
      <c r="WHW2" s="106"/>
      <c r="WHX2" s="106"/>
      <c r="WHY2" s="106"/>
      <c r="WHZ2" s="106"/>
      <c r="WIA2" s="106"/>
      <c r="WIB2" s="106"/>
      <c r="WIC2" s="106"/>
      <c r="WID2" s="106"/>
      <c r="WIE2" s="106"/>
      <c r="WIF2" s="106"/>
      <c r="WIG2" s="106"/>
      <c r="WIH2" s="106"/>
      <c r="WII2" s="106"/>
      <c r="WIJ2" s="106"/>
      <c r="WIK2" s="106"/>
      <c r="WIL2" s="106"/>
      <c r="WIM2" s="106"/>
      <c r="WIN2" s="106"/>
      <c r="WIO2" s="106"/>
      <c r="WIP2" s="106"/>
      <c r="WIQ2" s="106"/>
      <c r="WIR2" s="106"/>
      <c r="WIS2" s="106"/>
      <c r="WIT2" s="106"/>
      <c r="WIU2" s="106"/>
      <c r="WIV2" s="106"/>
      <c r="WIW2" s="106"/>
      <c r="WIX2" s="106"/>
      <c r="WIY2" s="106"/>
      <c r="WIZ2" s="106"/>
      <c r="WJA2" s="106"/>
      <c r="WJB2" s="106"/>
      <c r="WJC2" s="106"/>
      <c r="WJD2" s="106"/>
      <c r="WJE2" s="106"/>
      <c r="WJF2" s="106"/>
      <c r="WJG2" s="106"/>
      <c r="WJH2" s="106"/>
      <c r="WJI2" s="106"/>
      <c r="WJJ2" s="106"/>
      <c r="WJK2" s="106"/>
      <c r="WJL2" s="106"/>
      <c r="WJM2" s="106"/>
      <c r="WJN2" s="106"/>
      <c r="WJO2" s="106"/>
      <c r="WJP2" s="106"/>
    </row>
    <row r="3" spans="1:15824" ht="4.4000000000000004" customHeight="1" x14ac:dyDescent="0.35">
      <c r="B3" s="5"/>
    </row>
    <row r="4" spans="1:15824" ht="65" x14ac:dyDescent="0.35">
      <c r="A4" s="109" t="s">
        <v>85</v>
      </c>
      <c r="B4" s="109" t="s">
        <v>86</v>
      </c>
      <c r="C4" s="109" t="s">
        <v>87</v>
      </c>
      <c r="D4" s="109" t="s">
        <v>88</v>
      </c>
      <c r="E4" s="109" t="s">
        <v>89</v>
      </c>
      <c r="F4" s="109" t="s">
        <v>90</v>
      </c>
      <c r="G4" s="109" t="s">
        <v>91</v>
      </c>
      <c r="H4" s="109" t="s">
        <v>92</v>
      </c>
      <c r="I4" s="109" t="s">
        <v>93</v>
      </c>
      <c r="J4" s="109" t="s">
        <v>94</v>
      </c>
      <c r="K4" s="109" t="s">
        <v>95</v>
      </c>
    </row>
    <row r="5" spans="1:15824" x14ac:dyDescent="0.35">
      <c r="A5" s="110" t="s">
        <v>109</v>
      </c>
      <c r="B5" s="110" t="s">
        <v>110</v>
      </c>
      <c r="C5" s="110" t="s">
        <v>98</v>
      </c>
      <c r="D5" s="110" t="s">
        <v>99</v>
      </c>
      <c r="E5" s="110" t="s">
        <v>100</v>
      </c>
      <c r="F5" s="110" t="s">
        <v>101</v>
      </c>
      <c r="G5" s="110" t="s">
        <v>102</v>
      </c>
      <c r="H5" s="110" t="s">
        <v>101</v>
      </c>
      <c r="I5" s="110" t="s">
        <v>102</v>
      </c>
      <c r="J5" s="110" t="s">
        <v>103</v>
      </c>
      <c r="K5" s="110" t="s">
        <v>104</v>
      </c>
    </row>
    <row r="6" spans="1:15824" x14ac:dyDescent="0.35">
      <c r="A6" s="110" t="s">
        <v>111</v>
      </c>
      <c r="B6" s="110" t="s">
        <v>112</v>
      </c>
      <c r="C6" s="110" t="s">
        <v>98</v>
      </c>
      <c r="D6" s="110" t="s">
        <v>99</v>
      </c>
      <c r="E6" s="110" t="s">
        <v>100</v>
      </c>
      <c r="F6" s="110" t="s">
        <v>101</v>
      </c>
      <c r="G6" s="110" t="s">
        <v>102</v>
      </c>
      <c r="H6" s="110" t="s">
        <v>101</v>
      </c>
      <c r="I6" s="110" t="s">
        <v>102</v>
      </c>
      <c r="J6" s="110" t="s">
        <v>103</v>
      </c>
      <c r="K6" s="110" t="s">
        <v>104</v>
      </c>
    </row>
    <row r="7" spans="1:15824" x14ac:dyDescent="0.35">
      <c r="A7" s="110" t="s">
        <v>113</v>
      </c>
      <c r="B7" s="110" t="s">
        <v>114</v>
      </c>
      <c r="C7" s="110" t="s">
        <v>98</v>
      </c>
      <c r="D7" s="110" t="s">
        <v>99</v>
      </c>
      <c r="E7" s="110" t="s">
        <v>100</v>
      </c>
      <c r="F7" s="110" t="s">
        <v>101</v>
      </c>
      <c r="G7" s="110" t="s">
        <v>102</v>
      </c>
      <c r="H7" s="110" t="s">
        <v>101</v>
      </c>
      <c r="I7" s="110" t="s">
        <v>102</v>
      </c>
      <c r="J7" s="110" t="s">
        <v>103</v>
      </c>
      <c r="K7" s="110" t="s">
        <v>104</v>
      </c>
    </row>
    <row r="8" spans="1:15824" x14ac:dyDescent="0.35">
      <c r="A8" s="110" t="s">
        <v>105</v>
      </c>
      <c r="B8" s="110" t="s">
        <v>106</v>
      </c>
      <c r="C8" s="110" t="s">
        <v>98</v>
      </c>
      <c r="D8" s="110" t="s">
        <v>99</v>
      </c>
      <c r="E8" s="110" t="s">
        <v>100</v>
      </c>
      <c r="F8" s="110" t="s">
        <v>101</v>
      </c>
      <c r="G8" s="110" t="s">
        <v>102</v>
      </c>
      <c r="H8" s="110" t="s">
        <v>101</v>
      </c>
      <c r="I8" s="110" t="s">
        <v>102</v>
      </c>
      <c r="J8" s="110" t="s">
        <v>103</v>
      </c>
      <c r="K8" s="110" t="s">
        <v>104</v>
      </c>
    </row>
    <row r="9" spans="1:15824" x14ac:dyDescent="0.35">
      <c r="A9" s="110" t="s">
        <v>115</v>
      </c>
      <c r="B9" s="110" t="s">
        <v>116</v>
      </c>
      <c r="C9" s="110" t="s">
        <v>98</v>
      </c>
      <c r="D9" s="110" t="s">
        <v>99</v>
      </c>
      <c r="E9" s="110" t="s">
        <v>100</v>
      </c>
      <c r="F9" s="110" t="s">
        <v>101</v>
      </c>
      <c r="G9" s="110" t="s">
        <v>102</v>
      </c>
      <c r="H9" s="110" t="s">
        <v>101</v>
      </c>
      <c r="I9" s="110" t="s">
        <v>102</v>
      </c>
      <c r="J9" s="110" t="s">
        <v>103</v>
      </c>
      <c r="K9" s="110" t="s">
        <v>104</v>
      </c>
    </row>
    <row r="10" spans="1:15824" x14ac:dyDescent="0.35">
      <c r="A10" s="110" t="s">
        <v>96</v>
      </c>
      <c r="B10" s="110" t="s">
        <v>97</v>
      </c>
      <c r="C10" s="110" t="s">
        <v>98</v>
      </c>
      <c r="D10" s="110" t="s">
        <v>99</v>
      </c>
      <c r="E10" s="110" t="s">
        <v>100</v>
      </c>
      <c r="F10" s="110" t="s">
        <v>101</v>
      </c>
      <c r="G10" s="110" t="s">
        <v>102</v>
      </c>
      <c r="H10" s="110" t="s">
        <v>101</v>
      </c>
      <c r="I10" s="110" t="s">
        <v>102</v>
      </c>
      <c r="J10" s="110" t="s">
        <v>103</v>
      </c>
      <c r="K10" s="110" t="s">
        <v>104</v>
      </c>
    </row>
    <row r="11" spans="1:15824" x14ac:dyDescent="0.35">
      <c r="A11" s="110" t="s">
        <v>107</v>
      </c>
      <c r="B11" s="110" t="s">
        <v>108</v>
      </c>
      <c r="C11" s="110" t="s">
        <v>98</v>
      </c>
      <c r="D11" s="110" t="s">
        <v>99</v>
      </c>
      <c r="E11" s="110" t="s">
        <v>100</v>
      </c>
      <c r="F11" s="110" t="s">
        <v>101</v>
      </c>
      <c r="G11" s="110" t="s">
        <v>102</v>
      </c>
      <c r="H11" s="110" t="s">
        <v>101</v>
      </c>
      <c r="I11" s="110" t="s">
        <v>102</v>
      </c>
      <c r="J11" s="110" t="s">
        <v>103</v>
      </c>
      <c r="K11" s="110" t="s">
        <v>104</v>
      </c>
    </row>
    <row r="12" spans="1:15824" x14ac:dyDescent="0.35">
      <c r="A12" s="110" t="s">
        <v>303</v>
      </c>
      <c r="B12" s="110" t="s">
        <v>304</v>
      </c>
      <c r="C12" s="110" t="s">
        <v>98</v>
      </c>
      <c r="D12" s="110" t="s">
        <v>305</v>
      </c>
      <c r="E12" s="110" t="s">
        <v>306</v>
      </c>
      <c r="F12" s="110" t="s">
        <v>307</v>
      </c>
      <c r="G12" s="110" t="s">
        <v>308</v>
      </c>
      <c r="H12" s="110" t="s">
        <v>309</v>
      </c>
      <c r="I12" s="110" t="s">
        <v>310</v>
      </c>
      <c r="J12" s="110" t="s">
        <v>311</v>
      </c>
      <c r="K12" s="110" t="s">
        <v>312</v>
      </c>
    </row>
    <row r="13" spans="1:15824" x14ac:dyDescent="0.35">
      <c r="A13" s="110" t="s">
        <v>321</v>
      </c>
      <c r="B13" s="110" t="s">
        <v>322</v>
      </c>
      <c r="C13" s="110" t="s">
        <v>98</v>
      </c>
      <c r="D13" s="110" t="s">
        <v>305</v>
      </c>
      <c r="E13" s="110" t="s">
        <v>306</v>
      </c>
      <c r="F13" s="110" t="s">
        <v>307</v>
      </c>
      <c r="G13" s="110" t="s">
        <v>308</v>
      </c>
      <c r="H13" s="110" t="s">
        <v>309</v>
      </c>
      <c r="I13" s="110" t="s">
        <v>310</v>
      </c>
      <c r="J13" s="110" t="s">
        <v>319</v>
      </c>
      <c r="K13" s="110" t="s">
        <v>320</v>
      </c>
    </row>
    <row r="14" spans="1:15824" x14ac:dyDescent="0.35">
      <c r="A14" s="110" t="s">
        <v>323</v>
      </c>
      <c r="B14" s="110" t="s">
        <v>324</v>
      </c>
      <c r="C14" s="110" t="s">
        <v>98</v>
      </c>
      <c r="D14" s="110" t="s">
        <v>305</v>
      </c>
      <c r="E14" s="110" t="s">
        <v>306</v>
      </c>
      <c r="F14" s="110" t="s">
        <v>307</v>
      </c>
      <c r="G14" s="110" t="s">
        <v>308</v>
      </c>
      <c r="H14" s="110" t="s">
        <v>309</v>
      </c>
      <c r="I14" s="110" t="s">
        <v>310</v>
      </c>
      <c r="J14" s="110" t="s">
        <v>311</v>
      </c>
      <c r="K14" s="110" t="s">
        <v>312</v>
      </c>
    </row>
    <row r="15" spans="1:15824" x14ac:dyDescent="0.35">
      <c r="A15" s="110" t="s">
        <v>325</v>
      </c>
      <c r="B15" s="110" t="s">
        <v>326</v>
      </c>
      <c r="C15" s="110" t="s">
        <v>98</v>
      </c>
      <c r="D15" s="110" t="s">
        <v>305</v>
      </c>
      <c r="E15" s="110" t="s">
        <v>306</v>
      </c>
      <c r="F15" s="110" t="s">
        <v>307</v>
      </c>
      <c r="G15" s="110" t="s">
        <v>308</v>
      </c>
      <c r="H15" s="110" t="s">
        <v>309</v>
      </c>
      <c r="I15" s="110" t="s">
        <v>310</v>
      </c>
      <c r="J15" s="110" t="s">
        <v>327</v>
      </c>
      <c r="K15" s="110" t="s">
        <v>328</v>
      </c>
    </row>
    <row r="16" spans="1:15824" x14ac:dyDescent="0.35">
      <c r="A16" s="110" t="s">
        <v>329</v>
      </c>
      <c r="B16" s="110" t="s">
        <v>330</v>
      </c>
      <c r="C16" s="110" t="s">
        <v>98</v>
      </c>
      <c r="D16" s="110" t="s">
        <v>305</v>
      </c>
      <c r="E16" s="110" t="s">
        <v>306</v>
      </c>
      <c r="F16" s="110" t="s">
        <v>307</v>
      </c>
      <c r="G16" s="110" t="s">
        <v>308</v>
      </c>
      <c r="H16" s="110" t="s">
        <v>309</v>
      </c>
      <c r="I16" s="110" t="s">
        <v>310</v>
      </c>
      <c r="J16" s="110" t="s">
        <v>327</v>
      </c>
      <c r="K16" s="110" t="s">
        <v>328</v>
      </c>
    </row>
    <row r="17" spans="1:11" x14ac:dyDescent="0.35">
      <c r="A17" s="110" t="s">
        <v>335</v>
      </c>
      <c r="B17" s="110" t="s">
        <v>336</v>
      </c>
      <c r="C17" s="110" t="s">
        <v>98</v>
      </c>
      <c r="D17" s="110" t="s">
        <v>305</v>
      </c>
      <c r="E17" s="110" t="s">
        <v>306</v>
      </c>
      <c r="F17" s="110" t="s">
        <v>307</v>
      </c>
      <c r="G17" s="110" t="s">
        <v>308</v>
      </c>
      <c r="H17" s="110" t="s">
        <v>309</v>
      </c>
      <c r="I17" s="110" t="s">
        <v>310</v>
      </c>
      <c r="J17" s="110" t="s">
        <v>327</v>
      </c>
      <c r="K17" s="110" t="s">
        <v>328</v>
      </c>
    </row>
    <row r="18" spans="1:11" x14ac:dyDescent="0.35">
      <c r="A18" s="110" t="s">
        <v>337</v>
      </c>
      <c r="B18" s="110" t="s">
        <v>338</v>
      </c>
      <c r="C18" s="110" t="s">
        <v>98</v>
      </c>
      <c r="D18" s="110" t="s">
        <v>305</v>
      </c>
      <c r="E18" s="110" t="s">
        <v>306</v>
      </c>
      <c r="F18" s="110" t="s">
        <v>307</v>
      </c>
      <c r="G18" s="110" t="s">
        <v>308</v>
      </c>
      <c r="H18" s="110" t="s">
        <v>309</v>
      </c>
      <c r="I18" s="110" t="s">
        <v>310</v>
      </c>
      <c r="J18" s="110" t="s">
        <v>327</v>
      </c>
      <c r="K18" s="110" t="s">
        <v>328</v>
      </c>
    </row>
    <row r="19" spans="1:11" x14ac:dyDescent="0.35">
      <c r="A19" s="110" t="s">
        <v>341</v>
      </c>
      <c r="B19" s="110" t="s">
        <v>342</v>
      </c>
      <c r="C19" s="110" t="s">
        <v>98</v>
      </c>
      <c r="D19" s="110" t="s">
        <v>305</v>
      </c>
      <c r="E19" s="110" t="s">
        <v>306</v>
      </c>
      <c r="F19" s="110" t="s">
        <v>307</v>
      </c>
      <c r="G19" s="110" t="s">
        <v>308</v>
      </c>
      <c r="H19" s="110" t="s">
        <v>309</v>
      </c>
      <c r="I19" s="110" t="s">
        <v>310</v>
      </c>
      <c r="J19" s="110" t="s">
        <v>311</v>
      </c>
      <c r="K19" s="110" t="s">
        <v>312</v>
      </c>
    </row>
    <row r="20" spans="1:11" x14ac:dyDescent="0.35">
      <c r="A20" s="110" t="s">
        <v>343</v>
      </c>
      <c r="B20" s="110" t="s">
        <v>344</v>
      </c>
      <c r="C20" s="110" t="s">
        <v>98</v>
      </c>
      <c r="D20" s="110" t="s">
        <v>305</v>
      </c>
      <c r="E20" s="110" t="s">
        <v>306</v>
      </c>
      <c r="F20" s="110" t="s">
        <v>307</v>
      </c>
      <c r="G20" s="110" t="s">
        <v>308</v>
      </c>
      <c r="H20" s="110" t="s">
        <v>309</v>
      </c>
      <c r="I20" s="110" t="s">
        <v>310</v>
      </c>
      <c r="J20" s="110" t="s">
        <v>311</v>
      </c>
      <c r="K20" s="110" t="s">
        <v>312</v>
      </c>
    </row>
    <row r="21" spans="1:11" x14ac:dyDescent="0.35">
      <c r="A21" s="110" t="s">
        <v>345</v>
      </c>
      <c r="B21" s="110" t="s">
        <v>346</v>
      </c>
      <c r="C21" s="110" t="s">
        <v>98</v>
      </c>
      <c r="D21" s="110" t="s">
        <v>305</v>
      </c>
      <c r="E21" s="110" t="s">
        <v>306</v>
      </c>
      <c r="F21" s="110" t="s">
        <v>307</v>
      </c>
      <c r="G21" s="110" t="s">
        <v>308</v>
      </c>
      <c r="H21" s="110" t="s">
        <v>309</v>
      </c>
      <c r="I21" s="110" t="s">
        <v>310</v>
      </c>
      <c r="J21" s="110" t="s">
        <v>327</v>
      </c>
      <c r="K21" s="110" t="s">
        <v>328</v>
      </c>
    </row>
    <row r="22" spans="1:11" x14ac:dyDescent="0.35">
      <c r="A22" s="110" t="s">
        <v>347</v>
      </c>
      <c r="B22" s="110" t="s">
        <v>348</v>
      </c>
      <c r="C22" s="110" t="s">
        <v>98</v>
      </c>
      <c r="D22" s="110" t="s">
        <v>305</v>
      </c>
      <c r="E22" s="110" t="s">
        <v>306</v>
      </c>
      <c r="F22" s="110" t="s">
        <v>307</v>
      </c>
      <c r="G22" s="110" t="s">
        <v>308</v>
      </c>
      <c r="H22" s="110" t="s">
        <v>309</v>
      </c>
      <c r="I22" s="110" t="s">
        <v>310</v>
      </c>
      <c r="J22" s="110" t="s">
        <v>319</v>
      </c>
      <c r="K22" s="110" t="s">
        <v>320</v>
      </c>
    </row>
    <row r="23" spans="1:11" x14ac:dyDescent="0.35">
      <c r="A23" s="110" t="s">
        <v>333</v>
      </c>
      <c r="B23" s="110" t="s">
        <v>334</v>
      </c>
      <c r="C23" s="110" t="s">
        <v>98</v>
      </c>
      <c r="D23" s="110" t="s">
        <v>305</v>
      </c>
      <c r="E23" s="110" t="s">
        <v>306</v>
      </c>
      <c r="F23" s="110" t="s">
        <v>307</v>
      </c>
      <c r="G23" s="110" t="s">
        <v>308</v>
      </c>
      <c r="H23" s="110" t="s">
        <v>309</v>
      </c>
      <c r="I23" s="110" t="s">
        <v>310</v>
      </c>
      <c r="J23" s="110" t="s">
        <v>319</v>
      </c>
      <c r="K23" s="110" t="s">
        <v>320</v>
      </c>
    </row>
    <row r="24" spans="1:11" x14ac:dyDescent="0.35">
      <c r="A24" s="110" t="s">
        <v>317</v>
      </c>
      <c r="B24" s="110" t="s">
        <v>318</v>
      </c>
      <c r="C24" s="110" t="s">
        <v>98</v>
      </c>
      <c r="D24" s="110" t="s">
        <v>305</v>
      </c>
      <c r="E24" s="110" t="s">
        <v>306</v>
      </c>
      <c r="F24" s="110" t="s">
        <v>307</v>
      </c>
      <c r="G24" s="110" t="s">
        <v>308</v>
      </c>
      <c r="H24" s="110" t="s">
        <v>309</v>
      </c>
      <c r="I24" s="110" t="s">
        <v>310</v>
      </c>
      <c r="J24" s="110" t="s">
        <v>319</v>
      </c>
      <c r="K24" s="110" t="s">
        <v>320</v>
      </c>
    </row>
    <row r="25" spans="1:11" x14ac:dyDescent="0.35">
      <c r="A25" s="110" t="s">
        <v>339</v>
      </c>
      <c r="B25" s="110" t="s">
        <v>340</v>
      </c>
      <c r="C25" s="110" t="s">
        <v>98</v>
      </c>
      <c r="D25" s="110" t="s">
        <v>305</v>
      </c>
      <c r="E25" s="110" t="s">
        <v>306</v>
      </c>
      <c r="F25" s="110" t="s">
        <v>307</v>
      </c>
      <c r="G25" s="110" t="s">
        <v>308</v>
      </c>
      <c r="H25" s="110" t="s">
        <v>309</v>
      </c>
      <c r="I25" s="110" t="s">
        <v>310</v>
      </c>
      <c r="J25" s="110" t="s">
        <v>327</v>
      </c>
      <c r="K25" s="110" t="s">
        <v>328</v>
      </c>
    </row>
    <row r="26" spans="1:11" x14ac:dyDescent="0.35">
      <c r="A26" s="110" t="s">
        <v>331</v>
      </c>
      <c r="B26" s="110" t="s">
        <v>332</v>
      </c>
      <c r="C26" s="110" t="s">
        <v>98</v>
      </c>
      <c r="D26" s="110" t="s">
        <v>305</v>
      </c>
      <c r="E26" s="110" t="s">
        <v>306</v>
      </c>
      <c r="F26" s="110" t="s">
        <v>307</v>
      </c>
      <c r="G26" s="110" t="s">
        <v>308</v>
      </c>
      <c r="H26" s="110" t="s">
        <v>309</v>
      </c>
      <c r="I26" s="110" t="s">
        <v>310</v>
      </c>
      <c r="J26" s="110" t="s">
        <v>319</v>
      </c>
      <c r="K26" s="110" t="s">
        <v>320</v>
      </c>
    </row>
    <row r="27" spans="1:11" x14ac:dyDescent="0.35">
      <c r="A27" s="110" t="s">
        <v>440</v>
      </c>
      <c r="B27" s="110" t="s">
        <v>441</v>
      </c>
      <c r="C27" s="110" t="s">
        <v>98</v>
      </c>
      <c r="D27" s="110" t="s">
        <v>400</v>
      </c>
      <c r="E27" s="110" t="s">
        <v>401</v>
      </c>
      <c r="F27" s="110" t="s">
        <v>402</v>
      </c>
      <c r="G27" s="110" t="s">
        <v>403</v>
      </c>
      <c r="H27" s="110" t="s">
        <v>404</v>
      </c>
      <c r="I27" s="110" t="s">
        <v>405</v>
      </c>
      <c r="J27" s="110" t="s">
        <v>103</v>
      </c>
      <c r="K27" s="110" t="s">
        <v>104</v>
      </c>
    </row>
    <row r="28" spans="1:11" x14ac:dyDescent="0.35">
      <c r="A28" s="110" t="s">
        <v>397</v>
      </c>
      <c r="B28" s="110" t="s">
        <v>398</v>
      </c>
      <c r="C28" s="110" t="s">
        <v>399</v>
      </c>
      <c r="D28" s="110" t="s">
        <v>400</v>
      </c>
      <c r="E28" s="110" t="s">
        <v>401</v>
      </c>
      <c r="F28" s="110" t="s">
        <v>402</v>
      </c>
      <c r="G28" s="110" t="s">
        <v>403</v>
      </c>
      <c r="H28" s="110" t="s">
        <v>404</v>
      </c>
      <c r="I28" s="110" t="s">
        <v>405</v>
      </c>
      <c r="J28" s="110" t="s">
        <v>406</v>
      </c>
      <c r="K28" s="110" t="s">
        <v>407</v>
      </c>
    </row>
    <row r="29" spans="1:11" x14ac:dyDescent="0.35">
      <c r="A29" s="110" t="s">
        <v>408</v>
      </c>
      <c r="B29" s="110" t="s">
        <v>409</v>
      </c>
      <c r="C29" s="110" t="s">
        <v>399</v>
      </c>
      <c r="D29" s="110" t="s">
        <v>400</v>
      </c>
      <c r="E29" s="110" t="s">
        <v>401</v>
      </c>
      <c r="F29" s="110" t="s">
        <v>402</v>
      </c>
      <c r="G29" s="110" t="s">
        <v>403</v>
      </c>
      <c r="H29" s="110" t="s">
        <v>404</v>
      </c>
      <c r="I29" s="110" t="s">
        <v>405</v>
      </c>
      <c r="J29" s="110" t="s">
        <v>406</v>
      </c>
      <c r="K29" s="110" t="s">
        <v>407</v>
      </c>
    </row>
    <row r="30" spans="1:11" x14ac:dyDescent="0.35">
      <c r="A30" s="110" t="s">
        <v>410</v>
      </c>
      <c r="B30" s="110" t="s">
        <v>411</v>
      </c>
      <c r="C30" s="110" t="s">
        <v>399</v>
      </c>
      <c r="D30" s="110" t="s">
        <v>400</v>
      </c>
      <c r="E30" s="110" t="s">
        <v>401</v>
      </c>
      <c r="F30" s="110" t="s">
        <v>402</v>
      </c>
      <c r="G30" s="110" t="s">
        <v>403</v>
      </c>
      <c r="H30" s="110" t="s">
        <v>404</v>
      </c>
      <c r="I30" s="110" t="s">
        <v>405</v>
      </c>
      <c r="J30" s="110" t="s">
        <v>412</v>
      </c>
      <c r="K30" s="110" t="s">
        <v>413</v>
      </c>
    </row>
    <row r="31" spans="1:11" x14ac:dyDescent="0.35">
      <c r="A31" s="110" t="s">
        <v>414</v>
      </c>
      <c r="B31" s="110" t="s">
        <v>415</v>
      </c>
      <c r="C31" s="110" t="s">
        <v>399</v>
      </c>
      <c r="D31" s="110" t="s">
        <v>400</v>
      </c>
      <c r="E31" s="110" t="s">
        <v>401</v>
      </c>
      <c r="F31" s="110" t="s">
        <v>402</v>
      </c>
      <c r="G31" s="110" t="s">
        <v>403</v>
      </c>
      <c r="H31" s="110" t="s">
        <v>404</v>
      </c>
      <c r="I31" s="110" t="s">
        <v>405</v>
      </c>
      <c r="J31" s="110" t="s">
        <v>412</v>
      </c>
      <c r="K31" s="110" t="s">
        <v>413</v>
      </c>
    </row>
    <row r="32" spans="1:11" x14ac:dyDescent="0.35">
      <c r="A32" s="110" t="s">
        <v>420</v>
      </c>
      <c r="B32" s="110" t="s">
        <v>421</v>
      </c>
      <c r="C32" s="110" t="s">
        <v>399</v>
      </c>
      <c r="D32" s="110" t="s">
        <v>400</v>
      </c>
      <c r="E32" s="110" t="s">
        <v>401</v>
      </c>
      <c r="F32" s="110" t="s">
        <v>402</v>
      </c>
      <c r="G32" s="110" t="s">
        <v>403</v>
      </c>
      <c r="H32" s="110" t="s">
        <v>404</v>
      </c>
      <c r="I32" s="110" t="s">
        <v>405</v>
      </c>
      <c r="J32" s="110" t="s">
        <v>406</v>
      </c>
      <c r="K32" s="110" t="s">
        <v>407</v>
      </c>
    </row>
    <row r="33" spans="1:11" x14ac:dyDescent="0.35">
      <c r="A33" s="110" t="s">
        <v>442</v>
      </c>
      <c r="B33" s="110" t="s">
        <v>443</v>
      </c>
      <c r="C33" s="110" t="s">
        <v>399</v>
      </c>
      <c r="D33" s="110" t="s">
        <v>400</v>
      </c>
      <c r="E33" s="110" t="s">
        <v>401</v>
      </c>
      <c r="F33" s="110" t="s">
        <v>402</v>
      </c>
      <c r="G33" s="110" t="s">
        <v>403</v>
      </c>
      <c r="H33" s="110" t="s">
        <v>404</v>
      </c>
      <c r="I33" s="110" t="s">
        <v>405</v>
      </c>
      <c r="J33" s="110" t="s">
        <v>412</v>
      </c>
      <c r="K33" s="110" t="s">
        <v>413</v>
      </c>
    </row>
    <row r="34" spans="1:11" x14ac:dyDescent="0.35">
      <c r="A34" s="110" t="s">
        <v>422</v>
      </c>
      <c r="B34" s="110" t="s">
        <v>423</v>
      </c>
      <c r="C34" s="110" t="s">
        <v>399</v>
      </c>
      <c r="D34" s="110" t="s">
        <v>400</v>
      </c>
      <c r="E34" s="110" t="s">
        <v>401</v>
      </c>
      <c r="F34" s="110" t="s">
        <v>402</v>
      </c>
      <c r="G34" s="110" t="s">
        <v>403</v>
      </c>
      <c r="H34" s="110" t="s">
        <v>404</v>
      </c>
      <c r="I34" s="110" t="s">
        <v>405</v>
      </c>
      <c r="J34" s="110" t="s">
        <v>406</v>
      </c>
      <c r="K34" s="110" t="s">
        <v>407</v>
      </c>
    </row>
    <row r="35" spans="1:11" x14ac:dyDescent="0.35">
      <c r="A35" s="110" t="s">
        <v>430</v>
      </c>
      <c r="B35" s="110" t="s">
        <v>431</v>
      </c>
      <c r="C35" s="110" t="s">
        <v>399</v>
      </c>
      <c r="D35" s="110" t="s">
        <v>400</v>
      </c>
      <c r="E35" s="110" t="s">
        <v>401</v>
      </c>
      <c r="F35" s="110" t="s">
        <v>402</v>
      </c>
      <c r="G35" s="110" t="s">
        <v>403</v>
      </c>
      <c r="H35" s="110" t="s">
        <v>404</v>
      </c>
      <c r="I35" s="110" t="s">
        <v>405</v>
      </c>
      <c r="J35" s="110" t="s">
        <v>412</v>
      </c>
      <c r="K35" s="110" t="s">
        <v>413</v>
      </c>
    </row>
    <row r="36" spans="1:11" x14ac:dyDescent="0.35">
      <c r="A36" s="110" t="s">
        <v>426</v>
      </c>
      <c r="B36" s="110" t="s">
        <v>427</v>
      </c>
      <c r="C36" s="110" t="s">
        <v>399</v>
      </c>
      <c r="D36" s="110" t="s">
        <v>400</v>
      </c>
      <c r="E36" s="110" t="s">
        <v>401</v>
      </c>
      <c r="F36" s="110" t="s">
        <v>402</v>
      </c>
      <c r="G36" s="110" t="s">
        <v>403</v>
      </c>
      <c r="H36" s="110" t="s">
        <v>404</v>
      </c>
      <c r="I36" s="110" t="s">
        <v>405</v>
      </c>
      <c r="J36" s="110" t="s">
        <v>406</v>
      </c>
      <c r="K36" s="110" t="s">
        <v>407</v>
      </c>
    </row>
    <row r="37" spans="1:11" x14ac:dyDescent="0.35">
      <c r="A37" s="110" t="s">
        <v>428</v>
      </c>
      <c r="B37" s="110" t="s">
        <v>429</v>
      </c>
      <c r="C37" s="110" t="s">
        <v>399</v>
      </c>
      <c r="D37" s="110" t="s">
        <v>400</v>
      </c>
      <c r="E37" s="110" t="s">
        <v>401</v>
      </c>
      <c r="F37" s="110" t="s">
        <v>402</v>
      </c>
      <c r="G37" s="110" t="s">
        <v>403</v>
      </c>
      <c r="H37" s="110" t="s">
        <v>404</v>
      </c>
      <c r="I37" s="110" t="s">
        <v>405</v>
      </c>
      <c r="J37" s="110" t="s">
        <v>418</v>
      </c>
      <c r="K37" s="110" t="s">
        <v>419</v>
      </c>
    </row>
    <row r="38" spans="1:11" x14ac:dyDescent="0.35">
      <c r="A38" s="110" t="s">
        <v>444</v>
      </c>
      <c r="B38" s="110" t="s">
        <v>445</v>
      </c>
      <c r="C38" s="110" t="s">
        <v>399</v>
      </c>
      <c r="D38" s="110" t="s">
        <v>400</v>
      </c>
      <c r="E38" s="110" t="s">
        <v>401</v>
      </c>
      <c r="F38" s="110" t="s">
        <v>402</v>
      </c>
      <c r="G38" s="110" t="s">
        <v>403</v>
      </c>
      <c r="H38" s="110" t="s">
        <v>404</v>
      </c>
      <c r="I38" s="110" t="s">
        <v>405</v>
      </c>
      <c r="J38" s="110" t="s">
        <v>412</v>
      </c>
      <c r="K38" s="110" t="s">
        <v>413</v>
      </c>
    </row>
    <row r="39" spans="1:11" x14ac:dyDescent="0.35">
      <c r="A39" s="110" t="s">
        <v>432</v>
      </c>
      <c r="B39" s="110" t="s">
        <v>433</v>
      </c>
      <c r="C39" s="110" t="s">
        <v>399</v>
      </c>
      <c r="D39" s="110" t="s">
        <v>400</v>
      </c>
      <c r="E39" s="110" t="s">
        <v>401</v>
      </c>
      <c r="F39" s="110" t="s">
        <v>402</v>
      </c>
      <c r="G39" s="110" t="s">
        <v>403</v>
      </c>
      <c r="H39" s="110" t="s">
        <v>404</v>
      </c>
      <c r="I39" s="110" t="s">
        <v>405</v>
      </c>
      <c r="J39" s="110" t="s">
        <v>418</v>
      </c>
      <c r="K39" s="110" t="s">
        <v>419</v>
      </c>
    </row>
    <row r="40" spans="1:11" x14ac:dyDescent="0.35">
      <c r="A40" s="110" t="s">
        <v>434</v>
      </c>
      <c r="B40" s="110" t="s">
        <v>435</v>
      </c>
      <c r="C40" s="110" t="s">
        <v>399</v>
      </c>
      <c r="D40" s="110" t="s">
        <v>400</v>
      </c>
      <c r="E40" s="110" t="s">
        <v>401</v>
      </c>
      <c r="F40" s="110" t="s">
        <v>402</v>
      </c>
      <c r="G40" s="110" t="s">
        <v>403</v>
      </c>
      <c r="H40" s="110" t="s">
        <v>404</v>
      </c>
      <c r="I40" s="110" t="s">
        <v>405</v>
      </c>
      <c r="J40" s="110" t="s">
        <v>406</v>
      </c>
      <c r="K40" s="110" t="s">
        <v>407</v>
      </c>
    </row>
    <row r="41" spans="1:11" x14ac:dyDescent="0.35">
      <c r="A41" s="110" t="s">
        <v>446</v>
      </c>
      <c r="B41" s="110" t="s">
        <v>447</v>
      </c>
      <c r="C41" s="110" t="s">
        <v>399</v>
      </c>
      <c r="D41" s="110" t="s">
        <v>400</v>
      </c>
      <c r="E41" s="110" t="s">
        <v>401</v>
      </c>
      <c r="F41" s="110" t="s">
        <v>402</v>
      </c>
      <c r="G41" s="110" t="s">
        <v>403</v>
      </c>
      <c r="H41" s="110" t="s">
        <v>404</v>
      </c>
      <c r="I41" s="110" t="s">
        <v>405</v>
      </c>
      <c r="J41" s="110" t="s">
        <v>418</v>
      </c>
      <c r="K41" s="110" t="s">
        <v>419</v>
      </c>
    </row>
    <row r="42" spans="1:11" x14ac:dyDescent="0.35">
      <c r="A42" s="110" t="s">
        <v>448</v>
      </c>
      <c r="B42" s="110" t="s">
        <v>449</v>
      </c>
      <c r="C42" s="110" t="s">
        <v>399</v>
      </c>
      <c r="D42" s="110" t="s">
        <v>400</v>
      </c>
      <c r="E42" s="110" t="s">
        <v>401</v>
      </c>
      <c r="F42" s="110" t="s">
        <v>402</v>
      </c>
      <c r="G42" s="110" t="s">
        <v>403</v>
      </c>
      <c r="H42" s="110" t="s">
        <v>404</v>
      </c>
      <c r="I42" s="110" t="s">
        <v>405</v>
      </c>
      <c r="J42" s="110" t="s">
        <v>418</v>
      </c>
      <c r="K42" s="110" t="s">
        <v>419</v>
      </c>
    </row>
    <row r="43" spans="1:11" x14ac:dyDescent="0.35">
      <c r="A43" s="110" t="s">
        <v>452</v>
      </c>
      <c r="B43" s="110" t="s">
        <v>453</v>
      </c>
      <c r="C43" s="110" t="s">
        <v>399</v>
      </c>
      <c r="D43" s="110" t="s">
        <v>400</v>
      </c>
      <c r="E43" s="110" t="s">
        <v>401</v>
      </c>
      <c r="F43" s="110" t="s">
        <v>402</v>
      </c>
      <c r="G43" s="110" t="s">
        <v>403</v>
      </c>
      <c r="H43" s="110" t="s">
        <v>404</v>
      </c>
      <c r="I43" s="110" t="s">
        <v>405</v>
      </c>
      <c r="J43" s="110" t="s">
        <v>412</v>
      </c>
      <c r="K43" s="110" t="s">
        <v>413</v>
      </c>
    </row>
    <row r="44" spans="1:11" x14ac:dyDescent="0.35">
      <c r="A44" s="110" t="s">
        <v>450</v>
      </c>
      <c r="B44" s="110" t="s">
        <v>451</v>
      </c>
      <c r="C44" s="110" t="s">
        <v>399</v>
      </c>
      <c r="D44" s="110" t="s">
        <v>400</v>
      </c>
      <c r="E44" s="110" t="s">
        <v>401</v>
      </c>
      <c r="F44" s="110" t="s">
        <v>402</v>
      </c>
      <c r="G44" s="110" t="s">
        <v>403</v>
      </c>
      <c r="H44" s="110" t="s">
        <v>404</v>
      </c>
      <c r="I44" s="110" t="s">
        <v>405</v>
      </c>
      <c r="J44" s="110" t="s">
        <v>418</v>
      </c>
      <c r="K44" s="110" t="s">
        <v>419</v>
      </c>
    </row>
    <row r="45" spans="1:11" x14ac:dyDescent="0.35">
      <c r="A45" s="110" t="s">
        <v>454</v>
      </c>
      <c r="B45" s="110" t="s">
        <v>455</v>
      </c>
      <c r="C45" s="110" t="s">
        <v>399</v>
      </c>
      <c r="D45" s="110" t="s">
        <v>400</v>
      </c>
      <c r="E45" s="110" t="s">
        <v>401</v>
      </c>
      <c r="F45" s="110" t="s">
        <v>402</v>
      </c>
      <c r="G45" s="110" t="s">
        <v>403</v>
      </c>
      <c r="H45" s="110" t="s">
        <v>404</v>
      </c>
      <c r="I45" s="110" t="s">
        <v>405</v>
      </c>
      <c r="J45" s="110" t="s">
        <v>412</v>
      </c>
      <c r="K45" s="110" t="s">
        <v>413</v>
      </c>
    </row>
    <row r="46" spans="1:11" x14ac:dyDescent="0.35">
      <c r="A46" s="110" t="s">
        <v>456</v>
      </c>
      <c r="B46" s="110" t="s">
        <v>457</v>
      </c>
      <c r="C46" s="110" t="s">
        <v>399</v>
      </c>
      <c r="D46" s="110" t="s">
        <v>400</v>
      </c>
      <c r="E46" s="110" t="s">
        <v>401</v>
      </c>
      <c r="F46" s="110" t="s">
        <v>402</v>
      </c>
      <c r="G46" s="110" t="s">
        <v>403</v>
      </c>
      <c r="H46" s="110" t="s">
        <v>404</v>
      </c>
      <c r="I46" s="110" t="s">
        <v>405</v>
      </c>
      <c r="J46" s="110" t="s">
        <v>412</v>
      </c>
      <c r="K46" s="110" t="s">
        <v>413</v>
      </c>
    </row>
    <row r="47" spans="1:11" x14ac:dyDescent="0.35">
      <c r="A47" s="110" t="s">
        <v>458</v>
      </c>
      <c r="B47" s="110" t="s">
        <v>459</v>
      </c>
      <c r="C47" s="110" t="s">
        <v>399</v>
      </c>
      <c r="D47" s="110" t="s">
        <v>400</v>
      </c>
      <c r="E47" s="110" t="s">
        <v>401</v>
      </c>
      <c r="F47" s="111" t="s">
        <v>402</v>
      </c>
      <c r="G47" s="111" t="s">
        <v>403</v>
      </c>
      <c r="H47" s="110" t="s">
        <v>404</v>
      </c>
      <c r="I47" s="110" t="s">
        <v>405</v>
      </c>
      <c r="J47" s="110" t="s">
        <v>418</v>
      </c>
      <c r="K47" s="110" t="s">
        <v>419</v>
      </c>
    </row>
    <row r="48" spans="1:11" x14ac:dyDescent="0.35">
      <c r="A48" s="110" t="s">
        <v>460</v>
      </c>
      <c r="B48" s="110" t="s">
        <v>461</v>
      </c>
      <c r="C48" s="110" t="s">
        <v>399</v>
      </c>
      <c r="D48" s="110" t="s">
        <v>400</v>
      </c>
      <c r="E48" s="110" t="s">
        <v>401</v>
      </c>
      <c r="F48" s="110" t="s">
        <v>402</v>
      </c>
      <c r="G48" s="110" t="s">
        <v>403</v>
      </c>
      <c r="H48" s="110" t="s">
        <v>404</v>
      </c>
      <c r="I48" s="110" t="s">
        <v>405</v>
      </c>
      <c r="J48" s="110" t="s">
        <v>406</v>
      </c>
      <c r="K48" s="110" t="s">
        <v>407</v>
      </c>
    </row>
    <row r="49" spans="1:11" x14ac:dyDescent="0.35">
      <c r="A49" s="110" t="s">
        <v>462</v>
      </c>
      <c r="B49" s="110" t="s">
        <v>463</v>
      </c>
      <c r="C49" s="110" t="s">
        <v>399</v>
      </c>
      <c r="D49" s="110" t="s">
        <v>400</v>
      </c>
      <c r="E49" s="110" t="s">
        <v>401</v>
      </c>
      <c r="F49" s="110" t="s">
        <v>402</v>
      </c>
      <c r="G49" s="110" t="s">
        <v>403</v>
      </c>
      <c r="H49" s="110" t="s">
        <v>404</v>
      </c>
      <c r="I49" s="110" t="s">
        <v>405</v>
      </c>
      <c r="J49" s="110" t="s">
        <v>412</v>
      </c>
      <c r="K49" s="110" t="s">
        <v>413</v>
      </c>
    </row>
    <row r="50" spans="1:11" x14ac:dyDescent="0.35">
      <c r="A50" s="110" t="s">
        <v>424</v>
      </c>
      <c r="B50" s="110" t="s">
        <v>425</v>
      </c>
      <c r="C50" s="110" t="s">
        <v>399</v>
      </c>
      <c r="D50" s="110" t="s">
        <v>400</v>
      </c>
      <c r="E50" s="110" t="s">
        <v>401</v>
      </c>
      <c r="F50" s="110" t="s">
        <v>402</v>
      </c>
      <c r="G50" s="110" t="s">
        <v>403</v>
      </c>
      <c r="H50" s="110" t="s">
        <v>404</v>
      </c>
      <c r="I50" s="110" t="s">
        <v>405</v>
      </c>
      <c r="J50" s="110" t="s">
        <v>406</v>
      </c>
      <c r="K50" s="110" t="s">
        <v>407</v>
      </c>
    </row>
    <row r="51" spans="1:11" x14ac:dyDescent="0.35">
      <c r="A51" s="110" t="s">
        <v>464</v>
      </c>
      <c r="B51" s="110" t="s">
        <v>465</v>
      </c>
      <c r="C51" s="110" t="s">
        <v>399</v>
      </c>
      <c r="D51" s="110" t="s">
        <v>400</v>
      </c>
      <c r="E51" s="110" t="s">
        <v>401</v>
      </c>
      <c r="F51" s="110" t="s">
        <v>402</v>
      </c>
      <c r="G51" s="110" t="s">
        <v>403</v>
      </c>
      <c r="H51" s="110" t="s">
        <v>404</v>
      </c>
      <c r="I51" s="110" t="s">
        <v>405</v>
      </c>
      <c r="J51" s="110" t="s">
        <v>418</v>
      </c>
      <c r="K51" s="110" t="s">
        <v>419</v>
      </c>
    </row>
    <row r="52" spans="1:11" x14ac:dyDescent="0.35">
      <c r="A52" s="110" t="s">
        <v>438</v>
      </c>
      <c r="B52" s="110" t="s">
        <v>439</v>
      </c>
      <c r="C52" s="110" t="s">
        <v>399</v>
      </c>
      <c r="D52" s="110" t="s">
        <v>400</v>
      </c>
      <c r="E52" s="110" t="s">
        <v>401</v>
      </c>
      <c r="F52" s="110" t="s">
        <v>402</v>
      </c>
      <c r="G52" s="110" t="s">
        <v>403</v>
      </c>
      <c r="H52" s="110" t="s">
        <v>404</v>
      </c>
      <c r="I52" s="110" t="s">
        <v>405</v>
      </c>
      <c r="J52" s="110" t="s">
        <v>412</v>
      </c>
      <c r="K52" s="110" t="s">
        <v>413</v>
      </c>
    </row>
    <row r="53" spans="1:11" x14ac:dyDescent="0.35">
      <c r="A53" s="110" t="s">
        <v>416</v>
      </c>
      <c r="B53" s="110" t="s">
        <v>417</v>
      </c>
      <c r="C53" s="110" t="s">
        <v>399</v>
      </c>
      <c r="D53" s="110" t="s">
        <v>400</v>
      </c>
      <c r="E53" s="110" t="s">
        <v>401</v>
      </c>
      <c r="F53" s="110" t="s">
        <v>402</v>
      </c>
      <c r="G53" s="110" t="s">
        <v>403</v>
      </c>
      <c r="H53" s="110" t="s">
        <v>404</v>
      </c>
      <c r="I53" s="110" t="s">
        <v>405</v>
      </c>
      <c r="J53" s="110" t="s">
        <v>418</v>
      </c>
      <c r="K53" s="110" t="s">
        <v>419</v>
      </c>
    </row>
    <row r="54" spans="1:11" x14ac:dyDescent="0.35">
      <c r="A54" s="110" t="s">
        <v>436</v>
      </c>
      <c r="B54" s="110" t="s">
        <v>437</v>
      </c>
      <c r="C54" s="110" t="s">
        <v>399</v>
      </c>
      <c r="D54" s="110" t="s">
        <v>400</v>
      </c>
      <c r="E54" s="110" t="s">
        <v>401</v>
      </c>
      <c r="F54" s="110" t="s">
        <v>402</v>
      </c>
      <c r="G54" s="110" t="s">
        <v>403</v>
      </c>
      <c r="H54" s="110" t="s">
        <v>404</v>
      </c>
      <c r="I54" s="110" t="s">
        <v>405</v>
      </c>
      <c r="J54" s="110" t="s">
        <v>418</v>
      </c>
      <c r="K54" s="110" t="s">
        <v>419</v>
      </c>
    </row>
    <row r="55" spans="1:11" x14ac:dyDescent="0.35">
      <c r="A55" s="110" t="s">
        <v>313</v>
      </c>
      <c r="B55" s="110" t="s">
        <v>314</v>
      </c>
      <c r="C55" s="110" t="s">
        <v>150</v>
      </c>
      <c r="D55" s="110" t="s">
        <v>305</v>
      </c>
      <c r="E55" s="110" t="s">
        <v>306</v>
      </c>
      <c r="F55" s="110" t="s">
        <v>307</v>
      </c>
      <c r="G55" s="110" t="s">
        <v>308</v>
      </c>
      <c r="H55" s="110" t="s">
        <v>309</v>
      </c>
      <c r="I55" s="110" t="s">
        <v>310</v>
      </c>
      <c r="J55" s="110" t="s">
        <v>315</v>
      </c>
      <c r="K55" s="110" t="s">
        <v>316</v>
      </c>
    </row>
    <row r="56" spans="1:11" x14ac:dyDescent="0.35">
      <c r="A56" s="110" t="s">
        <v>472</v>
      </c>
      <c r="B56" s="110" t="s">
        <v>473</v>
      </c>
      <c r="C56" s="110" t="s">
        <v>150</v>
      </c>
      <c r="D56" s="110" t="s">
        <v>151</v>
      </c>
      <c r="E56" s="110" t="s">
        <v>150</v>
      </c>
      <c r="F56" s="110" t="s">
        <v>152</v>
      </c>
      <c r="G56" s="110" t="s">
        <v>153</v>
      </c>
      <c r="H56" s="110" t="s">
        <v>653</v>
      </c>
      <c r="I56" s="110" t="s">
        <v>654</v>
      </c>
      <c r="J56" s="110" t="s">
        <v>474</v>
      </c>
      <c r="K56" s="110" t="s">
        <v>475</v>
      </c>
    </row>
    <row r="57" spans="1:11" x14ac:dyDescent="0.35">
      <c r="A57" s="110" t="s">
        <v>476</v>
      </c>
      <c r="B57" s="110" t="s">
        <v>477</v>
      </c>
      <c r="C57" s="110" t="s">
        <v>150</v>
      </c>
      <c r="D57" s="110" t="s">
        <v>151</v>
      </c>
      <c r="E57" s="110" t="s">
        <v>150</v>
      </c>
      <c r="F57" s="110" t="s">
        <v>152</v>
      </c>
      <c r="G57" s="110" t="s">
        <v>153</v>
      </c>
      <c r="H57" s="110" t="s">
        <v>653</v>
      </c>
      <c r="I57" s="110" t="s">
        <v>654</v>
      </c>
      <c r="J57" s="110" t="s">
        <v>474</v>
      </c>
      <c r="K57" s="110" t="s">
        <v>475</v>
      </c>
    </row>
    <row r="58" spans="1:11" x14ac:dyDescent="0.35">
      <c r="A58" s="110" t="s">
        <v>478</v>
      </c>
      <c r="B58" s="110" t="s">
        <v>479</v>
      </c>
      <c r="C58" s="110" t="s">
        <v>150</v>
      </c>
      <c r="D58" s="110" t="s">
        <v>151</v>
      </c>
      <c r="E58" s="110" t="s">
        <v>150</v>
      </c>
      <c r="F58" s="110" t="s">
        <v>152</v>
      </c>
      <c r="G58" s="110" t="s">
        <v>153</v>
      </c>
      <c r="H58" s="110" t="s">
        <v>653</v>
      </c>
      <c r="I58" s="110" t="s">
        <v>654</v>
      </c>
      <c r="J58" s="110" t="s">
        <v>474</v>
      </c>
      <c r="K58" s="110" t="s">
        <v>475</v>
      </c>
    </row>
    <row r="59" spans="1:11" x14ac:dyDescent="0.35">
      <c r="A59" s="110" t="s">
        <v>186</v>
      </c>
      <c r="B59" s="110" t="s">
        <v>187</v>
      </c>
      <c r="C59" s="110" t="s">
        <v>150</v>
      </c>
      <c r="D59" s="110" t="s">
        <v>151</v>
      </c>
      <c r="E59" s="110" t="s">
        <v>150</v>
      </c>
      <c r="F59" s="110" t="s">
        <v>152</v>
      </c>
      <c r="G59" s="110" t="s">
        <v>153</v>
      </c>
      <c r="H59" s="110" t="s">
        <v>653</v>
      </c>
      <c r="I59" s="110" t="s">
        <v>654</v>
      </c>
      <c r="J59" s="110" t="s">
        <v>188</v>
      </c>
      <c r="K59" s="110" t="s">
        <v>189</v>
      </c>
    </row>
    <row r="60" spans="1:11" x14ac:dyDescent="0.35">
      <c r="A60" s="110" t="s">
        <v>190</v>
      </c>
      <c r="B60" s="110" t="s">
        <v>191</v>
      </c>
      <c r="C60" s="110" t="s">
        <v>150</v>
      </c>
      <c r="D60" s="110" t="s">
        <v>151</v>
      </c>
      <c r="E60" s="110" t="s">
        <v>150</v>
      </c>
      <c r="F60" s="110" t="s">
        <v>152</v>
      </c>
      <c r="G60" s="110" t="s">
        <v>153</v>
      </c>
      <c r="H60" s="110" t="s">
        <v>653</v>
      </c>
      <c r="I60" s="110" t="s">
        <v>654</v>
      </c>
      <c r="J60" s="110" t="s">
        <v>188</v>
      </c>
      <c r="K60" s="110" t="s">
        <v>189</v>
      </c>
    </row>
    <row r="61" spans="1:11" x14ac:dyDescent="0.35">
      <c r="A61" s="110" t="s">
        <v>192</v>
      </c>
      <c r="B61" s="110" t="s">
        <v>193</v>
      </c>
      <c r="C61" s="110" t="s">
        <v>150</v>
      </c>
      <c r="D61" s="110" t="s">
        <v>151</v>
      </c>
      <c r="E61" s="110" t="s">
        <v>150</v>
      </c>
      <c r="F61" s="110" t="s">
        <v>152</v>
      </c>
      <c r="G61" s="110" t="s">
        <v>153</v>
      </c>
      <c r="H61" s="110" t="s">
        <v>653</v>
      </c>
      <c r="I61" s="110" t="s">
        <v>654</v>
      </c>
      <c r="J61" s="110" t="s">
        <v>188</v>
      </c>
      <c r="K61" s="110" t="s">
        <v>189</v>
      </c>
    </row>
    <row r="62" spans="1:11" x14ac:dyDescent="0.35">
      <c r="A62" s="110" t="s">
        <v>194</v>
      </c>
      <c r="B62" s="110" t="s">
        <v>195</v>
      </c>
      <c r="C62" s="110" t="s">
        <v>150</v>
      </c>
      <c r="D62" s="110" t="s">
        <v>151</v>
      </c>
      <c r="E62" s="110" t="s">
        <v>150</v>
      </c>
      <c r="F62" s="110" t="s">
        <v>152</v>
      </c>
      <c r="G62" s="110" t="s">
        <v>153</v>
      </c>
      <c r="H62" s="110" t="s">
        <v>653</v>
      </c>
      <c r="I62" s="110" t="s">
        <v>654</v>
      </c>
      <c r="J62" s="110" t="s">
        <v>188</v>
      </c>
      <c r="K62" s="110" t="s">
        <v>189</v>
      </c>
    </row>
    <row r="63" spans="1:11" x14ac:dyDescent="0.35">
      <c r="A63" s="110" t="s">
        <v>196</v>
      </c>
      <c r="B63" s="110" t="s">
        <v>197</v>
      </c>
      <c r="C63" s="110" t="s">
        <v>150</v>
      </c>
      <c r="D63" s="110" t="s">
        <v>151</v>
      </c>
      <c r="E63" s="110" t="s">
        <v>150</v>
      </c>
      <c r="F63" s="110" t="s">
        <v>152</v>
      </c>
      <c r="G63" s="110" t="s">
        <v>153</v>
      </c>
      <c r="H63" s="110" t="s">
        <v>653</v>
      </c>
      <c r="I63" s="110" t="s">
        <v>654</v>
      </c>
      <c r="J63" s="110" t="s">
        <v>188</v>
      </c>
      <c r="K63" s="110" t="s">
        <v>189</v>
      </c>
    </row>
    <row r="64" spans="1:11" x14ac:dyDescent="0.35">
      <c r="A64" s="110" t="s">
        <v>198</v>
      </c>
      <c r="B64" s="110" t="s">
        <v>199</v>
      </c>
      <c r="C64" s="110" t="s">
        <v>150</v>
      </c>
      <c r="D64" s="110" t="s">
        <v>151</v>
      </c>
      <c r="E64" s="110" t="s">
        <v>150</v>
      </c>
      <c r="F64" s="110" t="s">
        <v>152</v>
      </c>
      <c r="G64" s="110" t="s">
        <v>153</v>
      </c>
      <c r="H64" s="110" t="s">
        <v>653</v>
      </c>
      <c r="I64" s="110" t="s">
        <v>654</v>
      </c>
      <c r="J64" s="110" t="s">
        <v>188</v>
      </c>
      <c r="K64" s="110" t="s">
        <v>189</v>
      </c>
    </row>
    <row r="65" spans="1:11" x14ac:dyDescent="0.35">
      <c r="A65" s="110" t="s">
        <v>349</v>
      </c>
      <c r="B65" s="110" t="s">
        <v>350</v>
      </c>
      <c r="C65" s="110" t="s">
        <v>150</v>
      </c>
      <c r="D65" s="110" t="s">
        <v>151</v>
      </c>
      <c r="E65" s="110" t="s">
        <v>150</v>
      </c>
      <c r="F65" s="110" t="s">
        <v>152</v>
      </c>
      <c r="G65" s="110" t="s">
        <v>153</v>
      </c>
      <c r="H65" s="110" t="s">
        <v>653</v>
      </c>
      <c r="I65" s="110" t="s">
        <v>654</v>
      </c>
      <c r="J65" s="110" t="s">
        <v>351</v>
      </c>
      <c r="K65" s="110" t="s">
        <v>352</v>
      </c>
    </row>
    <row r="66" spans="1:11" x14ac:dyDescent="0.35">
      <c r="A66" s="110" t="s">
        <v>480</v>
      </c>
      <c r="B66" s="110" t="s">
        <v>481</v>
      </c>
      <c r="C66" s="110" t="s">
        <v>150</v>
      </c>
      <c r="D66" s="110" t="s">
        <v>151</v>
      </c>
      <c r="E66" s="110" t="s">
        <v>150</v>
      </c>
      <c r="F66" s="110" t="s">
        <v>152</v>
      </c>
      <c r="G66" s="110" t="s">
        <v>153</v>
      </c>
      <c r="H66" s="110" t="s">
        <v>653</v>
      </c>
      <c r="I66" s="110" t="s">
        <v>654</v>
      </c>
      <c r="J66" s="110" t="s">
        <v>482</v>
      </c>
      <c r="K66" s="110" t="s">
        <v>483</v>
      </c>
    </row>
    <row r="67" spans="1:11" x14ac:dyDescent="0.35">
      <c r="A67" s="110" t="s">
        <v>361</v>
      </c>
      <c r="B67" s="110" t="s">
        <v>362</v>
      </c>
      <c r="C67" s="110" t="s">
        <v>150</v>
      </c>
      <c r="D67" s="110" t="s">
        <v>151</v>
      </c>
      <c r="E67" s="110" t="s">
        <v>150</v>
      </c>
      <c r="F67" s="110" t="s">
        <v>152</v>
      </c>
      <c r="G67" s="110" t="s">
        <v>153</v>
      </c>
      <c r="H67" s="110" t="s">
        <v>653</v>
      </c>
      <c r="I67" s="110" t="s">
        <v>654</v>
      </c>
      <c r="J67" s="110" t="s">
        <v>363</v>
      </c>
      <c r="K67" s="110" t="s">
        <v>364</v>
      </c>
    </row>
    <row r="68" spans="1:11" x14ac:dyDescent="0.35">
      <c r="A68" s="110" t="s">
        <v>466</v>
      </c>
      <c r="B68" s="110" t="s">
        <v>467</v>
      </c>
      <c r="C68" s="110" t="s">
        <v>150</v>
      </c>
      <c r="D68" s="110" t="s">
        <v>151</v>
      </c>
      <c r="E68" s="110" t="s">
        <v>150</v>
      </c>
      <c r="F68" s="110" t="s">
        <v>152</v>
      </c>
      <c r="G68" s="110" t="s">
        <v>153</v>
      </c>
      <c r="H68" s="110" t="s">
        <v>653</v>
      </c>
      <c r="I68" s="110" t="s">
        <v>654</v>
      </c>
      <c r="J68" s="110" t="s">
        <v>315</v>
      </c>
      <c r="K68" s="110" t="s">
        <v>316</v>
      </c>
    </row>
    <row r="69" spans="1:11" x14ac:dyDescent="0.35">
      <c r="A69" s="110" t="s">
        <v>468</v>
      </c>
      <c r="B69" s="110" t="s">
        <v>469</v>
      </c>
      <c r="C69" s="110" t="s">
        <v>150</v>
      </c>
      <c r="D69" s="110" t="s">
        <v>151</v>
      </c>
      <c r="E69" s="110" t="s">
        <v>150</v>
      </c>
      <c r="F69" s="110" t="s">
        <v>152</v>
      </c>
      <c r="G69" s="110" t="s">
        <v>153</v>
      </c>
      <c r="H69" s="110" t="s">
        <v>653</v>
      </c>
      <c r="I69" s="110" t="s">
        <v>654</v>
      </c>
      <c r="J69" s="110" t="s">
        <v>470</v>
      </c>
      <c r="K69" s="110" t="s">
        <v>471</v>
      </c>
    </row>
    <row r="70" spans="1:11" x14ac:dyDescent="0.35">
      <c r="A70" s="110" t="s">
        <v>148</v>
      </c>
      <c r="B70" s="110" t="s">
        <v>149</v>
      </c>
      <c r="C70" s="110" t="s">
        <v>150</v>
      </c>
      <c r="D70" s="110" t="s">
        <v>151</v>
      </c>
      <c r="E70" s="110" t="s">
        <v>150</v>
      </c>
      <c r="F70" s="110" t="s">
        <v>152</v>
      </c>
      <c r="G70" s="110" t="s">
        <v>153</v>
      </c>
      <c r="H70" s="110" t="s">
        <v>653</v>
      </c>
      <c r="I70" s="110" t="s">
        <v>654</v>
      </c>
      <c r="J70" s="110" t="s">
        <v>154</v>
      </c>
      <c r="K70" s="110" t="s">
        <v>155</v>
      </c>
    </row>
    <row r="71" spans="1:11" x14ac:dyDescent="0.35">
      <c r="A71" s="110" t="s">
        <v>357</v>
      </c>
      <c r="B71" s="110" t="s">
        <v>358</v>
      </c>
      <c r="C71" s="110" t="s">
        <v>150</v>
      </c>
      <c r="D71" s="110" t="s">
        <v>151</v>
      </c>
      <c r="E71" s="110" t="s">
        <v>150</v>
      </c>
      <c r="F71" s="110" t="s">
        <v>152</v>
      </c>
      <c r="G71" s="110" t="s">
        <v>153</v>
      </c>
      <c r="H71" s="110" t="s">
        <v>653</v>
      </c>
      <c r="I71" s="110" t="s">
        <v>654</v>
      </c>
      <c r="J71" s="110" t="s">
        <v>359</v>
      </c>
      <c r="K71" s="110" t="s">
        <v>360</v>
      </c>
    </row>
    <row r="72" spans="1:11" x14ac:dyDescent="0.35">
      <c r="A72" s="110" t="s">
        <v>353</v>
      </c>
      <c r="B72" s="110" t="s">
        <v>354</v>
      </c>
      <c r="C72" s="110" t="s">
        <v>150</v>
      </c>
      <c r="D72" s="110" t="s">
        <v>151</v>
      </c>
      <c r="E72" s="110" t="s">
        <v>150</v>
      </c>
      <c r="F72" s="110" t="s">
        <v>152</v>
      </c>
      <c r="G72" s="110" t="s">
        <v>153</v>
      </c>
      <c r="H72" s="110" t="s">
        <v>653</v>
      </c>
      <c r="I72" s="110" t="s">
        <v>654</v>
      </c>
      <c r="J72" s="110" t="s">
        <v>355</v>
      </c>
      <c r="K72" s="110" t="s">
        <v>356</v>
      </c>
    </row>
    <row r="73" spans="1:11" x14ac:dyDescent="0.35">
      <c r="A73" s="110" t="s">
        <v>365</v>
      </c>
      <c r="B73" s="110" t="s">
        <v>366</v>
      </c>
      <c r="C73" s="110" t="s">
        <v>150</v>
      </c>
      <c r="D73" s="110" t="s">
        <v>151</v>
      </c>
      <c r="E73" s="110" t="s">
        <v>150</v>
      </c>
      <c r="F73" s="110" t="s">
        <v>152</v>
      </c>
      <c r="G73" s="110" t="s">
        <v>153</v>
      </c>
      <c r="H73" s="110" t="s">
        <v>653</v>
      </c>
      <c r="I73" s="110" t="s">
        <v>654</v>
      </c>
      <c r="J73" s="110" t="s">
        <v>367</v>
      </c>
      <c r="K73" s="110" t="s">
        <v>368</v>
      </c>
    </row>
    <row r="74" spans="1:11" x14ac:dyDescent="0.35">
      <c r="A74" s="110" t="s">
        <v>142</v>
      </c>
      <c r="B74" s="110" t="s">
        <v>143</v>
      </c>
      <c r="C74" s="110" t="s">
        <v>134</v>
      </c>
      <c r="D74" s="110" t="s">
        <v>144</v>
      </c>
      <c r="E74" s="110" t="s">
        <v>145</v>
      </c>
      <c r="F74" s="110" t="s">
        <v>137</v>
      </c>
      <c r="G74" s="110" t="s">
        <v>137</v>
      </c>
      <c r="H74" s="110" t="s">
        <v>137</v>
      </c>
      <c r="I74" s="110" t="s">
        <v>137</v>
      </c>
      <c r="J74" s="110" t="s">
        <v>146</v>
      </c>
      <c r="K74" s="110" t="s">
        <v>147</v>
      </c>
    </row>
    <row r="75" spans="1:11" x14ac:dyDescent="0.35">
      <c r="A75" s="110" t="s">
        <v>156</v>
      </c>
      <c r="B75" s="110" t="s">
        <v>157</v>
      </c>
      <c r="C75" s="110" t="s">
        <v>134</v>
      </c>
      <c r="D75" s="110" t="s">
        <v>158</v>
      </c>
      <c r="E75" s="110" t="s">
        <v>159</v>
      </c>
      <c r="F75" s="110" t="s">
        <v>152</v>
      </c>
      <c r="G75" s="110" t="s">
        <v>153</v>
      </c>
      <c r="H75" s="110" t="s">
        <v>152</v>
      </c>
      <c r="I75" s="110" t="s">
        <v>153</v>
      </c>
      <c r="J75" s="110" t="s">
        <v>160</v>
      </c>
      <c r="K75" s="110" t="s">
        <v>161</v>
      </c>
    </row>
    <row r="76" spans="1:11" x14ac:dyDescent="0.35">
      <c r="A76" s="110" t="s">
        <v>156</v>
      </c>
      <c r="B76" s="110" t="s">
        <v>157</v>
      </c>
      <c r="C76" s="110" t="s">
        <v>134</v>
      </c>
      <c r="D76" s="110" t="s">
        <v>162</v>
      </c>
      <c r="E76" s="110" t="s">
        <v>163</v>
      </c>
      <c r="F76" s="110" t="s">
        <v>137</v>
      </c>
      <c r="G76" s="110" t="s">
        <v>137</v>
      </c>
      <c r="H76" s="110" t="s">
        <v>137</v>
      </c>
      <c r="I76" s="110" t="s">
        <v>137</v>
      </c>
      <c r="J76" s="110" t="s">
        <v>160</v>
      </c>
      <c r="K76" s="110" t="s">
        <v>161</v>
      </c>
    </row>
    <row r="77" spans="1:11" x14ac:dyDescent="0.35">
      <c r="A77" s="110" t="s">
        <v>208</v>
      </c>
      <c r="B77" s="110" t="s">
        <v>209</v>
      </c>
      <c r="C77" s="110" t="s">
        <v>134</v>
      </c>
      <c r="D77" s="110" t="s">
        <v>210</v>
      </c>
      <c r="E77" s="110" t="s">
        <v>211</v>
      </c>
      <c r="F77" s="110" t="s">
        <v>212</v>
      </c>
      <c r="G77" s="110" t="s">
        <v>213</v>
      </c>
      <c r="H77" s="110" t="s">
        <v>212</v>
      </c>
      <c r="I77" s="110" t="s">
        <v>213</v>
      </c>
      <c r="J77" s="110" t="s">
        <v>214</v>
      </c>
      <c r="K77" s="110" t="s">
        <v>215</v>
      </c>
    </row>
    <row r="78" spans="1:11" x14ac:dyDescent="0.35">
      <c r="A78" s="110" t="s">
        <v>244</v>
      </c>
      <c r="B78" s="110" t="s">
        <v>245</v>
      </c>
      <c r="C78" s="110" t="s">
        <v>134</v>
      </c>
      <c r="D78" s="110" t="s">
        <v>238</v>
      </c>
      <c r="E78" s="110" t="s">
        <v>239</v>
      </c>
      <c r="F78" s="110" t="s">
        <v>212</v>
      </c>
      <c r="G78" s="110" t="s">
        <v>213</v>
      </c>
      <c r="H78" s="110" t="s">
        <v>212</v>
      </c>
      <c r="I78" s="110" t="s">
        <v>213</v>
      </c>
      <c r="J78" s="110" t="s">
        <v>240</v>
      </c>
      <c r="K78" s="110" t="s">
        <v>241</v>
      </c>
    </row>
    <row r="79" spans="1:11" x14ac:dyDescent="0.35">
      <c r="A79" s="110" t="s">
        <v>248</v>
      </c>
      <c r="B79" s="110" t="s">
        <v>249</v>
      </c>
      <c r="C79" s="110" t="s">
        <v>134</v>
      </c>
      <c r="D79" s="110" t="s">
        <v>238</v>
      </c>
      <c r="E79" s="110" t="s">
        <v>239</v>
      </c>
      <c r="F79" s="110" t="s">
        <v>212</v>
      </c>
      <c r="G79" s="110" t="s">
        <v>213</v>
      </c>
      <c r="H79" s="110" t="s">
        <v>212</v>
      </c>
      <c r="I79" s="110" t="s">
        <v>213</v>
      </c>
      <c r="J79" s="110" t="s">
        <v>240</v>
      </c>
      <c r="K79" s="110" t="s">
        <v>241</v>
      </c>
    </row>
    <row r="80" spans="1:11" x14ac:dyDescent="0.35">
      <c r="A80" s="110" t="s">
        <v>236</v>
      </c>
      <c r="B80" s="110" t="s">
        <v>237</v>
      </c>
      <c r="C80" s="110" t="s">
        <v>134</v>
      </c>
      <c r="D80" s="110" t="s">
        <v>238</v>
      </c>
      <c r="E80" s="110" t="s">
        <v>239</v>
      </c>
      <c r="F80" s="110" t="s">
        <v>212</v>
      </c>
      <c r="G80" s="110" t="s">
        <v>213</v>
      </c>
      <c r="H80" s="110" t="s">
        <v>212</v>
      </c>
      <c r="I80" s="110" t="s">
        <v>213</v>
      </c>
      <c r="J80" s="110" t="s">
        <v>240</v>
      </c>
      <c r="K80" s="110" t="s">
        <v>241</v>
      </c>
    </row>
    <row r="81" spans="1:11" x14ac:dyDescent="0.35">
      <c r="A81" s="110" t="s">
        <v>242</v>
      </c>
      <c r="B81" s="110" t="s">
        <v>243</v>
      </c>
      <c r="C81" s="110" t="s">
        <v>134</v>
      </c>
      <c r="D81" s="110" t="s">
        <v>238</v>
      </c>
      <c r="E81" s="110" t="s">
        <v>239</v>
      </c>
      <c r="F81" s="110" t="s">
        <v>212</v>
      </c>
      <c r="G81" s="110" t="s">
        <v>213</v>
      </c>
      <c r="H81" s="110" t="s">
        <v>212</v>
      </c>
      <c r="I81" s="110" t="s">
        <v>213</v>
      </c>
      <c r="J81" s="110" t="s">
        <v>240</v>
      </c>
      <c r="K81" s="110" t="s">
        <v>241</v>
      </c>
    </row>
    <row r="82" spans="1:11" x14ac:dyDescent="0.35">
      <c r="A82" s="110" t="s">
        <v>246</v>
      </c>
      <c r="B82" s="110" t="s">
        <v>247</v>
      </c>
      <c r="C82" s="110" t="s">
        <v>134</v>
      </c>
      <c r="D82" s="110" t="s">
        <v>238</v>
      </c>
      <c r="E82" s="110" t="s">
        <v>239</v>
      </c>
      <c r="F82" s="110" t="s">
        <v>212</v>
      </c>
      <c r="G82" s="110" t="s">
        <v>213</v>
      </c>
      <c r="H82" s="110" t="s">
        <v>212</v>
      </c>
      <c r="I82" s="110" t="s">
        <v>213</v>
      </c>
      <c r="J82" s="110" t="s">
        <v>240</v>
      </c>
      <c r="K82" s="110" t="s">
        <v>241</v>
      </c>
    </row>
    <row r="83" spans="1:11" x14ac:dyDescent="0.35">
      <c r="A83" s="110" t="s">
        <v>256</v>
      </c>
      <c r="B83" s="110" t="s">
        <v>257</v>
      </c>
      <c r="C83" s="110" t="s">
        <v>134</v>
      </c>
      <c r="D83" s="110" t="s">
        <v>258</v>
      </c>
      <c r="E83" s="110" t="s">
        <v>259</v>
      </c>
      <c r="F83" s="110" t="s">
        <v>204</v>
      </c>
      <c r="G83" s="110" t="s">
        <v>205</v>
      </c>
      <c r="H83" s="110" t="s">
        <v>204</v>
      </c>
      <c r="I83" s="110" t="s">
        <v>205</v>
      </c>
      <c r="J83" s="110" t="s">
        <v>260</v>
      </c>
      <c r="K83" s="110" t="s">
        <v>261</v>
      </c>
    </row>
    <row r="84" spans="1:11" x14ac:dyDescent="0.35">
      <c r="A84" s="110" t="s">
        <v>262</v>
      </c>
      <c r="B84" s="110" t="s">
        <v>263</v>
      </c>
      <c r="C84" s="110" t="s">
        <v>134</v>
      </c>
      <c r="D84" s="110" t="s">
        <v>258</v>
      </c>
      <c r="E84" s="110" t="s">
        <v>259</v>
      </c>
      <c r="F84" s="110" t="s">
        <v>204</v>
      </c>
      <c r="G84" s="110" t="s">
        <v>205</v>
      </c>
      <c r="H84" s="110" t="s">
        <v>204</v>
      </c>
      <c r="I84" s="110" t="s">
        <v>205</v>
      </c>
      <c r="J84" s="110" t="s">
        <v>260</v>
      </c>
      <c r="K84" s="110" t="s">
        <v>261</v>
      </c>
    </row>
    <row r="85" spans="1:11" x14ac:dyDescent="0.35">
      <c r="A85" s="110" t="s">
        <v>264</v>
      </c>
      <c r="B85" s="110" t="s">
        <v>265</v>
      </c>
      <c r="C85" s="110" t="s">
        <v>134</v>
      </c>
      <c r="D85" s="110" t="s">
        <v>258</v>
      </c>
      <c r="E85" s="110" t="s">
        <v>259</v>
      </c>
      <c r="F85" s="110" t="s">
        <v>204</v>
      </c>
      <c r="G85" s="110" t="s">
        <v>205</v>
      </c>
      <c r="H85" s="110" t="s">
        <v>204</v>
      </c>
      <c r="I85" s="110" t="s">
        <v>205</v>
      </c>
      <c r="J85" s="110" t="s">
        <v>260</v>
      </c>
      <c r="K85" s="110" t="s">
        <v>261</v>
      </c>
    </row>
    <row r="86" spans="1:11" x14ac:dyDescent="0.35">
      <c r="A86" s="110" t="s">
        <v>132</v>
      </c>
      <c r="B86" s="110" t="s">
        <v>133</v>
      </c>
      <c r="C86" s="110" t="s">
        <v>134</v>
      </c>
      <c r="D86" s="110" t="s">
        <v>563</v>
      </c>
      <c r="E86" s="110" t="s">
        <v>564</v>
      </c>
      <c r="F86" s="110" t="s">
        <v>137</v>
      </c>
      <c r="G86" s="110" t="s">
        <v>137</v>
      </c>
      <c r="H86" s="110" t="s">
        <v>137</v>
      </c>
      <c r="I86" s="110" t="s">
        <v>137</v>
      </c>
      <c r="J86" s="110" t="s">
        <v>138</v>
      </c>
      <c r="K86" s="110" t="s">
        <v>139</v>
      </c>
    </row>
    <row r="87" spans="1:11" x14ac:dyDescent="0.35">
      <c r="A87" s="110" t="s">
        <v>140</v>
      </c>
      <c r="B87" s="110" t="s">
        <v>141</v>
      </c>
      <c r="C87" s="110" t="s">
        <v>134</v>
      </c>
      <c r="D87" s="110" t="s">
        <v>563</v>
      </c>
      <c r="E87" s="110" t="s">
        <v>564</v>
      </c>
      <c r="F87" s="110" t="s">
        <v>137</v>
      </c>
      <c r="G87" s="110" t="s">
        <v>137</v>
      </c>
      <c r="H87" s="110" t="s">
        <v>137</v>
      </c>
      <c r="I87" s="110" t="s">
        <v>137</v>
      </c>
      <c r="J87" s="110" t="s">
        <v>138</v>
      </c>
      <c r="K87" s="110" t="s">
        <v>139</v>
      </c>
    </row>
    <row r="88" spans="1:11" x14ac:dyDescent="0.35">
      <c r="A88" s="110" t="s">
        <v>278</v>
      </c>
      <c r="B88" s="110" t="s">
        <v>279</v>
      </c>
      <c r="C88" s="110" t="s">
        <v>134</v>
      </c>
      <c r="D88" s="110" t="s">
        <v>563</v>
      </c>
      <c r="E88" s="110" t="s">
        <v>564</v>
      </c>
      <c r="F88" s="110" t="s">
        <v>137</v>
      </c>
      <c r="G88" s="110" t="s">
        <v>137</v>
      </c>
      <c r="H88" s="110" t="s">
        <v>137</v>
      </c>
      <c r="I88" s="110" t="s">
        <v>137</v>
      </c>
      <c r="J88" s="110" t="s">
        <v>138</v>
      </c>
      <c r="K88" s="110" t="s">
        <v>139</v>
      </c>
    </row>
    <row r="89" spans="1:11" x14ac:dyDescent="0.35">
      <c r="A89" s="110" t="s">
        <v>173</v>
      </c>
      <c r="B89" s="110" t="s">
        <v>174</v>
      </c>
      <c r="C89" s="110" t="s">
        <v>166</v>
      </c>
      <c r="D89" s="110" t="s">
        <v>175</v>
      </c>
      <c r="E89" s="110" t="s">
        <v>176</v>
      </c>
      <c r="F89" s="110" t="s">
        <v>169</v>
      </c>
      <c r="G89" s="110" t="s">
        <v>170</v>
      </c>
      <c r="H89" s="110" t="s">
        <v>169</v>
      </c>
      <c r="I89" s="110" t="s">
        <v>170</v>
      </c>
      <c r="J89" s="110" t="s">
        <v>177</v>
      </c>
      <c r="K89" s="110" t="s">
        <v>178</v>
      </c>
    </row>
    <row r="90" spans="1:11" x14ac:dyDescent="0.35">
      <c r="A90" s="110" t="s">
        <v>250</v>
      </c>
      <c r="B90" s="110" t="s">
        <v>251</v>
      </c>
      <c r="C90" s="110" t="s">
        <v>166</v>
      </c>
      <c r="D90" s="110" t="s">
        <v>252</v>
      </c>
      <c r="E90" s="110" t="s">
        <v>253</v>
      </c>
      <c r="F90" s="110" t="s">
        <v>169</v>
      </c>
      <c r="G90" s="110" t="s">
        <v>170</v>
      </c>
      <c r="H90" s="110" t="s">
        <v>169</v>
      </c>
      <c r="I90" s="110" t="s">
        <v>170</v>
      </c>
      <c r="J90" s="110" t="s">
        <v>254</v>
      </c>
      <c r="K90" s="110" t="s">
        <v>255</v>
      </c>
    </row>
    <row r="91" spans="1:11" x14ac:dyDescent="0.35">
      <c r="A91" s="110" t="s">
        <v>385</v>
      </c>
      <c r="B91" s="110" t="s">
        <v>386</v>
      </c>
      <c r="C91" s="110" t="s">
        <v>166</v>
      </c>
      <c r="D91" s="110" t="s">
        <v>387</v>
      </c>
      <c r="E91" s="110" t="s">
        <v>388</v>
      </c>
      <c r="F91" s="110" t="s">
        <v>169</v>
      </c>
      <c r="G91" s="110" t="s">
        <v>170</v>
      </c>
      <c r="H91" s="110" t="s">
        <v>169</v>
      </c>
      <c r="I91" s="110" t="s">
        <v>170</v>
      </c>
      <c r="J91" s="110" t="s">
        <v>389</v>
      </c>
      <c r="K91" s="110" t="s">
        <v>390</v>
      </c>
    </row>
    <row r="92" spans="1:11" x14ac:dyDescent="0.35">
      <c r="A92" s="110" t="s">
        <v>200</v>
      </c>
      <c r="B92" s="110" t="s">
        <v>201</v>
      </c>
      <c r="C92" s="110" t="s">
        <v>166</v>
      </c>
      <c r="D92" s="110" t="s">
        <v>202</v>
      </c>
      <c r="E92" s="110" t="s">
        <v>203</v>
      </c>
      <c r="F92" s="110" t="s">
        <v>204</v>
      </c>
      <c r="G92" s="110" t="s">
        <v>205</v>
      </c>
      <c r="H92" s="110" t="s">
        <v>204</v>
      </c>
      <c r="I92" s="110" t="s">
        <v>205</v>
      </c>
      <c r="J92" s="110" t="s">
        <v>206</v>
      </c>
      <c r="K92" s="110" t="s">
        <v>207</v>
      </c>
    </row>
    <row r="93" spans="1:11" x14ac:dyDescent="0.35">
      <c r="A93" s="110" t="s">
        <v>164</v>
      </c>
      <c r="B93" s="110" t="s">
        <v>165</v>
      </c>
      <c r="C93" s="110" t="s">
        <v>166</v>
      </c>
      <c r="D93" s="110" t="s">
        <v>167</v>
      </c>
      <c r="E93" s="110" t="s">
        <v>168</v>
      </c>
      <c r="F93" s="110" t="s">
        <v>169</v>
      </c>
      <c r="G93" s="110" t="s">
        <v>170</v>
      </c>
      <c r="H93" s="110" t="s">
        <v>169</v>
      </c>
      <c r="I93" s="110" t="s">
        <v>170</v>
      </c>
      <c r="J93" s="110" t="s">
        <v>171</v>
      </c>
      <c r="K93" s="110" t="s">
        <v>172</v>
      </c>
    </row>
    <row r="94" spans="1:11" x14ac:dyDescent="0.35">
      <c r="A94" s="110" t="s">
        <v>126</v>
      </c>
      <c r="B94" s="110" t="s">
        <v>127</v>
      </c>
      <c r="C94" s="110" t="s">
        <v>119</v>
      </c>
      <c r="D94" s="110" t="s">
        <v>120</v>
      </c>
      <c r="E94" s="110" t="s">
        <v>121</v>
      </c>
      <c r="F94" s="110" t="s">
        <v>122</v>
      </c>
      <c r="G94" s="110" t="s">
        <v>123</v>
      </c>
      <c r="H94" s="110" t="s">
        <v>122</v>
      </c>
      <c r="I94" s="110" t="s">
        <v>123</v>
      </c>
      <c r="J94" s="110" t="s">
        <v>124</v>
      </c>
      <c r="K94" s="110" t="s">
        <v>125</v>
      </c>
    </row>
    <row r="95" spans="1:11" x14ac:dyDescent="0.35">
      <c r="A95" s="110" t="s">
        <v>117</v>
      </c>
      <c r="B95" s="110" t="s">
        <v>118</v>
      </c>
      <c r="C95" s="110" t="s">
        <v>119</v>
      </c>
      <c r="D95" s="110" t="s">
        <v>120</v>
      </c>
      <c r="E95" s="110" t="s">
        <v>121</v>
      </c>
      <c r="F95" s="110" t="s">
        <v>122</v>
      </c>
      <c r="G95" s="110" t="s">
        <v>123</v>
      </c>
      <c r="H95" s="110" t="s">
        <v>122</v>
      </c>
      <c r="I95" s="110" t="s">
        <v>123</v>
      </c>
      <c r="J95" s="110" t="s">
        <v>124</v>
      </c>
      <c r="K95" s="110" t="s">
        <v>125</v>
      </c>
    </row>
    <row r="96" spans="1:11" x14ac:dyDescent="0.35">
      <c r="A96" s="110" t="s">
        <v>228</v>
      </c>
      <c r="B96" s="110" t="s">
        <v>229</v>
      </c>
      <c r="C96" s="110" t="s">
        <v>119</v>
      </c>
      <c r="D96" s="110" t="s">
        <v>218</v>
      </c>
      <c r="E96" s="110" t="s">
        <v>219</v>
      </c>
      <c r="F96" s="110" t="s">
        <v>130</v>
      </c>
      <c r="G96" s="110" t="s">
        <v>131</v>
      </c>
      <c r="H96" s="110" t="s">
        <v>130</v>
      </c>
      <c r="I96" s="110" t="s">
        <v>131</v>
      </c>
      <c r="J96" s="110" t="s">
        <v>220</v>
      </c>
      <c r="K96" s="110" t="s">
        <v>221</v>
      </c>
    </row>
    <row r="97" spans="1:11" x14ac:dyDescent="0.35">
      <c r="A97" s="110" t="s">
        <v>222</v>
      </c>
      <c r="B97" s="110" t="s">
        <v>223</v>
      </c>
      <c r="C97" s="110" t="s">
        <v>119</v>
      </c>
      <c r="D97" s="110" t="s">
        <v>218</v>
      </c>
      <c r="E97" s="110" t="s">
        <v>219</v>
      </c>
      <c r="F97" s="110" t="s">
        <v>130</v>
      </c>
      <c r="G97" s="110" t="s">
        <v>131</v>
      </c>
      <c r="H97" s="110" t="s">
        <v>130</v>
      </c>
      <c r="I97" s="110" t="s">
        <v>131</v>
      </c>
      <c r="J97" s="110" t="s">
        <v>220</v>
      </c>
      <c r="K97" s="110" t="s">
        <v>221</v>
      </c>
    </row>
    <row r="98" spans="1:11" x14ac:dyDescent="0.35">
      <c r="A98" s="110" t="s">
        <v>216</v>
      </c>
      <c r="B98" s="110" t="s">
        <v>217</v>
      </c>
      <c r="C98" s="110" t="s">
        <v>119</v>
      </c>
      <c r="D98" s="110" t="s">
        <v>218</v>
      </c>
      <c r="E98" s="110" t="s">
        <v>219</v>
      </c>
      <c r="F98" s="110" t="s">
        <v>130</v>
      </c>
      <c r="G98" s="110" t="s">
        <v>131</v>
      </c>
      <c r="H98" s="110" t="s">
        <v>130</v>
      </c>
      <c r="I98" s="110" t="s">
        <v>131</v>
      </c>
      <c r="J98" s="110" t="s">
        <v>220</v>
      </c>
      <c r="K98" s="110" t="s">
        <v>221</v>
      </c>
    </row>
    <row r="99" spans="1:11" x14ac:dyDescent="0.35">
      <c r="A99" s="110" t="s">
        <v>224</v>
      </c>
      <c r="B99" s="110" t="s">
        <v>225</v>
      </c>
      <c r="C99" s="110" t="s">
        <v>119</v>
      </c>
      <c r="D99" s="110" t="s">
        <v>218</v>
      </c>
      <c r="E99" s="110" t="s">
        <v>219</v>
      </c>
      <c r="F99" s="110" t="s">
        <v>130</v>
      </c>
      <c r="G99" s="110" t="s">
        <v>131</v>
      </c>
      <c r="H99" s="110" t="s">
        <v>130</v>
      </c>
      <c r="I99" s="110" t="s">
        <v>131</v>
      </c>
      <c r="J99" s="110" t="s">
        <v>226</v>
      </c>
      <c r="K99" s="110" t="s">
        <v>227</v>
      </c>
    </row>
    <row r="100" spans="1:11" x14ac:dyDescent="0.35">
      <c r="A100" s="110" t="s">
        <v>126</v>
      </c>
      <c r="B100" s="110" t="s">
        <v>127</v>
      </c>
      <c r="C100" s="110" t="s">
        <v>119</v>
      </c>
      <c r="D100" s="110" t="s">
        <v>128</v>
      </c>
      <c r="E100" s="110" t="s">
        <v>129</v>
      </c>
      <c r="F100" s="110" t="s">
        <v>130</v>
      </c>
      <c r="G100" s="110" t="s">
        <v>131</v>
      </c>
      <c r="H100" s="110" t="s">
        <v>130</v>
      </c>
      <c r="I100" s="110" t="s">
        <v>131</v>
      </c>
      <c r="J100" s="110" t="s">
        <v>124</v>
      </c>
      <c r="K100" s="110" t="s">
        <v>125</v>
      </c>
    </row>
    <row r="101" spans="1:11" x14ac:dyDescent="0.35">
      <c r="A101" s="110" t="s">
        <v>224</v>
      </c>
      <c r="B101" s="110" t="s">
        <v>225</v>
      </c>
      <c r="C101" s="110" t="s">
        <v>119</v>
      </c>
      <c r="D101" s="110" t="s">
        <v>128</v>
      </c>
      <c r="E101" s="110" t="s">
        <v>129</v>
      </c>
      <c r="F101" s="110" t="s">
        <v>130</v>
      </c>
      <c r="G101" s="110" t="s">
        <v>131</v>
      </c>
      <c r="H101" s="110" t="s">
        <v>130</v>
      </c>
      <c r="I101" s="110" t="s">
        <v>131</v>
      </c>
      <c r="J101" s="110" t="s">
        <v>226</v>
      </c>
      <c r="K101" s="110" t="s">
        <v>227</v>
      </c>
    </row>
    <row r="102" spans="1:11" x14ac:dyDescent="0.35">
      <c r="A102" s="110" t="s">
        <v>117</v>
      </c>
      <c r="B102" s="110" t="s">
        <v>118</v>
      </c>
      <c r="C102" s="110" t="s">
        <v>119</v>
      </c>
      <c r="D102" s="110" t="s">
        <v>128</v>
      </c>
      <c r="E102" s="110" t="s">
        <v>129</v>
      </c>
      <c r="F102" s="110" t="s">
        <v>130</v>
      </c>
      <c r="G102" s="110" t="s">
        <v>131</v>
      </c>
      <c r="H102" s="110" t="s">
        <v>130</v>
      </c>
      <c r="I102" s="110" t="s">
        <v>131</v>
      </c>
      <c r="J102" s="110" t="s">
        <v>124</v>
      </c>
      <c r="K102" s="110" t="s">
        <v>125</v>
      </c>
    </row>
    <row r="103" spans="1:11" x14ac:dyDescent="0.35">
      <c r="A103" s="110" t="s">
        <v>272</v>
      </c>
      <c r="B103" s="110" t="s">
        <v>273</v>
      </c>
      <c r="C103" s="110" t="s">
        <v>119</v>
      </c>
      <c r="D103" s="110" t="s">
        <v>274</v>
      </c>
      <c r="E103" s="110" t="s">
        <v>275</v>
      </c>
      <c r="F103" s="110" t="s">
        <v>204</v>
      </c>
      <c r="G103" s="110" t="s">
        <v>205</v>
      </c>
      <c r="H103" s="110" t="s">
        <v>204</v>
      </c>
      <c r="I103" s="110" t="s">
        <v>205</v>
      </c>
      <c r="J103" s="110" t="s">
        <v>276</v>
      </c>
      <c r="K103" s="110" t="s">
        <v>277</v>
      </c>
    </row>
    <row r="104" spans="1:11" x14ac:dyDescent="0.35">
      <c r="A104" s="110" t="s">
        <v>369</v>
      </c>
      <c r="B104" s="110" t="s">
        <v>370</v>
      </c>
      <c r="C104" s="110" t="s">
        <v>119</v>
      </c>
      <c r="D104" s="110" t="s">
        <v>371</v>
      </c>
      <c r="E104" s="110" t="s">
        <v>372</v>
      </c>
      <c r="F104" s="110" t="s">
        <v>373</v>
      </c>
      <c r="G104" s="110" t="s">
        <v>374</v>
      </c>
      <c r="H104" s="110" t="s">
        <v>373</v>
      </c>
      <c r="I104" s="110" t="s">
        <v>374</v>
      </c>
      <c r="J104" s="110" t="s">
        <v>375</v>
      </c>
      <c r="K104" s="110" t="s">
        <v>376</v>
      </c>
    </row>
    <row r="105" spans="1:11" x14ac:dyDescent="0.35">
      <c r="A105" s="110" t="s">
        <v>383</v>
      </c>
      <c r="B105" s="110" t="s">
        <v>384</v>
      </c>
      <c r="C105" s="110" t="s">
        <v>119</v>
      </c>
      <c r="D105" s="110" t="s">
        <v>371</v>
      </c>
      <c r="E105" s="110" t="s">
        <v>372</v>
      </c>
      <c r="F105" s="110" t="s">
        <v>373</v>
      </c>
      <c r="G105" s="110" t="s">
        <v>374</v>
      </c>
      <c r="H105" s="110" t="s">
        <v>373</v>
      </c>
      <c r="I105" s="110" t="s">
        <v>374</v>
      </c>
      <c r="J105" s="110" t="s">
        <v>375</v>
      </c>
      <c r="K105" s="110" t="s">
        <v>376</v>
      </c>
    </row>
    <row r="106" spans="1:11" x14ac:dyDescent="0.35">
      <c r="A106" s="110" t="s">
        <v>379</v>
      </c>
      <c r="B106" s="110" t="s">
        <v>380</v>
      </c>
      <c r="C106" s="110" t="s">
        <v>119</v>
      </c>
      <c r="D106" s="110" t="s">
        <v>371</v>
      </c>
      <c r="E106" s="110" t="s">
        <v>372</v>
      </c>
      <c r="F106" s="110" t="s">
        <v>373</v>
      </c>
      <c r="G106" s="110" t="s">
        <v>374</v>
      </c>
      <c r="H106" s="110" t="s">
        <v>373</v>
      </c>
      <c r="I106" s="110" t="s">
        <v>374</v>
      </c>
      <c r="J106" s="110" t="s">
        <v>381</v>
      </c>
      <c r="K106" s="110" t="s">
        <v>382</v>
      </c>
    </row>
    <row r="107" spans="1:11" x14ac:dyDescent="0.35">
      <c r="A107" s="110" t="s">
        <v>377</v>
      </c>
      <c r="B107" s="110" t="s">
        <v>378</v>
      </c>
      <c r="C107" s="110" t="s">
        <v>119</v>
      </c>
      <c r="D107" s="110" t="s">
        <v>371</v>
      </c>
      <c r="E107" s="110" t="s">
        <v>372</v>
      </c>
      <c r="F107" s="110" t="s">
        <v>373</v>
      </c>
      <c r="G107" s="110" t="s">
        <v>374</v>
      </c>
      <c r="H107" s="110" t="s">
        <v>373</v>
      </c>
      <c r="I107" s="110" t="s">
        <v>374</v>
      </c>
      <c r="J107" s="110" t="s">
        <v>375</v>
      </c>
      <c r="K107" s="110" t="s">
        <v>376</v>
      </c>
    </row>
    <row r="108" spans="1:11" x14ac:dyDescent="0.35">
      <c r="A108" s="110" t="s">
        <v>282</v>
      </c>
      <c r="B108" s="110" t="s">
        <v>283</v>
      </c>
      <c r="C108" s="110" t="s">
        <v>181</v>
      </c>
      <c r="D108" s="110" t="s">
        <v>284</v>
      </c>
      <c r="E108" s="110" t="s">
        <v>285</v>
      </c>
      <c r="F108" s="110" t="s">
        <v>286</v>
      </c>
      <c r="G108" s="110" t="s">
        <v>287</v>
      </c>
      <c r="H108" s="110" t="s">
        <v>286</v>
      </c>
      <c r="I108" s="110" t="s">
        <v>287</v>
      </c>
      <c r="J108" s="110" t="s">
        <v>288</v>
      </c>
      <c r="K108" s="110" t="s">
        <v>289</v>
      </c>
    </row>
    <row r="109" spans="1:11" x14ac:dyDescent="0.35">
      <c r="A109" s="110" t="s">
        <v>290</v>
      </c>
      <c r="B109" s="110" t="s">
        <v>291</v>
      </c>
      <c r="C109" s="110" t="s">
        <v>181</v>
      </c>
      <c r="D109" s="110" t="s">
        <v>292</v>
      </c>
      <c r="E109" s="110" t="s">
        <v>293</v>
      </c>
      <c r="F109" s="110" t="s">
        <v>204</v>
      </c>
      <c r="G109" s="110" t="s">
        <v>205</v>
      </c>
      <c r="H109" s="110" t="s">
        <v>294</v>
      </c>
      <c r="I109" s="110" t="s">
        <v>294</v>
      </c>
      <c r="J109" s="110" t="s">
        <v>295</v>
      </c>
      <c r="K109" s="110" t="s">
        <v>296</v>
      </c>
    </row>
    <row r="110" spans="1:11" x14ac:dyDescent="0.35">
      <c r="A110" s="110" t="s">
        <v>297</v>
      </c>
      <c r="B110" s="110" t="s">
        <v>298</v>
      </c>
      <c r="C110" s="110" t="s">
        <v>181</v>
      </c>
      <c r="D110" s="110" t="s">
        <v>299</v>
      </c>
      <c r="E110" s="110" t="s">
        <v>300</v>
      </c>
      <c r="F110" s="110" t="s">
        <v>204</v>
      </c>
      <c r="G110" s="110" t="s">
        <v>205</v>
      </c>
      <c r="H110" s="110" t="s">
        <v>204</v>
      </c>
      <c r="I110" s="110" t="s">
        <v>205</v>
      </c>
      <c r="J110" s="110" t="s">
        <v>301</v>
      </c>
      <c r="K110" s="110" t="s">
        <v>302</v>
      </c>
    </row>
    <row r="111" spans="1:11" x14ac:dyDescent="0.35">
      <c r="A111" s="110" t="s">
        <v>179</v>
      </c>
      <c r="B111" s="110" t="s">
        <v>180</v>
      </c>
      <c r="C111" s="110" t="s">
        <v>181</v>
      </c>
      <c r="D111" s="110" t="s">
        <v>182</v>
      </c>
      <c r="E111" s="110" t="s">
        <v>183</v>
      </c>
      <c r="F111" s="110" t="s">
        <v>137</v>
      </c>
      <c r="G111" s="110" t="s">
        <v>137</v>
      </c>
      <c r="H111" s="110" t="s">
        <v>137</v>
      </c>
      <c r="I111" s="110" t="s">
        <v>137</v>
      </c>
      <c r="J111" s="110" t="s">
        <v>184</v>
      </c>
      <c r="K111" s="110" t="s">
        <v>185</v>
      </c>
    </row>
    <row r="112" spans="1:11" x14ac:dyDescent="0.35">
      <c r="A112" s="110" t="s">
        <v>266</v>
      </c>
      <c r="B112" s="110" t="s">
        <v>267</v>
      </c>
      <c r="C112" s="110" t="s">
        <v>181</v>
      </c>
      <c r="D112" s="110" t="s">
        <v>268</v>
      </c>
      <c r="E112" s="110" t="s">
        <v>269</v>
      </c>
      <c r="F112" s="110" t="s">
        <v>137</v>
      </c>
      <c r="G112" s="110" t="s">
        <v>137</v>
      </c>
      <c r="H112" s="110" t="s">
        <v>137</v>
      </c>
      <c r="I112" s="110" t="s">
        <v>137</v>
      </c>
      <c r="J112" s="110" t="s">
        <v>270</v>
      </c>
      <c r="K112" s="110" t="s">
        <v>271</v>
      </c>
    </row>
    <row r="113" spans="1:11" x14ac:dyDescent="0.35">
      <c r="A113" s="110" t="s">
        <v>391</v>
      </c>
      <c r="B113" s="110" t="s">
        <v>392</v>
      </c>
      <c r="C113" s="110" t="s">
        <v>181</v>
      </c>
      <c r="D113" s="110" t="s">
        <v>393</v>
      </c>
      <c r="E113" s="110" t="s">
        <v>650</v>
      </c>
      <c r="F113" s="110" t="s">
        <v>204</v>
      </c>
      <c r="G113" s="110" t="s">
        <v>205</v>
      </c>
      <c r="H113" s="110" t="s">
        <v>651</v>
      </c>
      <c r="I113" s="110" t="s">
        <v>652</v>
      </c>
      <c r="J113" s="110" t="s">
        <v>395</v>
      </c>
      <c r="K113" s="110" t="s">
        <v>396</v>
      </c>
    </row>
    <row r="114" spans="1:11" x14ac:dyDescent="0.35">
      <c r="A114" s="110" t="s">
        <v>230</v>
      </c>
      <c r="B114" s="110" t="s">
        <v>231</v>
      </c>
      <c r="C114" s="110" t="s">
        <v>181</v>
      </c>
      <c r="D114" s="110" t="s">
        <v>561</v>
      </c>
      <c r="E114" s="110" t="s">
        <v>562</v>
      </c>
      <c r="F114" s="110" t="s">
        <v>212</v>
      </c>
      <c r="G114" s="110" t="s">
        <v>213</v>
      </c>
      <c r="H114" s="110" t="s">
        <v>655</v>
      </c>
      <c r="I114" s="110" t="s">
        <v>562</v>
      </c>
      <c r="J114" s="110" t="s">
        <v>234</v>
      </c>
      <c r="K114" s="110" t="s">
        <v>235</v>
      </c>
    </row>
    <row r="115" spans="1:11" x14ac:dyDescent="0.35"/>
  </sheetData>
  <autoFilter ref="A4:K114" xr:uid="{C7CEE2AE-B4A4-4D75-B235-FDB9FC99F846}">
    <sortState xmlns:xlrd2="http://schemas.microsoft.com/office/spreadsheetml/2017/richdata2" ref="A5:K114">
      <sortCondition ref="C5:C114" customList="North East and Yorkshire,North West,Midlands,East of England,London,South East,South West"/>
      <sortCondition ref="D5:D114"/>
      <sortCondition ref="A5:A114"/>
    </sortState>
  </autoFilter>
  <pageMargins left="0.7" right="0.7" top="0.75" bottom="0.75" header="0.3" footer="0.3"/>
  <pageSetup paperSize="9" orientation="portrait"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F76C9-664A-4468-ADC3-66D6D897D0E9}">
  <dimension ref="A1:XFD65"/>
  <sheetViews>
    <sheetView workbookViewId="0">
      <pane xSplit="3" ySplit="4" topLeftCell="D5" activePane="bottomRight" state="frozen"/>
      <selection pane="topRight" activeCell="D1" sqref="D1"/>
      <selection pane="bottomLeft" activeCell="A2" sqref="A2"/>
      <selection pane="bottomRight"/>
    </sheetView>
  </sheetViews>
  <sheetFormatPr defaultColWidth="0" defaultRowHeight="14.5" zeroHeight="1" x14ac:dyDescent="0.35"/>
  <cols>
    <col min="1" max="1" width="8.453125" bestFit="1" customWidth="1"/>
    <col min="2" max="2" width="49.81640625" bestFit="1" customWidth="1"/>
    <col min="3" max="3" width="22.1796875" customWidth="1"/>
    <col min="4" max="4" width="7" style="92" customWidth="1"/>
    <col min="5" max="5" width="57.81640625" bestFit="1" customWidth="1"/>
    <col min="6" max="6" width="62.453125" bestFit="1" customWidth="1"/>
    <col min="7" max="7" width="26.81640625" customWidth="1"/>
    <col min="8" max="9" width="0" hidden="1" customWidth="1"/>
    <col min="10" max="16384" width="8.81640625" hidden="1"/>
  </cols>
  <sheetData>
    <row r="1" spans="1:16384" s="3" customFormat="1" ht="4.4000000000000004" customHeight="1" x14ac:dyDescent="0.35">
      <c r="D1" s="98"/>
    </row>
    <row r="2" spans="1:16384" s="3" customFormat="1" ht="30" customHeight="1" x14ac:dyDescent="0.35">
      <c r="A2" s="116" t="s">
        <v>484</v>
      </c>
      <c r="B2" s="114"/>
      <c r="C2" s="114"/>
      <c r="D2" s="115"/>
      <c r="E2" s="114"/>
      <c r="F2" s="114"/>
      <c r="G2" s="114"/>
    </row>
    <row r="3" spans="1:16384" s="3" customFormat="1" ht="4.4000000000000004" customHeight="1" x14ac:dyDescent="0.35">
      <c r="D3" s="98"/>
    </row>
    <row r="4" spans="1:16384" customFormat="1" ht="58" x14ac:dyDescent="0.35">
      <c r="A4" s="112" t="s">
        <v>485</v>
      </c>
      <c r="B4" s="113" t="s">
        <v>486</v>
      </c>
      <c r="C4" s="113" t="s">
        <v>487</v>
      </c>
      <c r="D4" s="112" t="s">
        <v>488</v>
      </c>
      <c r="E4" s="112" t="s">
        <v>489</v>
      </c>
      <c r="F4" s="113" t="s">
        <v>490</v>
      </c>
      <c r="G4" s="113" t="s">
        <v>491</v>
      </c>
    </row>
    <row r="5" spans="1:16384" customFormat="1" x14ac:dyDescent="0.35">
      <c r="A5" s="57" t="s">
        <v>99</v>
      </c>
      <c r="B5" s="57" t="s">
        <v>100</v>
      </c>
      <c r="C5" s="57" t="s">
        <v>492</v>
      </c>
      <c r="D5" s="89" t="s">
        <v>493</v>
      </c>
      <c r="E5" s="57" t="s">
        <v>494</v>
      </c>
      <c r="F5" s="57" t="s">
        <v>494</v>
      </c>
      <c r="G5" s="69"/>
    </row>
    <row r="6" spans="1:16384" customFormat="1" x14ac:dyDescent="0.35">
      <c r="A6" s="57" t="s">
        <v>120</v>
      </c>
      <c r="B6" s="57" t="s">
        <v>121</v>
      </c>
      <c r="C6" s="57" t="s">
        <v>119</v>
      </c>
      <c r="D6" s="89" t="s">
        <v>495</v>
      </c>
      <c r="E6" s="57" t="s">
        <v>496</v>
      </c>
      <c r="F6" s="57" t="s">
        <v>496</v>
      </c>
      <c r="G6" s="69"/>
    </row>
    <row r="7" spans="1:16384" customFormat="1" x14ac:dyDescent="0.35">
      <c r="A7" s="72" t="s">
        <v>135</v>
      </c>
      <c r="B7" s="72" t="s">
        <v>136</v>
      </c>
      <c r="C7" s="72" t="s">
        <v>134</v>
      </c>
      <c r="D7" s="90" t="s">
        <v>497</v>
      </c>
      <c r="E7" s="73" t="s">
        <v>137</v>
      </c>
      <c r="F7" s="73" t="s">
        <v>137</v>
      </c>
      <c r="G7" s="74" t="s">
        <v>498</v>
      </c>
    </row>
    <row r="8" spans="1:16384" customFormat="1" x14ac:dyDescent="0.35">
      <c r="A8" s="57" t="s">
        <v>144</v>
      </c>
      <c r="B8" s="57" t="s">
        <v>145</v>
      </c>
      <c r="C8" s="57" t="s">
        <v>134</v>
      </c>
      <c r="D8" s="89" t="s">
        <v>497</v>
      </c>
      <c r="E8" s="69" t="s">
        <v>137</v>
      </c>
      <c r="F8" s="70" t="s">
        <v>137</v>
      </c>
      <c r="G8" s="69"/>
    </row>
    <row r="9" spans="1:16384" customFormat="1" x14ac:dyDescent="0.35">
      <c r="A9" s="72" t="s">
        <v>499</v>
      </c>
      <c r="B9" s="72" t="s">
        <v>500</v>
      </c>
      <c r="C9" s="72" t="s">
        <v>150</v>
      </c>
      <c r="D9" s="90" t="s">
        <v>501</v>
      </c>
      <c r="E9" s="73" t="s">
        <v>502</v>
      </c>
      <c r="F9" s="73" t="s">
        <v>502</v>
      </c>
      <c r="G9" s="74" t="s">
        <v>503</v>
      </c>
      <c r="H9" s="72"/>
      <c r="I9" s="72"/>
      <c r="J9" s="72"/>
      <c r="K9" s="90"/>
      <c r="L9" s="73"/>
      <c r="M9" s="73"/>
      <c r="N9" s="74"/>
      <c r="O9" s="72"/>
      <c r="P9" s="72"/>
      <c r="Q9" s="72"/>
      <c r="R9" s="90"/>
      <c r="S9" s="73"/>
      <c r="T9" s="73"/>
      <c r="U9" s="74"/>
      <c r="V9" s="72"/>
      <c r="W9" s="72"/>
      <c r="X9" s="72"/>
      <c r="Y9" s="90"/>
      <c r="Z9" s="73"/>
      <c r="AA9" s="73"/>
      <c r="AB9" s="74"/>
      <c r="AC9" s="72"/>
      <c r="AD9" s="72"/>
      <c r="AE9" s="72"/>
      <c r="AF9" s="90"/>
      <c r="AG9" s="73"/>
      <c r="AH9" s="73"/>
      <c r="AI9" s="74"/>
      <c r="AJ9" s="72"/>
      <c r="AK9" s="72"/>
      <c r="AL9" s="72"/>
      <c r="AM9" s="90"/>
      <c r="AN9" s="73"/>
      <c r="AO9" s="73"/>
      <c r="AP9" s="74"/>
      <c r="AQ9" s="72"/>
      <c r="AR9" s="72"/>
      <c r="AS9" s="72"/>
      <c r="AT9" s="90"/>
      <c r="AU9" s="73"/>
      <c r="AV9" s="73"/>
      <c r="AW9" s="74"/>
      <c r="AX9" s="72"/>
      <c r="AY9" s="72"/>
      <c r="AZ9" s="72"/>
      <c r="BA9" s="90"/>
      <c r="BB9" s="73"/>
      <c r="BC9" s="73"/>
      <c r="BD9" s="74"/>
      <c r="BE9" s="72"/>
      <c r="BF9" s="72"/>
      <c r="BG9" s="72"/>
      <c r="BH9" s="90"/>
      <c r="BI9" s="73"/>
      <c r="BJ9" s="73"/>
      <c r="BK9" s="74"/>
      <c r="BL9" s="72"/>
      <c r="BM9" s="72"/>
      <c r="BN9" s="72"/>
      <c r="BO9" s="90"/>
      <c r="BP9" s="73"/>
      <c r="BQ9" s="73"/>
      <c r="BR9" s="74"/>
      <c r="BS9" s="72"/>
      <c r="BT9" s="72"/>
      <c r="BU9" s="72"/>
      <c r="BV9" s="90"/>
      <c r="BW9" s="73"/>
      <c r="BX9" s="73"/>
      <c r="BY9" s="74"/>
      <c r="BZ9" s="72"/>
      <c r="CA9" s="72"/>
      <c r="CB9" s="72"/>
      <c r="CC9" s="90"/>
      <c r="CD9" s="73"/>
      <c r="CE9" s="73"/>
      <c r="CF9" s="74"/>
      <c r="CG9" s="72"/>
      <c r="CH9" s="72"/>
      <c r="CI9" s="72"/>
      <c r="CJ9" s="90"/>
      <c r="CK9" s="73"/>
      <c r="CL9" s="73"/>
      <c r="CM9" s="74"/>
      <c r="CN9" s="72"/>
      <c r="CO9" s="72"/>
      <c r="CP9" s="72"/>
      <c r="CQ9" s="90"/>
      <c r="CR9" s="73"/>
      <c r="CS9" s="73"/>
      <c r="CT9" s="74"/>
      <c r="CU9" s="72"/>
      <c r="CV9" s="72"/>
      <c r="CW9" s="72"/>
      <c r="CX9" s="90"/>
      <c r="CY9" s="73"/>
      <c r="CZ9" s="73"/>
      <c r="DA9" s="74"/>
      <c r="DB9" s="72"/>
      <c r="DC9" s="72"/>
      <c r="DD9" s="72"/>
      <c r="DE9" s="90"/>
      <c r="DF9" s="73"/>
      <c r="DG9" s="73"/>
      <c r="DH9" s="74"/>
      <c r="DI9" s="72"/>
      <c r="DJ9" s="72"/>
      <c r="DK9" s="72"/>
      <c r="DL9" s="90"/>
      <c r="DM9" s="73"/>
      <c r="DN9" s="73"/>
      <c r="DO9" s="74"/>
      <c r="DP9" s="72"/>
      <c r="DQ9" s="72"/>
      <c r="DR9" s="72"/>
      <c r="DS9" s="90"/>
      <c r="DT9" s="73"/>
      <c r="DU9" s="73"/>
      <c r="DV9" s="74"/>
      <c r="DW9" s="72"/>
      <c r="DX9" s="72"/>
      <c r="DY9" s="72"/>
      <c r="DZ9" s="90"/>
      <c r="EA9" s="73"/>
      <c r="EB9" s="73"/>
      <c r="EC9" s="74"/>
      <c r="ED9" s="72"/>
      <c r="EE9" s="72"/>
      <c r="EF9" s="72"/>
      <c r="EG9" s="90"/>
      <c r="EH9" s="73"/>
      <c r="EI9" s="73"/>
      <c r="EJ9" s="74"/>
      <c r="EK9" s="72"/>
      <c r="EL9" s="72"/>
      <c r="EM9" s="72"/>
      <c r="EN9" s="90"/>
      <c r="EO9" s="73"/>
      <c r="EP9" s="73"/>
      <c r="EQ9" s="74"/>
      <c r="ER9" s="72"/>
      <c r="ES9" s="72"/>
      <c r="ET9" s="72"/>
      <c r="EU9" s="90"/>
      <c r="EV9" s="73"/>
      <c r="EW9" s="73"/>
      <c r="EX9" s="74"/>
      <c r="EY9" s="72"/>
      <c r="EZ9" s="72"/>
      <c r="FA9" s="72"/>
      <c r="FB9" s="90"/>
      <c r="FC9" s="73"/>
      <c r="FD9" s="73"/>
      <c r="FE9" s="74"/>
      <c r="FF9" s="72"/>
      <c r="FG9" s="72"/>
      <c r="FH9" s="72"/>
      <c r="FI9" s="90"/>
      <c r="FJ9" s="73"/>
      <c r="FK9" s="73"/>
      <c r="FL9" s="74"/>
      <c r="FM9" s="72"/>
      <c r="FN9" s="72"/>
      <c r="FO9" s="72"/>
      <c r="FP9" s="90"/>
      <c r="FQ9" s="73"/>
      <c r="FR9" s="73"/>
      <c r="FS9" s="74"/>
      <c r="FT9" s="72"/>
      <c r="FU9" s="72"/>
      <c r="FV9" s="72"/>
      <c r="FW9" s="90"/>
      <c r="FX9" s="73"/>
      <c r="FY9" s="73"/>
      <c r="FZ9" s="74"/>
      <c r="GA9" s="72"/>
      <c r="GB9" s="72"/>
      <c r="GC9" s="72"/>
      <c r="GD9" s="90"/>
      <c r="GE9" s="73"/>
      <c r="GF9" s="73"/>
      <c r="GG9" s="74"/>
      <c r="GH9" s="72"/>
      <c r="GI9" s="72"/>
      <c r="GJ9" s="72"/>
      <c r="GK9" s="90"/>
      <c r="GL9" s="73"/>
      <c r="GM9" s="73"/>
      <c r="GN9" s="74"/>
      <c r="GO9" s="72"/>
      <c r="GP9" s="72"/>
      <c r="GQ9" s="72"/>
      <c r="GR9" s="90"/>
      <c r="GS9" s="73"/>
      <c r="GT9" s="73"/>
      <c r="GU9" s="74"/>
      <c r="GV9" s="72"/>
      <c r="GW9" s="72"/>
      <c r="GX9" s="72"/>
      <c r="GY9" s="90"/>
      <c r="GZ9" s="73"/>
      <c r="HA9" s="73"/>
      <c r="HB9" s="74"/>
      <c r="HC9" s="72"/>
      <c r="HD9" s="72"/>
      <c r="HE9" s="72"/>
      <c r="HF9" s="90"/>
      <c r="HG9" s="73"/>
      <c r="HH9" s="73"/>
      <c r="HI9" s="74"/>
      <c r="HJ9" s="72"/>
      <c r="HK9" s="72"/>
      <c r="HL9" s="72"/>
      <c r="HM9" s="90"/>
      <c r="HN9" s="73"/>
      <c r="HO9" s="73"/>
      <c r="HP9" s="74"/>
      <c r="HQ9" s="72"/>
      <c r="HR9" s="72"/>
      <c r="HS9" s="72"/>
      <c r="HT9" s="90"/>
      <c r="HU9" s="73"/>
      <c r="HV9" s="73"/>
      <c r="HW9" s="74"/>
      <c r="HX9" s="72"/>
      <c r="HY9" s="72"/>
      <c r="HZ9" s="72"/>
      <c r="IA9" s="90"/>
      <c r="IB9" s="73"/>
      <c r="IC9" s="73"/>
      <c r="ID9" s="74"/>
      <c r="IE9" s="72"/>
      <c r="IF9" s="72"/>
      <c r="IG9" s="72"/>
      <c r="IH9" s="90"/>
      <c r="II9" s="73"/>
      <c r="IJ9" s="73"/>
      <c r="IK9" s="74"/>
      <c r="IL9" s="72"/>
      <c r="IM9" s="72"/>
      <c r="IN9" s="72"/>
      <c r="IO9" s="90"/>
      <c r="IP9" s="73"/>
      <c r="IQ9" s="73"/>
      <c r="IR9" s="74"/>
      <c r="IS9" s="72"/>
      <c r="IT9" s="72"/>
      <c r="IU9" s="72"/>
      <c r="IV9" s="90"/>
      <c r="IW9" s="73"/>
      <c r="IX9" s="73"/>
      <c r="IY9" s="74"/>
      <c r="IZ9" s="72"/>
      <c r="JA9" s="72"/>
      <c r="JB9" s="72"/>
      <c r="JC9" s="90"/>
      <c r="JD9" s="73"/>
      <c r="JE9" s="73"/>
      <c r="JF9" s="74"/>
      <c r="JG9" s="72"/>
      <c r="JH9" s="72"/>
      <c r="JI9" s="72"/>
      <c r="JJ9" s="90"/>
      <c r="JK9" s="73"/>
      <c r="JL9" s="73"/>
      <c r="JM9" s="74"/>
      <c r="JN9" s="72"/>
      <c r="JO9" s="72"/>
      <c r="JP9" s="72"/>
      <c r="JQ9" s="90"/>
      <c r="JR9" s="73"/>
      <c r="JS9" s="73"/>
      <c r="JT9" s="74"/>
      <c r="JU9" s="72"/>
      <c r="JV9" s="72"/>
      <c r="JW9" s="72"/>
      <c r="JX9" s="90"/>
      <c r="JY9" s="73"/>
      <c r="JZ9" s="73"/>
      <c r="KA9" s="74"/>
      <c r="KB9" s="72"/>
      <c r="KC9" s="72"/>
      <c r="KD9" s="72"/>
      <c r="KE9" s="90"/>
      <c r="KF9" s="73"/>
      <c r="KG9" s="73"/>
      <c r="KH9" s="74"/>
      <c r="KI9" s="72"/>
      <c r="KJ9" s="72"/>
      <c r="KK9" s="72"/>
      <c r="KL9" s="90"/>
      <c r="KM9" s="73"/>
      <c r="KN9" s="73"/>
      <c r="KO9" s="74"/>
      <c r="KP9" s="72"/>
      <c r="KQ9" s="72"/>
      <c r="KR9" s="72"/>
      <c r="KS9" s="90"/>
      <c r="KT9" s="73"/>
      <c r="KU9" s="73"/>
      <c r="KV9" s="74"/>
      <c r="KW9" s="72"/>
      <c r="KX9" s="72"/>
      <c r="KY9" s="72"/>
      <c r="KZ9" s="90"/>
      <c r="LA9" s="73"/>
      <c r="LB9" s="73"/>
      <c r="LC9" s="74"/>
      <c r="LD9" s="72"/>
      <c r="LE9" s="72"/>
      <c r="LF9" s="72"/>
      <c r="LG9" s="90"/>
      <c r="LH9" s="73"/>
      <c r="LI9" s="73"/>
      <c r="LJ9" s="74"/>
      <c r="LK9" s="72"/>
      <c r="LL9" s="72"/>
      <c r="LM9" s="72"/>
      <c r="LN9" s="90"/>
      <c r="LO9" s="73"/>
      <c r="LP9" s="73"/>
      <c r="LQ9" s="74"/>
      <c r="LR9" s="72"/>
      <c r="LS9" s="72"/>
      <c r="LT9" s="72"/>
      <c r="LU9" s="90"/>
      <c r="LV9" s="73"/>
      <c r="LW9" s="73"/>
      <c r="LX9" s="74"/>
      <c r="LY9" s="72"/>
      <c r="LZ9" s="72"/>
      <c r="MA9" s="72"/>
      <c r="MB9" s="90"/>
      <c r="MC9" s="73"/>
      <c r="MD9" s="73"/>
      <c r="ME9" s="74"/>
      <c r="MF9" s="72"/>
      <c r="MG9" s="72"/>
      <c r="MH9" s="72"/>
      <c r="MI9" s="90"/>
      <c r="MJ9" s="73"/>
      <c r="MK9" s="73"/>
      <c r="ML9" s="74"/>
      <c r="MM9" s="72"/>
      <c r="MN9" s="72"/>
      <c r="MO9" s="72"/>
      <c r="MP9" s="90"/>
      <c r="MQ9" s="73"/>
      <c r="MR9" s="73"/>
      <c r="MS9" s="74"/>
      <c r="MT9" s="72"/>
      <c r="MU9" s="72"/>
      <c r="MV9" s="72"/>
      <c r="MW9" s="90"/>
      <c r="MX9" s="73"/>
      <c r="MY9" s="73"/>
      <c r="MZ9" s="74"/>
      <c r="NA9" s="72"/>
      <c r="NB9" s="72"/>
      <c r="NC9" s="72"/>
      <c r="ND9" s="90"/>
      <c r="NE9" s="73"/>
      <c r="NF9" s="73"/>
      <c r="NG9" s="74"/>
      <c r="NH9" s="72"/>
      <c r="NI9" s="72"/>
      <c r="NJ9" s="72"/>
      <c r="NK9" s="90"/>
      <c r="NL9" s="73"/>
      <c r="NM9" s="73"/>
      <c r="NN9" s="74"/>
      <c r="NO9" s="72"/>
      <c r="NP9" s="72"/>
      <c r="NQ9" s="72"/>
      <c r="NR9" s="90"/>
      <c r="NS9" s="73"/>
      <c r="NT9" s="73"/>
      <c r="NU9" s="74"/>
      <c r="NV9" s="72"/>
      <c r="NW9" s="72"/>
      <c r="NX9" s="72"/>
      <c r="NY9" s="90"/>
      <c r="NZ9" s="73"/>
      <c r="OA9" s="73"/>
      <c r="OB9" s="74"/>
      <c r="OC9" s="72"/>
      <c r="OD9" s="72"/>
      <c r="OE9" s="72"/>
      <c r="OF9" s="90"/>
      <c r="OG9" s="73"/>
      <c r="OH9" s="73"/>
      <c r="OI9" s="74"/>
      <c r="OJ9" s="72"/>
      <c r="OK9" s="72"/>
      <c r="OL9" s="72"/>
      <c r="OM9" s="90"/>
      <c r="ON9" s="73"/>
      <c r="OO9" s="73"/>
      <c r="OP9" s="74"/>
      <c r="OQ9" s="72"/>
      <c r="OR9" s="72"/>
      <c r="OS9" s="72"/>
      <c r="OT9" s="90"/>
      <c r="OU9" s="73"/>
      <c r="OV9" s="73"/>
      <c r="OW9" s="74"/>
      <c r="OX9" s="72"/>
      <c r="OY9" s="72"/>
      <c r="OZ9" s="72"/>
      <c r="PA9" s="90"/>
      <c r="PB9" s="73"/>
      <c r="PC9" s="73"/>
      <c r="PD9" s="74"/>
      <c r="PE9" s="72"/>
      <c r="PF9" s="72"/>
      <c r="PG9" s="72"/>
      <c r="PH9" s="90"/>
      <c r="PI9" s="73"/>
      <c r="PJ9" s="73"/>
      <c r="PK9" s="74"/>
      <c r="PL9" s="72"/>
      <c r="PM9" s="72"/>
      <c r="PN9" s="72"/>
      <c r="PO9" s="90"/>
      <c r="PP9" s="73"/>
      <c r="PQ9" s="73"/>
      <c r="PR9" s="74"/>
      <c r="PS9" s="72"/>
      <c r="PT9" s="72"/>
      <c r="PU9" s="72"/>
      <c r="PV9" s="90"/>
      <c r="PW9" s="73"/>
      <c r="PX9" s="73"/>
      <c r="PY9" s="74"/>
      <c r="PZ9" s="72"/>
      <c r="QA9" s="72"/>
      <c r="QB9" s="72"/>
      <c r="QC9" s="90"/>
      <c r="QD9" s="73"/>
      <c r="QE9" s="73"/>
      <c r="QF9" s="74"/>
      <c r="QG9" s="72"/>
      <c r="QH9" s="72"/>
      <c r="QI9" s="72"/>
      <c r="QJ9" s="90"/>
      <c r="QK9" s="73"/>
      <c r="QL9" s="73"/>
      <c r="QM9" s="74"/>
      <c r="QN9" s="72"/>
      <c r="QO9" s="72"/>
      <c r="QP9" s="72"/>
      <c r="QQ9" s="90"/>
      <c r="QR9" s="73"/>
      <c r="QS9" s="73"/>
      <c r="QT9" s="74"/>
      <c r="QU9" s="72"/>
      <c r="QV9" s="72"/>
      <c r="QW9" s="72"/>
      <c r="QX9" s="90"/>
      <c r="QY9" s="73"/>
      <c r="QZ9" s="73"/>
      <c r="RA9" s="74"/>
      <c r="RB9" s="72"/>
      <c r="RC9" s="72"/>
      <c r="RD9" s="72"/>
      <c r="RE9" s="90"/>
      <c r="RF9" s="73"/>
      <c r="RG9" s="73"/>
      <c r="RH9" s="74"/>
      <c r="RI9" s="72"/>
      <c r="RJ9" s="72"/>
      <c r="RK9" s="72"/>
      <c r="RL9" s="90"/>
      <c r="RM9" s="73"/>
      <c r="RN9" s="73"/>
      <c r="RO9" s="74"/>
      <c r="RP9" s="72"/>
      <c r="RQ9" s="72"/>
      <c r="RR9" s="72"/>
      <c r="RS9" s="90"/>
      <c r="RT9" s="73"/>
      <c r="RU9" s="73"/>
      <c r="RV9" s="74"/>
      <c r="RW9" s="72"/>
      <c r="RX9" s="72"/>
      <c r="RY9" s="72"/>
      <c r="RZ9" s="90"/>
      <c r="SA9" s="73"/>
      <c r="SB9" s="73"/>
      <c r="SC9" s="74"/>
      <c r="SD9" s="72"/>
      <c r="SE9" s="72"/>
      <c r="SF9" s="72"/>
      <c r="SG9" s="90"/>
      <c r="SH9" s="73"/>
      <c r="SI9" s="73"/>
      <c r="SJ9" s="74"/>
      <c r="SK9" s="72"/>
      <c r="SL9" s="72"/>
      <c r="SM9" s="72"/>
      <c r="SN9" s="90"/>
      <c r="SO9" s="73"/>
      <c r="SP9" s="73"/>
      <c r="SQ9" s="74"/>
      <c r="SR9" s="72"/>
      <c r="SS9" s="72"/>
      <c r="ST9" s="72"/>
      <c r="SU9" s="90"/>
      <c r="SV9" s="73"/>
      <c r="SW9" s="73"/>
      <c r="SX9" s="74"/>
      <c r="SY9" s="72"/>
      <c r="SZ9" s="72"/>
      <c r="TA9" s="72"/>
      <c r="TB9" s="90"/>
      <c r="TC9" s="73"/>
      <c r="TD9" s="73"/>
      <c r="TE9" s="74"/>
      <c r="TF9" s="72"/>
      <c r="TG9" s="72"/>
      <c r="TH9" s="72"/>
      <c r="TI9" s="90"/>
      <c r="TJ9" s="73"/>
      <c r="TK9" s="73"/>
      <c r="TL9" s="74"/>
      <c r="TM9" s="72"/>
      <c r="TN9" s="72"/>
      <c r="TO9" s="72"/>
      <c r="TP9" s="90"/>
      <c r="TQ9" s="73"/>
      <c r="TR9" s="73"/>
      <c r="TS9" s="74"/>
      <c r="TT9" s="72"/>
      <c r="TU9" s="72"/>
      <c r="TV9" s="72"/>
      <c r="TW9" s="90"/>
      <c r="TX9" s="73"/>
      <c r="TY9" s="73"/>
      <c r="TZ9" s="74"/>
      <c r="UA9" s="72"/>
      <c r="UB9" s="72"/>
      <c r="UC9" s="72"/>
      <c r="UD9" s="90"/>
      <c r="UE9" s="73"/>
      <c r="UF9" s="73"/>
      <c r="UG9" s="74"/>
      <c r="UH9" s="72"/>
      <c r="UI9" s="72"/>
      <c r="UJ9" s="72"/>
      <c r="UK9" s="90"/>
      <c r="UL9" s="73"/>
      <c r="UM9" s="73"/>
      <c r="UN9" s="74"/>
      <c r="UO9" s="72"/>
      <c r="UP9" s="72"/>
      <c r="UQ9" s="72"/>
      <c r="UR9" s="90"/>
      <c r="US9" s="73"/>
      <c r="UT9" s="73"/>
      <c r="UU9" s="74"/>
      <c r="UV9" s="72"/>
      <c r="UW9" s="72"/>
      <c r="UX9" s="72"/>
      <c r="UY9" s="90"/>
      <c r="UZ9" s="73"/>
      <c r="VA9" s="73"/>
      <c r="VB9" s="74"/>
      <c r="VC9" s="72"/>
      <c r="VD9" s="72"/>
      <c r="VE9" s="72"/>
      <c r="VF9" s="90"/>
      <c r="VG9" s="73"/>
      <c r="VH9" s="73"/>
      <c r="VI9" s="74"/>
      <c r="VJ9" s="72"/>
      <c r="VK9" s="72"/>
      <c r="VL9" s="72"/>
      <c r="VM9" s="90"/>
      <c r="VN9" s="73"/>
      <c r="VO9" s="73"/>
      <c r="VP9" s="74"/>
      <c r="VQ9" s="72"/>
      <c r="VR9" s="72"/>
      <c r="VS9" s="72"/>
      <c r="VT9" s="90"/>
      <c r="VU9" s="73"/>
      <c r="VV9" s="73"/>
      <c r="VW9" s="74"/>
      <c r="VX9" s="72"/>
      <c r="VY9" s="72"/>
      <c r="VZ9" s="72"/>
      <c r="WA9" s="90"/>
      <c r="WB9" s="73"/>
      <c r="WC9" s="73"/>
      <c r="WD9" s="74"/>
      <c r="WE9" s="72"/>
      <c r="WF9" s="72"/>
      <c r="WG9" s="72"/>
      <c r="WH9" s="90"/>
      <c r="WI9" s="73"/>
      <c r="WJ9" s="73"/>
      <c r="WK9" s="74"/>
      <c r="WL9" s="72"/>
      <c r="WM9" s="72"/>
      <c r="WN9" s="72"/>
      <c r="WO9" s="90"/>
      <c r="WP9" s="73"/>
      <c r="WQ9" s="73"/>
      <c r="WR9" s="74"/>
      <c r="WS9" s="72"/>
      <c r="WT9" s="72"/>
      <c r="WU9" s="72"/>
      <c r="WV9" s="90"/>
      <c r="WW9" s="73"/>
      <c r="WX9" s="73"/>
      <c r="WY9" s="74"/>
      <c r="WZ9" s="72"/>
      <c r="XA9" s="72"/>
      <c r="XB9" s="72"/>
      <c r="XC9" s="90"/>
      <c r="XD9" s="73"/>
      <c r="XE9" s="73"/>
      <c r="XF9" s="74"/>
      <c r="XG9" s="72"/>
      <c r="XH9" s="72"/>
      <c r="XI9" s="72"/>
      <c r="XJ9" s="90"/>
      <c r="XK9" s="73"/>
      <c r="XL9" s="73"/>
      <c r="XM9" s="74"/>
      <c r="XN9" s="72"/>
      <c r="XO9" s="72"/>
      <c r="XP9" s="72"/>
      <c r="XQ9" s="90"/>
      <c r="XR9" s="73"/>
      <c r="XS9" s="73"/>
      <c r="XT9" s="74"/>
      <c r="XU9" s="72"/>
      <c r="XV9" s="72"/>
      <c r="XW9" s="72"/>
      <c r="XX9" s="90"/>
      <c r="XY9" s="73"/>
      <c r="XZ9" s="73"/>
      <c r="YA9" s="74"/>
      <c r="YB9" s="72"/>
      <c r="YC9" s="72"/>
      <c r="YD9" s="72"/>
      <c r="YE9" s="90"/>
      <c r="YF9" s="73"/>
      <c r="YG9" s="73"/>
      <c r="YH9" s="74"/>
      <c r="YI9" s="72"/>
      <c r="YJ9" s="72"/>
      <c r="YK9" s="72"/>
      <c r="YL9" s="90"/>
      <c r="YM9" s="73"/>
      <c r="YN9" s="73"/>
      <c r="YO9" s="74"/>
      <c r="YP9" s="72"/>
      <c r="YQ9" s="72"/>
      <c r="YR9" s="72"/>
      <c r="YS9" s="90"/>
      <c r="YT9" s="73"/>
      <c r="YU9" s="73"/>
      <c r="YV9" s="74"/>
      <c r="YW9" s="72"/>
      <c r="YX9" s="72"/>
      <c r="YY9" s="72"/>
      <c r="YZ9" s="90"/>
      <c r="ZA9" s="73"/>
      <c r="ZB9" s="73"/>
      <c r="ZC9" s="74"/>
      <c r="ZD9" s="72"/>
      <c r="ZE9" s="72"/>
      <c r="ZF9" s="72"/>
      <c r="ZG9" s="90"/>
      <c r="ZH9" s="73"/>
      <c r="ZI9" s="73"/>
      <c r="ZJ9" s="74"/>
      <c r="ZK9" s="72"/>
      <c r="ZL9" s="72"/>
      <c r="ZM9" s="72"/>
      <c r="ZN9" s="90"/>
      <c r="ZO9" s="73"/>
      <c r="ZP9" s="73"/>
      <c r="ZQ9" s="74"/>
      <c r="ZR9" s="72"/>
      <c r="ZS9" s="72"/>
      <c r="ZT9" s="72"/>
      <c r="ZU9" s="90"/>
      <c r="ZV9" s="73"/>
      <c r="ZW9" s="73"/>
      <c r="ZX9" s="74"/>
      <c r="ZY9" s="72"/>
      <c r="ZZ9" s="72"/>
      <c r="AAA9" s="72"/>
      <c r="AAB9" s="90"/>
      <c r="AAC9" s="73"/>
      <c r="AAD9" s="73"/>
      <c r="AAE9" s="74"/>
      <c r="AAF9" s="72"/>
      <c r="AAG9" s="72"/>
      <c r="AAH9" s="72"/>
      <c r="AAI9" s="90"/>
      <c r="AAJ9" s="73"/>
      <c r="AAK9" s="73"/>
      <c r="AAL9" s="74"/>
      <c r="AAM9" s="72"/>
      <c r="AAN9" s="72"/>
      <c r="AAO9" s="72"/>
      <c r="AAP9" s="90"/>
      <c r="AAQ9" s="73"/>
      <c r="AAR9" s="73"/>
      <c r="AAS9" s="74"/>
      <c r="AAT9" s="72"/>
      <c r="AAU9" s="72"/>
      <c r="AAV9" s="72"/>
      <c r="AAW9" s="90"/>
      <c r="AAX9" s="73"/>
      <c r="AAY9" s="73"/>
      <c r="AAZ9" s="74"/>
      <c r="ABA9" s="72"/>
      <c r="ABB9" s="72"/>
      <c r="ABC9" s="72"/>
      <c r="ABD9" s="90"/>
      <c r="ABE9" s="73"/>
      <c r="ABF9" s="73"/>
      <c r="ABG9" s="74"/>
      <c r="ABH9" s="72"/>
      <c r="ABI9" s="72"/>
      <c r="ABJ9" s="72"/>
      <c r="ABK9" s="90"/>
      <c r="ABL9" s="73"/>
      <c r="ABM9" s="73"/>
      <c r="ABN9" s="74"/>
      <c r="ABO9" s="72"/>
      <c r="ABP9" s="72"/>
      <c r="ABQ9" s="72"/>
      <c r="ABR9" s="90"/>
      <c r="ABS9" s="73"/>
      <c r="ABT9" s="73"/>
      <c r="ABU9" s="74"/>
      <c r="ABV9" s="72"/>
      <c r="ABW9" s="72"/>
      <c r="ABX9" s="72"/>
      <c r="ABY9" s="90"/>
      <c r="ABZ9" s="73"/>
      <c r="ACA9" s="73"/>
      <c r="ACB9" s="74"/>
      <c r="ACC9" s="72"/>
      <c r="ACD9" s="72"/>
      <c r="ACE9" s="72"/>
      <c r="ACF9" s="90"/>
      <c r="ACG9" s="73"/>
      <c r="ACH9" s="73"/>
      <c r="ACI9" s="74"/>
      <c r="ACJ9" s="72"/>
      <c r="ACK9" s="72"/>
      <c r="ACL9" s="72"/>
      <c r="ACM9" s="90"/>
      <c r="ACN9" s="73"/>
      <c r="ACO9" s="73"/>
      <c r="ACP9" s="74"/>
      <c r="ACQ9" s="72"/>
      <c r="ACR9" s="72"/>
      <c r="ACS9" s="72"/>
      <c r="ACT9" s="90"/>
      <c r="ACU9" s="73"/>
      <c r="ACV9" s="73"/>
      <c r="ACW9" s="74"/>
      <c r="ACX9" s="72"/>
      <c r="ACY9" s="72"/>
      <c r="ACZ9" s="72"/>
      <c r="ADA9" s="90"/>
      <c r="ADB9" s="73"/>
      <c r="ADC9" s="73"/>
      <c r="ADD9" s="74"/>
      <c r="ADE9" s="72"/>
      <c r="ADF9" s="72"/>
      <c r="ADG9" s="72"/>
      <c r="ADH9" s="90"/>
      <c r="ADI9" s="73"/>
      <c r="ADJ9" s="73"/>
      <c r="ADK9" s="74"/>
      <c r="ADL9" s="72"/>
      <c r="ADM9" s="72"/>
      <c r="ADN9" s="72"/>
      <c r="ADO9" s="90"/>
      <c r="ADP9" s="73"/>
      <c r="ADQ9" s="73"/>
      <c r="ADR9" s="74"/>
      <c r="ADS9" s="72"/>
      <c r="ADT9" s="72"/>
      <c r="ADU9" s="72"/>
      <c r="ADV9" s="90"/>
      <c r="ADW9" s="73"/>
      <c r="ADX9" s="73"/>
      <c r="ADY9" s="74"/>
      <c r="ADZ9" s="72"/>
      <c r="AEA9" s="72"/>
      <c r="AEB9" s="72"/>
      <c r="AEC9" s="90"/>
      <c r="AED9" s="73"/>
      <c r="AEE9" s="73"/>
      <c r="AEF9" s="74"/>
      <c r="AEG9" s="72"/>
      <c r="AEH9" s="72"/>
      <c r="AEI9" s="72"/>
      <c r="AEJ9" s="90"/>
      <c r="AEK9" s="73"/>
      <c r="AEL9" s="73"/>
      <c r="AEM9" s="74"/>
      <c r="AEN9" s="72"/>
      <c r="AEO9" s="72"/>
      <c r="AEP9" s="72"/>
      <c r="AEQ9" s="90"/>
      <c r="AER9" s="73"/>
      <c r="AES9" s="73"/>
      <c r="AET9" s="74"/>
      <c r="AEU9" s="72"/>
      <c r="AEV9" s="72"/>
      <c r="AEW9" s="72"/>
      <c r="AEX9" s="90"/>
      <c r="AEY9" s="73"/>
      <c r="AEZ9" s="73"/>
      <c r="AFA9" s="74"/>
      <c r="AFB9" s="72"/>
      <c r="AFC9" s="72"/>
      <c r="AFD9" s="72"/>
      <c r="AFE9" s="90"/>
      <c r="AFF9" s="73"/>
      <c r="AFG9" s="73"/>
      <c r="AFH9" s="74"/>
      <c r="AFI9" s="72"/>
      <c r="AFJ9" s="72"/>
      <c r="AFK9" s="72"/>
      <c r="AFL9" s="90"/>
      <c r="AFM9" s="73"/>
      <c r="AFN9" s="73"/>
      <c r="AFO9" s="74"/>
      <c r="AFP9" s="72"/>
      <c r="AFQ9" s="72"/>
      <c r="AFR9" s="72"/>
      <c r="AFS9" s="90"/>
      <c r="AFT9" s="73"/>
      <c r="AFU9" s="73"/>
      <c r="AFV9" s="74"/>
      <c r="AFW9" s="72"/>
      <c r="AFX9" s="72"/>
      <c r="AFY9" s="72"/>
      <c r="AFZ9" s="90"/>
      <c r="AGA9" s="73"/>
      <c r="AGB9" s="73"/>
      <c r="AGC9" s="74"/>
      <c r="AGD9" s="72"/>
      <c r="AGE9" s="72"/>
      <c r="AGF9" s="72"/>
      <c r="AGG9" s="90"/>
      <c r="AGH9" s="73"/>
      <c r="AGI9" s="73"/>
      <c r="AGJ9" s="74"/>
      <c r="AGK9" s="72"/>
      <c r="AGL9" s="72"/>
      <c r="AGM9" s="72"/>
      <c r="AGN9" s="90"/>
      <c r="AGO9" s="73"/>
      <c r="AGP9" s="73"/>
      <c r="AGQ9" s="74"/>
      <c r="AGR9" s="72"/>
      <c r="AGS9" s="72"/>
      <c r="AGT9" s="72"/>
      <c r="AGU9" s="90"/>
      <c r="AGV9" s="73"/>
      <c r="AGW9" s="73"/>
      <c r="AGX9" s="74"/>
      <c r="AGY9" s="72"/>
      <c r="AGZ9" s="72"/>
      <c r="AHA9" s="72"/>
      <c r="AHB9" s="90"/>
      <c r="AHC9" s="73"/>
      <c r="AHD9" s="73"/>
      <c r="AHE9" s="74"/>
      <c r="AHF9" s="72"/>
      <c r="AHG9" s="72"/>
      <c r="AHH9" s="72"/>
      <c r="AHI9" s="90"/>
      <c r="AHJ9" s="73"/>
      <c r="AHK9" s="73"/>
      <c r="AHL9" s="74"/>
      <c r="AHM9" s="72"/>
      <c r="AHN9" s="72"/>
      <c r="AHO9" s="72"/>
      <c r="AHP9" s="90"/>
      <c r="AHQ9" s="73"/>
      <c r="AHR9" s="73"/>
      <c r="AHS9" s="74"/>
      <c r="AHT9" s="72"/>
      <c r="AHU9" s="72"/>
      <c r="AHV9" s="72"/>
      <c r="AHW9" s="90"/>
      <c r="AHX9" s="73"/>
      <c r="AHY9" s="73"/>
      <c r="AHZ9" s="74"/>
      <c r="AIA9" s="72"/>
      <c r="AIB9" s="72"/>
      <c r="AIC9" s="72"/>
      <c r="AID9" s="90"/>
      <c r="AIE9" s="73"/>
      <c r="AIF9" s="73"/>
      <c r="AIG9" s="74"/>
      <c r="AIH9" s="72"/>
      <c r="AII9" s="72"/>
      <c r="AIJ9" s="72"/>
      <c r="AIK9" s="90"/>
      <c r="AIL9" s="73"/>
      <c r="AIM9" s="73"/>
      <c r="AIN9" s="74"/>
      <c r="AIO9" s="72"/>
      <c r="AIP9" s="72"/>
      <c r="AIQ9" s="72"/>
      <c r="AIR9" s="90"/>
      <c r="AIS9" s="73"/>
      <c r="AIT9" s="73"/>
      <c r="AIU9" s="74"/>
      <c r="AIV9" s="72"/>
      <c r="AIW9" s="72"/>
      <c r="AIX9" s="72"/>
      <c r="AIY9" s="90"/>
      <c r="AIZ9" s="73"/>
      <c r="AJA9" s="73"/>
      <c r="AJB9" s="74"/>
      <c r="AJC9" s="72"/>
      <c r="AJD9" s="72"/>
      <c r="AJE9" s="72"/>
      <c r="AJF9" s="90"/>
      <c r="AJG9" s="73"/>
      <c r="AJH9" s="73"/>
      <c r="AJI9" s="74"/>
      <c r="AJJ9" s="72"/>
      <c r="AJK9" s="72"/>
      <c r="AJL9" s="72"/>
      <c r="AJM9" s="90"/>
      <c r="AJN9" s="73"/>
      <c r="AJO9" s="73"/>
      <c r="AJP9" s="74"/>
      <c r="AJQ9" s="72"/>
      <c r="AJR9" s="72"/>
      <c r="AJS9" s="72"/>
      <c r="AJT9" s="90"/>
      <c r="AJU9" s="73"/>
      <c r="AJV9" s="73"/>
      <c r="AJW9" s="74"/>
      <c r="AJX9" s="72"/>
      <c r="AJY9" s="72"/>
      <c r="AJZ9" s="72"/>
      <c r="AKA9" s="90"/>
      <c r="AKB9" s="73"/>
      <c r="AKC9" s="73"/>
      <c r="AKD9" s="74"/>
      <c r="AKE9" s="72"/>
      <c r="AKF9" s="72"/>
      <c r="AKG9" s="72"/>
      <c r="AKH9" s="90"/>
      <c r="AKI9" s="73"/>
      <c r="AKJ9" s="73"/>
      <c r="AKK9" s="74"/>
      <c r="AKL9" s="72"/>
      <c r="AKM9" s="72"/>
      <c r="AKN9" s="72"/>
      <c r="AKO9" s="90"/>
      <c r="AKP9" s="73"/>
      <c r="AKQ9" s="73"/>
      <c r="AKR9" s="74"/>
      <c r="AKS9" s="72"/>
      <c r="AKT9" s="72"/>
      <c r="AKU9" s="72"/>
      <c r="AKV9" s="90"/>
      <c r="AKW9" s="73"/>
      <c r="AKX9" s="73"/>
      <c r="AKY9" s="74"/>
      <c r="AKZ9" s="72"/>
      <c r="ALA9" s="72"/>
      <c r="ALB9" s="72"/>
      <c r="ALC9" s="90"/>
      <c r="ALD9" s="73"/>
      <c r="ALE9" s="73"/>
      <c r="ALF9" s="74"/>
      <c r="ALG9" s="72"/>
      <c r="ALH9" s="72"/>
      <c r="ALI9" s="72"/>
      <c r="ALJ9" s="90"/>
      <c r="ALK9" s="73"/>
      <c r="ALL9" s="73"/>
      <c r="ALM9" s="74"/>
      <c r="ALN9" s="72"/>
      <c r="ALO9" s="72"/>
      <c r="ALP9" s="72"/>
      <c r="ALQ9" s="90"/>
      <c r="ALR9" s="73"/>
      <c r="ALS9" s="73"/>
      <c r="ALT9" s="74"/>
      <c r="ALU9" s="72"/>
      <c r="ALV9" s="72"/>
      <c r="ALW9" s="72"/>
      <c r="ALX9" s="90"/>
      <c r="ALY9" s="73"/>
      <c r="ALZ9" s="73"/>
      <c r="AMA9" s="74"/>
      <c r="AMB9" s="72"/>
      <c r="AMC9" s="72"/>
      <c r="AMD9" s="72"/>
      <c r="AME9" s="90"/>
      <c r="AMF9" s="73"/>
      <c r="AMG9" s="73"/>
      <c r="AMH9" s="74"/>
      <c r="AMI9" s="72"/>
      <c r="AMJ9" s="72"/>
      <c r="AMK9" s="72"/>
      <c r="AML9" s="90"/>
      <c r="AMM9" s="73"/>
      <c r="AMN9" s="73"/>
      <c r="AMO9" s="74"/>
      <c r="AMP9" s="72"/>
      <c r="AMQ9" s="72"/>
      <c r="AMR9" s="72"/>
      <c r="AMS9" s="90"/>
      <c r="AMT9" s="73"/>
      <c r="AMU9" s="73"/>
      <c r="AMV9" s="74"/>
      <c r="AMW9" s="72"/>
      <c r="AMX9" s="72"/>
      <c r="AMY9" s="72"/>
      <c r="AMZ9" s="90"/>
      <c r="ANA9" s="73"/>
      <c r="ANB9" s="73"/>
      <c r="ANC9" s="74"/>
      <c r="AND9" s="72"/>
      <c r="ANE9" s="72"/>
      <c r="ANF9" s="72"/>
      <c r="ANG9" s="90"/>
      <c r="ANH9" s="73"/>
      <c r="ANI9" s="73"/>
      <c r="ANJ9" s="74"/>
      <c r="ANK9" s="72"/>
      <c r="ANL9" s="72"/>
      <c r="ANM9" s="72"/>
      <c r="ANN9" s="90"/>
      <c r="ANO9" s="73"/>
      <c r="ANP9" s="73"/>
      <c r="ANQ9" s="74"/>
      <c r="ANR9" s="72"/>
      <c r="ANS9" s="72"/>
      <c r="ANT9" s="72"/>
      <c r="ANU9" s="90"/>
      <c r="ANV9" s="73"/>
      <c r="ANW9" s="73"/>
      <c r="ANX9" s="74"/>
      <c r="ANY9" s="72"/>
      <c r="ANZ9" s="72"/>
      <c r="AOA9" s="72"/>
      <c r="AOB9" s="90"/>
      <c r="AOC9" s="73"/>
      <c r="AOD9" s="73"/>
      <c r="AOE9" s="74"/>
      <c r="AOF9" s="72"/>
      <c r="AOG9" s="72"/>
      <c r="AOH9" s="72"/>
      <c r="AOI9" s="90"/>
      <c r="AOJ9" s="73"/>
      <c r="AOK9" s="73"/>
      <c r="AOL9" s="74"/>
      <c r="AOM9" s="72"/>
      <c r="AON9" s="72"/>
      <c r="AOO9" s="72"/>
      <c r="AOP9" s="90"/>
      <c r="AOQ9" s="73"/>
      <c r="AOR9" s="73"/>
      <c r="AOS9" s="74"/>
      <c r="AOT9" s="72"/>
      <c r="AOU9" s="72"/>
      <c r="AOV9" s="72"/>
      <c r="AOW9" s="90"/>
      <c r="AOX9" s="73"/>
      <c r="AOY9" s="73"/>
      <c r="AOZ9" s="74"/>
      <c r="APA9" s="72"/>
      <c r="APB9" s="72"/>
      <c r="APC9" s="72"/>
      <c r="APD9" s="90"/>
      <c r="APE9" s="73"/>
      <c r="APF9" s="73"/>
      <c r="APG9" s="74"/>
      <c r="APH9" s="72"/>
      <c r="API9" s="72"/>
      <c r="APJ9" s="72"/>
      <c r="APK9" s="90"/>
      <c r="APL9" s="73"/>
      <c r="APM9" s="73"/>
      <c r="APN9" s="74"/>
      <c r="APO9" s="72"/>
      <c r="APP9" s="72"/>
      <c r="APQ9" s="72"/>
      <c r="APR9" s="90"/>
      <c r="APS9" s="73"/>
      <c r="APT9" s="73"/>
      <c r="APU9" s="74"/>
      <c r="APV9" s="72"/>
      <c r="APW9" s="72"/>
      <c r="APX9" s="72"/>
      <c r="APY9" s="90"/>
      <c r="APZ9" s="73"/>
      <c r="AQA9" s="73"/>
      <c r="AQB9" s="74"/>
      <c r="AQC9" s="72"/>
      <c r="AQD9" s="72"/>
      <c r="AQE9" s="72"/>
      <c r="AQF9" s="90"/>
      <c r="AQG9" s="73"/>
      <c r="AQH9" s="73"/>
      <c r="AQI9" s="74"/>
      <c r="AQJ9" s="72"/>
      <c r="AQK9" s="72"/>
      <c r="AQL9" s="72"/>
      <c r="AQM9" s="90"/>
      <c r="AQN9" s="73"/>
      <c r="AQO9" s="73"/>
      <c r="AQP9" s="74"/>
      <c r="AQQ9" s="72"/>
      <c r="AQR9" s="72"/>
      <c r="AQS9" s="72"/>
      <c r="AQT9" s="90"/>
      <c r="AQU9" s="73"/>
      <c r="AQV9" s="73"/>
      <c r="AQW9" s="74"/>
      <c r="AQX9" s="72"/>
      <c r="AQY9" s="72"/>
      <c r="AQZ9" s="72"/>
      <c r="ARA9" s="90"/>
      <c r="ARB9" s="73"/>
      <c r="ARC9" s="73"/>
      <c r="ARD9" s="74"/>
      <c r="ARE9" s="72"/>
      <c r="ARF9" s="72"/>
      <c r="ARG9" s="72"/>
      <c r="ARH9" s="90"/>
      <c r="ARI9" s="73"/>
      <c r="ARJ9" s="73"/>
      <c r="ARK9" s="74"/>
      <c r="ARL9" s="72"/>
      <c r="ARM9" s="72"/>
      <c r="ARN9" s="72"/>
      <c r="ARO9" s="90"/>
      <c r="ARP9" s="73"/>
      <c r="ARQ9" s="73"/>
      <c r="ARR9" s="74"/>
      <c r="ARS9" s="72"/>
      <c r="ART9" s="72"/>
      <c r="ARU9" s="72"/>
      <c r="ARV9" s="90"/>
      <c r="ARW9" s="73"/>
      <c r="ARX9" s="73"/>
      <c r="ARY9" s="74"/>
      <c r="ARZ9" s="72"/>
      <c r="ASA9" s="72"/>
      <c r="ASB9" s="72"/>
      <c r="ASC9" s="90"/>
      <c r="ASD9" s="73"/>
      <c r="ASE9" s="73"/>
      <c r="ASF9" s="74"/>
      <c r="ASG9" s="72"/>
      <c r="ASH9" s="72"/>
      <c r="ASI9" s="72"/>
      <c r="ASJ9" s="90"/>
      <c r="ASK9" s="73"/>
      <c r="ASL9" s="73"/>
      <c r="ASM9" s="74"/>
      <c r="ASN9" s="72"/>
      <c r="ASO9" s="72"/>
      <c r="ASP9" s="72"/>
      <c r="ASQ9" s="90"/>
      <c r="ASR9" s="73"/>
      <c r="ASS9" s="73"/>
      <c r="AST9" s="74"/>
      <c r="ASU9" s="72"/>
      <c r="ASV9" s="72"/>
      <c r="ASW9" s="72"/>
      <c r="ASX9" s="90"/>
      <c r="ASY9" s="73"/>
      <c r="ASZ9" s="73"/>
      <c r="ATA9" s="74"/>
      <c r="ATB9" s="72"/>
      <c r="ATC9" s="72"/>
      <c r="ATD9" s="72"/>
      <c r="ATE9" s="90"/>
      <c r="ATF9" s="73"/>
      <c r="ATG9" s="73"/>
      <c r="ATH9" s="74"/>
      <c r="ATI9" s="72"/>
      <c r="ATJ9" s="72"/>
      <c r="ATK9" s="72"/>
      <c r="ATL9" s="90"/>
      <c r="ATM9" s="73"/>
      <c r="ATN9" s="73"/>
      <c r="ATO9" s="74"/>
      <c r="ATP9" s="72"/>
      <c r="ATQ9" s="72"/>
      <c r="ATR9" s="72"/>
      <c r="ATS9" s="90"/>
      <c r="ATT9" s="73"/>
      <c r="ATU9" s="73"/>
      <c r="ATV9" s="74"/>
      <c r="ATW9" s="72"/>
      <c r="ATX9" s="72"/>
      <c r="ATY9" s="72"/>
      <c r="ATZ9" s="90"/>
      <c r="AUA9" s="73"/>
      <c r="AUB9" s="73"/>
      <c r="AUC9" s="74"/>
      <c r="AUD9" s="72"/>
      <c r="AUE9" s="72"/>
      <c r="AUF9" s="72"/>
      <c r="AUG9" s="90"/>
      <c r="AUH9" s="73"/>
      <c r="AUI9" s="73"/>
      <c r="AUJ9" s="74"/>
      <c r="AUK9" s="72"/>
      <c r="AUL9" s="72"/>
      <c r="AUM9" s="72"/>
      <c r="AUN9" s="90"/>
      <c r="AUO9" s="73"/>
      <c r="AUP9" s="73"/>
      <c r="AUQ9" s="74"/>
      <c r="AUR9" s="72"/>
      <c r="AUS9" s="72"/>
      <c r="AUT9" s="72"/>
      <c r="AUU9" s="90"/>
      <c r="AUV9" s="73"/>
      <c r="AUW9" s="73"/>
      <c r="AUX9" s="74"/>
      <c r="AUY9" s="72"/>
      <c r="AUZ9" s="72"/>
      <c r="AVA9" s="72"/>
      <c r="AVB9" s="90"/>
      <c r="AVC9" s="73"/>
      <c r="AVD9" s="73"/>
      <c r="AVE9" s="74"/>
      <c r="AVF9" s="72"/>
      <c r="AVG9" s="72"/>
      <c r="AVH9" s="72"/>
      <c r="AVI9" s="90"/>
      <c r="AVJ9" s="73"/>
      <c r="AVK9" s="73"/>
      <c r="AVL9" s="74"/>
      <c r="AVM9" s="72"/>
      <c r="AVN9" s="72"/>
      <c r="AVO9" s="72"/>
      <c r="AVP9" s="90"/>
      <c r="AVQ9" s="73"/>
      <c r="AVR9" s="73"/>
      <c r="AVS9" s="74"/>
      <c r="AVT9" s="72"/>
      <c r="AVU9" s="72"/>
      <c r="AVV9" s="72"/>
      <c r="AVW9" s="90"/>
      <c r="AVX9" s="73"/>
      <c r="AVY9" s="73"/>
      <c r="AVZ9" s="74"/>
      <c r="AWA9" s="72"/>
      <c r="AWB9" s="72"/>
      <c r="AWC9" s="72"/>
      <c r="AWD9" s="90"/>
      <c r="AWE9" s="73"/>
      <c r="AWF9" s="73"/>
      <c r="AWG9" s="74"/>
      <c r="AWH9" s="72"/>
      <c r="AWI9" s="72"/>
      <c r="AWJ9" s="72"/>
      <c r="AWK9" s="90"/>
      <c r="AWL9" s="73"/>
      <c r="AWM9" s="73"/>
      <c r="AWN9" s="74"/>
      <c r="AWO9" s="72"/>
      <c r="AWP9" s="72"/>
      <c r="AWQ9" s="72"/>
      <c r="AWR9" s="90"/>
      <c r="AWS9" s="73"/>
      <c r="AWT9" s="73"/>
      <c r="AWU9" s="74"/>
      <c r="AWV9" s="72"/>
      <c r="AWW9" s="72"/>
      <c r="AWX9" s="72"/>
      <c r="AWY9" s="90"/>
      <c r="AWZ9" s="73"/>
      <c r="AXA9" s="73"/>
      <c r="AXB9" s="74"/>
      <c r="AXC9" s="72"/>
      <c r="AXD9" s="72"/>
      <c r="AXE9" s="72"/>
      <c r="AXF9" s="90"/>
      <c r="AXG9" s="73"/>
      <c r="AXH9" s="73"/>
      <c r="AXI9" s="74"/>
      <c r="AXJ9" s="72"/>
      <c r="AXK9" s="72"/>
      <c r="AXL9" s="72"/>
      <c r="AXM9" s="90"/>
      <c r="AXN9" s="73"/>
      <c r="AXO9" s="73"/>
      <c r="AXP9" s="74"/>
      <c r="AXQ9" s="72"/>
      <c r="AXR9" s="72"/>
      <c r="AXS9" s="72"/>
      <c r="AXT9" s="90"/>
      <c r="AXU9" s="73"/>
      <c r="AXV9" s="73"/>
      <c r="AXW9" s="74"/>
      <c r="AXX9" s="72"/>
      <c r="AXY9" s="72"/>
      <c r="AXZ9" s="72"/>
      <c r="AYA9" s="90"/>
      <c r="AYB9" s="73"/>
      <c r="AYC9" s="73"/>
      <c r="AYD9" s="74"/>
      <c r="AYE9" s="72"/>
      <c r="AYF9" s="72"/>
      <c r="AYG9" s="72"/>
      <c r="AYH9" s="90"/>
      <c r="AYI9" s="73"/>
      <c r="AYJ9" s="73"/>
      <c r="AYK9" s="74"/>
      <c r="AYL9" s="72"/>
      <c r="AYM9" s="72"/>
      <c r="AYN9" s="72"/>
      <c r="AYO9" s="90"/>
      <c r="AYP9" s="73"/>
      <c r="AYQ9" s="73"/>
      <c r="AYR9" s="74"/>
      <c r="AYS9" s="72"/>
      <c r="AYT9" s="72"/>
      <c r="AYU9" s="72"/>
      <c r="AYV9" s="90"/>
      <c r="AYW9" s="73"/>
      <c r="AYX9" s="73"/>
      <c r="AYY9" s="74"/>
      <c r="AYZ9" s="72"/>
      <c r="AZA9" s="72"/>
      <c r="AZB9" s="72"/>
      <c r="AZC9" s="90"/>
      <c r="AZD9" s="73"/>
      <c r="AZE9" s="73"/>
      <c r="AZF9" s="74"/>
      <c r="AZG9" s="72"/>
      <c r="AZH9" s="72"/>
      <c r="AZI9" s="72"/>
      <c r="AZJ9" s="90"/>
      <c r="AZK9" s="73"/>
      <c r="AZL9" s="73"/>
      <c r="AZM9" s="74"/>
      <c r="AZN9" s="72"/>
      <c r="AZO9" s="72"/>
      <c r="AZP9" s="72"/>
      <c r="AZQ9" s="90"/>
      <c r="AZR9" s="73"/>
      <c r="AZS9" s="73"/>
      <c r="AZT9" s="74"/>
      <c r="AZU9" s="72"/>
      <c r="AZV9" s="72"/>
      <c r="AZW9" s="72"/>
      <c r="AZX9" s="90"/>
      <c r="AZY9" s="73"/>
      <c r="AZZ9" s="73"/>
      <c r="BAA9" s="74"/>
      <c r="BAB9" s="72"/>
      <c r="BAC9" s="72"/>
      <c r="BAD9" s="72"/>
      <c r="BAE9" s="90"/>
      <c r="BAF9" s="73"/>
      <c r="BAG9" s="73"/>
      <c r="BAH9" s="74"/>
      <c r="BAI9" s="72"/>
      <c r="BAJ9" s="72"/>
      <c r="BAK9" s="72"/>
      <c r="BAL9" s="90"/>
      <c r="BAM9" s="73"/>
      <c r="BAN9" s="73"/>
      <c r="BAO9" s="74"/>
      <c r="BAP9" s="72"/>
      <c r="BAQ9" s="72"/>
      <c r="BAR9" s="72"/>
      <c r="BAS9" s="90"/>
      <c r="BAT9" s="73"/>
      <c r="BAU9" s="73"/>
      <c r="BAV9" s="74"/>
      <c r="BAW9" s="72"/>
      <c r="BAX9" s="72"/>
      <c r="BAY9" s="72"/>
      <c r="BAZ9" s="90"/>
      <c r="BBA9" s="73"/>
      <c r="BBB9" s="73"/>
      <c r="BBC9" s="74"/>
      <c r="BBD9" s="72"/>
      <c r="BBE9" s="72"/>
      <c r="BBF9" s="72"/>
      <c r="BBG9" s="90"/>
      <c r="BBH9" s="73"/>
      <c r="BBI9" s="73"/>
      <c r="BBJ9" s="74"/>
      <c r="BBK9" s="72"/>
      <c r="BBL9" s="72"/>
      <c r="BBM9" s="72"/>
      <c r="BBN9" s="90"/>
      <c r="BBO9" s="73"/>
      <c r="BBP9" s="73"/>
      <c r="BBQ9" s="74"/>
      <c r="BBR9" s="72"/>
      <c r="BBS9" s="72"/>
      <c r="BBT9" s="72"/>
      <c r="BBU9" s="90"/>
      <c r="BBV9" s="73"/>
      <c r="BBW9" s="73"/>
      <c r="BBX9" s="74"/>
      <c r="BBY9" s="72"/>
      <c r="BBZ9" s="72"/>
      <c r="BCA9" s="72"/>
      <c r="BCB9" s="90"/>
      <c r="BCC9" s="73"/>
      <c r="BCD9" s="73"/>
      <c r="BCE9" s="74"/>
      <c r="BCF9" s="72"/>
      <c r="BCG9" s="72"/>
      <c r="BCH9" s="72"/>
      <c r="BCI9" s="90"/>
      <c r="BCJ9" s="73"/>
      <c r="BCK9" s="73"/>
      <c r="BCL9" s="74"/>
      <c r="BCM9" s="72"/>
      <c r="BCN9" s="72"/>
      <c r="BCO9" s="72"/>
      <c r="BCP9" s="90"/>
      <c r="BCQ9" s="73"/>
      <c r="BCR9" s="73"/>
      <c r="BCS9" s="74"/>
      <c r="BCT9" s="72"/>
      <c r="BCU9" s="72"/>
      <c r="BCV9" s="72"/>
      <c r="BCW9" s="90"/>
      <c r="BCX9" s="73"/>
      <c r="BCY9" s="73"/>
      <c r="BCZ9" s="74"/>
      <c r="BDA9" s="72"/>
      <c r="BDB9" s="72"/>
      <c r="BDC9" s="72"/>
      <c r="BDD9" s="90"/>
      <c r="BDE9" s="73"/>
      <c r="BDF9" s="73"/>
      <c r="BDG9" s="74"/>
      <c r="BDH9" s="72"/>
      <c r="BDI9" s="72"/>
      <c r="BDJ9" s="72"/>
      <c r="BDK9" s="90"/>
      <c r="BDL9" s="73"/>
      <c r="BDM9" s="73"/>
      <c r="BDN9" s="74"/>
      <c r="BDO9" s="72"/>
      <c r="BDP9" s="72"/>
      <c r="BDQ9" s="72"/>
      <c r="BDR9" s="90"/>
      <c r="BDS9" s="73"/>
      <c r="BDT9" s="73"/>
      <c r="BDU9" s="74"/>
      <c r="BDV9" s="72"/>
      <c r="BDW9" s="72"/>
      <c r="BDX9" s="72"/>
      <c r="BDY9" s="90"/>
      <c r="BDZ9" s="73"/>
      <c r="BEA9" s="73"/>
      <c r="BEB9" s="74"/>
      <c r="BEC9" s="72"/>
      <c r="BED9" s="72"/>
      <c r="BEE9" s="72"/>
      <c r="BEF9" s="90"/>
      <c r="BEG9" s="73"/>
      <c r="BEH9" s="73"/>
      <c r="BEI9" s="74"/>
      <c r="BEJ9" s="72"/>
      <c r="BEK9" s="72"/>
      <c r="BEL9" s="72"/>
      <c r="BEM9" s="90"/>
      <c r="BEN9" s="73"/>
      <c r="BEO9" s="73"/>
      <c r="BEP9" s="74"/>
      <c r="BEQ9" s="72"/>
      <c r="BER9" s="72"/>
      <c r="BES9" s="72"/>
      <c r="BET9" s="90"/>
      <c r="BEU9" s="73"/>
      <c r="BEV9" s="73"/>
      <c r="BEW9" s="74"/>
      <c r="BEX9" s="72"/>
      <c r="BEY9" s="72"/>
      <c r="BEZ9" s="72"/>
      <c r="BFA9" s="90"/>
      <c r="BFB9" s="73"/>
      <c r="BFC9" s="73"/>
      <c r="BFD9" s="74"/>
      <c r="BFE9" s="72"/>
      <c r="BFF9" s="72"/>
      <c r="BFG9" s="72"/>
      <c r="BFH9" s="90"/>
      <c r="BFI9" s="73"/>
      <c r="BFJ9" s="73"/>
      <c r="BFK9" s="74"/>
      <c r="BFL9" s="72"/>
      <c r="BFM9" s="72"/>
      <c r="BFN9" s="72"/>
      <c r="BFO9" s="90"/>
      <c r="BFP9" s="73"/>
      <c r="BFQ9" s="73"/>
      <c r="BFR9" s="74"/>
      <c r="BFS9" s="72"/>
      <c r="BFT9" s="72"/>
      <c r="BFU9" s="72"/>
      <c r="BFV9" s="90"/>
      <c r="BFW9" s="73"/>
      <c r="BFX9" s="73"/>
      <c r="BFY9" s="74"/>
      <c r="BFZ9" s="72"/>
      <c r="BGA9" s="72"/>
      <c r="BGB9" s="72"/>
      <c r="BGC9" s="90"/>
      <c r="BGD9" s="73"/>
      <c r="BGE9" s="73"/>
      <c r="BGF9" s="74"/>
      <c r="BGG9" s="72"/>
      <c r="BGH9" s="72"/>
      <c r="BGI9" s="72"/>
      <c r="BGJ9" s="90"/>
      <c r="BGK9" s="73"/>
      <c r="BGL9" s="73"/>
      <c r="BGM9" s="74"/>
      <c r="BGN9" s="72"/>
      <c r="BGO9" s="72"/>
      <c r="BGP9" s="72"/>
      <c r="BGQ9" s="90"/>
      <c r="BGR9" s="73"/>
      <c r="BGS9" s="73"/>
      <c r="BGT9" s="74"/>
      <c r="BGU9" s="72"/>
      <c r="BGV9" s="72"/>
      <c r="BGW9" s="72"/>
      <c r="BGX9" s="90"/>
      <c r="BGY9" s="73"/>
      <c r="BGZ9" s="73"/>
      <c r="BHA9" s="74"/>
      <c r="BHB9" s="72"/>
      <c r="BHC9" s="72"/>
      <c r="BHD9" s="72"/>
      <c r="BHE9" s="90"/>
      <c r="BHF9" s="73"/>
      <c r="BHG9" s="73"/>
      <c r="BHH9" s="74"/>
      <c r="BHI9" s="72"/>
      <c r="BHJ9" s="72"/>
      <c r="BHK9" s="72"/>
      <c r="BHL9" s="90"/>
      <c r="BHM9" s="73"/>
      <c r="BHN9" s="73"/>
      <c r="BHO9" s="74"/>
      <c r="BHP9" s="72"/>
      <c r="BHQ9" s="72"/>
      <c r="BHR9" s="72"/>
      <c r="BHS9" s="90"/>
      <c r="BHT9" s="73"/>
      <c r="BHU9" s="73"/>
      <c r="BHV9" s="74"/>
      <c r="BHW9" s="72"/>
      <c r="BHX9" s="72"/>
      <c r="BHY9" s="72"/>
      <c r="BHZ9" s="90"/>
      <c r="BIA9" s="73"/>
      <c r="BIB9" s="73"/>
      <c r="BIC9" s="74"/>
      <c r="BID9" s="72"/>
      <c r="BIE9" s="72"/>
      <c r="BIF9" s="72"/>
      <c r="BIG9" s="90"/>
      <c r="BIH9" s="73"/>
      <c r="BII9" s="73"/>
      <c r="BIJ9" s="74"/>
      <c r="BIK9" s="72"/>
      <c r="BIL9" s="72"/>
      <c r="BIM9" s="72"/>
      <c r="BIN9" s="90"/>
      <c r="BIO9" s="73"/>
      <c r="BIP9" s="73"/>
      <c r="BIQ9" s="74"/>
      <c r="BIR9" s="72"/>
      <c r="BIS9" s="72"/>
      <c r="BIT9" s="72"/>
      <c r="BIU9" s="90"/>
      <c r="BIV9" s="73"/>
      <c r="BIW9" s="73"/>
      <c r="BIX9" s="74"/>
      <c r="BIY9" s="72"/>
      <c r="BIZ9" s="72"/>
      <c r="BJA9" s="72"/>
      <c r="BJB9" s="90"/>
      <c r="BJC9" s="73"/>
      <c r="BJD9" s="73"/>
      <c r="BJE9" s="74"/>
      <c r="BJF9" s="72"/>
      <c r="BJG9" s="72"/>
      <c r="BJH9" s="72"/>
      <c r="BJI9" s="90"/>
      <c r="BJJ9" s="73"/>
      <c r="BJK9" s="73"/>
      <c r="BJL9" s="74"/>
      <c r="BJM9" s="72"/>
      <c r="BJN9" s="72"/>
      <c r="BJO9" s="72"/>
      <c r="BJP9" s="90"/>
      <c r="BJQ9" s="73"/>
      <c r="BJR9" s="73"/>
      <c r="BJS9" s="74"/>
      <c r="BJT9" s="72"/>
      <c r="BJU9" s="72"/>
      <c r="BJV9" s="72"/>
      <c r="BJW9" s="90"/>
      <c r="BJX9" s="73"/>
      <c r="BJY9" s="73"/>
      <c r="BJZ9" s="74"/>
      <c r="BKA9" s="72"/>
      <c r="BKB9" s="72"/>
      <c r="BKC9" s="72"/>
      <c r="BKD9" s="90"/>
      <c r="BKE9" s="73"/>
      <c r="BKF9" s="73"/>
      <c r="BKG9" s="74"/>
      <c r="BKH9" s="72"/>
      <c r="BKI9" s="72"/>
      <c r="BKJ9" s="72"/>
      <c r="BKK9" s="90"/>
      <c r="BKL9" s="73"/>
      <c r="BKM9" s="73"/>
      <c r="BKN9" s="74"/>
      <c r="BKO9" s="72"/>
      <c r="BKP9" s="72"/>
      <c r="BKQ9" s="72"/>
      <c r="BKR9" s="90"/>
      <c r="BKS9" s="73"/>
      <c r="BKT9" s="73"/>
      <c r="BKU9" s="74"/>
      <c r="BKV9" s="72"/>
      <c r="BKW9" s="72"/>
      <c r="BKX9" s="72"/>
      <c r="BKY9" s="90"/>
      <c r="BKZ9" s="73"/>
      <c r="BLA9" s="73"/>
      <c r="BLB9" s="74"/>
      <c r="BLC9" s="72"/>
      <c r="BLD9" s="72"/>
      <c r="BLE9" s="72"/>
      <c r="BLF9" s="90"/>
      <c r="BLG9" s="73"/>
      <c r="BLH9" s="73"/>
      <c r="BLI9" s="74"/>
      <c r="BLJ9" s="72"/>
      <c r="BLK9" s="72"/>
      <c r="BLL9" s="72"/>
      <c r="BLM9" s="90"/>
      <c r="BLN9" s="73"/>
      <c r="BLO9" s="73"/>
      <c r="BLP9" s="74"/>
      <c r="BLQ9" s="72"/>
      <c r="BLR9" s="72"/>
      <c r="BLS9" s="72"/>
      <c r="BLT9" s="90"/>
      <c r="BLU9" s="73"/>
      <c r="BLV9" s="73"/>
      <c r="BLW9" s="74"/>
      <c r="BLX9" s="72"/>
      <c r="BLY9" s="72"/>
      <c r="BLZ9" s="72"/>
      <c r="BMA9" s="90"/>
      <c r="BMB9" s="73"/>
      <c r="BMC9" s="73"/>
      <c r="BMD9" s="74"/>
      <c r="BME9" s="72"/>
      <c r="BMF9" s="72"/>
      <c r="BMG9" s="72"/>
      <c r="BMH9" s="90"/>
      <c r="BMI9" s="73"/>
      <c r="BMJ9" s="73"/>
      <c r="BMK9" s="74"/>
      <c r="BML9" s="72"/>
      <c r="BMM9" s="72"/>
      <c r="BMN9" s="72"/>
      <c r="BMO9" s="90"/>
      <c r="BMP9" s="73"/>
      <c r="BMQ9" s="73"/>
      <c r="BMR9" s="74"/>
      <c r="BMS9" s="72"/>
      <c r="BMT9" s="72"/>
      <c r="BMU9" s="72"/>
      <c r="BMV9" s="90"/>
      <c r="BMW9" s="73"/>
      <c r="BMX9" s="73"/>
      <c r="BMY9" s="74"/>
      <c r="BMZ9" s="72"/>
      <c r="BNA9" s="72"/>
      <c r="BNB9" s="72"/>
      <c r="BNC9" s="90"/>
      <c r="BND9" s="73"/>
      <c r="BNE9" s="73"/>
      <c r="BNF9" s="74"/>
      <c r="BNG9" s="72"/>
      <c r="BNH9" s="72"/>
      <c r="BNI9" s="72"/>
      <c r="BNJ9" s="90"/>
      <c r="BNK9" s="73"/>
      <c r="BNL9" s="73"/>
      <c r="BNM9" s="74"/>
      <c r="BNN9" s="72"/>
      <c r="BNO9" s="72"/>
      <c r="BNP9" s="72"/>
      <c r="BNQ9" s="90"/>
      <c r="BNR9" s="73"/>
      <c r="BNS9" s="73"/>
      <c r="BNT9" s="74"/>
      <c r="BNU9" s="72"/>
      <c r="BNV9" s="72"/>
      <c r="BNW9" s="72"/>
      <c r="BNX9" s="90"/>
      <c r="BNY9" s="73"/>
      <c r="BNZ9" s="73"/>
      <c r="BOA9" s="74"/>
      <c r="BOB9" s="72"/>
      <c r="BOC9" s="72"/>
      <c r="BOD9" s="72"/>
      <c r="BOE9" s="90"/>
      <c r="BOF9" s="73"/>
      <c r="BOG9" s="73"/>
      <c r="BOH9" s="74"/>
      <c r="BOI9" s="72"/>
      <c r="BOJ9" s="72"/>
      <c r="BOK9" s="72"/>
      <c r="BOL9" s="90"/>
      <c r="BOM9" s="73"/>
      <c r="BON9" s="73"/>
      <c r="BOO9" s="74"/>
      <c r="BOP9" s="72"/>
      <c r="BOQ9" s="72"/>
      <c r="BOR9" s="72"/>
      <c r="BOS9" s="90"/>
      <c r="BOT9" s="73"/>
      <c r="BOU9" s="73"/>
      <c r="BOV9" s="74"/>
      <c r="BOW9" s="72"/>
      <c r="BOX9" s="72"/>
      <c r="BOY9" s="72"/>
      <c r="BOZ9" s="90"/>
      <c r="BPA9" s="73"/>
      <c r="BPB9" s="73"/>
      <c r="BPC9" s="74"/>
      <c r="BPD9" s="72"/>
      <c r="BPE9" s="72"/>
      <c r="BPF9" s="72"/>
      <c r="BPG9" s="90"/>
      <c r="BPH9" s="73"/>
      <c r="BPI9" s="73"/>
      <c r="BPJ9" s="74"/>
      <c r="BPK9" s="72"/>
      <c r="BPL9" s="72"/>
      <c r="BPM9" s="72"/>
      <c r="BPN9" s="90"/>
      <c r="BPO9" s="73"/>
      <c r="BPP9" s="73"/>
      <c r="BPQ9" s="74"/>
      <c r="BPR9" s="72"/>
      <c r="BPS9" s="72"/>
      <c r="BPT9" s="72"/>
      <c r="BPU9" s="90"/>
      <c r="BPV9" s="73"/>
      <c r="BPW9" s="73"/>
      <c r="BPX9" s="74"/>
      <c r="BPY9" s="72"/>
      <c r="BPZ9" s="72"/>
      <c r="BQA9" s="72"/>
      <c r="BQB9" s="90"/>
      <c r="BQC9" s="73"/>
      <c r="BQD9" s="73"/>
      <c r="BQE9" s="74"/>
      <c r="BQF9" s="72"/>
      <c r="BQG9" s="72"/>
      <c r="BQH9" s="72"/>
      <c r="BQI9" s="90"/>
      <c r="BQJ9" s="73"/>
      <c r="BQK9" s="73"/>
      <c r="BQL9" s="74"/>
      <c r="BQM9" s="72"/>
      <c r="BQN9" s="72"/>
      <c r="BQO9" s="72"/>
      <c r="BQP9" s="90"/>
      <c r="BQQ9" s="73"/>
      <c r="BQR9" s="73"/>
      <c r="BQS9" s="74"/>
      <c r="BQT9" s="72"/>
      <c r="BQU9" s="72"/>
      <c r="BQV9" s="72"/>
      <c r="BQW9" s="90"/>
      <c r="BQX9" s="73"/>
      <c r="BQY9" s="73"/>
      <c r="BQZ9" s="74"/>
      <c r="BRA9" s="72"/>
      <c r="BRB9" s="72"/>
      <c r="BRC9" s="72"/>
      <c r="BRD9" s="90"/>
      <c r="BRE9" s="73"/>
      <c r="BRF9" s="73"/>
      <c r="BRG9" s="74"/>
      <c r="BRH9" s="72"/>
      <c r="BRI9" s="72"/>
      <c r="BRJ9" s="72"/>
      <c r="BRK9" s="90"/>
      <c r="BRL9" s="73"/>
      <c r="BRM9" s="73"/>
      <c r="BRN9" s="74"/>
      <c r="BRO9" s="72"/>
      <c r="BRP9" s="72"/>
      <c r="BRQ9" s="72"/>
      <c r="BRR9" s="90"/>
      <c r="BRS9" s="73"/>
      <c r="BRT9" s="73"/>
      <c r="BRU9" s="74"/>
      <c r="BRV9" s="72"/>
      <c r="BRW9" s="72"/>
      <c r="BRX9" s="72"/>
      <c r="BRY9" s="90"/>
      <c r="BRZ9" s="73"/>
      <c r="BSA9" s="73"/>
      <c r="BSB9" s="74"/>
      <c r="BSC9" s="72"/>
      <c r="BSD9" s="72"/>
      <c r="BSE9" s="72"/>
      <c r="BSF9" s="90"/>
      <c r="BSG9" s="73"/>
      <c r="BSH9" s="73"/>
      <c r="BSI9" s="74"/>
      <c r="BSJ9" s="72"/>
      <c r="BSK9" s="72"/>
      <c r="BSL9" s="72"/>
      <c r="BSM9" s="90"/>
      <c r="BSN9" s="73"/>
      <c r="BSO9" s="73"/>
      <c r="BSP9" s="74"/>
      <c r="BSQ9" s="72"/>
      <c r="BSR9" s="72"/>
      <c r="BSS9" s="72"/>
      <c r="BST9" s="90"/>
      <c r="BSU9" s="73"/>
      <c r="BSV9" s="73"/>
      <c r="BSW9" s="74"/>
      <c r="BSX9" s="72"/>
      <c r="BSY9" s="72"/>
      <c r="BSZ9" s="72"/>
      <c r="BTA9" s="90"/>
      <c r="BTB9" s="73"/>
      <c r="BTC9" s="73"/>
      <c r="BTD9" s="74"/>
      <c r="BTE9" s="72"/>
      <c r="BTF9" s="72"/>
      <c r="BTG9" s="72"/>
      <c r="BTH9" s="90"/>
      <c r="BTI9" s="73"/>
      <c r="BTJ9" s="73"/>
      <c r="BTK9" s="74"/>
      <c r="BTL9" s="72"/>
      <c r="BTM9" s="72"/>
      <c r="BTN9" s="72"/>
      <c r="BTO9" s="90"/>
      <c r="BTP9" s="73"/>
      <c r="BTQ9" s="73"/>
      <c r="BTR9" s="74"/>
      <c r="BTS9" s="72"/>
      <c r="BTT9" s="72"/>
      <c r="BTU9" s="72"/>
      <c r="BTV9" s="90"/>
      <c r="BTW9" s="73"/>
      <c r="BTX9" s="73"/>
      <c r="BTY9" s="74"/>
      <c r="BTZ9" s="72"/>
      <c r="BUA9" s="72"/>
      <c r="BUB9" s="72"/>
      <c r="BUC9" s="90"/>
      <c r="BUD9" s="73"/>
      <c r="BUE9" s="73"/>
      <c r="BUF9" s="74"/>
      <c r="BUG9" s="72"/>
      <c r="BUH9" s="72"/>
      <c r="BUI9" s="72"/>
      <c r="BUJ9" s="90"/>
      <c r="BUK9" s="73"/>
      <c r="BUL9" s="73"/>
      <c r="BUM9" s="74"/>
      <c r="BUN9" s="72"/>
      <c r="BUO9" s="72"/>
      <c r="BUP9" s="72"/>
      <c r="BUQ9" s="90"/>
      <c r="BUR9" s="73"/>
      <c r="BUS9" s="73"/>
      <c r="BUT9" s="74"/>
      <c r="BUU9" s="72"/>
      <c r="BUV9" s="72"/>
      <c r="BUW9" s="72"/>
      <c r="BUX9" s="90"/>
      <c r="BUY9" s="73"/>
      <c r="BUZ9" s="73"/>
      <c r="BVA9" s="74"/>
      <c r="BVB9" s="72"/>
      <c r="BVC9" s="72"/>
      <c r="BVD9" s="72"/>
      <c r="BVE9" s="90"/>
      <c r="BVF9" s="73"/>
      <c r="BVG9" s="73"/>
      <c r="BVH9" s="74"/>
      <c r="BVI9" s="72"/>
      <c r="BVJ9" s="72"/>
      <c r="BVK9" s="72"/>
      <c r="BVL9" s="90"/>
      <c r="BVM9" s="73"/>
      <c r="BVN9" s="73"/>
      <c r="BVO9" s="74"/>
      <c r="BVP9" s="72"/>
      <c r="BVQ9" s="72"/>
      <c r="BVR9" s="72"/>
      <c r="BVS9" s="90"/>
      <c r="BVT9" s="73"/>
      <c r="BVU9" s="73"/>
      <c r="BVV9" s="74"/>
      <c r="BVW9" s="72"/>
      <c r="BVX9" s="72"/>
      <c r="BVY9" s="72"/>
      <c r="BVZ9" s="90"/>
      <c r="BWA9" s="73"/>
      <c r="BWB9" s="73"/>
      <c r="BWC9" s="74"/>
      <c r="BWD9" s="72"/>
      <c r="BWE9" s="72"/>
      <c r="BWF9" s="72"/>
      <c r="BWG9" s="90"/>
      <c r="BWH9" s="73"/>
      <c r="BWI9" s="73"/>
      <c r="BWJ9" s="74"/>
      <c r="BWK9" s="72"/>
      <c r="BWL9" s="72"/>
      <c r="BWM9" s="72"/>
      <c r="BWN9" s="90"/>
      <c r="BWO9" s="73"/>
      <c r="BWP9" s="73"/>
      <c r="BWQ9" s="74"/>
      <c r="BWR9" s="72"/>
      <c r="BWS9" s="72"/>
      <c r="BWT9" s="72"/>
      <c r="BWU9" s="90"/>
      <c r="BWV9" s="73"/>
      <c r="BWW9" s="73"/>
      <c r="BWX9" s="74"/>
      <c r="BWY9" s="72"/>
      <c r="BWZ9" s="72"/>
      <c r="BXA9" s="72"/>
      <c r="BXB9" s="90"/>
      <c r="BXC9" s="73"/>
      <c r="BXD9" s="73"/>
      <c r="BXE9" s="74"/>
      <c r="BXF9" s="72"/>
      <c r="BXG9" s="72"/>
      <c r="BXH9" s="72"/>
      <c r="BXI9" s="90"/>
      <c r="BXJ9" s="73"/>
      <c r="BXK9" s="73"/>
      <c r="BXL9" s="74"/>
      <c r="BXM9" s="72"/>
      <c r="BXN9" s="72"/>
      <c r="BXO9" s="72"/>
      <c r="BXP9" s="90"/>
      <c r="BXQ9" s="73"/>
      <c r="BXR9" s="73"/>
      <c r="BXS9" s="74"/>
      <c r="BXT9" s="72"/>
      <c r="BXU9" s="72"/>
      <c r="BXV9" s="72"/>
      <c r="BXW9" s="90"/>
      <c r="BXX9" s="73"/>
      <c r="BXY9" s="73"/>
      <c r="BXZ9" s="74"/>
      <c r="BYA9" s="72"/>
      <c r="BYB9" s="72"/>
      <c r="BYC9" s="72"/>
      <c r="BYD9" s="90"/>
      <c r="BYE9" s="73"/>
      <c r="BYF9" s="73"/>
      <c r="BYG9" s="74"/>
      <c r="BYH9" s="72"/>
      <c r="BYI9" s="72"/>
      <c r="BYJ9" s="72"/>
      <c r="BYK9" s="90"/>
      <c r="BYL9" s="73"/>
      <c r="BYM9" s="73"/>
      <c r="BYN9" s="74"/>
      <c r="BYO9" s="72"/>
      <c r="BYP9" s="72"/>
      <c r="BYQ9" s="72"/>
      <c r="BYR9" s="90"/>
      <c r="BYS9" s="73"/>
      <c r="BYT9" s="73"/>
      <c r="BYU9" s="74"/>
      <c r="BYV9" s="72"/>
      <c r="BYW9" s="72"/>
      <c r="BYX9" s="72"/>
      <c r="BYY9" s="90"/>
      <c r="BYZ9" s="73"/>
      <c r="BZA9" s="73"/>
      <c r="BZB9" s="74"/>
      <c r="BZC9" s="72"/>
      <c r="BZD9" s="72"/>
      <c r="BZE9" s="72"/>
      <c r="BZF9" s="90"/>
      <c r="BZG9" s="73"/>
      <c r="BZH9" s="73"/>
      <c r="BZI9" s="74"/>
      <c r="BZJ9" s="72"/>
      <c r="BZK9" s="72"/>
      <c r="BZL9" s="72"/>
      <c r="BZM9" s="90"/>
      <c r="BZN9" s="73"/>
      <c r="BZO9" s="73"/>
      <c r="BZP9" s="74"/>
      <c r="BZQ9" s="72"/>
      <c r="BZR9" s="72"/>
      <c r="BZS9" s="72"/>
      <c r="BZT9" s="90"/>
      <c r="BZU9" s="73"/>
      <c r="BZV9" s="73"/>
      <c r="BZW9" s="74"/>
      <c r="BZX9" s="72"/>
      <c r="BZY9" s="72"/>
      <c r="BZZ9" s="72"/>
      <c r="CAA9" s="90"/>
      <c r="CAB9" s="73"/>
      <c r="CAC9" s="73"/>
      <c r="CAD9" s="74"/>
      <c r="CAE9" s="72"/>
      <c r="CAF9" s="72"/>
      <c r="CAG9" s="72"/>
      <c r="CAH9" s="90"/>
      <c r="CAI9" s="73"/>
      <c r="CAJ9" s="73"/>
      <c r="CAK9" s="74"/>
      <c r="CAL9" s="72"/>
      <c r="CAM9" s="72"/>
      <c r="CAN9" s="72"/>
      <c r="CAO9" s="90"/>
      <c r="CAP9" s="73"/>
      <c r="CAQ9" s="73"/>
      <c r="CAR9" s="74"/>
      <c r="CAS9" s="72"/>
      <c r="CAT9" s="72"/>
      <c r="CAU9" s="72"/>
      <c r="CAV9" s="90"/>
      <c r="CAW9" s="73"/>
      <c r="CAX9" s="73"/>
      <c r="CAY9" s="74"/>
      <c r="CAZ9" s="72"/>
      <c r="CBA9" s="72"/>
      <c r="CBB9" s="72"/>
      <c r="CBC9" s="90"/>
      <c r="CBD9" s="73"/>
      <c r="CBE9" s="73"/>
      <c r="CBF9" s="74"/>
      <c r="CBG9" s="72"/>
      <c r="CBH9" s="72"/>
      <c r="CBI9" s="72"/>
      <c r="CBJ9" s="90"/>
      <c r="CBK9" s="73"/>
      <c r="CBL9" s="73"/>
      <c r="CBM9" s="74"/>
      <c r="CBN9" s="72"/>
      <c r="CBO9" s="72"/>
      <c r="CBP9" s="72"/>
      <c r="CBQ9" s="90"/>
      <c r="CBR9" s="73"/>
      <c r="CBS9" s="73"/>
      <c r="CBT9" s="74"/>
      <c r="CBU9" s="72"/>
      <c r="CBV9" s="72"/>
      <c r="CBW9" s="72"/>
      <c r="CBX9" s="90"/>
      <c r="CBY9" s="73"/>
      <c r="CBZ9" s="73"/>
      <c r="CCA9" s="74"/>
      <c r="CCB9" s="72"/>
      <c r="CCC9" s="72"/>
      <c r="CCD9" s="72"/>
      <c r="CCE9" s="90"/>
      <c r="CCF9" s="73"/>
      <c r="CCG9" s="73"/>
      <c r="CCH9" s="74"/>
      <c r="CCI9" s="72"/>
      <c r="CCJ9" s="72"/>
      <c r="CCK9" s="72"/>
      <c r="CCL9" s="90"/>
      <c r="CCM9" s="73"/>
      <c r="CCN9" s="73"/>
      <c r="CCO9" s="74"/>
      <c r="CCP9" s="72"/>
      <c r="CCQ9" s="72"/>
      <c r="CCR9" s="72"/>
      <c r="CCS9" s="90"/>
      <c r="CCT9" s="73"/>
      <c r="CCU9" s="73"/>
      <c r="CCV9" s="74"/>
      <c r="CCW9" s="72"/>
      <c r="CCX9" s="72"/>
      <c r="CCY9" s="72"/>
      <c r="CCZ9" s="90"/>
      <c r="CDA9" s="73"/>
      <c r="CDB9" s="73"/>
      <c r="CDC9" s="74"/>
      <c r="CDD9" s="72"/>
      <c r="CDE9" s="72"/>
      <c r="CDF9" s="72"/>
      <c r="CDG9" s="90"/>
      <c r="CDH9" s="73"/>
      <c r="CDI9" s="73"/>
      <c r="CDJ9" s="74"/>
      <c r="CDK9" s="72"/>
      <c r="CDL9" s="72"/>
      <c r="CDM9" s="72"/>
      <c r="CDN9" s="90"/>
      <c r="CDO9" s="73"/>
      <c r="CDP9" s="73"/>
      <c r="CDQ9" s="74"/>
      <c r="CDR9" s="72"/>
      <c r="CDS9" s="72"/>
      <c r="CDT9" s="72"/>
      <c r="CDU9" s="90"/>
      <c r="CDV9" s="73"/>
      <c r="CDW9" s="73"/>
      <c r="CDX9" s="74"/>
      <c r="CDY9" s="72"/>
      <c r="CDZ9" s="72"/>
      <c r="CEA9" s="72"/>
      <c r="CEB9" s="90"/>
      <c r="CEC9" s="73"/>
      <c r="CED9" s="73"/>
      <c r="CEE9" s="74"/>
      <c r="CEF9" s="72"/>
      <c r="CEG9" s="72"/>
      <c r="CEH9" s="72"/>
      <c r="CEI9" s="90"/>
      <c r="CEJ9" s="73"/>
      <c r="CEK9" s="73"/>
      <c r="CEL9" s="74"/>
      <c r="CEM9" s="72"/>
      <c r="CEN9" s="72"/>
      <c r="CEO9" s="72"/>
      <c r="CEP9" s="90"/>
      <c r="CEQ9" s="73"/>
      <c r="CER9" s="73"/>
      <c r="CES9" s="74"/>
      <c r="CET9" s="72"/>
      <c r="CEU9" s="72"/>
      <c r="CEV9" s="72"/>
      <c r="CEW9" s="90"/>
      <c r="CEX9" s="73"/>
      <c r="CEY9" s="73"/>
      <c r="CEZ9" s="74"/>
      <c r="CFA9" s="72"/>
      <c r="CFB9" s="72"/>
      <c r="CFC9" s="72"/>
      <c r="CFD9" s="90"/>
      <c r="CFE9" s="73"/>
      <c r="CFF9" s="73"/>
      <c r="CFG9" s="74"/>
      <c r="CFH9" s="72"/>
      <c r="CFI9" s="72"/>
      <c r="CFJ9" s="72"/>
      <c r="CFK9" s="90"/>
      <c r="CFL9" s="73"/>
      <c r="CFM9" s="73"/>
      <c r="CFN9" s="74"/>
      <c r="CFO9" s="72"/>
      <c r="CFP9" s="72"/>
      <c r="CFQ9" s="72"/>
      <c r="CFR9" s="90"/>
      <c r="CFS9" s="73"/>
      <c r="CFT9" s="73"/>
      <c r="CFU9" s="74"/>
      <c r="CFV9" s="72"/>
      <c r="CFW9" s="72"/>
      <c r="CFX9" s="72"/>
      <c r="CFY9" s="90"/>
      <c r="CFZ9" s="73"/>
      <c r="CGA9" s="73"/>
      <c r="CGB9" s="74"/>
      <c r="CGC9" s="72"/>
      <c r="CGD9" s="72"/>
      <c r="CGE9" s="72"/>
      <c r="CGF9" s="90"/>
      <c r="CGG9" s="73"/>
      <c r="CGH9" s="73"/>
      <c r="CGI9" s="74"/>
      <c r="CGJ9" s="72"/>
      <c r="CGK9" s="72"/>
      <c r="CGL9" s="72"/>
      <c r="CGM9" s="90"/>
      <c r="CGN9" s="73"/>
      <c r="CGO9" s="73"/>
      <c r="CGP9" s="74"/>
      <c r="CGQ9" s="72"/>
      <c r="CGR9" s="72"/>
      <c r="CGS9" s="72"/>
      <c r="CGT9" s="90"/>
      <c r="CGU9" s="73"/>
      <c r="CGV9" s="73"/>
      <c r="CGW9" s="74"/>
      <c r="CGX9" s="72"/>
      <c r="CGY9" s="72"/>
      <c r="CGZ9" s="72"/>
      <c r="CHA9" s="90"/>
      <c r="CHB9" s="73"/>
      <c r="CHC9" s="73"/>
      <c r="CHD9" s="74"/>
      <c r="CHE9" s="72"/>
      <c r="CHF9" s="72"/>
      <c r="CHG9" s="72"/>
      <c r="CHH9" s="90"/>
      <c r="CHI9" s="73"/>
      <c r="CHJ9" s="73"/>
      <c r="CHK9" s="74"/>
      <c r="CHL9" s="72"/>
      <c r="CHM9" s="72"/>
      <c r="CHN9" s="72"/>
      <c r="CHO9" s="90"/>
      <c r="CHP9" s="73"/>
      <c r="CHQ9" s="73"/>
      <c r="CHR9" s="74"/>
      <c r="CHS9" s="72"/>
      <c r="CHT9" s="72"/>
      <c r="CHU9" s="72"/>
      <c r="CHV9" s="90"/>
      <c r="CHW9" s="73"/>
      <c r="CHX9" s="73"/>
      <c r="CHY9" s="74"/>
      <c r="CHZ9" s="72"/>
      <c r="CIA9" s="72"/>
      <c r="CIB9" s="72"/>
      <c r="CIC9" s="90"/>
      <c r="CID9" s="73"/>
      <c r="CIE9" s="73"/>
      <c r="CIF9" s="74"/>
      <c r="CIG9" s="72"/>
      <c r="CIH9" s="72"/>
      <c r="CII9" s="72"/>
      <c r="CIJ9" s="90"/>
      <c r="CIK9" s="73"/>
      <c r="CIL9" s="73"/>
      <c r="CIM9" s="74"/>
      <c r="CIN9" s="72"/>
      <c r="CIO9" s="72"/>
      <c r="CIP9" s="72"/>
      <c r="CIQ9" s="90"/>
      <c r="CIR9" s="73"/>
      <c r="CIS9" s="73"/>
      <c r="CIT9" s="74"/>
      <c r="CIU9" s="72"/>
      <c r="CIV9" s="72"/>
      <c r="CIW9" s="72"/>
      <c r="CIX9" s="90"/>
      <c r="CIY9" s="73"/>
      <c r="CIZ9" s="73"/>
      <c r="CJA9" s="74"/>
      <c r="CJB9" s="72"/>
      <c r="CJC9" s="72"/>
      <c r="CJD9" s="72"/>
      <c r="CJE9" s="90"/>
      <c r="CJF9" s="73"/>
      <c r="CJG9" s="73"/>
      <c r="CJH9" s="74"/>
      <c r="CJI9" s="72"/>
      <c r="CJJ9" s="72"/>
      <c r="CJK9" s="72"/>
      <c r="CJL9" s="90"/>
      <c r="CJM9" s="73"/>
      <c r="CJN9" s="73"/>
      <c r="CJO9" s="74"/>
      <c r="CJP9" s="72"/>
      <c r="CJQ9" s="72"/>
      <c r="CJR9" s="72"/>
      <c r="CJS9" s="90"/>
      <c r="CJT9" s="73"/>
      <c r="CJU9" s="73"/>
      <c r="CJV9" s="74"/>
      <c r="CJW9" s="72"/>
      <c r="CJX9" s="72"/>
      <c r="CJY9" s="72"/>
      <c r="CJZ9" s="90"/>
      <c r="CKA9" s="73"/>
      <c r="CKB9" s="73"/>
      <c r="CKC9" s="74"/>
      <c r="CKD9" s="72"/>
      <c r="CKE9" s="72"/>
      <c r="CKF9" s="72"/>
      <c r="CKG9" s="90"/>
      <c r="CKH9" s="73"/>
      <c r="CKI9" s="73"/>
      <c r="CKJ9" s="74"/>
      <c r="CKK9" s="72"/>
      <c r="CKL9" s="72"/>
      <c r="CKM9" s="72"/>
      <c r="CKN9" s="90"/>
      <c r="CKO9" s="73"/>
      <c r="CKP9" s="73"/>
      <c r="CKQ9" s="74"/>
      <c r="CKR9" s="72"/>
      <c r="CKS9" s="72"/>
      <c r="CKT9" s="72"/>
      <c r="CKU9" s="90"/>
      <c r="CKV9" s="73"/>
      <c r="CKW9" s="73"/>
      <c r="CKX9" s="74"/>
      <c r="CKY9" s="72"/>
      <c r="CKZ9" s="72"/>
      <c r="CLA9" s="72"/>
      <c r="CLB9" s="90"/>
      <c r="CLC9" s="73"/>
      <c r="CLD9" s="73"/>
      <c r="CLE9" s="74"/>
      <c r="CLF9" s="72"/>
      <c r="CLG9" s="72"/>
      <c r="CLH9" s="72"/>
      <c r="CLI9" s="90"/>
      <c r="CLJ9" s="73"/>
      <c r="CLK9" s="73"/>
      <c r="CLL9" s="74"/>
      <c r="CLM9" s="72"/>
      <c r="CLN9" s="72"/>
      <c r="CLO9" s="72"/>
      <c r="CLP9" s="90"/>
      <c r="CLQ9" s="73"/>
      <c r="CLR9" s="73"/>
      <c r="CLS9" s="74"/>
      <c r="CLT9" s="72"/>
      <c r="CLU9" s="72"/>
      <c r="CLV9" s="72"/>
      <c r="CLW9" s="90"/>
      <c r="CLX9" s="73"/>
      <c r="CLY9" s="73"/>
      <c r="CLZ9" s="74"/>
      <c r="CMA9" s="72"/>
      <c r="CMB9" s="72"/>
      <c r="CMC9" s="72"/>
      <c r="CMD9" s="90"/>
      <c r="CME9" s="73"/>
      <c r="CMF9" s="73"/>
      <c r="CMG9" s="74"/>
      <c r="CMH9" s="72"/>
      <c r="CMI9" s="72"/>
      <c r="CMJ9" s="72"/>
      <c r="CMK9" s="90"/>
      <c r="CML9" s="73"/>
      <c r="CMM9" s="73"/>
      <c r="CMN9" s="74"/>
      <c r="CMO9" s="72"/>
      <c r="CMP9" s="72"/>
      <c r="CMQ9" s="72"/>
      <c r="CMR9" s="90"/>
      <c r="CMS9" s="73"/>
      <c r="CMT9" s="73"/>
      <c r="CMU9" s="74"/>
      <c r="CMV9" s="72"/>
      <c r="CMW9" s="72"/>
      <c r="CMX9" s="72"/>
      <c r="CMY9" s="90"/>
      <c r="CMZ9" s="73"/>
      <c r="CNA9" s="73"/>
      <c r="CNB9" s="74"/>
      <c r="CNC9" s="72"/>
      <c r="CND9" s="72"/>
      <c r="CNE9" s="72"/>
      <c r="CNF9" s="90"/>
      <c r="CNG9" s="73"/>
      <c r="CNH9" s="73"/>
      <c r="CNI9" s="74"/>
      <c r="CNJ9" s="72"/>
      <c r="CNK9" s="72"/>
      <c r="CNL9" s="72"/>
      <c r="CNM9" s="90"/>
      <c r="CNN9" s="73"/>
      <c r="CNO9" s="73"/>
      <c r="CNP9" s="74"/>
      <c r="CNQ9" s="72"/>
      <c r="CNR9" s="72"/>
      <c r="CNS9" s="72"/>
      <c r="CNT9" s="90"/>
      <c r="CNU9" s="73"/>
      <c r="CNV9" s="73"/>
      <c r="CNW9" s="74"/>
      <c r="CNX9" s="72"/>
      <c r="CNY9" s="72"/>
      <c r="CNZ9" s="72"/>
      <c r="COA9" s="90"/>
      <c r="COB9" s="73"/>
      <c r="COC9" s="73"/>
      <c r="COD9" s="74"/>
      <c r="COE9" s="72"/>
      <c r="COF9" s="72"/>
      <c r="COG9" s="72"/>
      <c r="COH9" s="90"/>
      <c r="COI9" s="73"/>
      <c r="COJ9" s="73"/>
      <c r="COK9" s="74"/>
      <c r="COL9" s="72"/>
      <c r="COM9" s="72"/>
      <c r="CON9" s="72"/>
      <c r="COO9" s="90"/>
      <c r="COP9" s="73"/>
      <c r="COQ9" s="73"/>
      <c r="COR9" s="74"/>
      <c r="COS9" s="72"/>
      <c r="COT9" s="72"/>
      <c r="COU9" s="72"/>
      <c r="COV9" s="90"/>
      <c r="COW9" s="73"/>
      <c r="COX9" s="73"/>
      <c r="COY9" s="74"/>
      <c r="COZ9" s="72"/>
      <c r="CPA9" s="72"/>
      <c r="CPB9" s="72"/>
      <c r="CPC9" s="90"/>
      <c r="CPD9" s="73"/>
      <c r="CPE9" s="73"/>
      <c r="CPF9" s="74"/>
      <c r="CPG9" s="72"/>
      <c r="CPH9" s="72"/>
      <c r="CPI9" s="72"/>
      <c r="CPJ9" s="90"/>
      <c r="CPK9" s="73"/>
      <c r="CPL9" s="73"/>
      <c r="CPM9" s="74"/>
      <c r="CPN9" s="72"/>
      <c r="CPO9" s="72"/>
      <c r="CPP9" s="72"/>
      <c r="CPQ9" s="90"/>
      <c r="CPR9" s="73"/>
      <c r="CPS9" s="73"/>
      <c r="CPT9" s="74"/>
      <c r="CPU9" s="72"/>
      <c r="CPV9" s="72"/>
      <c r="CPW9" s="72"/>
      <c r="CPX9" s="90"/>
      <c r="CPY9" s="73"/>
      <c r="CPZ9" s="73"/>
      <c r="CQA9" s="74"/>
      <c r="CQB9" s="72"/>
      <c r="CQC9" s="72"/>
      <c r="CQD9" s="72"/>
      <c r="CQE9" s="90"/>
      <c r="CQF9" s="73"/>
      <c r="CQG9" s="73"/>
      <c r="CQH9" s="74"/>
      <c r="CQI9" s="72"/>
      <c r="CQJ9" s="72"/>
      <c r="CQK9" s="72"/>
      <c r="CQL9" s="90"/>
      <c r="CQM9" s="73"/>
      <c r="CQN9" s="73"/>
      <c r="CQO9" s="74"/>
      <c r="CQP9" s="72"/>
      <c r="CQQ9" s="72"/>
      <c r="CQR9" s="72"/>
      <c r="CQS9" s="90"/>
      <c r="CQT9" s="73"/>
      <c r="CQU9" s="73"/>
      <c r="CQV9" s="74"/>
      <c r="CQW9" s="72"/>
      <c r="CQX9" s="72"/>
      <c r="CQY9" s="72"/>
      <c r="CQZ9" s="90"/>
      <c r="CRA9" s="73"/>
      <c r="CRB9" s="73"/>
      <c r="CRC9" s="74"/>
      <c r="CRD9" s="72"/>
      <c r="CRE9" s="72"/>
      <c r="CRF9" s="72"/>
      <c r="CRG9" s="90"/>
      <c r="CRH9" s="73"/>
      <c r="CRI9" s="73"/>
      <c r="CRJ9" s="74"/>
      <c r="CRK9" s="72"/>
      <c r="CRL9" s="72"/>
      <c r="CRM9" s="72"/>
      <c r="CRN9" s="90"/>
      <c r="CRO9" s="73"/>
      <c r="CRP9" s="73"/>
      <c r="CRQ9" s="74"/>
      <c r="CRR9" s="72"/>
      <c r="CRS9" s="72"/>
      <c r="CRT9" s="72"/>
      <c r="CRU9" s="90"/>
      <c r="CRV9" s="73"/>
      <c r="CRW9" s="73"/>
      <c r="CRX9" s="74"/>
      <c r="CRY9" s="72"/>
      <c r="CRZ9" s="72"/>
      <c r="CSA9" s="72"/>
      <c r="CSB9" s="90"/>
      <c r="CSC9" s="73"/>
      <c r="CSD9" s="73"/>
      <c r="CSE9" s="74"/>
      <c r="CSF9" s="72"/>
      <c r="CSG9" s="72"/>
      <c r="CSH9" s="72"/>
      <c r="CSI9" s="90"/>
      <c r="CSJ9" s="73"/>
      <c r="CSK9" s="73"/>
      <c r="CSL9" s="74"/>
      <c r="CSM9" s="72"/>
      <c r="CSN9" s="72"/>
      <c r="CSO9" s="72"/>
      <c r="CSP9" s="90"/>
      <c r="CSQ9" s="73"/>
      <c r="CSR9" s="73"/>
      <c r="CSS9" s="74"/>
      <c r="CST9" s="72"/>
      <c r="CSU9" s="72"/>
      <c r="CSV9" s="72"/>
      <c r="CSW9" s="90"/>
      <c r="CSX9" s="73"/>
      <c r="CSY9" s="73"/>
      <c r="CSZ9" s="74"/>
      <c r="CTA9" s="72"/>
      <c r="CTB9" s="72"/>
      <c r="CTC9" s="72"/>
      <c r="CTD9" s="90"/>
      <c r="CTE9" s="73"/>
      <c r="CTF9" s="73"/>
      <c r="CTG9" s="74"/>
      <c r="CTH9" s="72"/>
      <c r="CTI9" s="72"/>
      <c r="CTJ9" s="72"/>
      <c r="CTK9" s="90"/>
      <c r="CTL9" s="73"/>
      <c r="CTM9" s="73"/>
      <c r="CTN9" s="74"/>
      <c r="CTO9" s="72"/>
      <c r="CTP9" s="72"/>
      <c r="CTQ9" s="72"/>
      <c r="CTR9" s="90"/>
      <c r="CTS9" s="73"/>
      <c r="CTT9" s="73"/>
      <c r="CTU9" s="74"/>
      <c r="CTV9" s="72"/>
      <c r="CTW9" s="72"/>
      <c r="CTX9" s="72"/>
      <c r="CTY9" s="90"/>
      <c r="CTZ9" s="73"/>
      <c r="CUA9" s="73"/>
      <c r="CUB9" s="74"/>
      <c r="CUC9" s="72"/>
      <c r="CUD9" s="72"/>
      <c r="CUE9" s="72"/>
      <c r="CUF9" s="90"/>
      <c r="CUG9" s="73"/>
      <c r="CUH9" s="73"/>
      <c r="CUI9" s="74"/>
      <c r="CUJ9" s="72"/>
      <c r="CUK9" s="72"/>
      <c r="CUL9" s="72"/>
      <c r="CUM9" s="90"/>
      <c r="CUN9" s="73"/>
      <c r="CUO9" s="73"/>
      <c r="CUP9" s="74"/>
      <c r="CUQ9" s="72"/>
      <c r="CUR9" s="72"/>
      <c r="CUS9" s="72"/>
      <c r="CUT9" s="90"/>
      <c r="CUU9" s="73"/>
      <c r="CUV9" s="73"/>
      <c r="CUW9" s="74"/>
      <c r="CUX9" s="72"/>
      <c r="CUY9" s="72"/>
      <c r="CUZ9" s="72"/>
      <c r="CVA9" s="90"/>
      <c r="CVB9" s="73"/>
      <c r="CVC9" s="73"/>
      <c r="CVD9" s="74"/>
      <c r="CVE9" s="72"/>
      <c r="CVF9" s="72"/>
      <c r="CVG9" s="72"/>
      <c r="CVH9" s="90"/>
      <c r="CVI9" s="73"/>
      <c r="CVJ9" s="73"/>
      <c r="CVK9" s="74"/>
      <c r="CVL9" s="72"/>
      <c r="CVM9" s="72"/>
      <c r="CVN9" s="72"/>
      <c r="CVO9" s="90"/>
      <c r="CVP9" s="73"/>
      <c r="CVQ9" s="73"/>
      <c r="CVR9" s="74"/>
      <c r="CVS9" s="72"/>
      <c r="CVT9" s="72"/>
      <c r="CVU9" s="72"/>
      <c r="CVV9" s="90"/>
      <c r="CVW9" s="73"/>
      <c r="CVX9" s="73"/>
      <c r="CVY9" s="74"/>
      <c r="CVZ9" s="72"/>
      <c r="CWA9" s="72"/>
      <c r="CWB9" s="72"/>
      <c r="CWC9" s="90"/>
      <c r="CWD9" s="73"/>
      <c r="CWE9" s="73"/>
      <c r="CWF9" s="74"/>
      <c r="CWG9" s="72"/>
      <c r="CWH9" s="72"/>
      <c r="CWI9" s="72"/>
      <c r="CWJ9" s="90"/>
      <c r="CWK9" s="73"/>
      <c r="CWL9" s="73"/>
      <c r="CWM9" s="74"/>
      <c r="CWN9" s="72"/>
      <c r="CWO9" s="72"/>
      <c r="CWP9" s="72"/>
      <c r="CWQ9" s="90"/>
      <c r="CWR9" s="73"/>
      <c r="CWS9" s="73"/>
      <c r="CWT9" s="74"/>
      <c r="CWU9" s="72"/>
      <c r="CWV9" s="72"/>
      <c r="CWW9" s="72"/>
      <c r="CWX9" s="90"/>
      <c r="CWY9" s="73"/>
      <c r="CWZ9" s="73"/>
      <c r="CXA9" s="74"/>
      <c r="CXB9" s="72"/>
      <c r="CXC9" s="72"/>
      <c r="CXD9" s="72"/>
      <c r="CXE9" s="90"/>
      <c r="CXF9" s="73"/>
      <c r="CXG9" s="73"/>
      <c r="CXH9" s="74"/>
      <c r="CXI9" s="72"/>
      <c r="CXJ9" s="72"/>
      <c r="CXK9" s="72"/>
      <c r="CXL9" s="90"/>
      <c r="CXM9" s="73"/>
      <c r="CXN9" s="73"/>
      <c r="CXO9" s="74"/>
      <c r="CXP9" s="72"/>
      <c r="CXQ9" s="72"/>
      <c r="CXR9" s="72"/>
      <c r="CXS9" s="90"/>
      <c r="CXT9" s="73"/>
      <c r="CXU9" s="73"/>
      <c r="CXV9" s="74"/>
      <c r="CXW9" s="72"/>
      <c r="CXX9" s="72"/>
      <c r="CXY9" s="72"/>
      <c r="CXZ9" s="90"/>
      <c r="CYA9" s="73"/>
      <c r="CYB9" s="73"/>
      <c r="CYC9" s="74"/>
      <c r="CYD9" s="72"/>
      <c r="CYE9" s="72"/>
      <c r="CYF9" s="72"/>
      <c r="CYG9" s="90"/>
      <c r="CYH9" s="73"/>
      <c r="CYI9" s="73"/>
      <c r="CYJ9" s="74"/>
      <c r="CYK9" s="72"/>
      <c r="CYL9" s="72"/>
      <c r="CYM9" s="72"/>
      <c r="CYN9" s="90"/>
      <c r="CYO9" s="73"/>
      <c r="CYP9" s="73"/>
      <c r="CYQ9" s="74"/>
      <c r="CYR9" s="72"/>
      <c r="CYS9" s="72"/>
      <c r="CYT9" s="72"/>
      <c r="CYU9" s="90"/>
      <c r="CYV9" s="73"/>
      <c r="CYW9" s="73"/>
      <c r="CYX9" s="74"/>
      <c r="CYY9" s="72"/>
      <c r="CYZ9" s="72"/>
      <c r="CZA9" s="72"/>
      <c r="CZB9" s="90"/>
      <c r="CZC9" s="73"/>
      <c r="CZD9" s="73"/>
      <c r="CZE9" s="74"/>
      <c r="CZF9" s="72"/>
      <c r="CZG9" s="72"/>
      <c r="CZH9" s="72"/>
      <c r="CZI9" s="90"/>
      <c r="CZJ9" s="73"/>
      <c r="CZK9" s="73"/>
      <c r="CZL9" s="74"/>
      <c r="CZM9" s="72"/>
      <c r="CZN9" s="72"/>
      <c r="CZO9" s="72"/>
      <c r="CZP9" s="90"/>
      <c r="CZQ9" s="73"/>
      <c r="CZR9" s="73"/>
      <c r="CZS9" s="74"/>
      <c r="CZT9" s="72"/>
      <c r="CZU9" s="72"/>
      <c r="CZV9" s="72"/>
      <c r="CZW9" s="90"/>
      <c r="CZX9" s="73"/>
      <c r="CZY9" s="73"/>
      <c r="CZZ9" s="74"/>
      <c r="DAA9" s="72"/>
      <c r="DAB9" s="72"/>
      <c r="DAC9" s="72"/>
      <c r="DAD9" s="90"/>
      <c r="DAE9" s="73"/>
      <c r="DAF9" s="73"/>
      <c r="DAG9" s="74"/>
      <c r="DAH9" s="72"/>
      <c r="DAI9" s="72"/>
      <c r="DAJ9" s="72"/>
      <c r="DAK9" s="90"/>
      <c r="DAL9" s="73"/>
      <c r="DAM9" s="73"/>
      <c r="DAN9" s="74"/>
      <c r="DAO9" s="72"/>
      <c r="DAP9" s="72"/>
      <c r="DAQ9" s="72"/>
      <c r="DAR9" s="90"/>
      <c r="DAS9" s="73"/>
      <c r="DAT9" s="73"/>
      <c r="DAU9" s="74"/>
      <c r="DAV9" s="72"/>
      <c r="DAW9" s="72"/>
      <c r="DAX9" s="72"/>
      <c r="DAY9" s="90"/>
      <c r="DAZ9" s="73"/>
      <c r="DBA9" s="73"/>
      <c r="DBB9" s="74"/>
      <c r="DBC9" s="72"/>
      <c r="DBD9" s="72"/>
      <c r="DBE9" s="72"/>
      <c r="DBF9" s="90"/>
      <c r="DBG9" s="73"/>
      <c r="DBH9" s="73"/>
      <c r="DBI9" s="74"/>
      <c r="DBJ9" s="72"/>
      <c r="DBK9" s="72"/>
      <c r="DBL9" s="72"/>
      <c r="DBM9" s="90"/>
      <c r="DBN9" s="73"/>
      <c r="DBO9" s="73"/>
      <c r="DBP9" s="74"/>
      <c r="DBQ9" s="72"/>
      <c r="DBR9" s="72"/>
      <c r="DBS9" s="72"/>
      <c r="DBT9" s="90"/>
      <c r="DBU9" s="73"/>
      <c r="DBV9" s="73"/>
      <c r="DBW9" s="74"/>
      <c r="DBX9" s="72"/>
      <c r="DBY9" s="72"/>
      <c r="DBZ9" s="72"/>
      <c r="DCA9" s="90"/>
      <c r="DCB9" s="73"/>
      <c r="DCC9" s="73"/>
      <c r="DCD9" s="74"/>
      <c r="DCE9" s="72"/>
      <c r="DCF9" s="72"/>
      <c r="DCG9" s="72"/>
      <c r="DCH9" s="90"/>
      <c r="DCI9" s="73"/>
      <c r="DCJ9" s="73"/>
      <c r="DCK9" s="74"/>
      <c r="DCL9" s="72"/>
      <c r="DCM9" s="72"/>
      <c r="DCN9" s="72"/>
      <c r="DCO9" s="90"/>
      <c r="DCP9" s="73"/>
      <c r="DCQ9" s="73"/>
      <c r="DCR9" s="74"/>
      <c r="DCS9" s="72"/>
      <c r="DCT9" s="72"/>
      <c r="DCU9" s="72"/>
      <c r="DCV9" s="90"/>
      <c r="DCW9" s="73"/>
      <c r="DCX9" s="73"/>
      <c r="DCY9" s="74"/>
      <c r="DCZ9" s="72"/>
      <c r="DDA9" s="72"/>
      <c r="DDB9" s="72"/>
      <c r="DDC9" s="90"/>
      <c r="DDD9" s="73"/>
      <c r="DDE9" s="73"/>
      <c r="DDF9" s="74"/>
      <c r="DDG9" s="72"/>
      <c r="DDH9" s="72"/>
      <c r="DDI9" s="72"/>
      <c r="DDJ9" s="90"/>
      <c r="DDK9" s="73"/>
      <c r="DDL9" s="73"/>
      <c r="DDM9" s="74"/>
      <c r="DDN9" s="72"/>
      <c r="DDO9" s="72"/>
      <c r="DDP9" s="72"/>
      <c r="DDQ9" s="90"/>
      <c r="DDR9" s="73"/>
      <c r="DDS9" s="73"/>
      <c r="DDT9" s="74"/>
      <c r="DDU9" s="72"/>
      <c r="DDV9" s="72"/>
      <c r="DDW9" s="72"/>
      <c r="DDX9" s="90"/>
      <c r="DDY9" s="73"/>
      <c r="DDZ9" s="73"/>
      <c r="DEA9" s="74"/>
      <c r="DEB9" s="72"/>
      <c r="DEC9" s="72"/>
      <c r="DED9" s="72"/>
      <c r="DEE9" s="90"/>
      <c r="DEF9" s="73"/>
      <c r="DEG9" s="73"/>
      <c r="DEH9" s="74"/>
      <c r="DEI9" s="72"/>
      <c r="DEJ9" s="72"/>
      <c r="DEK9" s="72"/>
      <c r="DEL9" s="90"/>
      <c r="DEM9" s="73"/>
      <c r="DEN9" s="73"/>
      <c r="DEO9" s="74"/>
      <c r="DEP9" s="72"/>
      <c r="DEQ9" s="72"/>
      <c r="DER9" s="72"/>
      <c r="DES9" s="90"/>
      <c r="DET9" s="73"/>
      <c r="DEU9" s="73"/>
      <c r="DEV9" s="74"/>
      <c r="DEW9" s="72"/>
      <c r="DEX9" s="72"/>
      <c r="DEY9" s="72"/>
      <c r="DEZ9" s="90"/>
      <c r="DFA9" s="73"/>
      <c r="DFB9" s="73"/>
      <c r="DFC9" s="74"/>
      <c r="DFD9" s="72"/>
      <c r="DFE9" s="72"/>
      <c r="DFF9" s="72"/>
      <c r="DFG9" s="90"/>
      <c r="DFH9" s="73"/>
      <c r="DFI9" s="73"/>
      <c r="DFJ9" s="74"/>
      <c r="DFK9" s="72"/>
      <c r="DFL9" s="72"/>
      <c r="DFM9" s="72"/>
      <c r="DFN9" s="90"/>
      <c r="DFO9" s="73"/>
      <c r="DFP9" s="73"/>
      <c r="DFQ9" s="74"/>
      <c r="DFR9" s="72"/>
      <c r="DFS9" s="72"/>
      <c r="DFT9" s="72"/>
      <c r="DFU9" s="90"/>
      <c r="DFV9" s="73"/>
      <c r="DFW9" s="73"/>
      <c r="DFX9" s="74"/>
      <c r="DFY9" s="72"/>
      <c r="DFZ9" s="72"/>
      <c r="DGA9" s="72"/>
      <c r="DGB9" s="90"/>
      <c r="DGC9" s="73"/>
      <c r="DGD9" s="73"/>
      <c r="DGE9" s="74"/>
      <c r="DGF9" s="72"/>
      <c r="DGG9" s="72"/>
      <c r="DGH9" s="72"/>
      <c r="DGI9" s="90"/>
      <c r="DGJ9" s="73"/>
      <c r="DGK9" s="73"/>
      <c r="DGL9" s="74"/>
      <c r="DGM9" s="72"/>
      <c r="DGN9" s="72"/>
      <c r="DGO9" s="72"/>
      <c r="DGP9" s="90"/>
      <c r="DGQ9" s="73"/>
      <c r="DGR9" s="73"/>
      <c r="DGS9" s="74"/>
      <c r="DGT9" s="72"/>
      <c r="DGU9" s="72"/>
      <c r="DGV9" s="72"/>
      <c r="DGW9" s="90"/>
      <c r="DGX9" s="73"/>
      <c r="DGY9" s="73"/>
      <c r="DGZ9" s="74"/>
      <c r="DHA9" s="72"/>
      <c r="DHB9" s="72"/>
      <c r="DHC9" s="72"/>
      <c r="DHD9" s="90"/>
      <c r="DHE9" s="73"/>
      <c r="DHF9" s="73"/>
      <c r="DHG9" s="74"/>
      <c r="DHH9" s="72"/>
      <c r="DHI9" s="72"/>
      <c r="DHJ9" s="72"/>
      <c r="DHK9" s="90"/>
      <c r="DHL9" s="73"/>
      <c r="DHM9" s="73"/>
      <c r="DHN9" s="74"/>
      <c r="DHO9" s="72"/>
      <c r="DHP9" s="72"/>
      <c r="DHQ9" s="72"/>
      <c r="DHR9" s="90"/>
      <c r="DHS9" s="73"/>
      <c r="DHT9" s="73"/>
      <c r="DHU9" s="74"/>
      <c r="DHV9" s="72"/>
      <c r="DHW9" s="72"/>
      <c r="DHX9" s="72"/>
      <c r="DHY9" s="90"/>
      <c r="DHZ9" s="73"/>
      <c r="DIA9" s="73"/>
      <c r="DIB9" s="74"/>
      <c r="DIC9" s="72"/>
      <c r="DID9" s="72"/>
      <c r="DIE9" s="72"/>
      <c r="DIF9" s="90"/>
      <c r="DIG9" s="73"/>
      <c r="DIH9" s="73"/>
      <c r="DII9" s="74"/>
      <c r="DIJ9" s="72"/>
      <c r="DIK9" s="72"/>
      <c r="DIL9" s="72"/>
      <c r="DIM9" s="90"/>
      <c r="DIN9" s="73"/>
      <c r="DIO9" s="73"/>
      <c r="DIP9" s="74"/>
      <c r="DIQ9" s="72"/>
      <c r="DIR9" s="72"/>
      <c r="DIS9" s="72"/>
      <c r="DIT9" s="90"/>
      <c r="DIU9" s="73"/>
      <c r="DIV9" s="73"/>
      <c r="DIW9" s="74"/>
      <c r="DIX9" s="72"/>
      <c r="DIY9" s="72"/>
      <c r="DIZ9" s="72"/>
      <c r="DJA9" s="90"/>
      <c r="DJB9" s="73"/>
      <c r="DJC9" s="73"/>
      <c r="DJD9" s="74"/>
      <c r="DJE9" s="72"/>
      <c r="DJF9" s="72"/>
      <c r="DJG9" s="72"/>
      <c r="DJH9" s="90"/>
      <c r="DJI9" s="73"/>
      <c r="DJJ9" s="73"/>
      <c r="DJK9" s="74"/>
      <c r="DJL9" s="72"/>
      <c r="DJM9" s="72"/>
      <c r="DJN9" s="72"/>
      <c r="DJO9" s="90"/>
      <c r="DJP9" s="73"/>
      <c r="DJQ9" s="73"/>
      <c r="DJR9" s="74"/>
      <c r="DJS9" s="72"/>
      <c r="DJT9" s="72"/>
      <c r="DJU9" s="72"/>
      <c r="DJV9" s="90"/>
      <c r="DJW9" s="73"/>
      <c r="DJX9" s="73"/>
      <c r="DJY9" s="74"/>
      <c r="DJZ9" s="72"/>
      <c r="DKA9" s="72"/>
      <c r="DKB9" s="72"/>
      <c r="DKC9" s="90"/>
      <c r="DKD9" s="73"/>
      <c r="DKE9" s="73"/>
      <c r="DKF9" s="74"/>
      <c r="DKG9" s="72"/>
      <c r="DKH9" s="72"/>
      <c r="DKI9" s="72"/>
      <c r="DKJ9" s="90"/>
      <c r="DKK9" s="73"/>
      <c r="DKL9" s="73"/>
      <c r="DKM9" s="74"/>
      <c r="DKN9" s="72"/>
      <c r="DKO9" s="72"/>
      <c r="DKP9" s="72"/>
      <c r="DKQ9" s="90"/>
      <c r="DKR9" s="73"/>
      <c r="DKS9" s="73"/>
      <c r="DKT9" s="74"/>
      <c r="DKU9" s="72"/>
      <c r="DKV9" s="72"/>
      <c r="DKW9" s="72"/>
      <c r="DKX9" s="90"/>
      <c r="DKY9" s="73"/>
      <c r="DKZ9" s="73"/>
      <c r="DLA9" s="74"/>
      <c r="DLB9" s="72"/>
      <c r="DLC9" s="72"/>
      <c r="DLD9" s="72"/>
      <c r="DLE9" s="90"/>
      <c r="DLF9" s="73"/>
      <c r="DLG9" s="73"/>
      <c r="DLH9" s="74"/>
      <c r="DLI9" s="72"/>
      <c r="DLJ9" s="72"/>
      <c r="DLK9" s="72"/>
      <c r="DLL9" s="90"/>
      <c r="DLM9" s="73"/>
      <c r="DLN9" s="73"/>
      <c r="DLO9" s="74"/>
      <c r="DLP9" s="72"/>
      <c r="DLQ9" s="72"/>
      <c r="DLR9" s="72"/>
      <c r="DLS9" s="90"/>
      <c r="DLT9" s="73"/>
      <c r="DLU9" s="73"/>
      <c r="DLV9" s="74"/>
      <c r="DLW9" s="72"/>
      <c r="DLX9" s="72"/>
      <c r="DLY9" s="72"/>
      <c r="DLZ9" s="90"/>
      <c r="DMA9" s="73"/>
      <c r="DMB9" s="73"/>
      <c r="DMC9" s="74"/>
      <c r="DMD9" s="72"/>
      <c r="DME9" s="72"/>
      <c r="DMF9" s="72"/>
      <c r="DMG9" s="90"/>
      <c r="DMH9" s="73"/>
      <c r="DMI9" s="73"/>
      <c r="DMJ9" s="74"/>
      <c r="DMK9" s="72"/>
      <c r="DML9" s="72"/>
      <c r="DMM9" s="72"/>
      <c r="DMN9" s="90"/>
      <c r="DMO9" s="73"/>
      <c r="DMP9" s="73"/>
      <c r="DMQ9" s="74"/>
      <c r="DMR9" s="72"/>
      <c r="DMS9" s="72"/>
      <c r="DMT9" s="72"/>
      <c r="DMU9" s="90"/>
      <c r="DMV9" s="73"/>
      <c r="DMW9" s="73"/>
      <c r="DMX9" s="74"/>
      <c r="DMY9" s="72"/>
      <c r="DMZ9" s="72"/>
      <c r="DNA9" s="72"/>
      <c r="DNB9" s="90"/>
      <c r="DNC9" s="73"/>
      <c r="DND9" s="73"/>
      <c r="DNE9" s="74"/>
      <c r="DNF9" s="72"/>
      <c r="DNG9" s="72"/>
      <c r="DNH9" s="72"/>
      <c r="DNI9" s="90"/>
      <c r="DNJ9" s="73"/>
      <c r="DNK9" s="73"/>
      <c r="DNL9" s="74"/>
      <c r="DNM9" s="72"/>
      <c r="DNN9" s="72"/>
      <c r="DNO9" s="72"/>
      <c r="DNP9" s="90"/>
      <c r="DNQ9" s="73"/>
      <c r="DNR9" s="73"/>
      <c r="DNS9" s="74"/>
      <c r="DNT9" s="72"/>
      <c r="DNU9" s="72"/>
      <c r="DNV9" s="72"/>
      <c r="DNW9" s="90"/>
      <c r="DNX9" s="73"/>
      <c r="DNY9" s="73"/>
      <c r="DNZ9" s="74"/>
      <c r="DOA9" s="72"/>
      <c r="DOB9" s="72"/>
      <c r="DOC9" s="72"/>
      <c r="DOD9" s="90"/>
      <c r="DOE9" s="73"/>
      <c r="DOF9" s="73"/>
      <c r="DOG9" s="74"/>
      <c r="DOH9" s="72"/>
      <c r="DOI9" s="72"/>
      <c r="DOJ9" s="72"/>
      <c r="DOK9" s="90"/>
      <c r="DOL9" s="73"/>
      <c r="DOM9" s="73"/>
      <c r="DON9" s="74"/>
      <c r="DOO9" s="72"/>
      <c r="DOP9" s="72"/>
      <c r="DOQ9" s="72"/>
      <c r="DOR9" s="90"/>
      <c r="DOS9" s="73"/>
      <c r="DOT9" s="73"/>
      <c r="DOU9" s="74"/>
      <c r="DOV9" s="72"/>
      <c r="DOW9" s="72"/>
      <c r="DOX9" s="72"/>
      <c r="DOY9" s="90"/>
      <c r="DOZ9" s="73"/>
      <c r="DPA9" s="73"/>
      <c r="DPB9" s="74"/>
      <c r="DPC9" s="72"/>
      <c r="DPD9" s="72"/>
      <c r="DPE9" s="72"/>
      <c r="DPF9" s="90"/>
      <c r="DPG9" s="73"/>
      <c r="DPH9" s="73"/>
      <c r="DPI9" s="74"/>
      <c r="DPJ9" s="72"/>
      <c r="DPK9" s="72"/>
      <c r="DPL9" s="72"/>
      <c r="DPM9" s="90"/>
      <c r="DPN9" s="73"/>
      <c r="DPO9" s="73"/>
      <c r="DPP9" s="74"/>
      <c r="DPQ9" s="72"/>
      <c r="DPR9" s="72"/>
      <c r="DPS9" s="72"/>
      <c r="DPT9" s="90"/>
      <c r="DPU9" s="73"/>
      <c r="DPV9" s="73"/>
      <c r="DPW9" s="74"/>
      <c r="DPX9" s="72"/>
      <c r="DPY9" s="72"/>
      <c r="DPZ9" s="72"/>
      <c r="DQA9" s="90"/>
      <c r="DQB9" s="73"/>
      <c r="DQC9" s="73"/>
      <c r="DQD9" s="74"/>
      <c r="DQE9" s="72"/>
      <c r="DQF9" s="72"/>
      <c r="DQG9" s="72"/>
      <c r="DQH9" s="90"/>
      <c r="DQI9" s="73"/>
      <c r="DQJ9" s="73"/>
      <c r="DQK9" s="74"/>
      <c r="DQL9" s="72"/>
      <c r="DQM9" s="72"/>
      <c r="DQN9" s="72"/>
      <c r="DQO9" s="90"/>
      <c r="DQP9" s="73"/>
      <c r="DQQ9" s="73"/>
      <c r="DQR9" s="74"/>
      <c r="DQS9" s="72"/>
      <c r="DQT9" s="72"/>
      <c r="DQU9" s="72"/>
      <c r="DQV9" s="90"/>
      <c r="DQW9" s="73"/>
      <c r="DQX9" s="73"/>
      <c r="DQY9" s="74"/>
      <c r="DQZ9" s="72"/>
      <c r="DRA9" s="72"/>
      <c r="DRB9" s="72"/>
      <c r="DRC9" s="90"/>
      <c r="DRD9" s="73"/>
      <c r="DRE9" s="73"/>
      <c r="DRF9" s="74"/>
      <c r="DRG9" s="72"/>
      <c r="DRH9" s="72"/>
      <c r="DRI9" s="72"/>
      <c r="DRJ9" s="90"/>
      <c r="DRK9" s="73"/>
      <c r="DRL9" s="73"/>
      <c r="DRM9" s="74"/>
      <c r="DRN9" s="72"/>
      <c r="DRO9" s="72"/>
      <c r="DRP9" s="72"/>
      <c r="DRQ9" s="90"/>
      <c r="DRR9" s="73"/>
      <c r="DRS9" s="73"/>
      <c r="DRT9" s="74"/>
      <c r="DRU9" s="72"/>
      <c r="DRV9" s="72"/>
      <c r="DRW9" s="72"/>
      <c r="DRX9" s="90"/>
      <c r="DRY9" s="73"/>
      <c r="DRZ9" s="73"/>
      <c r="DSA9" s="74"/>
      <c r="DSB9" s="72"/>
      <c r="DSC9" s="72"/>
      <c r="DSD9" s="72"/>
      <c r="DSE9" s="90"/>
      <c r="DSF9" s="73"/>
      <c r="DSG9" s="73"/>
      <c r="DSH9" s="74"/>
      <c r="DSI9" s="72"/>
      <c r="DSJ9" s="72"/>
      <c r="DSK9" s="72"/>
      <c r="DSL9" s="90"/>
      <c r="DSM9" s="73"/>
      <c r="DSN9" s="73"/>
      <c r="DSO9" s="74"/>
      <c r="DSP9" s="72"/>
      <c r="DSQ9" s="72"/>
      <c r="DSR9" s="72"/>
      <c r="DSS9" s="90"/>
      <c r="DST9" s="73"/>
      <c r="DSU9" s="73"/>
      <c r="DSV9" s="74"/>
      <c r="DSW9" s="72"/>
      <c r="DSX9" s="72"/>
      <c r="DSY9" s="72"/>
      <c r="DSZ9" s="90"/>
      <c r="DTA9" s="73"/>
      <c r="DTB9" s="73"/>
      <c r="DTC9" s="74"/>
      <c r="DTD9" s="72"/>
      <c r="DTE9" s="72"/>
      <c r="DTF9" s="72"/>
      <c r="DTG9" s="90"/>
      <c r="DTH9" s="73"/>
      <c r="DTI9" s="73"/>
      <c r="DTJ9" s="74"/>
      <c r="DTK9" s="72"/>
      <c r="DTL9" s="72"/>
      <c r="DTM9" s="72"/>
      <c r="DTN9" s="90"/>
      <c r="DTO9" s="73"/>
      <c r="DTP9" s="73"/>
      <c r="DTQ9" s="74"/>
      <c r="DTR9" s="72"/>
      <c r="DTS9" s="72"/>
      <c r="DTT9" s="72"/>
      <c r="DTU9" s="90"/>
      <c r="DTV9" s="73"/>
      <c r="DTW9" s="73"/>
      <c r="DTX9" s="74"/>
      <c r="DTY9" s="72"/>
      <c r="DTZ9" s="72"/>
      <c r="DUA9" s="72"/>
      <c r="DUB9" s="90"/>
      <c r="DUC9" s="73"/>
      <c r="DUD9" s="73"/>
      <c r="DUE9" s="74"/>
      <c r="DUF9" s="72"/>
      <c r="DUG9" s="72"/>
      <c r="DUH9" s="72"/>
      <c r="DUI9" s="90"/>
      <c r="DUJ9" s="73"/>
      <c r="DUK9" s="73"/>
      <c r="DUL9" s="74"/>
      <c r="DUM9" s="72"/>
      <c r="DUN9" s="72"/>
      <c r="DUO9" s="72"/>
      <c r="DUP9" s="90"/>
      <c r="DUQ9" s="73"/>
      <c r="DUR9" s="73"/>
      <c r="DUS9" s="74"/>
      <c r="DUT9" s="72"/>
      <c r="DUU9" s="72"/>
      <c r="DUV9" s="72"/>
      <c r="DUW9" s="90"/>
      <c r="DUX9" s="73"/>
      <c r="DUY9" s="73"/>
      <c r="DUZ9" s="74"/>
      <c r="DVA9" s="72"/>
      <c r="DVB9" s="72"/>
      <c r="DVC9" s="72"/>
      <c r="DVD9" s="90"/>
      <c r="DVE9" s="73"/>
      <c r="DVF9" s="73"/>
      <c r="DVG9" s="74"/>
      <c r="DVH9" s="72"/>
      <c r="DVI9" s="72"/>
      <c r="DVJ9" s="72"/>
      <c r="DVK9" s="90"/>
      <c r="DVL9" s="73"/>
      <c r="DVM9" s="73"/>
      <c r="DVN9" s="74"/>
      <c r="DVO9" s="72"/>
      <c r="DVP9" s="72"/>
      <c r="DVQ9" s="72"/>
      <c r="DVR9" s="90"/>
      <c r="DVS9" s="73"/>
      <c r="DVT9" s="73"/>
      <c r="DVU9" s="74"/>
      <c r="DVV9" s="72"/>
      <c r="DVW9" s="72"/>
      <c r="DVX9" s="72"/>
      <c r="DVY9" s="90"/>
      <c r="DVZ9" s="73"/>
      <c r="DWA9" s="73"/>
      <c r="DWB9" s="74"/>
      <c r="DWC9" s="72"/>
      <c r="DWD9" s="72"/>
      <c r="DWE9" s="72"/>
      <c r="DWF9" s="90"/>
      <c r="DWG9" s="73"/>
      <c r="DWH9" s="73"/>
      <c r="DWI9" s="74"/>
      <c r="DWJ9" s="72"/>
      <c r="DWK9" s="72"/>
      <c r="DWL9" s="72"/>
      <c r="DWM9" s="90"/>
      <c r="DWN9" s="73"/>
      <c r="DWO9" s="73"/>
      <c r="DWP9" s="74"/>
      <c r="DWQ9" s="72"/>
      <c r="DWR9" s="72"/>
      <c r="DWS9" s="72"/>
      <c r="DWT9" s="90"/>
      <c r="DWU9" s="73"/>
      <c r="DWV9" s="73"/>
      <c r="DWW9" s="74"/>
      <c r="DWX9" s="72"/>
      <c r="DWY9" s="72"/>
      <c r="DWZ9" s="72"/>
      <c r="DXA9" s="90"/>
      <c r="DXB9" s="73"/>
      <c r="DXC9" s="73"/>
      <c r="DXD9" s="74"/>
      <c r="DXE9" s="72"/>
      <c r="DXF9" s="72"/>
      <c r="DXG9" s="72"/>
      <c r="DXH9" s="90"/>
      <c r="DXI9" s="73"/>
      <c r="DXJ9" s="73"/>
      <c r="DXK9" s="74"/>
      <c r="DXL9" s="72"/>
      <c r="DXM9" s="72"/>
      <c r="DXN9" s="72"/>
      <c r="DXO9" s="90"/>
      <c r="DXP9" s="73"/>
      <c r="DXQ9" s="73"/>
      <c r="DXR9" s="74"/>
      <c r="DXS9" s="72"/>
      <c r="DXT9" s="72"/>
      <c r="DXU9" s="72"/>
      <c r="DXV9" s="90"/>
      <c r="DXW9" s="73"/>
      <c r="DXX9" s="73"/>
      <c r="DXY9" s="74"/>
      <c r="DXZ9" s="72"/>
      <c r="DYA9" s="72"/>
      <c r="DYB9" s="72"/>
      <c r="DYC9" s="90"/>
      <c r="DYD9" s="73"/>
      <c r="DYE9" s="73"/>
      <c r="DYF9" s="74"/>
      <c r="DYG9" s="72"/>
      <c r="DYH9" s="72"/>
      <c r="DYI9" s="72"/>
      <c r="DYJ9" s="90"/>
      <c r="DYK9" s="73"/>
      <c r="DYL9" s="73"/>
      <c r="DYM9" s="74"/>
      <c r="DYN9" s="72"/>
      <c r="DYO9" s="72"/>
      <c r="DYP9" s="72"/>
      <c r="DYQ9" s="90"/>
      <c r="DYR9" s="73"/>
      <c r="DYS9" s="73"/>
      <c r="DYT9" s="74"/>
      <c r="DYU9" s="72"/>
      <c r="DYV9" s="72"/>
      <c r="DYW9" s="72"/>
      <c r="DYX9" s="90"/>
      <c r="DYY9" s="73"/>
      <c r="DYZ9" s="73"/>
      <c r="DZA9" s="74"/>
      <c r="DZB9" s="72"/>
      <c r="DZC9" s="72"/>
      <c r="DZD9" s="72"/>
      <c r="DZE9" s="90"/>
      <c r="DZF9" s="73"/>
      <c r="DZG9" s="73"/>
      <c r="DZH9" s="74"/>
      <c r="DZI9" s="72"/>
      <c r="DZJ9" s="72"/>
      <c r="DZK9" s="72"/>
      <c r="DZL9" s="90"/>
      <c r="DZM9" s="73"/>
      <c r="DZN9" s="73"/>
      <c r="DZO9" s="74"/>
      <c r="DZP9" s="72"/>
      <c r="DZQ9" s="72"/>
      <c r="DZR9" s="72"/>
      <c r="DZS9" s="90"/>
      <c r="DZT9" s="73"/>
      <c r="DZU9" s="73"/>
      <c r="DZV9" s="74"/>
      <c r="DZW9" s="72"/>
      <c r="DZX9" s="72"/>
      <c r="DZY9" s="72"/>
      <c r="DZZ9" s="90"/>
      <c r="EAA9" s="73"/>
      <c r="EAB9" s="73"/>
      <c r="EAC9" s="74"/>
      <c r="EAD9" s="72"/>
      <c r="EAE9" s="72"/>
      <c r="EAF9" s="72"/>
      <c r="EAG9" s="90"/>
      <c r="EAH9" s="73"/>
      <c r="EAI9" s="73"/>
      <c r="EAJ9" s="74"/>
      <c r="EAK9" s="72"/>
      <c r="EAL9" s="72"/>
      <c r="EAM9" s="72"/>
      <c r="EAN9" s="90"/>
      <c r="EAO9" s="73"/>
      <c r="EAP9" s="73"/>
      <c r="EAQ9" s="74"/>
      <c r="EAR9" s="72"/>
      <c r="EAS9" s="72"/>
      <c r="EAT9" s="72"/>
      <c r="EAU9" s="90"/>
      <c r="EAV9" s="73"/>
      <c r="EAW9" s="73"/>
      <c r="EAX9" s="74"/>
      <c r="EAY9" s="72"/>
      <c r="EAZ9" s="72"/>
      <c r="EBA9" s="72"/>
      <c r="EBB9" s="90"/>
      <c r="EBC9" s="73"/>
      <c r="EBD9" s="73"/>
      <c r="EBE9" s="74"/>
      <c r="EBF9" s="72"/>
      <c r="EBG9" s="72"/>
      <c r="EBH9" s="72"/>
      <c r="EBI9" s="90"/>
      <c r="EBJ9" s="73"/>
      <c r="EBK9" s="73"/>
      <c r="EBL9" s="74"/>
      <c r="EBM9" s="72"/>
      <c r="EBN9" s="72"/>
      <c r="EBO9" s="72"/>
      <c r="EBP9" s="90"/>
      <c r="EBQ9" s="73"/>
      <c r="EBR9" s="73"/>
      <c r="EBS9" s="74"/>
      <c r="EBT9" s="72"/>
      <c r="EBU9" s="72"/>
      <c r="EBV9" s="72"/>
      <c r="EBW9" s="90"/>
      <c r="EBX9" s="73"/>
      <c r="EBY9" s="73"/>
      <c r="EBZ9" s="74"/>
      <c r="ECA9" s="72"/>
      <c r="ECB9" s="72"/>
      <c r="ECC9" s="72"/>
      <c r="ECD9" s="90"/>
      <c r="ECE9" s="73"/>
      <c r="ECF9" s="73"/>
      <c r="ECG9" s="74"/>
      <c r="ECH9" s="72"/>
      <c r="ECI9" s="72"/>
      <c r="ECJ9" s="72"/>
      <c r="ECK9" s="90"/>
      <c r="ECL9" s="73"/>
      <c r="ECM9" s="73"/>
      <c r="ECN9" s="74"/>
      <c r="ECO9" s="72"/>
      <c r="ECP9" s="72"/>
      <c r="ECQ9" s="72"/>
      <c r="ECR9" s="90"/>
      <c r="ECS9" s="73"/>
      <c r="ECT9" s="73"/>
      <c r="ECU9" s="74"/>
      <c r="ECV9" s="72"/>
      <c r="ECW9" s="72"/>
      <c r="ECX9" s="72"/>
      <c r="ECY9" s="90"/>
      <c r="ECZ9" s="73"/>
      <c r="EDA9" s="73"/>
      <c r="EDB9" s="74"/>
      <c r="EDC9" s="72"/>
      <c r="EDD9" s="72"/>
      <c r="EDE9" s="72"/>
      <c r="EDF9" s="90"/>
      <c r="EDG9" s="73"/>
      <c r="EDH9" s="73"/>
      <c r="EDI9" s="74"/>
      <c r="EDJ9" s="72"/>
      <c r="EDK9" s="72"/>
      <c r="EDL9" s="72"/>
      <c r="EDM9" s="90"/>
      <c r="EDN9" s="73"/>
      <c r="EDO9" s="73"/>
      <c r="EDP9" s="74"/>
      <c r="EDQ9" s="72"/>
      <c r="EDR9" s="72"/>
      <c r="EDS9" s="72"/>
      <c r="EDT9" s="90"/>
      <c r="EDU9" s="73"/>
      <c r="EDV9" s="73"/>
      <c r="EDW9" s="74"/>
      <c r="EDX9" s="72"/>
      <c r="EDY9" s="72"/>
      <c r="EDZ9" s="72"/>
      <c r="EEA9" s="90"/>
      <c r="EEB9" s="73"/>
      <c r="EEC9" s="73"/>
      <c r="EED9" s="74"/>
      <c r="EEE9" s="72"/>
      <c r="EEF9" s="72"/>
      <c r="EEG9" s="72"/>
      <c r="EEH9" s="90"/>
      <c r="EEI9" s="73"/>
      <c r="EEJ9" s="73"/>
      <c r="EEK9" s="74"/>
      <c r="EEL9" s="72"/>
      <c r="EEM9" s="72"/>
      <c r="EEN9" s="72"/>
      <c r="EEO9" s="90"/>
      <c r="EEP9" s="73"/>
      <c r="EEQ9" s="73"/>
      <c r="EER9" s="74"/>
      <c r="EES9" s="72"/>
      <c r="EET9" s="72"/>
      <c r="EEU9" s="72"/>
      <c r="EEV9" s="90"/>
      <c r="EEW9" s="73"/>
      <c r="EEX9" s="73"/>
      <c r="EEY9" s="74"/>
      <c r="EEZ9" s="72"/>
      <c r="EFA9" s="72"/>
      <c r="EFB9" s="72"/>
      <c r="EFC9" s="90"/>
      <c r="EFD9" s="73"/>
      <c r="EFE9" s="73"/>
      <c r="EFF9" s="74"/>
      <c r="EFG9" s="72"/>
      <c r="EFH9" s="72"/>
      <c r="EFI9" s="72"/>
      <c r="EFJ9" s="90"/>
      <c r="EFK9" s="73"/>
      <c r="EFL9" s="73"/>
      <c r="EFM9" s="74"/>
      <c r="EFN9" s="72"/>
      <c r="EFO9" s="72"/>
      <c r="EFP9" s="72"/>
      <c r="EFQ9" s="90"/>
      <c r="EFR9" s="73"/>
      <c r="EFS9" s="73"/>
      <c r="EFT9" s="74"/>
      <c r="EFU9" s="72"/>
      <c r="EFV9" s="72"/>
      <c r="EFW9" s="72"/>
      <c r="EFX9" s="90"/>
      <c r="EFY9" s="73"/>
      <c r="EFZ9" s="73"/>
      <c r="EGA9" s="74"/>
      <c r="EGB9" s="72"/>
      <c r="EGC9" s="72"/>
      <c r="EGD9" s="72"/>
      <c r="EGE9" s="90"/>
      <c r="EGF9" s="73"/>
      <c r="EGG9" s="73"/>
      <c r="EGH9" s="74"/>
      <c r="EGI9" s="72"/>
      <c r="EGJ9" s="72"/>
      <c r="EGK9" s="72"/>
      <c r="EGL9" s="90"/>
      <c r="EGM9" s="73"/>
      <c r="EGN9" s="73"/>
      <c r="EGO9" s="74"/>
      <c r="EGP9" s="72"/>
      <c r="EGQ9" s="72"/>
      <c r="EGR9" s="72"/>
      <c r="EGS9" s="90"/>
      <c r="EGT9" s="73"/>
      <c r="EGU9" s="73"/>
      <c r="EGV9" s="74"/>
      <c r="EGW9" s="72"/>
      <c r="EGX9" s="72"/>
      <c r="EGY9" s="72"/>
      <c r="EGZ9" s="90"/>
      <c r="EHA9" s="73"/>
      <c r="EHB9" s="73"/>
      <c r="EHC9" s="74"/>
      <c r="EHD9" s="72"/>
      <c r="EHE9" s="72"/>
      <c r="EHF9" s="72"/>
      <c r="EHG9" s="90"/>
      <c r="EHH9" s="73"/>
      <c r="EHI9" s="73"/>
      <c r="EHJ9" s="74"/>
      <c r="EHK9" s="72"/>
      <c r="EHL9" s="72"/>
      <c r="EHM9" s="72"/>
      <c r="EHN9" s="90"/>
      <c r="EHO9" s="73"/>
      <c r="EHP9" s="73"/>
      <c r="EHQ9" s="74"/>
      <c r="EHR9" s="72"/>
      <c r="EHS9" s="72"/>
      <c r="EHT9" s="72"/>
      <c r="EHU9" s="90"/>
      <c r="EHV9" s="73"/>
      <c r="EHW9" s="73"/>
      <c r="EHX9" s="74"/>
      <c r="EHY9" s="72"/>
      <c r="EHZ9" s="72"/>
      <c r="EIA9" s="72"/>
      <c r="EIB9" s="90"/>
      <c r="EIC9" s="73"/>
      <c r="EID9" s="73"/>
      <c r="EIE9" s="74"/>
      <c r="EIF9" s="72"/>
      <c r="EIG9" s="72"/>
      <c r="EIH9" s="72"/>
      <c r="EII9" s="90"/>
      <c r="EIJ9" s="73"/>
      <c r="EIK9" s="73"/>
      <c r="EIL9" s="74"/>
      <c r="EIM9" s="72"/>
      <c r="EIN9" s="72"/>
      <c r="EIO9" s="72"/>
      <c r="EIP9" s="90"/>
      <c r="EIQ9" s="73"/>
      <c r="EIR9" s="73"/>
      <c r="EIS9" s="74"/>
      <c r="EIT9" s="72"/>
      <c r="EIU9" s="72"/>
      <c r="EIV9" s="72"/>
      <c r="EIW9" s="90"/>
      <c r="EIX9" s="73"/>
      <c r="EIY9" s="73"/>
      <c r="EIZ9" s="74"/>
      <c r="EJA9" s="72"/>
      <c r="EJB9" s="72"/>
      <c r="EJC9" s="72"/>
      <c r="EJD9" s="90"/>
      <c r="EJE9" s="73"/>
      <c r="EJF9" s="73"/>
      <c r="EJG9" s="74"/>
      <c r="EJH9" s="72"/>
      <c r="EJI9" s="72"/>
      <c r="EJJ9" s="72"/>
      <c r="EJK9" s="90"/>
      <c r="EJL9" s="73"/>
      <c r="EJM9" s="73"/>
      <c r="EJN9" s="74"/>
      <c r="EJO9" s="72"/>
      <c r="EJP9" s="72"/>
      <c r="EJQ9" s="72"/>
      <c r="EJR9" s="90"/>
      <c r="EJS9" s="73"/>
      <c r="EJT9" s="73"/>
      <c r="EJU9" s="74"/>
      <c r="EJV9" s="72"/>
      <c r="EJW9" s="72"/>
      <c r="EJX9" s="72"/>
      <c r="EJY9" s="90"/>
      <c r="EJZ9" s="73"/>
      <c r="EKA9" s="73"/>
      <c r="EKB9" s="74"/>
      <c r="EKC9" s="72"/>
      <c r="EKD9" s="72"/>
      <c r="EKE9" s="72"/>
      <c r="EKF9" s="90"/>
      <c r="EKG9" s="73"/>
      <c r="EKH9" s="73"/>
      <c r="EKI9" s="74"/>
      <c r="EKJ9" s="72"/>
      <c r="EKK9" s="72"/>
      <c r="EKL9" s="72"/>
      <c r="EKM9" s="90"/>
      <c r="EKN9" s="73"/>
      <c r="EKO9" s="73"/>
      <c r="EKP9" s="74"/>
      <c r="EKQ9" s="72"/>
      <c r="EKR9" s="72"/>
      <c r="EKS9" s="72"/>
      <c r="EKT9" s="90"/>
      <c r="EKU9" s="73"/>
      <c r="EKV9" s="73"/>
      <c r="EKW9" s="74"/>
      <c r="EKX9" s="72"/>
      <c r="EKY9" s="72"/>
      <c r="EKZ9" s="72"/>
      <c r="ELA9" s="90"/>
      <c r="ELB9" s="73"/>
      <c r="ELC9" s="73"/>
      <c r="ELD9" s="74"/>
      <c r="ELE9" s="72"/>
      <c r="ELF9" s="72"/>
      <c r="ELG9" s="72"/>
      <c r="ELH9" s="90"/>
      <c r="ELI9" s="73"/>
      <c r="ELJ9" s="73"/>
      <c r="ELK9" s="74"/>
      <c r="ELL9" s="72"/>
      <c r="ELM9" s="72"/>
      <c r="ELN9" s="72"/>
      <c r="ELO9" s="90"/>
      <c r="ELP9" s="73"/>
      <c r="ELQ9" s="73"/>
      <c r="ELR9" s="74"/>
      <c r="ELS9" s="72"/>
      <c r="ELT9" s="72"/>
      <c r="ELU9" s="72"/>
      <c r="ELV9" s="90"/>
      <c r="ELW9" s="73"/>
      <c r="ELX9" s="73"/>
      <c r="ELY9" s="74"/>
      <c r="ELZ9" s="72"/>
      <c r="EMA9" s="72"/>
      <c r="EMB9" s="72"/>
      <c r="EMC9" s="90"/>
      <c r="EMD9" s="73"/>
      <c r="EME9" s="73"/>
      <c r="EMF9" s="74"/>
      <c r="EMG9" s="72"/>
      <c r="EMH9" s="72"/>
      <c r="EMI9" s="72"/>
      <c r="EMJ9" s="90"/>
      <c r="EMK9" s="73"/>
      <c r="EML9" s="73"/>
      <c r="EMM9" s="74"/>
      <c r="EMN9" s="72"/>
      <c r="EMO9" s="72"/>
      <c r="EMP9" s="72"/>
      <c r="EMQ9" s="90"/>
      <c r="EMR9" s="73"/>
      <c r="EMS9" s="73"/>
      <c r="EMT9" s="74"/>
      <c r="EMU9" s="72"/>
      <c r="EMV9" s="72"/>
      <c r="EMW9" s="72"/>
      <c r="EMX9" s="90"/>
      <c r="EMY9" s="73"/>
      <c r="EMZ9" s="73"/>
      <c r="ENA9" s="74"/>
      <c r="ENB9" s="72"/>
      <c r="ENC9" s="72"/>
      <c r="END9" s="72"/>
      <c r="ENE9" s="90"/>
      <c r="ENF9" s="73"/>
      <c r="ENG9" s="73"/>
      <c r="ENH9" s="74"/>
      <c r="ENI9" s="72"/>
      <c r="ENJ9" s="72"/>
      <c r="ENK9" s="72"/>
      <c r="ENL9" s="90"/>
      <c r="ENM9" s="73"/>
      <c r="ENN9" s="73"/>
      <c r="ENO9" s="74"/>
      <c r="ENP9" s="72"/>
      <c r="ENQ9" s="72"/>
      <c r="ENR9" s="72"/>
      <c r="ENS9" s="90"/>
      <c r="ENT9" s="73"/>
      <c r="ENU9" s="73"/>
      <c r="ENV9" s="74"/>
      <c r="ENW9" s="72"/>
      <c r="ENX9" s="72"/>
      <c r="ENY9" s="72"/>
      <c r="ENZ9" s="90"/>
      <c r="EOA9" s="73"/>
      <c r="EOB9" s="73"/>
      <c r="EOC9" s="74"/>
      <c r="EOD9" s="72"/>
      <c r="EOE9" s="72"/>
      <c r="EOF9" s="72"/>
      <c r="EOG9" s="90"/>
      <c r="EOH9" s="73"/>
      <c r="EOI9" s="73"/>
      <c r="EOJ9" s="74"/>
      <c r="EOK9" s="72"/>
      <c r="EOL9" s="72"/>
      <c r="EOM9" s="72"/>
      <c r="EON9" s="90"/>
      <c r="EOO9" s="73"/>
      <c r="EOP9" s="73"/>
      <c r="EOQ9" s="74"/>
      <c r="EOR9" s="72"/>
      <c r="EOS9" s="72"/>
      <c r="EOT9" s="72"/>
      <c r="EOU9" s="90"/>
      <c r="EOV9" s="73"/>
      <c r="EOW9" s="73"/>
      <c r="EOX9" s="74"/>
      <c r="EOY9" s="72"/>
      <c r="EOZ9" s="72"/>
      <c r="EPA9" s="72"/>
      <c r="EPB9" s="90"/>
      <c r="EPC9" s="73"/>
      <c r="EPD9" s="73"/>
      <c r="EPE9" s="74"/>
      <c r="EPF9" s="72"/>
      <c r="EPG9" s="72"/>
      <c r="EPH9" s="72"/>
      <c r="EPI9" s="90"/>
      <c r="EPJ9" s="73"/>
      <c r="EPK9" s="73"/>
      <c r="EPL9" s="74"/>
      <c r="EPM9" s="72"/>
      <c r="EPN9" s="72"/>
      <c r="EPO9" s="72"/>
      <c r="EPP9" s="90"/>
      <c r="EPQ9" s="73"/>
      <c r="EPR9" s="73"/>
      <c r="EPS9" s="74"/>
      <c r="EPT9" s="72"/>
      <c r="EPU9" s="72"/>
      <c r="EPV9" s="72"/>
      <c r="EPW9" s="90"/>
      <c r="EPX9" s="73"/>
      <c r="EPY9" s="73"/>
      <c r="EPZ9" s="74"/>
      <c r="EQA9" s="72"/>
      <c r="EQB9" s="72"/>
      <c r="EQC9" s="72"/>
      <c r="EQD9" s="90"/>
      <c r="EQE9" s="73"/>
      <c r="EQF9" s="73"/>
      <c r="EQG9" s="74"/>
      <c r="EQH9" s="72"/>
      <c r="EQI9" s="72"/>
      <c r="EQJ9" s="72"/>
      <c r="EQK9" s="90"/>
      <c r="EQL9" s="73"/>
      <c r="EQM9" s="73"/>
      <c r="EQN9" s="74"/>
      <c r="EQO9" s="72"/>
      <c r="EQP9" s="72"/>
      <c r="EQQ9" s="72"/>
      <c r="EQR9" s="90"/>
      <c r="EQS9" s="73"/>
      <c r="EQT9" s="73"/>
      <c r="EQU9" s="74"/>
      <c r="EQV9" s="72"/>
      <c r="EQW9" s="72"/>
      <c r="EQX9" s="72"/>
      <c r="EQY9" s="90"/>
      <c r="EQZ9" s="73"/>
      <c r="ERA9" s="73"/>
      <c r="ERB9" s="74"/>
      <c r="ERC9" s="72"/>
      <c r="ERD9" s="72"/>
      <c r="ERE9" s="72"/>
      <c r="ERF9" s="90"/>
      <c r="ERG9" s="73"/>
      <c r="ERH9" s="73"/>
      <c r="ERI9" s="74"/>
      <c r="ERJ9" s="72"/>
      <c r="ERK9" s="72"/>
      <c r="ERL9" s="72"/>
      <c r="ERM9" s="90"/>
      <c r="ERN9" s="73"/>
      <c r="ERO9" s="73"/>
      <c r="ERP9" s="74"/>
      <c r="ERQ9" s="72"/>
      <c r="ERR9" s="72"/>
      <c r="ERS9" s="72"/>
      <c r="ERT9" s="90"/>
      <c r="ERU9" s="73"/>
      <c r="ERV9" s="73"/>
      <c r="ERW9" s="74"/>
      <c r="ERX9" s="72"/>
      <c r="ERY9" s="72"/>
      <c r="ERZ9" s="72"/>
      <c r="ESA9" s="90"/>
      <c r="ESB9" s="73"/>
      <c r="ESC9" s="73"/>
      <c r="ESD9" s="74"/>
      <c r="ESE9" s="72"/>
      <c r="ESF9" s="72"/>
      <c r="ESG9" s="72"/>
      <c r="ESH9" s="90"/>
      <c r="ESI9" s="73"/>
      <c r="ESJ9" s="73"/>
      <c r="ESK9" s="74"/>
      <c r="ESL9" s="72"/>
      <c r="ESM9" s="72"/>
      <c r="ESN9" s="72"/>
      <c r="ESO9" s="90"/>
      <c r="ESP9" s="73"/>
      <c r="ESQ9" s="73"/>
      <c r="ESR9" s="74"/>
      <c r="ESS9" s="72"/>
      <c r="EST9" s="72"/>
      <c r="ESU9" s="72"/>
      <c r="ESV9" s="90"/>
      <c r="ESW9" s="73"/>
      <c r="ESX9" s="73"/>
      <c r="ESY9" s="74"/>
      <c r="ESZ9" s="72"/>
      <c r="ETA9" s="72"/>
      <c r="ETB9" s="72"/>
      <c r="ETC9" s="90"/>
      <c r="ETD9" s="73"/>
      <c r="ETE9" s="73"/>
      <c r="ETF9" s="74"/>
      <c r="ETG9" s="72"/>
      <c r="ETH9" s="72"/>
      <c r="ETI9" s="72"/>
      <c r="ETJ9" s="90"/>
      <c r="ETK9" s="73"/>
      <c r="ETL9" s="73"/>
      <c r="ETM9" s="74"/>
      <c r="ETN9" s="72"/>
      <c r="ETO9" s="72"/>
      <c r="ETP9" s="72"/>
      <c r="ETQ9" s="90"/>
      <c r="ETR9" s="73"/>
      <c r="ETS9" s="73"/>
      <c r="ETT9" s="74"/>
      <c r="ETU9" s="72"/>
      <c r="ETV9" s="72"/>
      <c r="ETW9" s="72"/>
      <c r="ETX9" s="90"/>
      <c r="ETY9" s="73"/>
      <c r="ETZ9" s="73"/>
      <c r="EUA9" s="74"/>
      <c r="EUB9" s="72"/>
      <c r="EUC9" s="72"/>
      <c r="EUD9" s="72"/>
      <c r="EUE9" s="90"/>
      <c r="EUF9" s="73"/>
      <c r="EUG9" s="73"/>
      <c r="EUH9" s="74"/>
      <c r="EUI9" s="72"/>
      <c r="EUJ9" s="72"/>
      <c r="EUK9" s="72"/>
      <c r="EUL9" s="90"/>
      <c r="EUM9" s="73"/>
      <c r="EUN9" s="73"/>
      <c r="EUO9" s="74"/>
      <c r="EUP9" s="72"/>
      <c r="EUQ9" s="72"/>
      <c r="EUR9" s="72"/>
      <c r="EUS9" s="90"/>
      <c r="EUT9" s="73"/>
      <c r="EUU9" s="73"/>
      <c r="EUV9" s="74"/>
      <c r="EUW9" s="72"/>
      <c r="EUX9" s="72"/>
      <c r="EUY9" s="72"/>
      <c r="EUZ9" s="90"/>
      <c r="EVA9" s="73"/>
      <c r="EVB9" s="73"/>
      <c r="EVC9" s="74"/>
      <c r="EVD9" s="72"/>
      <c r="EVE9" s="72"/>
      <c r="EVF9" s="72"/>
      <c r="EVG9" s="90"/>
      <c r="EVH9" s="73"/>
      <c r="EVI9" s="73"/>
      <c r="EVJ9" s="74"/>
      <c r="EVK9" s="72"/>
      <c r="EVL9" s="72"/>
      <c r="EVM9" s="72"/>
      <c r="EVN9" s="90"/>
      <c r="EVO9" s="73"/>
      <c r="EVP9" s="73"/>
      <c r="EVQ9" s="74"/>
      <c r="EVR9" s="72"/>
      <c r="EVS9" s="72"/>
      <c r="EVT9" s="72"/>
      <c r="EVU9" s="90"/>
      <c r="EVV9" s="73"/>
      <c r="EVW9" s="73"/>
      <c r="EVX9" s="74"/>
      <c r="EVY9" s="72"/>
      <c r="EVZ9" s="72"/>
      <c r="EWA9" s="72"/>
      <c r="EWB9" s="90"/>
      <c r="EWC9" s="73"/>
      <c r="EWD9" s="73"/>
      <c r="EWE9" s="74"/>
      <c r="EWF9" s="72"/>
      <c r="EWG9" s="72"/>
      <c r="EWH9" s="72"/>
      <c r="EWI9" s="90"/>
      <c r="EWJ9" s="73"/>
      <c r="EWK9" s="73"/>
      <c r="EWL9" s="74"/>
      <c r="EWM9" s="72"/>
      <c r="EWN9" s="72"/>
      <c r="EWO9" s="72"/>
      <c r="EWP9" s="90"/>
      <c r="EWQ9" s="73"/>
      <c r="EWR9" s="73"/>
      <c r="EWS9" s="74"/>
      <c r="EWT9" s="72"/>
      <c r="EWU9" s="72"/>
      <c r="EWV9" s="72"/>
      <c r="EWW9" s="90"/>
      <c r="EWX9" s="73"/>
      <c r="EWY9" s="73"/>
      <c r="EWZ9" s="74"/>
      <c r="EXA9" s="72"/>
      <c r="EXB9" s="72"/>
      <c r="EXC9" s="72"/>
      <c r="EXD9" s="90"/>
      <c r="EXE9" s="73"/>
      <c r="EXF9" s="73"/>
      <c r="EXG9" s="74"/>
      <c r="EXH9" s="72"/>
      <c r="EXI9" s="72"/>
      <c r="EXJ9" s="72"/>
      <c r="EXK9" s="90"/>
      <c r="EXL9" s="73"/>
      <c r="EXM9" s="73"/>
      <c r="EXN9" s="74"/>
      <c r="EXO9" s="72"/>
      <c r="EXP9" s="72"/>
      <c r="EXQ9" s="72"/>
      <c r="EXR9" s="90"/>
      <c r="EXS9" s="73"/>
      <c r="EXT9" s="73"/>
      <c r="EXU9" s="74"/>
      <c r="EXV9" s="72"/>
      <c r="EXW9" s="72"/>
      <c r="EXX9" s="72"/>
      <c r="EXY9" s="90"/>
      <c r="EXZ9" s="73"/>
      <c r="EYA9" s="73"/>
      <c r="EYB9" s="74"/>
      <c r="EYC9" s="72"/>
      <c r="EYD9" s="72"/>
      <c r="EYE9" s="72"/>
      <c r="EYF9" s="90"/>
      <c r="EYG9" s="73"/>
      <c r="EYH9" s="73"/>
      <c r="EYI9" s="74"/>
      <c r="EYJ9" s="72"/>
      <c r="EYK9" s="72"/>
      <c r="EYL9" s="72"/>
      <c r="EYM9" s="90"/>
      <c r="EYN9" s="73"/>
      <c r="EYO9" s="73"/>
      <c r="EYP9" s="74"/>
      <c r="EYQ9" s="72"/>
      <c r="EYR9" s="72"/>
      <c r="EYS9" s="72"/>
      <c r="EYT9" s="90"/>
      <c r="EYU9" s="73"/>
      <c r="EYV9" s="73"/>
      <c r="EYW9" s="74"/>
      <c r="EYX9" s="72"/>
      <c r="EYY9" s="72"/>
      <c r="EYZ9" s="72"/>
      <c r="EZA9" s="90"/>
      <c r="EZB9" s="73"/>
      <c r="EZC9" s="73"/>
      <c r="EZD9" s="74"/>
      <c r="EZE9" s="72"/>
      <c r="EZF9" s="72"/>
      <c r="EZG9" s="72"/>
      <c r="EZH9" s="90"/>
      <c r="EZI9" s="73"/>
      <c r="EZJ9" s="73"/>
      <c r="EZK9" s="74"/>
      <c r="EZL9" s="72"/>
      <c r="EZM9" s="72"/>
      <c r="EZN9" s="72"/>
      <c r="EZO9" s="90"/>
      <c r="EZP9" s="73"/>
      <c r="EZQ9" s="73"/>
      <c r="EZR9" s="74"/>
      <c r="EZS9" s="72"/>
      <c r="EZT9" s="72"/>
      <c r="EZU9" s="72"/>
      <c r="EZV9" s="90"/>
      <c r="EZW9" s="73"/>
      <c r="EZX9" s="73"/>
      <c r="EZY9" s="74"/>
      <c r="EZZ9" s="72"/>
      <c r="FAA9" s="72"/>
      <c r="FAB9" s="72"/>
      <c r="FAC9" s="90"/>
      <c r="FAD9" s="73"/>
      <c r="FAE9" s="73"/>
      <c r="FAF9" s="74"/>
      <c r="FAG9" s="72"/>
      <c r="FAH9" s="72"/>
      <c r="FAI9" s="72"/>
      <c r="FAJ9" s="90"/>
      <c r="FAK9" s="73"/>
      <c r="FAL9" s="73"/>
      <c r="FAM9" s="74"/>
      <c r="FAN9" s="72"/>
      <c r="FAO9" s="72"/>
      <c r="FAP9" s="72"/>
      <c r="FAQ9" s="90"/>
      <c r="FAR9" s="73"/>
      <c r="FAS9" s="73"/>
      <c r="FAT9" s="74"/>
      <c r="FAU9" s="72"/>
      <c r="FAV9" s="72"/>
      <c r="FAW9" s="72"/>
      <c r="FAX9" s="90"/>
      <c r="FAY9" s="73"/>
      <c r="FAZ9" s="73"/>
      <c r="FBA9" s="74"/>
      <c r="FBB9" s="72"/>
      <c r="FBC9" s="72"/>
      <c r="FBD9" s="72"/>
      <c r="FBE9" s="90"/>
      <c r="FBF9" s="73"/>
      <c r="FBG9" s="73"/>
      <c r="FBH9" s="74"/>
      <c r="FBI9" s="72"/>
      <c r="FBJ9" s="72"/>
      <c r="FBK9" s="72"/>
      <c r="FBL9" s="90"/>
      <c r="FBM9" s="73"/>
      <c r="FBN9" s="73"/>
      <c r="FBO9" s="74"/>
      <c r="FBP9" s="72"/>
      <c r="FBQ9" s="72"/>
      <c r="FBR9" s="72"/>
      <c r="FBS9" s="90"/>
      <c r="FBT9" s="73"/>
      <c r="FBU9" s="73"/>
      <c r="FBV9" s="74"/>
      <c r="FBW9" s="72"/>
      <c r="FBX9" s="72"/>
      <c r="FBY9" s="72"/>
      <c r="FBZ9" s="90"/>
      <c r="FCA9" s="73"/>
      <c r="FCB9" s="73"/>
      <c r="FCC9" s="74"/>
      <c r="FCD9" s="72"/>
      <c r="FCE9" s="72"/>
      <c r="FCF9" s="72"/>
      <c r="FCG9" s="90"/>
      <c r="FCH9" s="73"/>
      <c r="FCI9" s="73"/>
      <c r="FCJ9" s="74"/>
      <c r="FCK9" s="72"/>
      <c r="FCL9" s="72"/>
      <c r="FCM9" s="72"/>
      <c r="FCN9" s="90"/>
      <c r="FCO9" s="73"/>
      <c r="FCP9" s="73"/>
      <c r="FCQ9" s="74"/>
      <c r="FCR9" s="72"/>
      <c r="FCS9" s="72"/>
      <c r="FCT9" s="72"/>
      <c r="FCU9" s="90"/>
      <c r="FCV9" s="73"/>
      <c r="FCW9" s="73"/>
      <c r="FCX9" s="74"/>
      <c r="FCY9" s="72"/>
      <c r="FCZ9" s="72"/>
      <c r="FDA9" s="72"/>
      <c r="FDB9" s="90"/>
      <c r="FDC9" s="73"/>
      <c r="FDD9" s="73"/>
      <c r="FDE9" s="74"/>
      <c r="FDF9" s="72"/>
      <c r="FDG9" s="72"/>
      <c r="FDH9" s="72"/>
      <c r="FDI9" s="90"/>
      <c r="FDJ9" s="73"/>
      <c r="FDK9" s="73"/>
      <c r="FDL9" s="74"/>
      <c r="FDM9" s="72"/>
      <c r="FDN9" s="72"/>
      <c r="FDO9" s="72"/>
      <c r="FDP9" s="90"/>
      <c r="FDQ9" s="73"/>
      <c r="FDR9" s="73"/>
      <c r="FDS9" s="74"/>
      <c r="FDT9" s="72"/>
      <c r="FDU9" s="72"/>
      <c r="FDV9" s="72"/>
      <c r="FDW9" s="90"/>
      <c r="FDX9" s="73"/>
      <c r="FDY9" s="73"/>
      <c r="FDZ9" s="74"/>
      <c r="FEA9" s="72"/>
      <c r="FEB9" s="72"/>
      <c r="FEC9" s="72"/>
      <c r="FED9" s="90"/>
      <c r="FEE9" s="73"/>
      <c r="FEF9" s="73"/>
      <c r="FEG9" s="74"/>
      <c r="FEH9" s="72"/>
      <c r="FEI9" s="72"/>
      <c r="FEJ9" s="72"/>
      <c r="FEK9" s="90"/>
      <c r="FEL9" s="73"/>
      <c r="FEM9" s="73"/>
      <c r="FEN9" s="74"/>
      <c r="FEO9" s="72"/>
      <c r="FEP9" s="72"/>
      <c r="FEQ9" s="72"/>
      <c r="FER9" s="90"/>
      <c r="FES9" s="73"/>
      <c r="FET9" s="73"/>
      <c r="FEU9" s="74"/>
      <c r="FEV9" s="72"/>
      <c r="FEW9" s="72"/>
      <c r="FEX9" s="72"/>
      <c r="FEY9" s="90"/>
      <c r="FEZ9" s="73"/>
      <c r="FFA9" s="73"/>
      <c r="FFB9" s="74"/>
      <c r="FFC9" s="72"/>
      <c r="FFD9" s="72"/>
      <c r="FFE9" s="72"/>
      <c r="FFF9" s="90"/>
      <c r="FFG9" s="73"/>
      <c r="FFH9" s="73"/>
      <c r="FFI9" s="74"/>
      <c r="FFJ9" s="72"/>
      <c r="FFK9" s="72"/>
      <c r="FFL9" s="72"/>
      <c r="FFM9" s="90"/>
      <c r="FFN9" s="73"/>
      <c r="FFO9" s="73"/>
      <c r="FFP9" s="74"/>
      <c r="FFQ9" s="72"/>
      <c r="FFR9" s="72"/>
      <c r="FFS9" s="72"/>
      <c r="FFT9" s="90"/>
      <c r="FFU9" s="73"/>
      <c r="FFV9" s="73"/>
      <c r="FFW9" s="74"/>
      <c r="FFX9" s="72"/>
      <c r="FFY9" s="72"/>
      <c r="FFZ9" s="72"/>
      <c r="FGA9" s="90"/>
      <c r="FGB9" s="73"/>
      <c r="FGC9" s="73"/>
      <c r="FGD9" s="74"/>
      <c r="FGE9" s="72"/>
      <c r="FGF9" s="72"/>
      <c r="FGG9" s="72"/>
      <c r="FGH9" s="90"/>
      <c r="FGI9" s="73"/>
      <c r="FGJ9" s="73"/>
      <c r="FGK9" s="74"/>
      <c r="FGL9" s="72"/>
      <c r="FGM9" s="72"/>
      <c r="FGN9" s="72"/>
      <c r="FGO9" s="90"/>
      <c r="FGP9" s="73"/>
      <c r="FGQ9" s="73"/>
      <c r="FGR9" s="74"/>
      <c r="FGS9" s="72"/>
      <c r="FGT9" s="72"/>
      <c r="FGU9" s="72"/>
      <c r="FGV9" s="90"/>
      <c r="FGW9" s="73"/>
      <c r="FGX9" s="73"/>
      <c r="FGY9" s="74"/>
      <c r="FGZ9" s="72"/>
      <c r="FHA9" s="72"/>
      <c r="FHB9" s="72"/>
      <c r="FHC9" s="90"/>
      <c r="FHD9" s="73"/>
      <c r="FHE9" s="73"/>
      <c r="FHF9" s="74"/>
      <c r="FHG9" s="72"/>
      <c r="FHH9" s="72"/>
      <c r="FHI9" s="72"/>
      <c r="FHJ9" s="90"/>
      <c r="FHK9" s="73"/>
      <c r="FHL9" s="73"/>
      <c r="FHM9" s="74"/>
      <c r="FHN9" s="72"/>
      <c r="FHO9" s="72"/>
      <c r="FHP9" s="72"/>
      <c r="FHQ9" s="90"/>
      <c r="FHR9" s="73"/>
      <c r="FHS9" s="73"/>
      <c r="FHT9" s="74"/>
      <c r="FHU9" s="72"/>
      <c r="FHV9" s="72"/>
      <c r="FHW9" s="72"/>
      <c r="FHX9" s="90"/>
      <c r="FHY9" s="73"/>
      <c r="FHZ9" s="73"/>
      <c r="FIA9" s="74"/>
      <c r="FIB9" s="72"/>
      <c r="FIC9" s="72"/>
      <c r="FID9" s="72"/>
      <c r="FIE9" s="90"/>
      <c r="FIF9" s="73"/>
      <c r="FIG9" s="73"/>
      <c r="FIH9" s="74"/>
      <c r="FII9" s="72"/>
      <c r="FIJ9" s="72"/>
      <c r="FIK9" s="72"/>
      <c r="FIL9" s="90"/>
      <c r="FIM9" s="73"/>
      <c r="FIN9" s="73"/>
      <c r="FIO9" s="74"/>
      <c r="FIP9" s="72"/>
      <c r="FIQ9" s="72"/>
      <c r="FIR9" s="72"/>
      <c r="FIS9" s="90"/>
      <c r="FIT9" s="73"/>
      <c r="FIU9" s="73"/>
      <c r="FIV9" s="74"/>
      <c r="FIW9" s="72"/>
      <c r="FIX9" s="72"/>
      <c r="FIY9" s="72"/>
      <c r="FIZ9" s="90"/>
      <c r="FJA9" s="73"/>
      <c r="FJB9" s="73"/>
      <c r="FJC9" s="74"/>
      <c r="FJD9" s="72"/>
      <c r="FJE9" s="72"/>
      <c r="FJF9" s="72"/>
      <c r="FJG9" s="90"/>
      <c r="FJH9" s="73"/>
      <c r="FJI9" s="73"/>
      <c r="FJJ9" s="74"/>
      <c r="FJK9" s="72"/>
      <c r="FJL9" s="72"/>
      <c r="FJM9" s="72"/>
      <c r="FJN9" s="90"/>
      <c r="FJO9" s="73"/>
      <c r="FJP9" s="73"/>
      <c r="FJQ9" s="74"/>
      <c r="FJR9" s="72"/>
      <c r="FJS9" s="72"/>
      <c r="FJT9" s="72"/>
      <c r="FJU9" s="90"/>
      <c r="FJV9" s="73"/>
      <c r="FJW9" s="73"/>
      <c r="FJX9" s="74"/>
      <c r="FJY9" s="72"/>
      <c r="FJZ9" s="72"/>
      <c r="FKA9" s="72"/>
      <c r="FKB9" s="90"/>
      <c r="FKC9" s="73"/>
      <c r="FKD9" s="73"/>
      <c r="FKE9" s="74"/>
      <c r="FKF9" s="72"/>
      <c r="FKG9" s="72"/>
      <c r="FKH9" s="72"/>
      <c r="FKI9" s="90"/>
      <c r="FKJ9" s="73"/>
      <c r="FKK9" s="73"/>
      <c r="FKL9" s="74"/>
      <c r="FKM9" s="72"/>
      <c r="FKN9" s="72"/>
      <c r="FKO9" s="72"/>
      <c r="FKP9" s="90"/>
      <c r="FKQ9" s="73"/>
      <c r="FKR9" s="73"/>
      <c r="FKS9" s="74"/>
      <c r="FKT9" s="72"/>
      <c r="FKU9" s="72"/>
      <c r="FKV9" s="72"/>
      <c r="FKW9" s="90"/>
      <c r="FKX9" s="73"/>
      <c r="FKY9" s="73"/>
      <c r="FKZ9" s="74"/>
      <c r="FLA9" s="72"/>
      <c r="FLB9" s="72"/>
      <c r="FLC9" s="72"/>
      <c r="FLD9" s="90"/>
      <c r="FLE9" s="73"/>
      <c r="FLF9" s="73"/>
      <c r="FLG9" s="74"/>
      <c r="FLH9" s="72"/>
      <c r="FLI9" s="72"/>
      <c r="FLJ9" s="72"/>
      <c r="FLK9" s="90"/>
      <c r="FLL9" s="73"/>
      <c r="FLM9" s="73"/>
      <c r="FLN9" s="74"/>
      <c r="FLO9" s="72"/>
      <c r="FLP9" s="72"/>
      <c r="FLQ9" s="72"/>
      <c r="FLR9" s="90"/>
      <c r="FLS9" s="73"/>
      <c r="FLT9" s="73"/>
      <c r="FLU9" s="74"/>
      <c r="FLV9" s="72"/>
      <c r="FLW9" s="72"/>
      <c r="FLX9" s="72"/>
      <c r="FLY9" s="90"/>
      <c r="FLZ9" s="73"/>
      <c r="FMA9" s="73"/>
      <c r="FMB9" s="74"/>
      <c r="FMC9" s="72"/>
      <c r="FMD9" s="72"/>
      <c r="FME9" s="72"/>
      <c r="FMF9" s="90"/>
      <c r="FMG9" s="73"/>
      <c r="FMH9" s="73"/>
      <c r="FMI9" s="74"/>
      <c r="FMJ9" s="72"/>
      <c r="FMK9" s="72"/>
      <c r="FML9" s="72"/>
      <c r="FMM9" s="90"/>
      <c r="FMN9" s="73"/>
      <c r="FMO9" s="73"/>
      <c r="FMP9" s="74"/>
      <c r="FMQ9" s="72"/>
      <c r="FMR9" s="72"/>
      <c r="FMS9" s="72"/>
      <c r="FMT9" s="90"/>
      <c r="FMU9" s="73"/>
      <c r="FMV9" s="73"/>
      <c r="FMW9" s="74"/>
      <c r="FMX9" s="72"/>
      <c r="FMY9" s="72"/>
      <c r="FMZ9" s="72"/>
      <c r="FNA9" s="90"/>
      <c r="FNB9" s="73"/>
      <c r="FNC9" s="73"/>
      <c r="FND9" s="74"/>
      <c r="FNE9" s="72"/>
      <c r="FNF9" s="72"/>
      <c r="FNG9" s="72"/>
      <c r="FNH9" s="90"/>
      <c r="FNI9" s="73"/>
      <c r="FNJ9" s="73"/>
      <c r="FNK9" s="74"/>
      <c r="FNL9" s="72"/>
      <c r="FNM9" s="72"/>
      <c r="FNN9" s="72"/>
      <c r="FNO9" s="90"/>
      <c r="FNP9" s="73"/>
      <c r="FNQ9" s="73"/>
      <c r="FNR9" s="74"/>
      <c r="FNS9" s="72"/>
      <c r="FNT9" s="72"/>
      <c r="FNU9" s="72"/>
      <c r="FNV9" s="90"/>
      <c r="FNW9" s="73"/>
      <c r="FNX9" s="73"/>
      <c r="FNY9" s="74"/>
      <c r="FNZ9" s="72"/>
      <c r="FOA9" s="72"/>
      <c r="FOB9" s="72"/>
      <c r="FOC9" s="90"/>
      <c r="FOD9" s="73"/>
      <c r="FOE9" s="73"/>
      <c r="FOF9" s="74"/>
      <c r="FOG9" s="72"/>
      <c r="FOH9" s="72"/>
      <c r="FOI9" s="72"/>
      <c r="FOJ9" s="90"/>
      <c r="FOK9" s="73"/>
      <c r="FOL9" s="73"/>
      <c r="FOM9" s="74"/>
      <c r="FON9" s="72"/>
      <c r="FOO9" s="72"/>
      <c r="FOP9" s="72"/>
      <c r="FOQ9" s="90"/>
      <c r="FOR9" s="73"/>
      <c r="FOS9" s="73"/>
      <c r="FOT9" s="74"/>
      <c r="FOU9" s="72"/>
      <c r="FOV9" s="72"/>
      <c r="FOW9" s="72"/>
      <c r="FOX9" s="90"/>
      <c r="FOY9" s="73"/>
      <c r="FOZ9" s="73"/>
      <c r="FPA9" s="74"/>
      <c r="FPB9" s="72"/>
      <c r="FPC9" s="72"/>
      <c r="FPD9" s="72"/>
      <c r="FPE9" s="90"/>
      <c r="FPF9" s="73"/>
      <c r="FPG9" s="73"/>
      <c r="FPH9" s="74"/>
      <c r="FPI9" s="72"/>
      <c r="FPJ9" s="72"/>
      <c r="FPK9" s="72"/>
      <c r="FPL9" s="90"/>
      <c r="FPM9" s="73"/>
      <c r="FPN9" s="73"/>
      <c r="FPO9" s="74"/>
      <c r="FPP9" s="72"/>
      <c r="FPQ9" s="72"/>
      <c r="FPR9" s="72"/>
      <c r="FPS9" s="90"/>
      <c r="FPT9" s="73"/>
      <c r="FPU9" s="73"/>
      <c r="FPV9" s="74"/>
      <c r="FPW9" s="72"/>
      <c r="FPX9" s="72"/>
      <c r="FPY9" s="72"/>
      <c r="FPZ9" s="90"/>
      <c r="FQA9" s="73"/>
      <c r="FQB9" s="73"/>
      <c r="FQC9" s="74"/>
      <c r="FQD9" s="72"/>
      <c r="FQE9" s="72"/>
      <c r="FQF9" s="72"/>
      <c r="FQG9" s="90"/>
      <c r="FQH9" s="73"/>
      <c r="FQI9" s="73"/>
      <c r="FQJ9" s="74"/>
      <c r="FQK9" s="72"/>
      <c r="FQL9" s="72"/>
      <c r="FQM9" s="72"/>
      <c r="FQN9" s="90"/>
      <c r="FQO9" s="73"/>
      <c r="FQP9" s="73"/>
      <c r="FQQ9" s="74"/>
      <c r="FQR9" s="72"/>
      <c r="FQS9" s="72"/>
      <c r="FQT9" s="72"/>
      <c r="FQU9" s="90"/>
      <c r="FQV9" s="73"/>
      <c r="FQW9" s="73"/>
      <c r="FQX9" s="74"/>
      <c r="FQY9" s="72"/>
      <c r="FQZ9" s="72"/>
      <c r="FRA9" s="72"/>
      <c r="FRB9" s="90"/>
      <c r="FRC9" s="73"/>
      <c r="FRD9" s="73"/>
      <c r="FRE9" s="74"/>
      <c r="FRF9" s="72"/>
      <c r="FRG9" s="72"/>
      <c r="FRH9" s="72"/>
      <c r="FRI9" s="90"/>
      <c r="FRJ9" s="73"/>
      <c r="FRK9" s="73"/>
      <c r="FRL9" s="74"/>
      <c r="FRM9" s="72"/>
      <c r="FRN9" s="72"/>
      <c r="FRO9" s="72"/>
      <c r="FRP9" s="90"/>
      <c r="FRQ9" s="73"/>
      <c r="FRR9" s="73"/>
      <c r="FRS9" s="74"/>
      <c r="FRT9" s="72"/>
      <c r="FRU9" s="72"/>
      <c r="FRV9" s="72"/>
      <c r="FRW9" s="90"/>
      <c r="FRX9" s="73"/>
      <c r="FRY9" s="73"/>
      <c r="FRZ9" s="74"/>
      <c r="FSA9" s="72"/>
      <c r="FSB9" s="72"/>
      <c r="FSC9" s="72"/>
      <c r="FSD9" s="90"/>
      <c r="FSE9" s="73"/>
      <c r="FSF9" s="73"/>
      <c r="FSG9" s="74"/>
      <c r="FSH9" s="72"/>
      <c r="FSI9" s="72"/>
      <c r="FSJ9" s="72"/>
      <c r="FSK9" s="90"/>
      <c r="FSL9" s="73"/>
      <c r="FSM9" s="73"/>
      <c r="FSN9" s="74"/>
      <c r="FSO9" s="72"/>
      <c r="FSP9" s="72"/>
      <c r="FSQ9" s="72"/>
      <c r="FSR9" s="90"/>
      <c r="FSS9" s="73"/>
      <c r="FST9" s="73"/>
      <c r="FSU9" s="74"/>
      <c r="FSV9" s="72"/>
      <c r="FSW9" s="72"/>
      <c r="FSX9" s="72"/>
      <c r="FSY9" s="90"/>
      <c r="FSZ9" s="73"/>
      <c r="FTA9" s="73"/>
      <c r="FTB9" s="74"/>
      <c r="FTC9" s="72"/>
      <c r="FTD9" s="72"/>
      <c r="FTE9" s="72"/>
      <c r="FTF9" s="90"/>
      <c r="FTG9" s="73"/>
      <c r="FTH9" s="73"/>
      <c r="FTI9" s="74"/>
      <c r="FTJ9" s="72"/>
      <c r="FTK9" s="72"/>
      <c r="FTL9" s="72"/>
      <c r="FTM9" s="90"/>
      <c r="FTN9" s="73"/>
      <c r="FTO9" s="73"/>
      <c r="FTP9" s="74"/>
      <c r="FTQ9" s="72"/>
      <c r="FTR9" s="72"/>
      <c r="FTS9" s="72"/>
      <c r="FTT9" s="90"/>
      <c r="FTU9" s="73"/>
      <c r="FTV9" s="73"/>
      <c r="FTW9" s="74"/>
      <c r="FTX9" s="72"/>
      <c r="FTY9" s="72"/>
      <c r="FTZ9" s="72"/>
      <c r="FUA9" s="90"/>
      <c r="FUB9" s="73"/>
      <c r="FUC9" s="73"/>
      <c r="FUD9" s="74"/>
      <c r="FUE9" s="72"/>
      <c r="FUF9" s="72"/>
      <c r="FUG9" s="72"/>
      <c r="FUH9" s="90"/>
      <c r="FUI9" s="73"/>
      <c r="FUJ9" s="73"/>
      <c r="FUK9" s="74"/>
      <c r="FUL9" s="72"/>
      <c r="FUM9" s="72"/>
      <c r="FUN9" s="72"/>
      <c r="FUO9" s="90"/>
      <c r="FUP9" s="73"/>
      <c r="FUQ9" s="73"/>
      <c r="FUR9" s="74"/>
      <c r="FUS9" s="72"/>
      <c r="FUT9" s="72"/>
      <c r="FUU9" s="72"/>
      <c r="FUV9" s="90"/>
      <c r="FUW9" s="73"/>
      <c r="FUX9" s="73"/>
      <c r="FUY9" s="74"/>
      <c r="FUZ9" s="72"/>
      <c r="FVA9" s="72"/>
      <c r="FVB9" s="72"/>
      <c r="FVC9" s="90"/>
      <c r="FVD9" s="73"/>
      <c r="FVE9" s="73"/>
      <c r="FVF9" s="74"/>
      <c r="FVG9" s="72"/>
      <c r="FVH9" s="72"/>
      <c r="FVI9" s="72"/>
      <c r="FVJ9" s="90"/>
      <c r="FVK9" s="73"/>
      <c r="FVL9" s="73"/>
      <c r="FVM9" s="74"/>
      <c r="FVN9" s="72"/>
      <c r="FVO9" s="72"/>
      <c r="FVP9" s="72"/>
      <c r="FVQ9" s="90"/>
      <c r="FVR9" s="73"/>
      <c r="FVS9" s="73"/>
      <c r="FVT9" s="74"/>
      <c r="FVU9" s="72"/>
      <c r="FVV9" s="72"/>
      <c r="FVW9" s="72"/>
      <c r="FVX9" s="90"/>
      <c r="FVY9" s="73"/>
      <c r="FVZ9" s="73"/>
      <c r="FWA9" s="74"/>
      <c r="FWB9" s="72"/>
      <c r="FWC9" s="72"/>
      <c r="FWD9" s="72"/>
      <c r="FWE9" s="90"/>
      <c r="FWF9" s="73"/>
      <c r="FWG9" s="73"/>
      <c r="FWH9" s="74"/>
      <c r="FWI9" s="72"/>
      <c r="FWJ9" s="72"/>
      <c r="FWK9" s="72"/>
      <c r="FWL9" s="90"/>
      <c r="FWM9" s="73"/>
      <c r="FWN9" s="73"/>
      <c r="FWO9" s="74"/>
      <c r="FWP9" s="72"/>
      <c r="FWQ9" s="72"/>
      <c r="FWR9" s="72"/>
      <c r="FWS9" s="90"/>
      <c r="FWT9" s="73"/>
      <c r="FWU9" s="73"/>
      <c r="FWV9" s="74"/>
      <c r="FWW9" s="72"/>
      <c r="FWX9" s="72"/>
      <c r="FWY9" s="72"/>
      <c r="FWZ9" s="90"/>
      <c r="FXA9" s="73"/>
      <c r="FXB9" s="73"/>
      <c r="FXC9" s="74"/>
      <c r="FXD9" s="72"/>
      <c r="FXE9" s="72"/>
      <c r="FXF9" s="72"/>
      <c r="FXG9" s="90"/>
      <c r="FXH9" s="73"/>
      <c r="FXI9" s="73"/>
      <c r="FXJ9" s="74"/>
      <c r="FXK9" s="72"/>
      <c r="FXL9" s="72"/>
      <c r="FXM9" s="72"/>
      <c r="FXN9" s="90"/>
      <c r="FXO9" s="73"/>
      <c r="FXP9" s="73"/>
      <c r="FXQ9" s="74"/>
      <c r="FXR9" s="72"/>
      <c r="FXS9" s="72"/>
      <c r="FXT9" s="72"/>
      <c r="FXU9" s="90"/>
      <c r="FXV9" s="73"/>
      <c r="FXW9" s="73"/>
      <c r="FXX9" s="74"/>
      <c r="FXY9" s="72"/>
      <c r="FXZ9" s="72"/>
      <c r="FYA9" s="72"/>
      <c r="FYB9" s="90"/>
      <c r="FYC9" s="73"/>
      <c r="FYD9" s="73"/>
      <c r="FYE9" s="74"/>
      <c r="FYF9" s="72"/>
      <c r="FYG9" s="72"/>
      <c r="FYH9" s="72"/>
      <c r="FYI9" s="90"/>
      <c r="FYJ9" s="73"/>
      <c r="FYK9" s="73"/>
      <c r="FYL9" s="74"/>
      <c r="FYM9" s="72"/>
      <c r="FYN9" s="72"/>
      <c r="FYO9" s="72"/>
      <c r="FYP9" s="90"/>
      <c r="FYQ9" s="73"/>
      <c r="FYR9" s="73"/>
      <c r="FYS9" s="74"/>
      <c r="FYT9" s="72"/>
      <c r="FYU9" s="72"/>
      <c r="FYV9" s="72"/>
      <c r="FYW9" s="90"/>
      <c r="FYX9" s="73"/>
      <c r="FYY9" s="73"/>
      <c r="FYZ9" s="74"/>
      <c r="FZA9" s="72"/>
      <c r="FZB9" s="72"/>
      <c r="FZC9" s="72"/>
      <c r="FZD9" s="90"/>
      <c r="FZE9" s="73"/>
      <c r="FZF9" s="73"/>
      <c r="FZG9" s="74"/>
      <c r="FZH9" s="72"/>
      <c r="FZI9" s="72"/>
      <c r="FZJ9" s="72"/>
      <c r="FZK9" s="90"/>
      <c r="FZL9" s="73"/>
      <c r="FZM9" s="73"/>
      <c r="FZN9" s="74"/>
      <c r="FZO9" s="72"/>
      <c r="FZP9" s="72"/>
      <c r="FZQ9" s="72"/>
      <c r="FZR9" s="90"/>
      <c r="FZS9" s="73"/>
      <c r="FZT9" s="73"/>
      <c r="FZU9" s="74"/>
      <c r="FZV9" s="72"/>
      <c r="FZW9" s="72"/>
      <c r="FZX9" s="72"/>
      <c r="FZY9" s="90"/>
      <c r="FZZ9" s="73"/>
      <c r="GAA9" s="73"/>
      <c r="GAB9" s="74"/>
      <c r="GAC9" s="72"/>
      <c r="GAD9" s="72"/>
      <c r="GAE9" s="72"/>
      <c r="GAF9" s="90"/>
      <c r="GAG9" s="73"/>
      <c r="GAH9" s="73"/>
      <c r="GAI9" s="74"/>
      <c r="GAJ9" s="72"/>
      <c r="GAK9" s="72"/>
      <c r="GAL9" s="72"/>
      <c r="GAM9" s="90"/>
      <c r="GAN9" s="73"/>
      <c r="GAO9" s="73"/>
      <c r="GAP9" s="74"/>
      <c r="GAQ9" s="72"/>
      <c r="GAR9" s="72"/>
      <c r="GAS9" s="72"/>
      <c r="GAT9" s="90"/>
      <c r="GAU9" s="73"/>
      <c r="GAV9" s="73"/>
      <c r="GAW9" s="74"/>
      <c r="GAX9" s="72"/>
      <c r="GAY9" s="72"/>
      <c r="GAZ9" s="72"/>
      <c r="GBA9" s="90"/>
      <c r="GBB9" s="73"/>
      <c r="GBC9" s="73"/>
      <c r="GBD9" s="74"/>
      <c r="GBE9" s="72"/>
      <c r="GBF9" s="72"/>
      <c r="GBG9" s="72"/>
      <c r="GBH9" s="90"/>
      <c r="GBI9" s="73"/>
      <c r="GBJ9" s="73"/>
      <c r="GBK9" s="74"/>
      <c r="GBL9" s="72"/>
      <c r="GBM9" s="72"/>
      <c r="GBN9" s="72"/>
      <c r="GBO9" s="90"/>
      <c r="GBP9" s="73"/>
      <c r="GBQ9" s="73"/>
      <c r="GBR9" s="74"/>
      <c r="GBS9" s="72"/>
      <c r="GBT9" s="72"/>
      <c r="GBU9" s="72"/>
      <c r="GBV9" s="90"/>
      <c r="GBW9" s="73"/>
      <c r="GBX9" s="73"/>
      <c r="GBY9" s="74"/>
      <c r="GBZ9" s="72"/>
      <c r="GCA9" s="72"/>
      <c r="GCB9" s="72"/>
      <c r="GCC9" s="90"/>
      <c r="GCD9" s="73"/>
      <c r="GCE9" s="73"/>
      <c r="GCF9" s="74"/>
      <c r="GCG9" s="72"/>
      <c r="GCH9" s="72"/>
      <c r="GCI9" s="72"/>
      <c r="GCJ9" s="90"/>
      <c r="GCK9" s="73"/>
      <c r="GCL9" s="73"/>
      <c r="GCM9" s="74"/>
      <c r="GCN9" s="72"/>
      <c r="GCO9" s="72"/>
      <c r="GCP9" s="72"/>
      <c r="GCQ9" s="90"/>
      <c r="GCR9" s="73"/>
      <c r="GCS9" s="73"/>
      <c r="GCT9" s="74"/>
      <c r="GCU9" s="72"/>
      <c r="GCV9" s="72"/>
      <c r="GCW9" s="72"/>
      <c r="GCX9" s="90"/>
      <c r="GCY9" s="73"/>
      <c r="GCZ9" s="73"/>
      <c r="GDA9" s="74"/>
      <c r="GDB9" s="72"/>
      <c r="GDC9" s="72"/>
      <c r="GDD9" s="72"/>
      <c r="GDE9" s="90"/>
      <c r="GDF9" s="73"/>
      <c r="GDG9" s="73"/>
      <c r="GDH9" s="74"/>
      <c r="GDI9" s="72"/>
      <c r="GDJ9" s="72"/>
      <c r="GDK9" s="72"/>
      <c r="GDL9" s="90"/>
      <c r="GDM9" s="73"/>
      <c r="GDN9" s="73"/>
      <c r="GDO9" s="74"/>
      <c r="GDP9" s="72"/>
      <c r="GDQ9" s="72"/>
      <c r="GDR9" s="72"/>
      <c r="GDS9" s="90"/>
      <c r="GDT9" s="73"/>
      <c r="GDU9" s="73"/>
      <c r="GDV9" s="74"/>
      <c r="GDW9" s="72"/>
      <c r="GDX9" s="72"/>
      <c r="GDY9" s="72"/>
      <c r="GDZ9" s="90"/>
      <c r="GEA9" s="73"/>
      <c r="GEB9" s="73"/>
      <c r="GEC9" s="74"/>
      <c r="GED9" s="72"/>
      <c r="GEE9" s="72"/>
      <c r="GEF9" s="72"/>
      <c r="GEG9" s="90"/>
      <c r="GEH9" s="73"/>
      <c r="GEI9" s="73"/>
      <c r="GEJ9" s="74"/>
      <c r="GEK9" s="72"/>
      <c r="GEL9" s="72"/>
      <c r="GEM9" s="72"/>
      <c r="GEN9" s="90"/>
      <c r="GEO9" s="73"/>
      <c r="GEP9" s="73"/>
      <c r="GEQ9" s="74"/>
      <c r="GER9" s="72"/>
      <c r="GES9" s="72"/>
      <c r="GET9" s="72"/>
      <c r="GEU9" s="90"/>
      <c r="GEV9" s="73"/>
      <c r="GEW9" s="73"/>
      <c r="GEX9" s="74"/>
      <c r="GEY9" s="72"/>
      <c r="GEZ9" s="72"/>
      <c r="GFA9" s="72"/>
      <c r="GFB9" s="90"/>
      <c r="GFC9" s="73"/>
      <c r="GFD9" s="73"/>
      <c r="GFE9" s="74"/>
      <c r="GFF9" s="72"/>
      <c r="GFG9" s="72"/>
      <c r="GFH9" s="72"/>
      <c r="GFI9" s="90"/>
      <c r="GFJ9" s="73"/>
      <c r="GFK9" s="73"/>
      <c r="GFL9" s="74"/>
      <c r="GFM9" s="72"/>
      <c r="GFN9" s="72"/>
      <c r="GFO9" s="72"/>
      <c r="GFP9" s="90"/>
      <c r="GFQ9" s="73"/>
      <c r="GFR9" s="73"/>
      <c r="GFS9" s="74"/>
      <c r="GFT9" s="72"/>
      <c r="GFU9" s="72"/>
      <c r="GFV9" s="72"/>
      <c r="GFW9" s="90"/>
      <c r="GFX9" s="73"/>
      <c r="GFY9" s="73"/>
      <c r="GFZ9" s="74"/>
      <c r="GGA9" s="72"/>
      <c r="GGB9" s="72"/>
      <c r="GGC9" s="72"/>
      <c r="GGD9" s="90"/>
      <c r="GGE9" s="73"/>
      <c r="GGF9" s="73"/>
      <c r="GGG9" s="74"/>
      <c r="GGH9" s="72"/>
      <c r="GGI9" s="72"/>
      <c r="GGJ9" s="72"/>
      <c r="GGK9" s="90"/>
      <c r="GGL9" s="73"/>
      <c r="GGM9" s="73"/>
      <c r="GGN9" s="74"/>
      <c r="GGO9" s="72"/>
      <c r="GGP9" s="72"/>
      <c r="GGQ9" s="72"/>
      <c r="GGR9" s="90"/>
      <c r="GGS9" s="73"/>
      <c r="GGT9" s="73"/>
      <c r="GGU9" s="74"/>
      <c r="GGV9" s="72"/>
      <c r="GGW9" s="72"/>
      <c r="GGX9" s="72"/>
      <c r="GGY9" s="90"/>
      <c r="GGZ9" s="73"/>
      <c r="GHA9" s="73"/>
      <c r="GHB9" s="74"/>
      <c r="GHC9" s="72"/>
      <c r="GHD9" s="72"/>
      <c r="GHE9" s="72"/>
      <c r="GHF9" s="90"/>
      <c r="GHG9" s="73"/>
      <c r="GHH9" s="73"/>
      <c r="GHI9" s="74"/>
      <c r="GHJ9" s="72"/>
      <c r="GHK9" s="72"/>
      <c r="GHL9" s="72"/>
      <c r="GHM9" s="90"/>
      <c r="GHN9" s="73"/>
      <c r="GHO9" s="73"/>
      <c r="GHP9" s="74"/>
      <c r="GHQ9" s="72"/>
      <c r="GHR9" s="72"/>
      <c r="GHS9" s="72"/>
      <c r="GHT9" s="90"/>
      <c r="GHU9" s="73"/>
      <c r="GHV9" s="73"/>
      <c r="GHW9" s="74"/>
      <c r="GHX9" s="72"/>
      <c r="GHY9" s="72"/>
      <c r="GHZ9" s="72"/>
      <c r="GIA9" s="90"/>
      <c r="GIB9" s="73"/>
      <c r="GIC9" s="73"/>
      <c r="GID9" s="74"/>
      <c r="GIE9" s="72"/>
      <c r="GIF9" s="72"/>
      <c r="GIG9" s="72"/>
      <c r="GIH9" s="90"/>
      <c r="GII9" s="73"/>
      <c r="GIJ9" s="73"/>
      <c r="GIK9" s="74"/>
      <c r="GIL9" s="72"/>
      <c r="GIM9" s="72"/>
      <c r="GIN9" s="72"/>
      <c r="GIO9" s="90"/>
      <c r="GIP9" s="73"/>
      <c r="GIQ9" s="73"/>
      <c r="GIR9" s="74"/>
      <c r="GIS9" s="72"/>
      <c r="GIT9" s="72"/>
      <c r="GIU9" s="72"/>
      <c r="GIV9" s="90"/>
      <c r="GIW9" s="73"/>
      <c r="GIX9" s="73"/>
      <c r="GIY9" s="74"/>
      <c r="GIZ9" s="72"/>
      <c r="GJA9" s="72"/>
      <c r="GJB9" s="72"/>
      <c r="GJC9" s="90"/>
      <c r="GJD9" s="73"/>
      <c r="GJE9" s="73"/>
      <c r="GJF9" s="74"/>
      <c r="GJG9" s="72"/>
      <c r="GJH9" s="72"/>
      <c r="GJI9" s="72"/>
      <c r="GJJ9" s="90"/>
      <c r="GJK9" s="73"/>
      <c r="GJL9" s="73"/>
      <c r="GJM9" s="74"/>
      <c r="GJN9" s="72"/>
      <c r="GJO9" s="72"/>
      <c r="GJP9" s="72"/>
      <c r="GJQ9" s="90"/>
      <c r="GJR9" s="73"/>
      <c r="GJS9" s="73"/>
      <c r="GJT9" s="74"/>
      <c r="GJU9" s="72"/>
      <c r="GJV9" s="72"/>
      <c r="GJW9" s="72"/>
      <c r="GJX9" s="90"/>
      <c r="GJY9" s="73"/>
      <c r="GJZ9" s="73"/>
      <c r="GKA9" s="74"/>
      <c r="GKB9" s="72"/>
      <c r="GKC9" s="72"/>
      <c r="GKD9" s="72"/>
      <c r="GKE9" s="90"/>
      <c r="GKF9" s="73"/>
      <c r="GKG9" s="73"/>
      <c r="GKH9" s="74"/>
      <c r="GKI9" s="72"/>
      <c r="GKJ9" s="72"/>
      <c r="GKK9" s="72"/>
      <c r="GKL9" s="90"/>
      <c r="GKM9" s="73"/>
      <c r="GKN9" s="73"/>
      <c r="GKO9" s="74"/>
      <c r="GKP9" s="72"/>
      <c r="GKQ9" s="72"/>
      <c r="GKR9" s="72"/>
      <c r="GKS9" s="90"/>
      <c r="GKT9" s="73"/>
      <c r="GKU9" s="73"/>
      <c r="GKV9" s="74"/>
      <c r="GKW9" s="72"/>
      <c r="GKX9" s="72"/>
      <c r="GKY9" s="72"/>
      <c r="GKZ9" s="90"/>
      <c r="GLA9" s="73"/>
      <c r="GLB9" s="73"/>
      <c r="GLC9" s="74"/>
      <c r="GLD9" s="72"/>
      <c r="GLE9" s="72"/>
      <c r="GLF9" s="72"/>
      <c r="GLG9" s="90"/>
      <c r="GLH9" s="73"/>
      <c r="GLI9" s="73"/>
      <c r="GLJ9" s="74"/>
      <c r="GLK9" s="72"/>
      <c r="GLL9" s="72"/>
      <c r="GLM9" s="72"/>
      <c r="GLN9" s="90"/>
      <c r="GLO9" s="73"/>
      <c r="GLP9" s="73"/>
      <c r="GLQ9" s="74"/>
      <c r="GLR9" s="72"/>
      <c r="GLS9" s="72"/>
      <c r="GLT9" s="72"/>
      <c r="GLU9" s="90"/>
      <c r="GLV9" s="73"/>
      <c r="GLW9" s="73"/>
      <c r="GLX9" s="74"/>
      <c r="GLY9" s="72"/>
      <c r="GLZ9" s="72"/>
      <c r="GMA9" s="72"/>
      <c r="GMB9" s="90"/>
      <c r="GMC9" s="73"/>
      <c r="GMD9" s="73"/>
      <c r="GME9" s="74"/>
      <c r="GMF9" s="72"/>
      <c r="GMG9" s="72"/>
      <c r="GMH9" s="72"/>
      <c r="GMI9" s="90"/>
      <c r="GMJ9" s="73"/>
      <c r="GMK9" s="73"/>
      <c r="GML9" s="74"/>
      <c r="GMM9" s="72"/>
      <c r="GMN9" s="72"/>
      <c r="GMO9" s="72"/>
      <c r="GMP9" s="90"/>
      <c r="GMQ9" s="73"/>
      <c r="GMR9" s="73"/>
      <c r="GMS9" s="74"/>
      <c r="GMT9" s="72"/>
      <c r="GMU9" s="72"/>
      <c r="GMV9" s="72"/>
      <c r="GMW9" s="90"/>
      <c r="GMX9" s="73"/>
      <c r="GMY9" s="73"/>
      <c r="GMZ9" s="74"/>
      <c r="GNA9" s="72"/>
      <c r="GNB9" s="72"/>
      <c r="GNC9" s="72"/>
      <c r="GND9" s="90"/>
      <c r="GNE9" s="73"/>
      <c r="GNF9" s="73"/>
      <c r="GNG9" s="74"/>
      <c r="GNH9" s="72"/>
      <c r="GNI9" s="72"/>
      <c r="GNJ9" s="72"/>
      <c r="GNK9" s="90"/>
      <c r="GNL9" s="73"/>
      <c r="GNM9" s="73"/>
      <c r="GNN9" s="74"/>
      <c r="GNO9" s="72"/>
      <c r="GNP9" s="72"/>
      <c r="GNQ9" s="72"/>
      <c r="GNR9" s="90"/>
      <c r="GNS9" s="73"/>
      <c r="GNT9" s="73"/>
      <c r="GNU9" s="74"/>
      <c r="GNV9" s="72"/>
      <c r="GNW9" s="72"/>
      <c r="GNX9" s="72"/>
      <c r="GNY9" s="90"/>
      <c r="GNZ9" s="73"/>
      <c r="GOA9" s="73"/>
      <c r="GOB9" s="74"/>
      <c r="GOC9" s="72"/>
      <c r="GOD9" s="72"/>
      <c r="GOE9" s="72"/>
      <c r="GOF9" s="90"/>
      <c r="GOG9" s="73"/>
      <c r="GOH9" s="73"/>
      <c r="GOI9" s="74"/>
      <c r="GOJ9" s="72"/>
      <c r="GOK9" s="72"/>
      <c r="GOL9" s="72"/>
      <c r="GOM9" s="90"/>
      <c r="GON9" s="73"/>
      <c r="GOO9" s="73"/>
      <c r="GOP9" s="74"/>
      <c r="GOQ9" s="72"/>
      <c r="GOR9" s="72"/>
      <c r="GOS9" s="72"/>
      <c r="GOT9" s="90"/>
      <c r="GOU9" s="73"/>
      <c r="GOV9" s="73"/>
      <c r="GOW9" s="74"/>
      <c r="GOX9" s="72"/>
      <c r="GOY9" s="72"/>
      <c r="GOZ9" s="72"/>
      <c r="GPA9" s="90"/>
      <c r="GPB9" s="73"/>
      <c r="GPC9" s="73"/>
      <c r="GPD9" s="74"/>
      <c r="GPE9" s="72"/>
      <c r="GPF9" s="72"/>
      <c r="GPG9" s="72"/>
      <c r="GPH9" s="90"/>
      <c r="GPI9" s="73"/>
      <c r="GPJ9" s="73"/>
      <c r="GPK9" s="74"/>
      <c r="GPL9" s="72"/>
      <c r="GPM9" s="72"/>
      <c r="GPN9" s="72"/>
      <c r="GPO9" s="90"/>
      <c r="GPP9" s="73"/>
      <c r="GPQ9" s="73"/>
      <c r="GPR9" s="74"/>
      <c r="GPS9" s="72"/>
      <c r="GPT9" s="72"/>
      <c r="GPU9" s="72"/>
      <c r="GPV9" s="90"/>
      <c r="GPW9" s="73"/>
      <c r="GPX9" s="73"/>
      <c r="GPY9" s="74"/>
      <c r="GPZ9" s="72"/>
      <c r="GQA9" s="72"/>
      <c r="GQB9" s="72"/>
      <c r="GQC9" s="90"/>
      <c r="GQD9" s="73"/>
      <c r="GQE9" s="73"/>
      <c r="GQF9" s="74"/>
      <c r="GQG9" s="72"/>
      <c r="GQH9" s="72"/>
      <c r="GQI9" s="72"/>
      <c r="GQJ9" s="90"/>
      <c r="GQK9" s="73"/>
      <c r="GQL9" s="73"/>
      <c r="GQM9" s="74"/>
      <c r="GQN9" s="72"/>
      <c r="GQO9" s="72"/>
      <c r="GQP9" s="72"/>
      <c r="GQQ9" s="90"/>
      <c r="GQR9" s="73"/>
      <c r="GQS9" s="73"/>
      <c r="GQT9" s="74"/>
      <c r="GQU9" s="72"/>
      <c r="GQV9" s="72"/>
      <c r="GQW9" s="72"/>
      <c r="GQX9" s="90"/>
      <c r="GQY9" s="73"/>
      <c r="GQZ9" s="73"/>
      <c r="GRA9" s="74"/>
      <c r="GRB9" s="72"/>
      <c r="GRC9" s="72"/>
      <c r="GRD9" s="72"/>
      <c r="GRE9" s="90"/>
      <c r="GRF9" s="73"/>
      <c r="GRG9" s="73"/>
      <c r="GRH9" s="74"/>
      <c r="GRI9" s="72"/>
      <c r="GRJ9" s="72"/>
      <c r="GRK9" s="72"/>
      <c r="GRL9" s="90"/>
      <c r="GRM9" s="73"/>
      <c r="GRN9" s="73"/>
      <c r="GRO9" s="74"/>
      <c r="GRP9" s="72"/>
      <c r="GRQ9" s="72"/>
      <c r="GRR9" s="72"/>
      <c r="GRS9" s="90"/>
      <c r="GRT9" s="73"/>
      <c r="GRU9" s="73"/>
      <c r="GRV9" s="74"/>
      <c r="GRW9" s="72"/>
      <c r="GRX9" s="72"/>
      <c r="GRY9" s="72"/>
      <c r="GRZ9" s="90"/>
      <c r="GSA9" s="73"/>
      <c r="GSB9" s="73"/>
      <c r="GSC9" s="74"/>
      <c r="GSD9" s="72"/>
      <c r="GSE9" s="72"/>
      <c r="GSF9" s="72"/>
      <c r="GSG9" s="90"/>
      <c r="GSH9" s="73"/>
      <c r="GSI9" s="73"/>
      <c r="GSJ9" s="74"/>
      <c r="GSK9" s="72"/>
      <c r="GSL9" s="72"/>
      <c r="GSM9" s="72"/>
      <c r="GSN9" s="90"/>
      <c r="GSO9" s="73"/>
      <c r="GSP9" s="73"/>
      <c r="GSQ9" s="74"/>
      <c r="GSR9" s="72"/>
      <c r="GSS9" s="72"/>
      <c r="GST9" s="72"/>
      <c r="GSU9" s="90"/>
      <c r="GSV9" s="73"/>
      <c r="GSW9" s="73"/>
      <c r="GSX9" s="74"/>
      <c r="GSY9" s="72"/>
      <c r="GSZ9" s="72"/>
      <c r="GTA9" s="72"/>
      <c r="GTB9" s="90"/>
      <c r="GTC9" s="73"/>
      <c r="GTD9" s="73"/>
      <c r="GTE9" s="74"/>
      <c r="GTF9" s="72"/>
      <c r="GTG9" s="72"/>
      <c r="GTH9" s="72"/>
      <c r="GTI9" s="90"/>
      <c r="GTJ9" s="73"/>
      <c r="GTK9" s="73"/>
      <c r="GTL9" s="74"/>
      <c r="GTM9" s="72"/>
      <c r="GTN9" s="72"/>
      <c r="GTO9" s="72"/>
      <c r="GTP9" s="90"/>
      <c r="GTQ9" s="73"/>
      <c r="GTR9" s="73"/>
      <c r="GTS9" s="74"/>
      <c r="GTT9" s="72"/>
      <c r="GTU9" s="72"/>
      <c r="GTV9" s="72"/>
      <c r="GTW9" s="90"/>
      <c r="GTX9" s="73"/>
      <c r="GTY9" s="73"/>
      <c r="GTZ9" s="74"/>
      <c r="GUA9" s="72"/>
      <c r="GUB9" s="72"/>
      <c r="GUC9" s="72"/>
      <c r="GUD9" s="90"/>
      <c r="GUE9" s="73"/>
      <c r="GUF9" s="73"/>
      <c r="GUG9" s="74"/>
      <c r="GUH9" s="72"/>
      <c r="GUI9" s="72"/>
      <c r="GUJ9" s="72"/>
      <c r="GUK9" s="90"/>
      <c r="GUL9" s="73"/>
      <c r="GUM9" s="73"/>
      <c r="GUN9" s="74"/>
      <c r="GUO9" s="72"/>
      <c r="GUP9" s="72"/>
      <c r="GUQ9" s="72"/>
      <c r="GUR9" s="90"/>
      <c r="GUS9" s="73"/>
      <c r="GUT9" s="73"/>
      <c r="GUU9" s="74"/>
      <c r="GUV9" s="72"/>
      <c r="GUW9" s="72"/>
      <c r="GUX9" s="72"/>
      <c r="GUY9" s="90"/>
      <c r="GUZ9" s="73"/>
      <c r="GVA9" s="73"/>
      <c r="GVB9" s="74"/>
      <c r="GVC9" s="72"/>
      <c r="GVD9" s="72"/>
      <c r="GVE9" s="72"/>
      <c r="GVF9" s="90"/>
      <c r="GVG9" s="73"/>
      <c r="GVH9" s="73"/>
      <c r="GVI9" s="74"/>
      <c r="GVJ9" s="72"/>
      <c r="GVK9" s="72"/>
      <c r="GVL9" s="72"/>
      <c r="GVM9" s="90"/>
      <c r="GVN9" s="73"/>
      <c r="GVO9" s="73"/>
      <c r="GVP9" s="74"/>
      <c r="GVQ9" s="72"/>
      <c r="GVR9" s="72"/>
      <c r="GVS9" s="72"/>
      <c r="GVT9" s="90"/>
      <c r="GVU9" s="73"/>
      <c r="GVV9" s="73"/>
      <c r="GVW9" s="74"/>
      <c r="GVX9" s="72"/>
      <c r="GVY9" s="72"/>
      <c r="GVZ9" s="72"/>
      <c r="GWA9" s="90"/>
      <c r="GWB9" s="73"/>
      <c r="GWC9" s="73"/>
      <c r="GWD9" s="74"/>
      <c r="GWE9" s="72"/>
      <c r="GWF9" s="72"/>
      <c r="GWG9" s="72"/>
      <c r="GWH9" s="90"/>
      <c r="GWI9" s="73"/>
      <c r="GWJ9" s="73"/>
      <c r="GWK9" s="74"/>
      <c r="GWL9" s="72"/>
      <c r="GWM9" s="72"/>
      <c r="GWN9" s="72"/>
      <c r="GWO9" s="90"/>
      <c r="GWP9" s="73"/>
      <c r="GWQ9" s="73"/>
      <c r="GWR9" s="74"/>
      <c r="GWS9" s="72"/>
      <c r="GWT9" s="72"/>
      <c r="GWU9" s="72"/>
      <c r="GWV9" s="90"/>
      <c r="GWW9" s="73"/>
      <c r="GWX9" s="73"/>
      <c r="GWY9" s="74"/>
      <c r="GWZ9" s="72"/>
      <c r="GXA9" s="72"/>
      <c r="GXB9" s="72"/>
      <c r="GXC9" s="90"/>
      <c r="GXD9" s="73"/>
      <c r="GXE9" s="73"/>
      <c r="GXF9" s="74"/>
      <c r="GXG9" s="72"/>
      <c r="GXH9" s="72"/>
      <c r="GXI9" s="72"/>
      <c r="GXJ9" s="90"/>
      <c r="GXK9" s="73"/>
      <c r="GXL9" s="73"/>
      <c r="GXM9" s="74"/>
      <c r="GXN9" s="72"/>
      <c r="GXO9" s="72"/>
      <c r="GXP9" s="72"/>
      <c r="GXQ9" s="90"/>
      <c r="GXR9" s="73"/>
      <c r="GXS9" s="73"/>
      <c r="GXT9" s="74"/>
      <c r="GXU9" s="72"/>
      <c r="GXV9" s="72"/>
      <c r="GXW9" s="72"/>
      <c r="GXX9" s="90"/>
      <c r="GXY9" s="73"/>
      <c r="GXZ9" s="73"/>
      <c r="GYA9" s="74"/>
      <c r="GYB9" s="72"/>
      <c r="GYC9" s="72"/>
      <c r="GYD9" s="72"/>
      <c r="GYE9" s="90"/>
      <c r="GYF9" s="73"/>
      <c r="GYG9" s="73"/>
      <c r="GYH9" s="74"/>
      <c r="GYI9" s="72"/>
      <c r="GYJ9" s="72"/>
      <c r="GYK9" s="72"/>
      <c r="GYL9" s="90"/>
      <c r="GYM9" s="73"/>
      <c r="GYN9" s="73"/>
      <c r="GYO9" s="74"/>
      <c r="GYP9" s="72"/>
      <c r="GYQ9" s="72"/>
      <c r="GYR9" s="72"/>
      <c r="GYS9" s="90"/>
      <c r="GYT9" s="73"/>
      <c r="GYU9" s="73"/>
      <c r="GYV9" s="74"/>
      <c r="GYW9" s="72"/>
      <c r="GYX9" s="72"/>
      <c r="GYY9" s="72"/>
      <c r="GYZ9" s="90"/>
      <c r="GZA9" s="73"/>
      <c r="GZB9" s="73"/>
      <c r="GZC9" s="74"/>
      <c r="GZD9" s="72"/>
      <c r="GZE9" s="72"/>
      <c r="GZF9" s="72"/>
      <c r="GZG9" s="90"/>
      <c r="GZH9" s="73"/>
      <c r="GZI9" s="73"/>
      <c r="GZJ9" s="74"/>
      <c r="GZK9" s="72"/>
      <c r="GZL9" s="72"/>
      <c r="GZM9" s="72"/>
      <c r="GZN9" s="90"/>
      <c r="GZO9" s="73"/>
      <c r="GZP9" s="73"/>
      <c r="GZQ9" s="74"/>
      <c r="GZR9" s="72"/>
      <c r="GZS9" s="72"/>
      <c r="GZT9" s="72"/>
      <c r="GZU9" s="90"/>
      <c r="GZV9" s="73"/>
      <c r="GZW9" s="73"/>
      <c r="GZX9" s="74"/>
      <c r="GZY9" s="72"/>
      <c r="GZZ9" s="72"/>
      <c r="HAA9" s="72"/>
      <c r="HAB9" s="90"/>
      <c r="HAC9" s="73"/>
      <c r="HAD9" s="73"/>
      <c r="HAE9" s="74"/>
      <c r="HAF9" s="72"/>
      <c r="HAG9" s="72"/>
      <c r="HAH9" s="72"/>
      <c r="HAI9" s="90"/>
      <c r="HAJ9" s="73"/>
      <c r="HAK9" s="73"/>
      <c r="HAL9" s="74"/>
      <c r="HAM9" s="72"/>
      <c r="HAN9" s="72"/>
      <c r="HAO9" s="72"/>
      <c r="HAP9" s="90"/>
      <c r="HAQ9" s="73"/>
      <c r="HAR9" s="73"/>
      <c r="HAS9" s="74"/>
      <c r="HAT9" s="72"/>
      <c r="HAU9" s="72"/>
      <c r="HAV9" s="72"/>
      <c r="HAW9" s="90"/>
      <c r="HAX9" s="73"/>
      <c r="HAY9" s="73"/>
      <c r="HAZ9" s="74"/>
      <c r="HBA9" s="72"/>
      <c r="HBB9" s="72"/>
      <c r="HBC9" s="72"/>
      <c r="HBD9" s="90"/>
      <c r="HBE9" s="73"/>
      <c r="HBF9" s="73"/>
      <c r="HBG9" s="74"/>
      <c r="HBH9" s="72"/>
      <c r="HBI9" s="72"/>
      <c r="HBJ9" s="72"/>
      <c r="HBK9" s="90"/>
      <c r="HBL9" s="73"/>
      <c r="HBM9" s="73"/>
      <c r="HBN9" s="74"/>
      <c r="HBO9" s="72"/>
      <c r="HBP9" s="72"/>
      <c r="HBQ9" s="72"/>
      <c r="HBR9" s="90"/>
      <c r="HBS9" s="73"/>
      <c r="HBT9" s="73"/>
      <c r="HBU9" s="74"/>
      <c r="HBV9" s="72"/>
      <c r="HBW9" s="72"/>
      <c r="HBX9" s="72"/>
      <c r="HBY9" s="90"/>
      <c r="HBZ9" s="73"/>
      <c r="HCA9" s="73"/>
      <c r="HCB9" s="74"/>
      <c r="HCC9" s="72"/>
      <c r="HCD9" s="72"/>
      <c r="HCE9" s="72"/>
      <c r="HCF9" s="90"/>
      <c r="HCG9" s="73"/>
      <c r="HCH9" s="73"/>
      <c r="HCI9" s="74"/>
      <c r="HCJ9" s="72"/>
      <c r="HCK9" s="72"/>
      <c r="HCL9" s="72"/>
      <c r="HCM9" s="90"/>
      <c r="HCN9" s="73"/>
      <c r="HCO9" s="73"/>
      <c r="HCP9" s="74"/>
      <c r="HCQ9" s="72"/>
      <c r="HCR9" s="72"/>
      <c r="HCS9" s="72"/>
      <c r="HCT9" s="90"/>
      <c r="HCU9" s="73"/>
      <c r="HCV9" s="73"/>
      <c r="HCW9" s="74"/>
      <c r="HCX9" s="72"/>
      <c r="HCY9" s="72"/>
      <c r="HCZ9" s="72"/>
      <c r="HDA9" s="90"/>
      <c r="HDB9" s="73"/>
      <c r="HDC9" s="73"/>
      <c r="HDD9" s="74"/>
      <c r="HDE9" s="72"/>
      <c r="HDF9" s="72"/>
      <c r="HDG9" s="72"/>
      <c r="HDH9" s="90"/>
      <c r="HDI9" s="73"/>
      <c r="HDJ9" s="73"/>
      <c r="HDK9" s="74"/>
      <c r="HDL9" s="72"/>
      <c r="HDM9" s="72"/>
      <c r="HDN9" s="72"/>
      <c r="HDO9" s="90"/>
      <c r="HDP9" s="73"/>
      <c r="HDQ9" s="73"/>
      <c r="HDR9" s="74"/>
      <c r="HDS9" s="72"/>
      <c r="HDT9" s="72"/>
      <c r="HDU9" s="72"/>
      <c r="HDV9" s="90"/>
      <c r="HDW9" s="73"/>
      <c r="HDX9" s="73"/>
      <c r="HDY9" s="74"/>
      <c r="HDZ9" s="72"/>
      <c r="HEA9" s="72"/>
      <c r="HEB9" s="72"/>
      <c r="HEC9" s="90"/>
      <c r="HED9" s="73"/>
      <c r="HEE9" s="73"/>
      <c r="HEF9" s="74"/>
      <c r="HEG9" s="72"/>
      <c r="HEH9" s="72"/>
      <c r="HEI9" s="72"/>
      <c r="HEJ9" s="90"/>
      <c r="HEK9" s="73"/>
      <c r="HEL9" s="73"/>
      <c r="HEM9" s="74"/>
      <c r="HEN9" s="72"/>
      <c r="HEO9" s="72"/>
      <c r="HEP9" s="72"/>
      <c r="HEQ9" s="90"/>
      <c r="HER9" s="73"/>
      <c r="HES9" s="73"/>
      <c r="HET9" s="74"/>
      <c r="HEU9" s="72"/>
      <c r="HEV9" s="72"/>
      <c r="HEW9" s="72"/>
      <c r="HEX9" s="90"/>
      <c r="HEY9" s="73"/>
      <c r="HEZ9" s="73"/>
      <c r="HFA9" s="74"/>
      <c r="HFB9" s="72"/>
      <c r="HFC9" s="72"/>
      <c r="HFD9" s="72"/>
      <c r="HFE9" s="90"/>
      <c r="HFF9" s="73"/>
      <c r="HFG9" s="73"/>
      <c r="HFH9" s="74"/>
      <c r="HFI9" s="72"/>
      <c r="HFJ9" s="72"/>
      <c r="HFK9" s="72"/>
      <c r="HFL9" s="90"/>
      <c r="HFM9" s="73"/>
      <c r="HFN9" s="73"/>
      <c r="HFO9" s="74"/>
      <c r="HFP9" s="72"/>
      <c r="HFQ9" s="72"/>
      <c r="HFR9" s="72"/>
      <c r="HFS9" s="90"/>
      <c r="HFT9" s="73"/>
      <c r="HFU9" s="73"/>
      <c r="HFV9" s="74"/>
      <c r="HFW9" s="72"/>
      <c r="HFX9" s="72"/>
      <c r="HFY9" s="72"/>
      <c r="HFZ9" s="90"/>
      <c r="HGA9" s="73"/>
      <c r="HGB9" s="73"/>
      <c r="HGC9" s="74"/>
      <c r="HGD9" s="72"/>
      <c r="HGE9" s="72"/>
      <c r="HGF9" s="72"/>
      <c r="HGG9" s="90"/>
      <c r="HGH9" s="73"/>
      <c r="HGI9" s="73"/>
      <c r="HGJ9" s="74"/>
      <c r="HGK9" s="72"/>
      <c r="HGL9" s="72"/>
      <c r="HGM9" s="72"/>
      <c r="HGN9" s="90"/>
      <c r="HGO9" s="73"/>
      <c r="HGP9" s="73"/>
      <c r="HGQ9" s="74"/>
      <c r="HGR9" s="72"/>
      <c r="HGS9" s="72"/>
      <c r="HGT9" s="72"/>
      <c r="HGU9" s="90"/>
      <c r="HGV9" s="73"/>
      <c r="HGW9" s="73"/>
      <c r="HGX9" s="74"/>
      <c r="HGY9" s="72"/>
      <c r="HGZ9" s="72"/>
      <c r="HHA9" s="72"/>
      <c r="HHB9" s="90"/>
      <c r="HHC9" s="73"/>
      <c r="HHD9" s="73"/>
      <c r="HHE9" s="74"/>
      <c r="HHF9" s="72"/>
      <c r="HHG9" s="72"/>
      <c r="HHH9" s="72"/>
      <c r="HHI9" s="90"/>
      <c r="HHJ9" s="73"/>
      <c r="HHK9" s="73"/>
      <c r="HHL9" s="74"/>
      <c r="HHM9" s="72"/>
      <c r="HHN9" s="72"/>
      <c r="HHO9" s="72"/>
      <c r="HHP9" s="90"/>
      <c r="HHQ9" s="73"/>
      <c r="HHR9" s="73"/>
      <c r="HHS9" s="74"/>
      <c r="HHT9" s="72"/>
      <c r="HHU9" s="72"/>
      <c r="HHV9" s="72"/>
      <c r="HHW9" s="90"/>
      <c r="HHX9" s="73"/>
      <c r="HHY9" s="73"/>
      <c r="HHZ9" s="74"/>
      <c r="HIA9" s="72"/>
      <c r="HIB9" s="72"/>
      <c r="HIC9" s="72"/>
      <c r="HID9" s="90"/>
      <c r="HIE9" s="73"/>
      <c r="HIF9" s="73"/>
      <c r="HIG9" s="74"/>
      <c r="HIH9" s="72"/>
      <c r="HII9" s="72"/>
      <c r="HIJ9" s="72"/>
      <c r="HIK9" s="90"/>
      <c r="HIL9" s="73"/>
      <c r="HIM9" s="73"/>
      <c r="HIN9" s="74"/>
      <c r="HIO9" s="72"/>
      <c r="HIP9" s="72"/>
      <c r="HIQ9" s="72"/>
      <c r="HIR9" s="90"/>
      <c r="HIS9" s="73"/>
      <c r="HIT9" s="73"/>
      <c r="HIU9" s="74"/>
      <c r="HIV9" s="72"/>
      <c r="HIW9" s="72"/>
      <c r="HIX9" s="72"/>
      <c r="HIY9" s="90"/>
      <c r="HIZ9" s="73"/>
      <c r="HJA9" s="73"/>
      <c r="HJB9" s="74"/>
      <c r="HJC9" s="72"/>
      <c r="HJD9" s="72"/>
      <c r="HJE9" s="72"/>
      <c r="HJF9" s="90"/>
      <c r="HJG9" s="73"/>
      <c r="HJH9" s="73"/>
      <c r="HJI9" s="74"/>
      <c r="HJJ9" s="72"/>
      <c r="HJK9" s="72"/>
      <c r="HJL9" s="72"/>
      <c r="HJM9" s="90"/>
      <c r="HJN9" s="73"/>
      <c r="HJO9" s="73"/>
      <c r="HJP9" s="74"/>
      <c r="HJQ9" s="72"/>
      <c r="HJR9" s="72"/>
      <c r="HJS9" s="72"/>
      <c r="HJT9" s="90"/>
      <c r="HJU9" s="73"/>
      <c r="HJV9" s="73"/>
      <c r="HJW9" s="74"/>
      <c r="HJX9" s="72"/>
      <c r="HJY9" s="72"/>
      <c r="HJZ9" s="72"/>
      <c r="HKA9" s="90"/>
      <c r="HKB9" s="73"/>
      <c r="HKC9" s="73"/>
      <c r="HKD9" s="74"/>
      <c r="HKE9" s="72"/>
      <c r="HKF9" s="72"/>
      <c r="HKG9" s="72"/>
      <c r="HKH9" s="90"/>
      <c r="HKI9" s="73"/>
      <c r="HKJ9" s="73"/>
      <c r="HKK9" s="74"/>
      <c r="HKL9" s="72"/>
      <c r="HKM9" s="72"/>
      <c r="HKN9" s="72"/>
      <c r="HKO9" s="90"/>
      <c r="HKP9" s="73"/>
      <c r="HKQ9" s="73"/>
      <c r="HKR9" s="74"/>
      <c r="HKS9" s="72"/>
      <c r="HKT9" s="72"/>
      <c r="HKU9" s="72"/>
      <c r="HKV9" s="90"/>
      <c r="HKW9" s="73"/>
      <c r="HKX9" s="73"/>
      <c r="HKY9" s="74"/>
      <c r="HKZ9" s="72"/>
      <c r="HLA9" s="72"/>
      <c r="HLB9" s="72"/>
      <c r="HLC9" s="90"/>
      <c r="HLD9" s="73"/>
      <c r="HLE9" s="73"/>
      <c r="HLF9" s="74"/>
      <c r="HLG9" s="72"/>
      <c r="HLH9" s="72"/>
      <c r="HLI9" s="72"/>
      <c r="HLJ9" s="90"/>
      <c r="HLK9" s="73"/>
      <c r="HLL9" s="73"/>
      <c r="HLM9" s="74"/>
      <c r="HLN9" s="72"/>
      <c r="HLO9" s="72"/>
      <c r="HLP9" s="72"/>
      <c r="HLQ9" s="90"/>
      <c r="HLR9" s="73"/>
      <c r="HLS9" s="73"/>
      <c r="HLT9" s="74"/>
      <c r="HLU9" s="72"/>
      <c r="HLV9" s="72"/>
      <c r="HLW9" s="72"/>
      <c r="HLX9" s="90"/>
      <c r="HLY9" s="73"/>
      <c r="HLZ9" s="73"/>
      <c r="HMA9" s="74"/>
      <c r="HMB9" s="72"/>
      <c r="HMC9" s="72"/>
      <c r="HMD9" s="72"/>
      <c r="HME9" s="90"/>
      <c r="HMF9" s="73"/>
      <c r="HMG9" s="73"/>
      <c r="HMH9" s="74"/>
      <c r="HMI9" s="72"/>
      <c r="HMJ9" s="72"/>
      <c r="HMK9" s="72"/>
      <c r="HML9" s="90"/>
      <c r="HMM9" s="73"/>
      <c r="HMN9" s="73"/>
      <c r="HMO9" s="74"/>
      <c r="HMP9" s="72"/>
      <c r="HMQ9" s="72"/>
      <c r="HMR9" s="72"/>
      <c r="HMS9" s="90"/>
      <c r="HMT9" s="73"/>
      <c r="HMU9" s="73"/>
      <c r="HMV9" s="74"/>
      <c r="HMW9" s="72"/>
      <c r="HMX9" s="72"/>
      <c r="HMY9" s="72"/>
      <c r="HMZ9" s="90"/>
      <c r="HNA9" s="73"/>
      <c r="HNB9" s="73"/>
      <c r="HNC9" s="74"/>
      <c r="HND9" s="72"/>
      <c r="HNE9" s="72"/>
      <c r="HNF9" s="72"/>
      <c r="HNG9" s="90"/>
      <c r="HNH9" s="73"/>
      <c r="HNI9" s="73"/>
      <c r="HNJ9" s="74"/>
      <c r="HNK9" s="72"/>
      <c r="HNL9" s="72"/>
      <c r="HNM9" s="72"/>
      <c r="HNN9" s="90"/>
      <c r="HNO9" s="73"/>
      <c r="HNP9" s="73"/>
      <c r="HNQ9" s="74"/>
      <c r="HNR9" s="72"/>
      <c r="HNS9" s="72"/>
      <c r="HNT9" s="72"/>
      <c r="HNU9" s="90"/>
      <c r="HNV9" s="73"/>
      <c r="HNW9" s="73"/>
      <c r="HNX9" s="74"/>
      <c r="HNY9" s="72"/>
      <c r="HNZ9" s="72"/>
      <c r="HOA9" s="72"/>
      <c r="HOB9" s="90"/>
      <c r="HOC9" s="73"/>
      <c r="HOD9" s="73"/>
      <c r="HOE9" s="74"/>
      <c r="HOF9" s="72"/>
      <c r="HOG9" s="72"/>
      <c r="HOH9" s="72"/>
      <c r="HOI9" s="90"/>
      <c r="HOJ9" s="73"/>
      <c r="HOK9" s="73"/>
      <c r="HOL9" s="74"/>
      <c r="HOM9" s="72"/>
      <c r="HON9" s="72"/>
      <c r="HOO9" s="72"/>
      <c r="HOP9" s="90"/>
      <c r="HOQ9" s="73"/>
      <c r="HOR9" s="73"/>
      <c r="HOS9" s="74"/>
      <c r="HOT9" s="72"/>
      <c r="HOU9" s="72"/>
      <c r="HOV9" s="72"/>
      <c r="HOW9" s="90"/>
      <c r="HOX9" s="73"/>
      <c r="HOY9" s="73"/>
      <c r="HOZ9" s="74"/>
      <c r="HPA9" s="72"/>
      <c r="HPB9" s="72"/>
      <c r="HPC9" s="72"/>
      <c r="HPD9" s="90"/>
      <c r="HPE9" s="73"/>
      <c r="HPF9" s="73"/>
      <c r="HPG9" s="74"/>
      <c r="HPH9" s="72"/>
      <c r="HPI9" s="72"/>
      <c r="HPJ9" s="72"/>
      <c r="HPK9" s="90"/>
      <c r="HPL9" s="73"/>
      <c r="HPM9" s="73"/>
      <c r="HPN9" s="74"/>
      <c r="HPO9" s="72"/>
      <c r="HPP9" s="72"/>
      <c r="HPQ9" s="72"/>
      <c r="HPR9" s="90"/>
      <c r="HPS9" s="73"/>
      <c r="HPT9" s="73"/>
      <c r="HPU9" s="74"/>
      <c r="HPV9" s="72"/>
      <c r="HPW9" s="72"/>
      <c r="HPX9" s="72"/>
      <c r="HPY9" s="90"/>
      <c r="HPZ9" s="73"/>
      <c r="HQA9" s="73"/>
      <c r="HQB9" s="74"/>
      <c r="HQC9" s="72"/>
      <c r="HQD9" s="72"/>
      <c r="HQE9" s="72"/>
      <c r="HQF9" s="90"/>
      <c r="HQG9" s="73"/>
      <c r="HQH9" s="73"/>
      <c r="HQI9" s="74"/>
      <c r="HQJ9" s="72"/>
      <c r="HQK9" s="72"/>
      <c r="HQL9" s="72"/>
      <c r="HQM9" s="90"/>
      <c r="HQN9" s="73"/>
      <c r="HQO9" s="73"/>
      <c r="HQP9" s="74"/>
      <c r="HQQ9" s="72"/>
      <c r="HQR9" s="72"/>
      <c r="HQS9" s="72"/>
      <c r="HQT9" s="90"/>
      <c r="HQU9" s="73"/>
      <c r="HQV9" s="73"/>
      <c r="HQW9" s="74"/>
      <c r="HQX9" s="72"/>
      <c r="HQY9" s="72"/>
      <c r="HQZ9" s="72"/>
      <c r="HRA9" s="90"/>
      <c r="HRB9" s="73"/>
      <c r="HRC9" s="73"/>
      <c r="HRD9" s="74"/>
      <c r="HRE9" s="72"/>
      <c r="HRF9" s="72"/>
      <c r="HRG9" s="72"/>
      <c r="HRH9" s="90"/>
      <c r="HRI9" s="73"/>
      <c r="HRJ9" s="73"/>
      <c r="HRK9" s="74"/>
      <c r="HRL9" s="72"/>
      <c r="HRM9" s="72"/>
      <c r="HRN9" s="72"/>
      <c r="HRO9" s="90"/>
      <c r="HRP9" s="73"/>
      <c r="HRQ9" s="73"/>
      <c r="HRR9" s="74"/>
      <c r="HRS9" s="72"/>
      <c r="HRT9" s="72"/>
      <c r="HRU9" s="72"/>
      <c r="HRV9" s="90"/>
      <c r="HRW9" s="73"/>
      <c r="HRX9" s="73"/>
      <c r="HRY9" s="74"/>
      <c r="HRZ9" s="72"/>
      <c r="HSA9" s="72"/>
      <c r="HSB9" s="72"/>
      <c r="HSC9" s="90"/>
      <c r="HSD9" s="73"/>
      <c r="HSE9" s="73"/>
      <c r="HSF9" s="74"/>
      <c r="HSG9" s="72"/>
      <c r="HSH9" s="72"/>
      <c r="HSI9" s="72"/>
      <c r="HSJ9" s="90"/>
      <c r="HSK9" s="73"/>
      <c r="HSL9" s="73"/>
      <c r="HSM9" s="74"/>
      <c r="HSN9" s="72"/>
      <c r="HSO9" s="72"/>
      <c r="HSP9" s="72"/>
      <c r="HSQ9" s="90"/>
      <c r="HSR9" s="73"/>
      <c r="HSS9" s="73"/>
      <c r="HST9" s="74"/>
      <c r="HSU9" s="72"/>
      <c r="HSV9" s="72"/>
      <c r="HSW9" s="72"/>
      <c r="HSX9" s="90"/>
      <c r="HSY9" s="73"/>
      <c r="HSZ9" s="73"/>
      <c r="HTA9" s="74"/>
      <c r="HTB9" s="72"/>
      <c r="HTC9" s="72"/>
      <c r="HTD9" s="72"/>
      <c r="HTE9" s="90"/>
      <c r="HTF9" s="73"/>
      <c r="HTG9" s="73"/>
      <c r="HTH9" s="74"/>
      <c r="HTI9" s="72"/>
      <c r="HTJ9" s="72"/>
      <c r="HTK9" s="72"/>
      <c r="HTL9" s="90"/>
      <c r="HTM9" s="73"/>
      <c r="HTN9" s="73"/>
      <c r="HTO9" s="74"/>
      <c r="HTP9" s="72"/>
      <c r="HTQ9" s="72"/>
      <c r="HTR9" s="72"/>
      <c r="HTS9" s="90"/>
      <c r="HTT9" s="73"/>
      <c r="HTU9" s="73"/>
      <c r="HTV9" s="74"/>
      <c r="HTW9" s="72"/>
      <c r="HTX9" s="72"/>
      <c r="HTY9" s="72"/>
      <c r="HTZ9" s="90"/>
      <c r="HUA9" s="73"/>
      <c r="HUB9" s="73"/>
      <c r="HUC9" s="74"/>
      <c r="HUD9" s="72"/>
      <c r="HUE9" s="72"/>
      <c r="HUF9" s="72"/>
      <c r="HUG9" s="90"/>
      <c r="HUH9" s="73"/>
      <c r="HUI9" s="73"/>
      <c r="HUJ9" s="74"/>
      <c r="HUK9" s="72"/>
      <c r="HUL9" s="72"/>
      <c r="HUM9" s="72"/>
      <c r="HUN9" s="90"/>
      <c r="HUO9" s="73"/>
      <c r="HUP9" s="73"/>
      <c r="HUQ9" s="74"/>
      <c r="HUR9" s="72"/>
      <c r="HUS9" s="72"/>
      <c r="HUT9" s="72"/>
      <c r="HUU9" s="90"/>
      <c r="HUV9" s="73"/>
      <c r="HUW9" s="73"/>
      <c r="HUX9" s="74"/>
      <c r="HUY9" s="72"/>
      <c r="HUZ9" s="72"/>
      <c r="HVA9" s="72"/>
      <c r="HVB9" s="90"/>
      <c r="HVC9" s="73"/>
      <c r="HVD9" s="73"/>
      <c r="HVE9" s="74"/>
      <c r="HVF9" s="72"/>
      <c r="HVG9" s="72"/>
      <c r="HVH9" s="72"/>
      <c r="HVI9" s="90"/>
      <c r="HVJ9" s="73"/>
      <c r="HVK9" s="73"/>
      <c r="HVL9" s="74"/>
      <c r="HVM9" s="72"/>
      <c r="HVN9" s="72"/>
      <c r="HVO9" s="72"/>
      <c r="HVP9" s="90"/>
      <c r="HVQ9" s="73"/>
      <c r="HVR9" s="73"/>
      <c r="HVS9" s="74"/>
      <c r="HVT9" s="72"/>
      <c r="HVU9" s="72"/>
      <c r="HVV9" s="72"/>
      <c r="HVW9" s="90"/>
      <c r="HVX9" s="73"/>
      <c r="HVY9" s="73"/>
      <c r="HVZ9" s="74"/>
      <c r="HWA9" s="72"/>
      <c r="HWB9" s="72"/>
      <c r="HWC9" s="72"/>
      <c r="HWD9" s="90"/>
      <c r="HWE9" s="73"/>
      <c r="HWF9" s="73"/>
      <c r="HWG9" s="74"/>
      <c r="HWH9" s="72"/>
      <c r="HWI9" s="72"/>
      <c r="HWJ9" s="72"/>
      <c r="HWK9" s="90"/>
      <c r="HWL9" s="73"/>
      <c r="HWM9" s="73"/>
      <c r="HWN9" s="74"/>
      <c r="HWO9" s="72"/>
      <c r="HWP9" s="72"/>
      <c r="HWQ9" s="72"/>
      <c r="HWR9" s="90"/>
      <c r="HWS9" s="73"/>
      <c r="HWT9" s="73"/>
      <c r="HWU9" s="74"/>
      <c r="HWV9" s="72"/>
      <c r="HWW9" s="72"/>
      <c r="HWX9" s="72"/>
      <c r="HWY9" s="90"/>
      <c r="HWZ9" s="73"/>
      <c r="HXA9" s="73"/>
      <c r="HXB9" s="74"/>
      <c r="HXC9" s="72"/>
      <c r="HXD9" s="72"/>
      <c r="HXE9" s="72"/>
      <c r="HXF9" s="90"/>
      <c r="HXG9" s="73"/>
      <c r="HXH9" s="73"/>
      <c r="HXI9" s="74"/>
      <c r="HXJ9" s="72"/>
      <c r="HXK9" s="72"/>
      <c r="HXL9" s="72"/>
      <c r="HXM9" s="90"/>
      <c r="HXN9" s="73"/>
      <c r="HXO9" s="73"/>
      <c r="HXP9" s="74"/>
      <c r="HXQ9" s="72"/>
      <c r="HXR9" s="72"/>
      <c r="HXS9" s="72"/>
      <c r="HXT9" s="90"/>
      <c r="HXU9" s="73"/>
      <c r="HXV9" s="73"/>
      <c r="HXW9" s="74"/>
      <c r="HXX9" s="72"/>
      <c r="HXY9" s="72"/>
      <c r="HXZ9" s="72"/>
      <c r="HYA9" s="90"/>
      <c r="HYB9" s="73"/>
      <c r="HYC9" s="73"/>
      <c r="HYD9" s="74"/>
      <c r="HYE9" s="72"/>
      <c r="HYF9" s="72"/>
      <c r="HYG9" s="72"/>
      <c r="HYH9" s="90"/>
      <c r="HYI9" s="73"/>
      <c r="HYJ9" s="73"/>
      <c r="HYK9" s="74"/>
      <c r="HYL9" s="72"/>
      <c r="HYM9" s="72"/>
      <c r="HYN9" s="72"/>
      <c r="HYO9" s="90"/>
      <c r="HYP9" s="73"/>
      <c r="HYQ9" s="73"/>
      <c r="HYR9" s="74"/>
      <c r="HYS9" s="72"/>
      <c r="HYT9" s="72"/>
      <c r="HYU9" s="72"/>
      <c r="HYV9" s="90"/>
      <c r="HYW9" s="73"/>
      <c r="HYX9" s="73"/>
      <c r="HYY9" s="74"/>
      <c r="HYZ9" s="72"/>
      <c r="HZA9" s="72"/>
      <c r="HZB9" s="72"/>
      <c r="HZC9" s="90"/>
      <c r="HZD9" s="73"/>
      <c r="HZE9" s="73"/>
      <c r="HZF9" s="74"/>
      <c r="HZG9" s="72"/>
      <c r="HZH9" s="72"/>
      <c r="HZI9" s="72"/>
      <c r="HZJ9" s="90"/>
      <c r="HZK9" s="73"/>
      <c r="HZL9" s="73"/>
      <c r="HZM9" s="74"/>
      <c r="HZN9" s="72"/>
      <c r="HZO9" s="72"/>
      <c r="HZP9" s="72"/>
      <c r="HZQ9" s="90"/>
      <c r="HZR9" s="73"/>
      <c r="HZS9" s="73"/>
      <c r="HZT9" s="74"/>
      <c r="HZU9" s="72"/>
      <c r="HZV9" s="72"/>
      <c r="HZW9" s="72"/>
      <c r="HZX9" s="90"/>
      <c r="HZY9" s="73"/>
      <c r="HZZ9" s="73"/>
      <c r="IAA9" s="74"/>
      <c r="IAB9" s="72"/>
      <c r="IAC9" s="72"/>
      <c r="IAD9" s="72"/>
      <c r="IAE9" s="90"/>
      <c r="IAF9" s="73"/>
      <c r="IAG9" s="73"/>
      <c r="IAH9" s="74"/>
      <c r="IAI9" s="72"/>
      <c r="IAJ9" s="72"/>
      <c r="IAK9" s="72"/>
      <c r="IAL9" s="90"/>
      <c r="IAM9" s="73"/>
      <c r="IAN9" s="73"/>
      <c r="IAO9" s="74"/>
      <c r="IAP9" s="72"/>
      <c r="IAQ9" s="72"/>
      <c r="IAR9" s="72"/>
      <c r="IAS9" s="90"/>
      <c r="IAT9" s="73"/>
      <c r="IAU9" s="73"/>
      <c r="IAV9" s="74"/>
      <c r="IAW9" s="72"/>
      <c r="IAX9" s="72"/>
      <c r="IAY9" s="72"/>
      <c r="IAZ9" s="90"/>
      <c r="IBA9" s="73"/>
      <c r="IBB9" s="73"/>
      <c r="IBC9" s="74"/>
      <c r="IBD9" s="72"/>
      <c r="IBE9" s="72"/>
      <c r="IBF9" s="72"/>
      <c r="IBG9" s="90"/>
      <c r="IBH9" s="73"/>
      <c r="IBI9" s="73"/>
      <c r="IBJ9" s="74"/>
      <c r="IBK9" s="72"/>
      <c r="IBL9" s="72"/>
      <c r="IBM9" s="72"/>
      <c r="IBN9" s="90"/>
      <c r="IBO9" s="73"/>
      <c r="IBP9" s="73"/>
      <c r="IBQ9" s="74"/>
      <c r="IBR9" s="72"/>
      <c r="IBS9" s="72"/>
      <c r="IBT9" s="72"/>
      <c r="IBU9" s="90"/>
      <c r="IBV9" s="73"/>
      <c r="IBW9" s="73"/>
      <c r="IBX9" s="74"/>
      <c r="IBY9" s="72"/>
      <c r="IBZ9" s="72"/>
      <c r="ICA9" s="72"/>
      <c r="ICB9" s="90"/>
      <c r="ICC9" s="73"/>
      <c r="ICD9" s="73"/>
      <c r="ICE9" s="74"/>
      <c r="ICF9" s="72"/>
      <c r="ICG9" s="72"/>
      <c r="ICH9" s="72"/>
      <c r="ICI9" s="90"/>
      <c r="ICJ9" s="73"/>
      <c r="ICK9" s="73"/>
      <c r="ICL9" s="74"/>
      <c r="ICM9" s="72"/>
      <c r="ICN9" s="72"/>
      <c r="ICO9" s="72"/>
      <c r="ICP9" s="90"/>
      <c r="ICQ9" s="73"/>
      <c r="ICR9" s="73"/>
      <c r="ICS9" s="74"/>
      <c r="ICT9" s="72"/>
      <c r="ICU9" s="72"/>
      <c r="ICV9" s="72"/>
      <c r="ICW9" s="90"/>
      <c r="ICX9" s="73"/>
      <c r="ICY9" s="73"/>
      <c r="ICZ9" s="74"/>
      <c r="IDA9" s="72"/>
      <c r="IDB9" s="72"/>
      <c r="IDC9" s="72"/>
      <c r="IDD9" s="90"/>
      <c r="IDE9" s="73"/>
      <c r="IDF9" s="73"/>
      <c r="IDG9" s="74"/>
      <c r="IDH9" s="72"/>
      <c r="IDI9" s="72"/>
      <c r="IDJ9" s="72"/>
      <c r="IDK9" s="90"/>
      <c r="IDL9" s="73"/>
      <c r="IDM9" s="73"/>
      <c r="IDN9" s="74"/>
      <c r="IDO9" s="72"/>
      <c r="IDP9" s="72"/>
      <c r="IDQ9" s="72"/>
      <c r="IDR9" s="90"/>
      <c r="IDS9" s="73"/>
      <c r="IDT9" s="73"/>
      <c r="IDU9" s="74"/>
      <c r="IDV9" s="72"/>
      <c r="IDW9" s="72"/>
      <c r="IDX9" s="72"/>
      <c r="IDY9" s="90"/>
      <c r="IDZ9" s="73"/>
      <c r="IEA9" s="73"/>
      <c r="IEB9" s="74"/>
      <c r="IEC9" s="72"/>
      <c r="IED9" s="72"/>
      <c r="IEE9" s="72"/>
      <c r="IEF9" s="90"/>
      <c r="IEG9" s="73"/>
      <c r="IEH9" s="73"/>
      <c r="IEI9" s="74"/>
      <c r="IEJ9" s="72"/>
      <c r="IEK9" s="72"/>
      <c r="IEL9" s="72"/>
      <c r="IEM9" s="90"/>
      <c r="IEN9" s="73"/>
      <c r="IEO9" s="73"/>
      <c r="IEP9" s="74"/>
      <c r="IEQ9" s="72"/>
      <c r="IER9" s="72"/>
      <c r="IES9" s="72"/>
      <c r="IET9" s="90"/>
      <c r="IEU9" s="73"/>
      <c r="IEV9" s="73"/>
      <c r="IEW9" s="74"/>
      <c r="IEX9" s="72"/>
      <c r="IEY9" s="72"/>
      <c r="IEZ9" s="72"/>
      <c r="IFA9" s="90"/>
      <c r="IFB9" s="73"/>
      <c r="IFC9" s="73"/>
      <c r="IFD9" s="74"/>
      <c r="IFE9" s="72"/>
      <c r="IFF9" s="72"/>
      <c r="IFG9" s="72"/>
      <c r="IFH9" s="90"/>
      <c r="IFI9" s="73"/>
      <c r="IFJ9" s="73"/>
      <c r="IFK9" s="74"/>
      <c r="IFL9" s="72"/>
      <c r="IFM9" s="72"/>
      <c r="IFN9" s="72"/>
      <c r="IFO9" s="90"/>
      <c r="IFP9" s="73"/>
      <c r="IFQ9" s="73"/>
      <c r="IFR9" s="74"/>
      <c r="IFS9" s="72"/>
      <c r="IFT9" s="72"/>
      <c r="IFU9" s="72"/>
      <c r="IFV9" s="90"/>
      <c r="IFW9" s="73"/>
      <c r="IFX9" s="73"/>
      <c r="IFY9" s="74"/>
      <c r="IFZ9" s="72"/>
      <c r="IGA9" s="72"/>
      <c r="IGB9" s="72"/>
      <c r="IGC9" s="90"/>
      <c r="IGD9" s="73"/>
      <c r="IGE9" s="73"/>
      <c r="IGF9" s="74"/>
      <c r="IGG9" s="72"/>
      <c r="IGH9" s="72"/>
      <c r="IGI9" s="72"/>
      <c r="IGJ9" s="90"/>
      <c r="IGK9" s="73"/>
      <c r="IGL9" s="73"/>
      <c r="IGM9" s="74"/>
      <c r="IGN9" s="72"/>
      <c r="IGO9" s="72"/>
      <c r="IGP9" s="72"/>
      <c r="IGQ9" s="90"/>
      <c r="IGR9" s="73"/>
      <c r="IGS9" s="73"/>
      <c r="IGT9" s="74"/>
      <c r="IGU9" s="72"/>
      <c r="IGV9" s="72"/>
      <c r="IGW9" s="72"/>
      <c r="IGX9" s="90"/>
      <c r="IGY9" s="73"/>
      <c r="IGZ9" s="73"/>
      <c r="IHA9" s="74"/>
      <c r="IHB9" s="72"/>
      <c r="IHC9" s="72"/>
      <c r="IHD9" s="72"/>
      <c r="IHE9" s="90"/>
      <c r="IHF9" s="73"/>
      <c r="IHG9" s="73"/>
      <c r="IHH9" s="74"/>
      <c r="IHI9" s="72"/>
      <c r="IHJ9" s="72"/>
      <c r="IHK9" s="72"/>
      <c r="IHL9" s="90"/>
      <c r="IHM9" s="73"/>
      <c r="IHN9" s="73"/>
      <c r="IHO9" s="74"/>
      <c r="IHP9" s="72"/>
      <c r="IHQ9" s="72"/>
      <c r="IHR9" s="72"/>
      <c r="IHS9" s="90"/>
      <c r="IHT9" s="73"/>
      <c r="IHU9" s="73"/>
      <c r="IHV9" s="74"/>
      <c r="IHW9" s="72"/>
      <c r="IHX9" s="72"/>
      <c r="IHY9" s="72"/>
      <c r="IHZ9" s="90"/>
      <c r="IIA9" s="73"/>
      <c r="IIB9" s="73"/>
      <c r="IIC9" s="74"/>
      <c r="IID9" s="72"/>
      <c r="IIE9" s="72"/>
      <c r="IIF9" s="72"/>
      <c r="IIG9" s="90"/>
      <c r="IIH9" s="73"/>
      <c r="III9" s="73"/>
      <c r="IIJ9" s="74"/>
      <c r="IIK9" s="72"/>
      <c r="IIL9" s="72"/>
      <c r="IIM9" s="72"/>
      <c r="IIN9" s="90"/>
      <c r="IIO9" s="73"/>
      <c r="IIP9" s="73"/>
      <c r="IIQ9" s="74"/>
      <c r="IIR9" s="72"/>
      <c r="IIS9" s="72"/>
      <c r="IIT9" s="72"/>
      <c r="IIU9" s="90"/>
      <c r="IIV9" s="73"/>
      <c r="IIW9" s="73"/>
      <c r="IIX9" s="74"/>
      <c r="IIY9" s="72"/>
      <c r="IIZ9" s="72"/>
      <c r="IJA9" s="72"/>
      <c r="IJB9" s="90"/>
      <c r="IJC9" s="73"/>
      <c r="IJD9" s="73"/>
      <c r="IJE9" s="74"/>
      <c r="IJF9" s="72"/>
      <c r="IJG9" s="72"/>
      <c r="IJH9" s="72"/>
      <c r="IJI9" s="90"/>
      <c r="IJJ9" s="73"/>
      <c r="IJK9" s="73"/>
      <c r="IJL9" s="74"/>
      <c r="IJM9" s="72"/>
      <c r="IJN9" s="72"/>
      <c r="IJO9" s="72"/>
      <c r="IJP9" s="90"/>
      <c r="IJQ9" s="73"/>
      <c r="IJR9" s="73"/>
      <c r="IJS9" s="74"/>
      <c r="IJT9" s="72"/>
      <c r="IJU9" s="72"/>
      <c r="IJV9" s="72"/>
      <c r="IJW9" s="90"/>
      <c r="IJX9" s="73"/>
      <c r="IJY9" s="73"/>
      <c r="IJZ9" s="74"/>
      <c r="IKA9" s="72"/>
      <c r="IKB9" s="72"/>
      <c r="IKC9" s="72"/>
      <c r="IKD9" s="90"/>
      <c r="IKE9" s="73"/>
      <c r="IKF9" s="73"/>
      <c r="IKG9" s="74"/>
      <c r="IKH9" s="72"/>
      <c r="IKI9" s="72"/>
      <c r="IKJ9" s="72"/>
      <c r="IKK9" s="90"/>
      <c r="IKL9" s="73"/>
      <c r="IKM9" s="73"/>
      <c r="IKN9" s="74"/>
      <c r="IKO9" s="72"/>
      <c r="IKP9" s="72"/>
      <c r="IKQ9" s="72"/>
      <c r="IKR9" s="90"/>
      <c r="IKS9" s="73"/>
      <c r="IKT9" s="73"/>
      <c r="IKU9" s="74"/>
      <c r="IKV9" s="72"/>
      <c r="IKW9" s="72"/>
      <c r="IKX9" s="72"/>
      <c r="IKY9" s="90"/>
      <c r="IKZ9" s="73"/>
      <c r="ILA9" s="73"/>
      <c r="ILB9" s="74"/>
      <c r="ILC9" s="72"/>
      <c r="ILD9" s="72"/>
      <c r="ILE9" s="72"/>
      <c r="ILF9" s="90"/>
      <c r="ILG9" s="73"/>
      <c r="ILH9" s="73"/>
      <c r="ILI9" s="74"/>
      <c r="ILJ9" s="72"/>
      <c r="ILK9" s="72"/>
      <c r="ILL9" s="72"/>
      <c r="ILM9" s="90"/>
      <c r="ILN9" s="73"/>
      <c r="ILO9" s="73"/>
      <c r="ILP9" s="74"/>
      <c r="ILQ9" s="72"/>
      <c r="ILR9" s="72"/>
      <c r="ILS9" s="72"/>
      <c r="ILT9" s="90"/>
      <c r="ILU9" s="73"/>
      <c r="ILV9" s="73"/>
      <c r="ILW9" s="74"/>
      <c r="ILX9" s="72"/>
      <c r="ILY9" s="72"/>
      <c r="ILZ9" s="72"/>
      <c r="IMA9" s="90"/>
      <c r="IMB9" s="73"/>
      <c r="IMC9" s="73"/>
      <c r="IMD9" s="74"/>
      <c r="IME9" s="72"/>
      <c r="IMF9" s="72"/>
      <c r="IMG9" s="72"/>
      <c r="IMH9" s="90"/>
      <c r="IMI9" s="73"/>
      <c r="IMJ9" s="73"/>
      <c r="IMK9" s="74"/>
      <c r="IML9" s="72"/>
      <c r="IMM9" s="72"/>
      <c r="IMN9" s="72"/>
      <c r="IMO9" s="90"/>
      <c r="IMP9" s="73"/>
      <c r="IMQ9" s="73"/>
      <c r="IMR9" s="74"/>
      <c r="IMS9" s="72"/>
      <c r="IMT9" s="72"/>
      <c r="IMU9" s="72"/>
      <c r="IMV9" s="90"/>
      <c r="IMW9" s="73"/>
      <c r="IMX9" s="73"/>
      <c r="IMY9" s="74"/>
      <c r="IMZ9" s="72"/>
      <c r="INA9" s="72"/>
      <c r="INB9" s="72"/>
      <c r="INC9" s="90"/>
      <c r="IND9" s="73"/>
      <c r="INE9" s="73"/>
      <c r="INF9" s="74"/>
      <c r="ING9" s="72"/>
      <c r="INH9" s="72"/>
      <c r="INI9" s="72"/>
      <c r="INJ9" s="90"/>
      <c r="INK9" s="73"/>
      <c r="INL9" s="73"/>
      <c r="INM9" s="74"/>
      <c r="INN9" s="72"/>
      <c r="INO9" s="72"/>
      <c r="INP9" s="72"/>
      <c r="INQ9" s="90"/>
      <c r="INR9" s="73"/>
      <c r="INS9" s="73"/>
      <c r="INT9" s="74"/>
      <c r="INU9" s="72"/>
      <c r="INV9" s="72"/>
      <c r="INW9" s="72"/>
      <c r="INX9" s="90"/>
      <c r="INY9" s="73"/>
      <c r="INZ9" s="73"/>
      <c r="IOA9" s="74"/>
      <c r="IOB9" s="72"/>
      <c r="IOC9" s="72"/>
      <c r="IOD9" s="72"/>
      <c r="IOE9" s="90"/>
      <c r="IOF9" s="73"/>
      <c r="IOG9" s="73"/>
      <c r="IOH9" s="74"/>
      <c r="IOI9" s="72"/>
      <c r="IOJ9" s="72"/>
      <c r="IOK9" s="72"/>
      <c r="IOL9" s="90"/>
      <c r="IOM9" s="73"/>
      <c r="ION9" s="73"/>
      <c r="IOO9" s="74"/>
      <c r="IOP9" s="72"/>
      <c r="IOQ9" s="72"/>
      <c r="IOR9" s="72"/>
      <c r="IOS9" s="90"/>
      <c r="IOT9" s="73"/>
      <c r="IOU9" s="73"/>
      <c r="IOV9" s="74"/>
      <c r="IOW9" s="72"/>
      <c r="IOX9" s="72"/>
      <c r="IOY9" s="72"/>
      <c r="IOZ9" s="90"/>
      <c r="IPA9" s="73"/>
      <c r="IPB9" s="73"/>
      <c r="IPC9" s="74"/>
      <c r="IPD9" s="72"/>
      <c r="IPE9" s="72"/>
      <c r="IPF9" s="72"/>
      <c r="IPG9" s="90"/>
      <c r="IPH9" s="73"/>
      <c r="IPI9" s="73"/>
      <c r="IPJ9" s="74"/>
      <c r="IPK9" s="72"/>
      <c r="IPL9" s="72"/>
      <c r="IPM9" s="72"/>
      <c r="IPN9" s="90"/>
      <c r="IPO9" s="73"/>
      <c r="IPP9" s="73"/>
      <c r="IPQ9" s="74"/>
      <c r="IPR9" s="72"/>
      <c r="IPS9" s="72"/>
      <c r="IPT9" s="72"/>
      <c r="IPU9" s="90"/>
      <c r="IPV9" s="73"/>
      <c r="IPW9" s="73"/>
      <c r="IPX9" s="74"/>
      <c r="IPY9" s="72"/>
      <c r="IPZ9" s="72"/>
      <c r="IQA9" s="72"/>
      <c r="IQB9" s="90"/>
      <c r="IQC9" s="73"/>
      <c r="IQD9" s="73"/>
      <c r="IQE9" s="74"/>
      <c r="IQF9" s="72"/>
      <c r="IQG9" s="72"/>
      <c r="IQH9" s="72"/>
      <c r="IQI9" s="90"/>
      <c r="IQJ9" s="73"/>
      <c r="IQK9" s="73"/>
      <c r="IQL9" s="74"/>
      <c r="IQM9" s="72"/>
      <c r="IQN9" s="72"/>
      <c r="IQO9" s="72"/>
      <c r="IQP9" s="90"/>
      <c r="IQQ9" s="73"/>
      <c r="IQR9" s="73"/>
      <c r="IQS9" s="74"/>
      <c r="IQT9" s="72"/>
      <c r="IQU9" s="72"/>
      <c r="IQV9" s="72"/>
      <c r="IQW9" s="90"/>
      <c r="IQX9" s="73"/>
      <c r="IQY9" s="73"/>
      <c r="IQZ9" s="74"/>
      <c r="IRA9" s="72"/>
      <c r="IRB9" s="72"/>
      <c r="IRC9" s="72"/>
      <c r="IRD9" s="90"/>
      <c r="IRE9" s="73"/>
      <c r="IRF9" s="73"/>
      <c r="IRG9" s="74"/>
      <c r="IRH9" s="72"/>
      <c r="IRI9" s="72"/>
      <c r="IRJ9" s="72"/>
      <c r="IRK9" s="90"/>
      <c r="IRL9" s="73"/>
      <c r="IRM9" s="73"/>
      <c r="IRN9" s="74"/>
      <c r="IRO9" s="72"/>
      <c r="IRP9" s="72"/>
      <c r="IRQ9" s="72"/>
      <c r="IRR9" s="90"/>
      <c r="IRS9" s="73"/>
      <c r="IRT9" s="73"/>
      <c r="IRU9" s="74"/>
      <c r="IRV9" s="72"/>
      <c r="IRW9" s="72"/>
      <c r="IRX9" s="72"/>
      <c r="IRY9" s="90"/>
      <c r="IRZ9" s="73"/>
      <c r="ISA9" s="73"/>
      <c r="ISB9" s="74"/>
      <c r="ISC9" s="72"/>
      <c r="ISD9" s="72"/>
      <c r="ISE9" s="72"/>
      <c r="ISF9" s="90"/>
      <c r="ISG9" s="73"/>
      <c r="ISH9" s="73"/>
      <c r="ISI9" s="74"/>
      <c r="ISJ9" s="72"/>
      <c r="ISK9" s="72"/>
      <c r="ISL9" s="72"/>
      <c r="ISM9" s="90"/>
      <c r="ISN9" s="73"/>
      <c r="ISO9" s="73"/>
      <c r="ISP9" s="74"/>
      <c r="ISQ9" s="72"/>
      <c r="ISR9" s="72"/>
      <c r="ISS9" s="72"/>
      <c r="IST9" s="90"/>
      <c r="ISU9" s="73"/>
      <c r="ISV9" s="73"/>
      <c r="ISW9" s="74"/>
      <c r="ISX9" s="72"/>
      <c r="ISY9" s="72"/>
      <c r="ISZ9" s="72"/>
      <c r="ITA9" s="90"/>
      <c r="ITB9" s="73"/>
      <c r="ITC9" s="73"/>
      <c r="ITD9" s="74"/>
      <c r="ITE9" s="72"/>
      <c r="ITF9" s="72"/>
      <c r="ITG9" s="72"/>
      <c r="ITH9" s="90"/>
      <c r="ITI9" s="73"/>
      <c r="ITJ9" s="73"/>
      <c r="ITK9" s="74"/>
      <c r="ITL9" s="72"/>
      <c r="ITM9" s="72"/>
      <c r="ITN9" s="72"/>
      <c r="ITO9" s="90"/>
      <c r="ITP9" s="73"/>
      <c r="ITQ9" s="73"/>
      <c r="ITR9" s="74"/>
      <c r="ITS9" s="72"/>
      <c r="ITT9" s="72"/>
      <c r="ITU9" s="72"/>
      <c r="ITV9" s="90"/>
      <c r="ITW9" s="73"/>
      <c r="ITX9" s="73"/>
      <c r="ITY9" s="74"/>
      <c r="ITZ9" s="72"/>
      <c r="IUA9" s="72"/>
      <c r="IUB9" s="72"/>
      <c r="IUC9" s="90"/>
      <c r="IUD9" s="73"/>
      <c r="IUE9" s="73"/>
      <c r="IUF9" s="74"/>
      <c r="IUG9" s="72"/>
      <c r="IUH9" s="72"/>
      <c r="IUI9" s="72"/>
      <c r="IUJ9" s="90"/>
      <c r="IUK9" s="73"/>
      <c r="IUL9" s="73"/>
      <c r="IUM9" s="74"/>
      <c r="IUN9" s="72"/>
      <c r="IUO9" s="72"/>
      <c r="IUP9" s="72"/>
      <c r="IUQ9" s="90"/>
      <c r="IUR9" s="73"/>
      <c r="IUS9" s="73"/>
      <c r="IUT9" s="74"/>
      <c r="IUU9" s="72"/>
      <c r="IUV9" s="72"/>
      <c r="IUW9" s="72"/>
      <c r="IUX9" s="90"/>
      <c r="IUY9" s="73"/>
      <c r="IUZ9" s="73"/>
      <c r="IVA9" s="74"/>
      <c r="IVB9" s="72"/>
      <c r="IVC9" s="72"/>
      <c r="IVD9" s="72"/>
      <c r="IVE9" s="90"/>
      <c r="IVF9" s="73"/>
      <c r="IVG9" s="73"/>
      <c r="IVH9" s="74"/>
      <c r="IVI9" s="72"/>
      <c r="IVJ9" s="72"/>
      <c r="IVK9" s="72"/>
      <c r="IVL9" s="90"/>
      <c r="IVM9" s="73"/>
      <c r="IVN9" s="73"/>
      <c r="IVO9" s="74"/>
      <c r="IVP9" s="72"/>
      <c r="IVQ9" s="72"/>
      <c r="IVR9" s="72"/>
      <c r="IVS9" s="90"/>
      <c r="IVT9" s="73"/>
      <c r="IVU9" s="73"/>
      <c r="IVV9" s="74"/>
      <c r="IVW9" s="72"/>
      <c r="IVX9" s="72"/>
      <c r="IVY9" s="72"/>
      <c r="IVZ9" s="90"/>
      <c r="IWA9" s="73"/>
      <c r="IWB9" s="73"/>
      <c r="IWC9" s="74"/>
      <c r="IWD9" s="72"/>
      <c r="IWE9" s="72"/>
      <c r="IWF9" s="72"/>
      <c r="IWG9" s="90"/>
      <c r="IWH9" s="73"/>
      <c r="IWI9" s="73"/>
      <c r="IWJ9" s="74"/>
      <c r="IWK9" s="72"/>
      <c r="IWL9" s="72"/>
      <c r="IWM9" s="72"/>
      <c r="IWN9" s="90"/>
      <c r="IWO9" s="73"/>
      <c r="IWP9" s="73"/>
      <c r="IWQ9" s="74"/>
      <c r="IWR9" s="72"/>
      <c r="IWS9" s="72"/>
      <c r="IWT9" s="72"/>
      <c r="IWU9" s="90"/>
      <c r="IWV9" s="73"/>
      <c r="IWW9" s="73"/>
      <c r="IWX9" s="74"/>
      <c r="IWY9" s="72"/>
      <c r="IWZ9" s="72"/>
      <c r="IXA9" s="72"/>
      <c r="IXB9" s="90"/>
      <c r="IXC9" s="73"/>
      <c r="IXD9" s="73"/>
      <c r="IXE9" s="74"/>
      <c r="IXF9" s="72"/>
      <c r="IXG9" s="72"/>
      <c r="IXH9" s="72"/>
      <c r="IXI9" s="90"/>
      <c r="IXJ9" s="73"/>
      <c r="IXK9" s="73"/>
      <c r="IXL9" s="74"/>
      <c r="IXM9" s="72"/>
      <c r="IXN9" s="72"/>
      <c r="IXO9" s="72"/>
      <c r="IXP9" s="90"/>
      <c r="IXQ9" s="73"/>
      <c r="IXR9" s="73"/>
      <c r="IXS9" s="74"/>
      <c r="IXT9" s="72"/>
      <c r="IXU9" s="72"/>
      <c r="IXV9" s="72"/>
      <c r="IXW9" s="90"/>
      <c r="IXX9" s="73"/>
      <c r="IXY9" s="73"/>
      <c r="IXZ9" s="74"/>
      <c r="IYA9" s="72"/>
      <c r="IYB9" s="72"/>
      <c r="IYC9" s="72"/>
      <c r="IYD9" s="90"/>
      <c r="IYE9" s="73"/>
      <c r="IYF9" s="73"/>
      <c r="IYG9" s="74"/>
      <c r="IYH9" s="72"/>
      <c r="IYI9" s="72"/>
      <c r="IYJ9" s="72"/>
      <c r="IYK9" s="90"/>
      <c r="IYL9" s="73"/>
      <c r="IYM9" s="73"/>
      <c r="IYN9" s="74"/>
      <c r="IYO9" s="72"/>
      <c r="IYP9" s="72"/>
      <c r="IYQ9" s="72"/>
      <c r="IYR9" s="90"/>
      <c r="IYS9" s="73"/>
      <c r="IYT9" s="73"/>
      <c r="IYU9" s="74"/>
      <c r="IYV9" s="72"/>
      <c r="IYW9" s="72"/>
      <c r="IYX9" s="72"/>
      <c r="IYY9" s="90"/>
      <c r="IYZ9" s="73"/>
      <c r="IZA9" s="73"/>
      <c r="IZB9" s="74"/>
      <c r="IZC9" s="72"/>
      <c r="IZD9" s="72"/>
      <c r="IZE9" s="72"/>
      <c r="IZF9" s="90"/>
      <c r="IZG9" s="73"/>
      <c r="IZH9" s="73"/>
      <c r="IZI9" s="74"/>
      <c r="IZJ9" s="72"/>
      <c r="IZK9" s="72"/>
      <c r="IZL9" s="72"/>
      <c r="IZM9" s="90"/>
      <c r="IZN9" s="73"/>
      <c r="IZO9" s="73"/>
      <c r="IZP9" s="74"/>
      <c r="IZQ9" s="72"/>
      <c r="IZR9" s="72"/>
      <c r="IZS9" s="72"/>
      <c r="IZT9" s="90"/>
      <c r="IZU9" s="73"/>
      <c r="IZV9" s="73"/>
      <c r="IZW9" s="74"/>
      <c r="IZX9" s="72"/>
      <c r="IZY9" s="72"/>
      <c r="IZZ9" s="72"/>
      <c r="JAA9" s="90"/>
      <c r="JAB9" s="73"/>
      <c r="JAC9" s="73"/>
      <c r="JAD9" s="74"/>
      <c r="JAE9" s="72"/>
      <c r="JAF9" s="72"/>
      <c r="JAG9" s="72"/>
      <c r="JAH9" s="90"/>
      <c r="JAI9" s="73"/>
      <c r="JAJ9" s="73"/>
      <c r="JAK9" s="74"/>
      <c r="JAL9" s="72"/>
      <c r="JAM9" s="72"/>
      <c r="JAN9" s="72"/>
      <c r="JAO9" s="90"/>
      <c r="JAP9" s="73"/>
      <c r="JAQ9" s="73"/>
      <c r="JAR9" s="74"/>
      <c r="JAS9" s="72"/>
      <c r="JAT9" s="72"/>
      <c r="JAU9" s="72"/>
      <c r="JAV9" s="90"/>
      <c r="JAW9" s="73"/>
      <c r="JAX9" s="73"/>
      <c r="JAY9" s="74"/>
      <c r="JAZ9" s="72"/>
      <c r="JBA9" s="72"/>
      <c r="JBB9" s="72"/>
      <c r="JBC9" s="90"/>
      <c r="JBD9" s="73"/>
      <c r="JBE9" s="73"/>
      <c r="JBF9" s="74"/>
      <c r="JBG9" s="72"/>
      <c r="JBH9" s="72"/>
      <c r="JBI9" s="72"/>
      <c r="JBJ9" s="90"/>
      <c r="JBK9" s="73"/>
      <c r="JBL9" s="73"/>
      <c r="JBM9" s="74"/>
      <c r="JBN9" s="72"/>
      <c r="JBO9" s="72"/>
      <c r="JBP9" s="72"/>
      <c r="JBQ9" s="90"/>
      <c r="JBR9" s="73"/>
      <c r="JBS9" s="73"/>
      <c r="JBT9" s="74"/>
      <c r="JBU9" s="72"/>
      <c r="JBV9" s="72"/>
      <c r="JBW9" s="72"/>
      <c r="JBX9" s="90"/>
      <c r="JBY9" s="73"/>
      <c r="JBZ9" s="73"/>
      <c r="JCA9" s="74"/>
      <c r="JCB9" s="72"/>
      <c r="JCC9" s="72"/>
      <c r="JCD9" s="72"/>
      <c r="JCE9" s="90"/>
      <c r="JCF9" s="73"/>
      <c r="JCG9" s="73"/>
      <c r="JCH9" s="74"/>
      <c r="JCI9" s="72"/>
      <c r="JCJ9" s="72"/>
      <c r="JCK9" s="72"/>
      <c r="JCL9" s="90"/>
      <c r="JCM9" s="73"/>
      <c r="JCN9" s="73"/>
      <c r="JCO9" s="74"/>
      <c r="JCP9" s="72"/>
      <c r="JCQ9" s="72"/>
      <c r="JCR9" s="72"/>
      <c r="JCS9" s="90"/>
      <c r="JCT9" s="73"/>
      <c r="JCU9" s="73"/>
      <c r="JCV9" s="74"/>
      <c r="JCW9" s="72"/>
      <c r="JCX9" s="72"/>
      <c r="JCY9" s="72"/>
      <c r="JCZ9" s="90"/>
      <c r="JDA9" s="73"/>
      <c r="JDB9" s="73"/>
      <c r="JDC9" s="74"/>
      <c r="JDD9" s="72"/>
      <c r="JDE9" s="72"/>
      <c r="JDF9" s="72"/>
      <c r="JDG9" s="90"/>
      <c r="JDH9" s="73"/>
      <c r="JDI9" s="73"/>
      <c r="JDJ9" s="74"/>
      <c r="JDK9" s="72"/>
      <c r="JDL9" s="72"/>
      <c r="JDM9" s="72"/>
      <c r="JDN9" s="90"/>
      <c r="JDO9" s="73"/>
      <c r="JDP9" s="73"/>
      <c r="JDQ9" s="74"/>
      <c r="JDR9" s="72"/>
      <c r="JDS9" s="72"/>
      <c r="JDT9" s="72"/>
      <c r="JDU9" s="90"/>
      <c r="JDV9" s="73"/>
      <c r="JDW9" s="73"/>
      <c r="JDX9" s="74"/>
      <c r="JDY9" s="72"/>
      <c r="JDZ9" s="72"/>
      <c r="JEA9" s="72"/>
      <c r="JEB9" s="90"/>
      <c r="JEC9" s="73"/>
      <c r="JED9" s="73"/>
      <c r="JEE9" s="74"/>
      <c r="JEF9" s="72"/>
      <c r="JEG9" s="72"/>
      <c r="JEH9" s="72"/>
      <c r="JEI9" s="90"/>
      <c r="JEJ9" s="73"/>
      <c r="JEK9" s="73"/>
      <c r="JEL9" s="74"/>
      <c r="JEM9" s="72"/>
      <c r="JEN9" s="72"/>
      <c r="JEO9" s="72"/>
      <c r="JEP9" s="90"/>
      <c r="JEQ9" s="73"/>
      <c r="JER9" s="73"/>
      <c r="JES9" s="74"/>
      <c r="JET9" s="72"/>
      <c r="JEU9" s="72"/>
      <c r="JEV9" s="72"/>
      <c r="JEW9" s="90"/>
      <c r="JEX9" s="73"/>
      <c r="JEY9" s="73"/>
      <c r="JEZ9" s="74"/>
      <c r="JFA9" s="72"/>
      <c r="JFB9" s="72"/>
      <c r="JFC9" s="72"/>
      <c r="JFD9" s="90"/>
      <c r="JFE9" s="73"/>
      <c r="JFF9" s="73"/>
      <c r="JFG9" s="74"/>
      <c r="JFH9" s="72"/>
      <c r="JFI9" s="72"/>
      <c r="JFJ9" s="72"/>
      <c r="JFK9" s="90"/>
      <c r="JFL9" s="73"/>
      <c r="JFM9" s="73"/>
      <c r="JFN9" s="74"/>
      <c r="JFO9" s="72"/>
      <c r="JFP9" s="72"/>
      <c r="JFQ9" s="72"/>
      <c r="JFR9" s="90"/>
      <c r="JFS9" s="73"/>
      <c r="JFT9" s="73"/>
      <c r="JFU9" s="74"/>
      <c r="JFV9" s="72"/>
      <c r="JFW9" s="72"/>
      <c r="JFX9" s="72"/>
      <c r="JFY9" s="90"/>
      <c r="JFZ9" s="73"/>
      <c r="JGA9" s="73"/>
      <c r="JGB9" s="74"/>
      <c r="JGC9" s="72"/>
      <c r="JGD9" s="72"/>
      <c r="JGE9" s="72"/>
      <c r="JGF9" s="90"/>
      <c r="JGG9" s="73"/>
      <c r="JGH9" s="73"/>
      <c r="JGI9" s="74"/>
      <c r="JGJ9" s="72"/>
      <c r="JGK9" s="72"/>
      <c r="JGL9" s="72"/>
      <c r="JGM9" s="90"/>
      <c r="JGN9" s="73"/>
      <c r="JGO9" s="73"/>
      <c r="JGP9" s="74"/>
      <c r="JGQ9" s="72"/>
      <c r="JGR9" s="72"/>
      <c r="JGS9" s="72"/>
      <c r="JGT9" s="90"/>
      <c r="JGU9" s="73"/>
      <c r="JGV9" s="73"/>
      <c r="JGW9" s="74"/>
      <c r="JGX9" s="72"/>
      <c r="JGY9" s="72"/>
      <c r="JGZ9" s="72"/>
      <c r="JHA9" s="90"/>
      <c r="JHB9" s="73"/>
      <c r="JHC9" s="73"/>
      <c r="JHD9" s="74"/>
      <c r="JHE9" s="72"/>
      <c r="JHF9" s="72"/>
      <c r="JHG9" s="72"/>
      <c r="JHH9" s="90"/>
      <c r="JHI9" s="73"/>
      <c r="JHJ9" s="73"/>
      <c r="JHK9" s="74"/>
      <c r="JHL9" s="72"/>
      <c r="JHM9" s="72"/>
      <c r="JHN9" s="72"/>
      <c r="JHO9" s="90"/>
      <c r="JHP9" s="73"/>
      <c r="JHQ9" s="73"/>
      <c r="JHR9" s="74"/>
      <c r="JHS9" s="72"/>
      <c r="JHT9" s="72"/>
      <c r="JHU9" s="72"/>
      <c r="JHV9" s="90"/>
      <c r="JHW9" s="73"/>
      <c r="JHX9" s="73"/>
      <c r="JHY9" s="74"/>
      <c r="JHZ9" s="72"/>
      <c r="JIA9" s="72"/>
      <c r="JIB9" s="72"/>
      <c r="JIC9" s="90"/>
      <c r="JID9" s="73"/>
      <c r="JIE9" s="73"/>
      <c r="JIF9" s="74"/>
      <c r="JIG9" s="72"/>
      <c r="JIH9" s="72"/>
      <c r="JII9" s="72"/>
      <c r="JIJ9" s="90"/>
      <c r="JIK9" s="73"/>
      <c r="JIL9" s="73"/>
      <c r="JIM9" s="74"/>
      <c r="JIN9" s="72"/>
      <c r="JIO9" s="72"/>
      <c r="JIP9" s="72"/>
      <c r="JIQ9" s="90"/>
      <c r="JIR9" s="73"/>
      <c r="JIS9" s="73"/>
      <c r="JIT9" s="74"/>
      <c r="JIU9" s="72"/>
      <c r="JIV9" s="72"/>
      <c r="JIW9" s="72"/>
      <c r="JIX9" s="90"/>
      <c r="JIY9" s="73"/>
      <c r="JIZ9" s="73"/>
      <c r="JJA9" s="74"/>
      <c r="JJB9" s="72"/>
      <c r="JJC9" s="72"/>
      <c r="JJD9" s="72"/>
      <c r="JJE9" s="90"/>
      <c r="JJF9" s="73"/>
      <c r="JJG9" s="73"/>
      <c r="JJH9" s="74"/>
      <c r="JJI9" s="72"/>
      <c r="JJJ9" s="72"/>
      <c r="JJK9" s="72"/>
      <c r="JJL9" s="90"/>
      <c r="JJM9" s="73"/>
      <c r="JJN9" s="73"/>
      <c r="JJO9" s="74"/>
      <c r="JJP9" s="72"/>
      <c r="JJQ9" s="72"/>
      <c r="JJR9" s="72"/>
      <c r="JJS9" s="90"/>
      <c r="JJT9" s="73"/>
      <c r="JJU9" s="73"/>
      <c r="JJV9" s="74"/>
      <c r="JJW9" s="72"/>
      <c r="JJX9" s="72"/>
      <c r="JJY9" s="72"/>
      <c r="JJZ9" s="90"/>
      <c r="JKA9" s="73"/>
      <c r="JKB9" s="73"/>
      <c r="JKC9" s="74"/>
      <c r="JKD9" s="72"/>
      <c r="JKE9" s="72"/>
      <c r="JKF9" s="72"/>
      <c r="JKG9" s="90"/>
      <c r="JKH9" s="73"/>
      <c r="JKI9" s="73"/>
      <c r="JKJ9" s="74"/>
      <c r="JKK9" s="72"/>
      <c r="JKL9" s="72"/>
      <c r="JKM9" s="72"/>
      <c r="JKN9" s="90"/>
      <c r="JKO9" s="73"/>
      <c r="JKP9" s="73"/>
      <c r="JKQ9" s="74"/>
      <c r="JKR9" s="72"/>
      <c r="JKS9" s="72"/>
      <c r="JKT9" s="72"/>
      <c r="JKU9" s="90"/>
      <c r="JKV9" s="73"/>
      <c r="JKW9" s="73"/>
      <c r="JKX9" s="74"/>
      <c r="JKY9" s="72"/>
      <c r="JKZ9" s="72"/>
      <c r="JLA9" s="72"/>
      <c r="JLB9" s="90"/>
      <c r="JLC9" s="73"/>
      <c r="JLD9" s="73"/>
      <c r="JLE9" s="74"/>
      <c r="JLF9" s="72"/>
      <c r="JLG9" s="72"/>
      <c r="JLH9" s="72"/>
      <c r="JLI9" s="90"/>
      <c r="JLJ9" s="73"/>
      <c r="JLK9" s="73"/>
      <c r="JLL9" s="74"/>
      <c r="JLM9" s="72"/>
      <c r="JLN9" s="72"/>
      <c r="JLO9" s="72"/>
      <c r="JLP9" s="90"/>
      <c r="JLQ9" s="73"/>
      <c r="JLR9" s="73"/>
      <c r="JLS9" s="74"/>
      <c r="JLT9" s="72"/>
      <c r="JLU9" s="72"/>
      <c r="JLV9" s="72"/>
      <c r="JLW9" s="90"/>
      <c r="JLX9" s="73"/>
      <c r="JLY9" s="73"/>
      <c r="JLZ9" s="74"/>
      <c r="JMA9" s="72"/>
      <c r="JMB9" s="72"/>
      <c r="JMC9" s="72"/>
      <c r="JMD9" s="90"/>
      <c r="JME9" s="73"/>
      <c r="JMF9" s="73"/>
      <c r="JMG9" s="74"/>
      <c r="JMH9" s="72"/>
      <c r="JMI9" s="72"/>
      <c r="JMJ9" s="72"/>
      <c r="JMK9" s="90"/>
      <c r="JML9" s="73"/>
      <c r="JMM9" s="73"/>
      <c r="JMN9" s="74"/>
      <c r="JMO9" s="72"/>
      <c r="JMP9" s="72"/>
      <c r="JMQ9" s="72"/>
      <c r="JMR9" s="90"/>
      <c r="JMS9" s="73"/>
      <c r="JMT9" s="73"/>
      <c r="JMU9" s="74"/>
      <c r="JMV9" s="72"/>
      <c r="JMW9" s="72"/>
      <c r="JMX9" s="72"/>
      <c r="JMY9" s="90"/>
      <c r="JMZ9" s="73"/>
      <c r="JNA9" s="73"/>
      <c r="JNB9" s="74"/>
      <c r="JNC9" s="72"/>
      <c r="JND9" s="72"/>
      <c r="JNE9" s="72"/>
      <c r="JNF9" s="90"/>
      <c r="JNG9" s="73"/>
      <c r="JNH9" s="73"/>
      <c r="JNI9" s="74"/>
      <c r="JNJ9" s="72"/>
      <c r="JNK9" s="72"/>
      <c r="JNL9" s="72"/>
      <c r="JNM9" s="90"/>
      <c r="JNN9" s="73"/>
      <c r="JNO9" s="73"/>
      <c r="JNP9" s="74"/>
      <c r="JNQ9" s="72"/>
      <c r="JNR9" s="72"/>
      <c r="JNS9" s="72"/>
      <c r="JNT9" s="90"/>
      <c r="JNU9" s="73"/>
      <c r="JNV9" s="73"/>
      <c r="JNW9" s="74"/>
      <c r="JNX9" s="72"/>
      <c r="JNY9" s="72"/>
      <c r="JNZ9" s="72"/>
      <c r="JOA9" s="90"/>
      <c r="JOB9" s="73"/>
      <c r="JOC9" s="73"/>
      <c r="JOD9" s="74"/>
      <c r="JOE9" s="72"/>
      <c r="JOF9" s="72"/>
      <c r="JOG9" s="72"/>
      <c r="JOH9" s="90"/>
      <c r="JOI9" s="73"/>
      <c r="JOJ9" s="73"/>
      <c r="JOK9" s="74"/>
      <c r="JOL9" s="72"/>
      <c r="JOM9" s="72"/>
      <c r="JON9" s="72"/>
      <c r="JOO9" s="90"/>
      <c r="JOP9" s="73"/>
      <c r="JOQ9" s="73"/>
      <c r="JOR9" s="74"/>
      <c r="JOS9" s="72"/>
      <c r="JOT9" s="72"/>
      <c r="JOU9" s="72"/>
      <c r="JOV9" s="90"/>
      <c r="JOW9" s="73"/>
      <c r="JOX9" s="73"/>
      <c r="JOY9" s="74"/>
      <c r="JOZ9" s="72"/>
      <c r="JPA9" s="72"/>
      <c r="JPB9" s="72"/>
      <c r="JPC9" s="90"/>
      <c r="JPD9" s="73"/>
      <c r="JPE9" s="73"/>
      <c r="JPF9" s="74"/>
      <c r="JPG9" s="72"/>
      <c r="JPH9" s="72"/>
      <c r="JPI9" s="72"/>
      <c r="JPJ9" s="90"/>
      <c r="JPK9" s="73"/>
      <c r="JPL9" s="73"/>
      <c r="JPM9" s="74"/>
      <c r="JPN9" s="72"/>
      <c r="JPO9" s="72"/>
      <c r="JPP9" s="72"/>
      <c r="JPQ9" s="90"/>
      <c r="JPR9" s="73"/>
      <c r="JPS9" s="73"/>
      <c r="JPT9" s="74"/>
      <c r="JPU9" s="72"/>
      <c r="JPV9" s="72"/>
      <c r="JPW9" s="72"/>
      <c r="JPX9" s="90"/>
      <c r="JPY9" s="73"/>
      <c r="JPZ9" s="73"/>
      <c r="JQA9" s="74"/>
      <c r="JQB9" s="72"/>
      <c r="JQC9" s="72"/>
      <c r="JQD9" s="72"/>
      <c r="JQE9" s="90"/>
      <c r="JQF9" s="73"/>
      <c r="JQG9" s="73"/>
      <c r="JQH9" s="74"/>
      <c r="JQI9" s="72"/>
      <c r="JQJ9" s="72"/>
      <c r="JQK9" s="72"/>
      <c r="JQL9" s="90"/>
      <c r="JQM9" s="73"/>
      <c r="JQN9" s="73"/>
      <c r="JQO9" s="74"/>
      <c r="JQP9" s="72"/>
      <c r="JQQ9" s="72"/>
      <c r="JQR9" s="72"/>
      <c r="JQS9" s="90"/>
      <c r="JQT9" s="73"/>
      <c r="JQU9" s="73"/>
      <c r="JQV9" s="74"/>
      <c r="JQW9" s="72"/>
      <c r="JQX9" s="72"/>
      <c r="JQY9" s="72"/>
      <c r="JQZ9" s="90"/>
      <c r="JRA9" s="73"/>
      <c r="JRB9" s="73"/>
      <c r="JRC9" s="74"/>
      <c r="JRD9" s="72"/>
      <c r="JRE9" s="72"/>
      <c r="JRF9" s="72"/>
      <c r="JRG9" s="90"/>
      <c r="JRH9" s="73"/>
      <c r="JRI9" s="73"/>
      <c r="JRJ9" s="74"/>
      <c r="JRK9" s="72"/>
      <c r="JRL9" s="72"/>
      <c r="JRM9" s="72"/>
      <c r="JRN9" s="90"/>
      <c r="JRO9" s="73"/>
      <c r="JRP9" s="73"/>
      <c r="JRQ9" s="74"/>
      <c r="JRR9" s="72"/>
      <c r="JRS9" s="72"/>
      <c r="JRT9" s="72"/>
      <c r="JRU9" s="90"/>
      <c r="JRV9" s="73"/>
      <c r="JRW9" s="73"/>
      <c r="JRX9" s="74"/>
      <c r="JRY9" s="72"/>
      <c r="JRZ9" s="72"/>
      <c r="JSA9" s="72"/>
      <c r="JSB9" s="90"/>
      <c r="JSC9" s="73"/>
      <c r="JSD9" s="73"/>
      <c r="JSE9" s="74"/>
      <c r="JSF9" s="72"/>
      <c r="JSG9" s="72"/>
      <c r="JSH9" s="72"/>
      <c r="JSI9" s="90"/>
      <c r="JSJ9" s="73"/>
      <c r="JSK9" s="73"/>
      <c r="JSL9" s="74"/>
      <c r="JSM9" s="72"/>
      <c r="JSN9" s="72"/>
      <c r="JSO9" s="72"/>
      <c r="JSP9" s="90"/>
      <c r="JSQ9" s="73"/>
      <c r="JSR9" s="73"/>
      <c r="JSS9" s="74"/>
      <c r="JST9" s="72"/>
      <c r="JSU9" s="72"/>
      <c r="JSV9" s="72"/>
      <c r="JSW9" s="90"/>
      <c r="JSX9" s="73"/>
      <c r="JSY9" s="73"/>
      <c r="JSZ9" s="74"/>
      <c r="JTA9" s="72"/>
      <c r="JTB9" s="72"/>
      <c r="JTC9" s="72"/>
      <c r="JTD9" s="90"/>
      <c r="JTE9" s="73"/>
      <c r="JTF9" s="73"/>
      <c r="JTG9" s="74"/>
      <c r="JTH9" s="72"/>
      <c r="JTI9" s="72"/>
      <c r="JTJ9" s="72"/>
      <c r="JTK9" s="90"/>
      <c r="JTL9" s="73"/>
      <c r="JTM9" s="73"/>
      <c r="JTN9" s="74"/>
      <c r="JTO9" s="72"/>
      <c r="JTP9" s="72"/>
      <c r="JTQ9" s="72"/>
      <c r="JTR9" s="90"/>
      <c r="JTS9" s="73"/>
      <c r="JTT9" s="73"/>
      <c r="JTU9" s="74"/>
      <c r="JTV9" s="72"/>
      <c r="JTW9" s="72"/>
      <c r="JTX9" s="72"/>
      <c r="JTY9" s="90"/>
      <c r="JTZ9" s="73"/>
      <c r="JUA9" s="73"/>
      <c r="JUB9" s="74"/>
      <c r="JUC9" s="72"/>
      <c r="JUD9" s="72"/>
      <c r="JUE9" s="72"/>
      <c r="JUF9" s="90"/>
      <c r="JUG9" s="73"/>
      <c r="JUH9" s="73"/>
      <c r="JUI9" s="74"/>
      <c r="JUJ9" s="72"/>
      <c r="JUK9" s="72"/>
      <c r="JUL9" s="72"/>
      <c r="JUM9" s="90"/>
      <c r="JUN9" s="73"/>
      <c r="JUO9" s="73"/>
      <c r="JUP9" s="74"/>
      <c r="JUQ9" s="72"/>
      <c r="JUR9" s="72"/>
      <c r="JUS9" s="72"/>
      <c r="JUT9" s="90"/>
      <c r="JUU9" s="73"/>
      <c r="JUV9" s="73"/>
      <c r="JUW9" s="74"/>
      <c r="JUX9" s="72"/>
      <c r="JUY9" s="72"/>
      <c r="JUZ9" s="72"/>
      <c r="JVA9" s="90"/>
      <c r="JVB9" s="73"/>
      <c r="JVC9" s="73"/>
      <c r="JVD9" s="74"/>
      <c r="JVE9" s="72"/>
      <c r="JVF9" s="72"/>
      <c r="JVG9" s="72"/>
      <c r="JVH9" s="90"/>
      <c r="JVI9" s="73"/>
      <c r="JVJ9" s="73"/>
      <c r="JVK9" s="74"/>
      <c r="JVL9" s="72"/>
      <c r="JVM9" s="72"/>
      <c r="JVN9" s="72"/>
      <c r="JVO9" s="90"/>
      <c r="JVP9" s="73"/>
      <c r="JVQ9" s="73"/>
      <c r="JVR9" s="74"/>
      <c r="JVS9" s="72"/>
      <c r="JVT9" s="72"/>
      <c r="JVU9" s="72"/>
      <c r="JVV9" s="90"/>
      <c r="JVW9" s="73"/>
      <c r="JVX9" s="73"/>
      <c r="JVY9" s="74"/>
      <c r="JVZ9" s="72"/>
      <c r="JWA9" s="72"/>
      <c r="JWB9" s="72"/>
      <c r="JWC9" s="90"/>
      <c r="JWD9" s="73"/>
      <c r="JWE9" s="73"/>
      <c r="JWF9" s="74"/>
      <c r="JWG9" s="72"/>
      <c r="JWH9" s="72"/>
      <c r="JWI9" s="72"/>
      <c r="JWJ9" s="90"/>
      <c r="JWK9" s="73"/>
      <c r="JWL9" s="73"/>
      <c r="JWM9" s="74"/>
      <c r="JWN9" s="72"/>
      <c r="JWO9" s="72"/>
      <c r="JWP9" s="72"/>
      <c r="JWQ9" s="90"/>
      <c r="JWR9" s="73"/>
      <c r="JWS9" s="73"/>
      <c r="JWT9" s="74"/>
      <c r="JWU9" s="72"/>
      <c r="JWV9" s="72"/>
      <c r="JWW9" s="72"/>
      <c r="JWX9" s="90"/>
      <c r="JWY9" s="73"/>
      <c r="JWZ9" s="73"/>
      <c r="JXA9" s="74"/>
      <c r="JXB9" s="72"/>
      <c r="JXC9" s="72"/>
      <c r="JXD9" s="72"/>
      <c r="JXE9" s="90"/>
      <c r="JXF9" s="73"/>
      <c r="JXG9" s="73"/>
      <c r="JXH9" s="74"/>
      <c r="JXI9" s="72"/>
      <c r="JXJ9" s="72"/>
      <c r="JXK9" s="72"/>
      <c r="JXL9" s="90"/>
      <c r="JXM9" s="73"/>
      <c r="JXN9" s="73"/>
      <c r="JXO9" s="74"/>
      <c r="JXP9" s="72"/>
      <c r="JXQ9" s="72"/>
      <c r="JXR9" s="72"/>
      <c r="JXS9" s="90"/>
      <c r="JXT9" s="73"/>
      <c r="JXU9" s="73"/>
      <c r="JXV9" s="74"/>
      <c r="JXW9" s="72"/>
      <c r="JXX9" s="72"/>
      <c r="JXY9" s="72"/>
      <c r="JXZ9" s="90"/>
      <c r="JYA9" s="73"/>
      <c r="JYB9" s="73"/>
      <c r="JYC9" s="74"/>
      <c r="JYD9" s="72"/>
      <c r="JYE9" s="72"/>
      <c r="JYF9" s="72"/>
      <c r="JYG9" s="90"/>
      <c r="JYH9" s="73"/>
      <c r="JYI9" s="73"/>
      <c r="JYJ9" s="74"/>
      <c r="JYK9" s="72"/>
      <c r="JYL9" s="72"/>
      <c r="JYM9" s="72"/>
      <c r="JYN9" s="90"/>
      <c r="JYO9" s="73"/>
      <c r="JYP9" s="73"/>
      <c r="JYQ9" s="74"/>
      <c r="JYR9" s="72"/>
      <c r="JYS9" s="72"/>
      <c r="JYT9" s="72"/>
      <c r="JYU9" s="90"/>
      <c r="JYV9" s="73"/>
      <c r="JYW9" s="73"/>
      <c r="JYX9" s="74"/>
      <c r="JYY9" s="72"/>
      <c r="JYZ9" s="72"/>
      <c r="JZA9" s="72"/>
      <c r="JZB9" s="90"/>
      <c r="JZC9" s="73"/>
      <c r="JZD9" s="73"/>
      <c r="JZE9" s="74"/>
      <c r="JZF9" s="72"/>
      <c r="JZG9" s="72"/>
      <c r="JZH9" s="72"/>
      <c r="JZI9" s="90"/>
      <c r="JZJ9" s="73"/>
      <c r="JZK9" s="73"/>
      <c r="JZL9" s="74"/>
      <c r="JZM9" s="72"/>
      <c r="JZN9" s="72"/>
      <c r="JZO9" s="72"/>
      <c r="JZP9" s="90"/>
      <c r="JZQ9" s="73"/>
      <c r="JZR9" s="73"/>
      <c r="JZS9" s="74"/>
      <c r="JZT9" s="72"/>
      <c r="JZU9" s="72"/>
      <c r="JZV9" s="72"/>
      <c r="JZW9" s="90"/>
      <c r="JZX9" s="73"/>
      <c r="JZY9" s="73"/>
      <c r="JZZ9" s="74"/>
      <c r="KAA9" s="72"/>
      <c r="KAB9" s="72"/>
      <c r="KAC9" s="72"/>
      <c r="KAD9" s="90"/>
      <c r="KAE9" s="73"/>
      <c r="KAF9" s="73"/>
      <c r="KAG9" s="74"/>
      <c r="KAH9" s="72"/>
      <c r="KAI9" s="72"/>
      <c r="KAJ9" s="72"/>
      <c r="KAK9" s="90"/>
      <c r="KAL9" s="73"/>
      <c r="KAM9" s="73"/>
      <c r="KAN9" s="74"/>
      <c r="KAO9" s="72"/>
      <c r="KAP9" s="72"/>
      <c r="KAQ9" s="72"/>
      <c r="KAR9" s="90"/>
      <c r="KAS9" s="73"/>
      <c r="KAT9" s="73"/>
      <c r="KAU9" s="74"/>
      <c r="KAV9" s="72"/>
      <c r="KAW9" s="72"/>
      <c r="KAX9" s="72"/>
      <c r="KAY9" s="90"/>
      <c r="KAZ9" s="73"/>
      <c r="KBA9" s="73"/>
      <c r="KBB9" s="74"/>
      <c r="KBC9" s="72"/>
      <c r="KBD9" s="72"/>
      <c r="KBE9" s="72"/>
      <c r="KBF9" s="90"/>
      <c r="KBG9" s="73"/>
      <c r="KBH9" s="73"/>
      <c r="KBI9" s="74"/>
      <c r="KBJ9" s="72"/>
      <c r="KBK9" s="72"/>
      <c r="KBL9" s="72"/>
      <c r="KBM9" s="90"/>
      <c r="KBN9" s="73"/>
      <c r="KBO9" s="73"/>
      <c r="KBP9" s="74"/>
      <c r="KBQ9" s="72"/>
      <c r="KBR9" s="72"/>
      <c r="KBS9" s="72"/>
      <c r="KBT9" s="90"/>
      <c r="KBU9" s="73"/>
      <c r="KBV9" s="73"/>
      <c r="KBW9" s="74"/>
      <c r="KBX9" s="72"/>
      <c r="KBY9" s="72"/>
      <c r="KBZ9" s="72"/>
      <c r="KCA9" s="90"/>
      <c r="KCB9" s="73"/>
      <c r="KCC9" s="73"/>
      <c r="KCD9" s="74"/>
      <c r="KCE9" s="72"/>
      <c r="KCF9" s="72"/>
      <c r="KCG9" s="72"/>
      <c r="KCH9" s="90"/>
      <c r="KCI9" s="73"/>
      <c r="KCJ9" s="73"/>
      <c r="KCK9" s="74"/>
      <c r="KCL9" s="72"/>
      <c r="KCM9" s="72"/>
      <c r="KCN9" s="72"/>
      <c r="KCO9" s="90"/>
      <c r="KCP9" s="73"/>
      <c r="KCQ9" s="73"/>
      <c r="KCR9" s="74"/>
      <c r="KCS9" s="72"/>
      <c r="KCT9" s="72"/>
      <c r="KCU9" s="72"/>
      <c r="KCV9" s="90"/>
      <c r="KCW9" s="73"/>
      <c r="KCX9" s="73"/>
      <c r="KCY9" s="74"/>
      <c r="KCZ9" s="72"/>
      <c r="KDA9" s="72"/>
      <c r="KDB9" s="72"/>
      <c r="KDC9" s="90"/>
      <c r="KDD9" s="73"/>
      <c r="KDE9" s="73"/>
      <c r="KDF9" s="74"/>
      <c r="KDG9" s="72"/>
      <c r="KDH9" s="72"/>
      <c r="KDI9" s="72"/>
      <c r="KDJ9" s="90"/>
      <c r="KDK9" s="73"/>
      <c r="KDL9" s="73"/>
      <c r="KDM9" s="74"/>
      <c r="KDN9" s="72"/>
      <c r="KDO9" s="72"/>
      <c r="KDP9" s="72"/>
      <c r="KDQ9" s="90"/>
      <c r="KDR9" s="73"/>
      <c r="KDS9" s="73"/>
      <c r="KDT9" s="74"/>
      <c r="KDU9" s="72"/>
      <c r="KDV9" s="72"/>
      <c r="KDW9" s="72"/>
      <c r="KDX9" s="90"/>
      <c r="KDY9" s="73"/>
      <c r="KDZ9" s="73"/>
      <c r="KEA9" s="74"/>
      <c r="KEB9" s="72"/>
      <c r="KEC9" s="72"/>
      <c r="KED9" s="72"/>
      <c r="KEE9" s="90"/>
      <c r="KEF9" s="73"/>
      <c r="KEG9" s="73"/>
      <c r="KEH9" s="74"/>
      <c r="KEI9" s="72"/>
      <c r="KEJ9" s="72"/>
      <c r="KEK9" s="72"/>
      <c r="KEL9" s="90"/>
      <c r="KEM9" s="73"/>
      <c r="KEN9" s="73"/>
      <c r="KEO9" s="74"/>
      <c r="KEP9" s="72"/>
      <c r="KEQ9" s="72"/>
      <c r="KER9" s="72"/>
      <c r="KES9" s="90"/>
      <c r="KET9" s="73"/>
      <c r="KEU9" s="73"/>
      <c r="KEV9" s="74"/>
      <c r="KEW9" s="72"/>
      <c r="KEX9" s="72"/>
      <c r="KEY9" s="72"/>
      <c r="KEZ9" s="90"/>
      <c r="KFA9" s="73"/>
      <c r="KFB9" s="73"/>
      <c r="KFC9" s="74"/>
      <c r="KFD9" s="72"/>
      <c r="KFE9" s="72"/>
      <c r="KFF9" s="72"/>
      <c r="KFG9" s="90"/>
      <c r="KFH9" s="73"/>
      <c r="KFI9" s="73"/>
      <c r="KFJ9" s="74"/>
      <c r="KFK9" s="72"/>
      <c r="KFL9" s="72"/>
      <c r="KFM9" s="72"/>
      <c r="KFN9" s="90"/>
      <c r="KFO9" s="73"/>
      <c r="KFP9" s="73"/>
      <c r="KFQ9" s="74"/>
      <c r="KFR9" s="72"/>
      <c r="KFS9" s="72"/>
      <c r="KFT9" s="72"/>
      <c r="KFU9" s="90"/>
      <c r="KFV9" s="73"/>
      <c r="KFW9" s="73"/>
      <c r="KFX9" s="74"/>
      <c r="KFY9" s="72"/>
      <c r="KFZ9" s="72"/>
      <c r="KGA9" s="72"/>
      <c r="KGB9" s="90"/>
      <c r="KGC9" s="73"/>
      <c r="KGD9" s="73"/>
      <c r="KGE9" s="74"/>
      <c r="KGF9" s="72"/>
      <c r="KGG9" s="72"/>
      <c r="KGH9" s="72"/>
      <c r="KGI9" s="90"/>
      <c r="KGJ9" s="73"/>
      <c r="KGK9" s="73"/>
      <c r="KGL9" s="74"/>
      <c r="KGM9" s="72"/>
      <c r="KGN9" s="72"/>
      <c r="KGO9" s="72"/>
      <c r="KGP9" s="90"/>
      <c r="KGQ9" s="73"/>
      <c r="KGR9" s="73"/>
      <c r="KGS9" s="74"/>
      <c r="KGT9" s="72"/>
      <c r="KGU9" s="72"/>
      <c r="KGV9" s="72"/>
      <c r="KGW9" s="90"/>
      <c r="KGX9" s="73"/>
      <c r="KGY9" s="73"/>
      <c r="KGZ9" s="74"/>
      <c r="KHA9" s="72"/>
      <c r="KHB9" s="72"/>
      <c r="KHC9" s="72"/>
      <c r="KHD9" s="90"/>
      <c r="KHE9" s="73"/>
      <c r="KHF9" s="73"/>
      <c r="KHG9" s="74"/>
      <c r="KHH9" s="72"/>
      <c r="KHI9" s="72"/>
      <c r="KHJ9" s="72"/>
      <c r="KHK9" s="90"/>
      <c r="KHL9" s="73"/>
      <c r="KHM9" s="73"/>
      <c r="KHN9" s="74"/>
      <c r="KHO9" s="72"/>
      <c r="KHP9" s="72"/>
      <c r="KHQ9" s="72"/>
      <c r="KHR9" s="90"/>
      <c r="KHS9" s="73"/>
      <c r="KHT9" s="73"/>
      <c r="KHU9" s="74"/>
      <c r="KHV9" s="72"/>
      <c r="KHW9" s="72"/>
      <c r="KHX9" s="72"/>
      <c r="KHY9" s="90"/>
      <c r="KHZ9" s="73"/>
      <c r="KIA9" s="73"/>
      <c r="KIB9" s="74"/>
      <c r="KIC9" s="72"/>
      <c r="KID9" s="72"/>
      <c r="KIE9" s="72"/>
      <c r="KIF9" s="90"/>
      <c r="KIG9" s="73"/>
      <c r="KIH9" s="73"/>
      <c r="KII9" s="74"/>
      <c r="KIJ9" s="72"/>
      <c r="KIK9" s="72"/>
      <c r="KIL9" s="72"/>
      <c r="KIM9" s="90"/>
      <c r="KIN9" s="73"/>
      <c r="KIO9" s="73"/>
      <c r="KIP9" s="74"/>
      <c r="KIQ9" s="72"/>
      <c r="KIR9" s="72"/>
      <c r="KIS9" s="72"/>
      <c r="KIT9" s="90"/>
      <c r="KIU9" s="73"/>
      <c r="KIV9" s="73"/>
      <c r="KIW9" s="74"/>
      <c r="KIX9" s="72"/>
      <c r="KIY9" s="72"/>
      <c r="KIZ9" s="72"/>
      <c r="KJA9" s="90"/>
      <c r="KJB9" s="73"/>
      <c r="KJC9" s="73"/>
      <c r="KJD9" s="74"/>
      <c r="KJE9" s="72"/>
      <c r="KJF9" s="72"/>
      <c r="KJG9" s="72"/>
      <c r="KJH9" s="90"/>
      <c r="KJI9" s="73"/>
      <c r="KJJ9" s="73"/>
      <c r="KJK9" s="74"/>
      <c r="KJL9" s="72"/>
      <c r="KJM9" s="72"/>
      <c r="KJN9" s="72"/>
      <c r="KJO9" s="90"/>
      <c r="KJP9" s="73"/>
      <c r="KJQ9" s="73"/>
      <c r="KJR9" s="74"/>
      <c r="KJS9" s="72"/>
      <c r="KJT9" s="72"/>
      <c r="KJU9" s="72"/>
      <c r="KJV9" s="90"/>
      <c r="KJW9" s="73"/>
      <c r="KJX9" s="73"/>
      <c r="KJY9" s="74"/>
      <c r="KJZ9" s="72"/>
      <c r="KKA9" s="72"/>
      <c r="KKB9" s="72"/>
      <c r="KKC9" s="90"/>
      <c r="KKD9" s="73"/>
      <c r="KKE9" s="73"/>
      <c r="KKF9" s="74"/>
      <c r="KKG9" s="72"/>
      <c r="KKH9" s="72"/>
      <c r="KKI9" s="72"/>
      <c r="KKJ9" s="90"/>
      <c r="KKK9" s="73"/>
      <c r="KKL9" s="73"/>
      <c r="KKM9" s="74"/>
      <c r="KKN9" s="72"/>
      <c r="KKO9" s="72"/>
      <c r="KKP9" s="72"/>
      <c r="KKQ9" s="90"/>
      <c r="KKR9" s="73"/>
      <c r="KKS9" s="73"/>
      <c r="KKT9" s="74"/>
      <c r="KKU9" s="72"/>
      <c r="KKV9" s="72"/>
      <c r="KKW9" s="72"/>
      <c r="KKX9" s="90"/>
      <c r="KKY9" s="73"/>
      <c r="KKZ9" s="73"/>
      <c r="KLA9" s="74"/>
      <c r="KLB9" s="72"/>
      <c r="KLC9" s="72"/>
      <c r="KLD9" s="72"/>
      <c r="KLE9" s="90"/>
      <c r="KLF9" s="73"/>
      <c r="KLG9" s="73"/>
      <c r="KLH9" s="74"/>
      <c r="KLI9" s="72"/>
      <c r="KLJ9" s="72"/>
      <c r="KLK9" s="72"/>
      <c r="KLL9" s="90"/>
      <c r="KLM9" s="73"/>
      <c r="KLN9" s="73"/>
      <c r="KLO9" s="74"/>
      <c r="KLP9" s="72"/>
      <c r="KLQ9" s="72"/>
      <c r="KLR9" s="72"/>
      <c r="KLS9" s="90"/>
      <c r="KLT9" s="73"/>
      <c r="KLU9" s="73"/>
      <c r="KLV9" s="74"/>
      <c r="KLW9" s="72"/>
      <c r="KLX9" s="72"/>
      <c r="KLY9" s="72"/>
      <c r="KLZ9" s="90"/>
      <c r="KMA9" s="73"/>
      <c r="KMB9" s="73"/>
      <c r="KMC9" s="74"/>
      <c r="KMD9" s="72"/>
      <c r="KME9" s="72"/>
      <c r="KMF9" s="72"/>
      <c r="KMG9" s="90"/>
      <c r="KMH9" s="73"/>
      <c r="KMI9" s="73"/>
      <c r="KMJ9" s="74"/>
      <c r="KMK9" s="72"/>
      <c r="KML9" s="72"/>
      <c r="KMM9" s="72"/>
      <c r="KMN9" s="90"/>
      <c r="KMO9" s="73"/>
      <c r="KMP9" s="73"/>
      <c r="KMQ9" s="74"/>
      <c r="KMR9" s="72"/>
      <c r="KMS9" s="72"/>
      <c r="KMT9" s="72"/>
      <c r="KMU9" s="90"/>
      <c r="KMV9" s="73"/>
      <c r="KMW9" s="73"/>
      <c r="KMX9" s="74"/>
      <c r="KMY9" s="72"/>
      <c r="KMZ9" s="72"/>
      <c r="KNA9" s="72"/>
      <c r="KNB9" s="90"/>
      <c r="KNC9" s="73"/>
      <c r="KND9" s="73"/>
      <c r="KNE9" s="74"/>
      <c r="KNF9" s="72"/>
      <c r="KNG9" s="72"/>
      <c r="KNH9" s="72"/>
      <c r="KNI9" s="90"/>
      <c r="KNJ9" s="73"/>
      <c r="KNK9" s="73"/>
      <c r="KNL9" s="74"/>
      <c r="KNM9" s="72"/>
      <c r="KNN9" s="72"/>
      <c r="KNO9" s="72"/>
      <c r="KNP9" s="90"/>
      <c r="KNQ9" s="73"/>
      <c r="KNR9" s="73"/>
      <c r="KNS9" s="74"/>
      <c r="KNT9" s="72"/>
      <c r="KNU9" s="72"/>
      <c r="KNV9" s="72"/>
      <c r="KNW9" s="90"/>
      <c r="KNX9" s="73"/>
      <c r="KNY9" s="73"/>
      <c r="KNZ9" s="74"/>
      <c r="KOA9" s="72"/>
      <c r="KOB9" s="72"/>
      <c r="KOC9" s="72"/>
      <c r="KOD9" s="90"/>
      <c r="KOE9" s="73"/>
      <c r="KOF9" s="73"/>
      <c r="KOG9" s="74"/>
      <c r="KOH9" s="72"/>
      <c r="KOI9" s="72"/>
      <c r="KOJ9" s="72"/>
      <c r="KOK9" s="90"/>
      <c r="KOL9" s="73"/>
      <c r="KOM9" s="73"/>
      <c r="KON9" s="74"/>
      <c r="KOO9" s="72"/>
      <c r="KOP9" s="72"/>
      <c r="KOQ9" s="72"/>
      <c r="KOR9" s="90"/>
      <c r="KOS9" s="73"/>
      <c r="KOT9" s="73"/>
      <c r="KOU9" s="74"/>
      <c r="KOV9" s="72"/>
      <c r="KOW9" s="72"/>
      <c r="KOX9" s="72"/>
      <c r="KOY9" s="90"/>
      <c r="KOZ9" s="73"/>
      <c r="KPA9" s="73"/>
      <c r="KPB9" s="74"/>
      <c r="KPC9" s="72"/>
      <c r="KPD9" s="72"/>
      <c r="KPE9" s="72"/>
      <c r="KPF9" s="90"/>
      <c r="KPG9" s="73"/>
      <c r="KPH9" s="73"/>
      <c r="KPI9" s="74"/>
      <c r="KPJ9" s="72"/>
      <c r="KPK9" s="72"/>
      <c r="KPL9" s="72"/>
      <c r="KPM9" s="90"/>
      <c r="KPN9" s="73"/>
      <c r="KPO9" s="73"/>
      <c r="KPP9" s="74"/>
      <c r="KPQ9" s="72"/>
      <c r="KPR9" s="72"/>
      <c r="KPS9" s="72"/>
      <c r="KPT9" s="90"/>
      <c r="KPU9" s="73"/>
      <c r="KPV9" s="73"/>
      <c r="KPW9" s="74"/>
      <c r="KPX9" s="72"/>
      <c r="KPY9" s="72"/>
      <c r="KPZ9" s="72"/>
      <c r="KQA9" s="90"/>
      <c r="KQB9" s="73"/>
      <c r="KQC9" s="73"/>
      <c r="KQD9" s="74"/>
      <c r="KQE9" s="72"/>
      <c r="KQF9" s="72"/>
      <c r="KQG9" s="72"/>
      <c r="KQH9" s="90"/>
      <c r="KQI9" s="73"/>
      <c r="KQJ9" s="73"/>
      <c r="KQK9" s="74"/>
      <c r="KQL9" s="72"/>
      <c r="KQM9" s="72"/>
      <c r="KQN9" s="72"/>
      <c r="KQO9" s="90"/>
      <c r="KQP9" s="73"/>
      <c r="KQQ9" s="73"/>
      <c r="KQR9" s="74"/>
      <c r="KQS9" s="72"/>
      <c r="KQT9" s="72"/>
      <c r="KQU9" s="72"/>
      <c r="KQV9" s="90"/>
      <c r="KQW9" s="73"/>
      <c r="KQX9" s="73"/>
      <c r="KQY9" s="74"/>
      <c r="KQZ9" s="72"/>
      <c r="KRA9" s="72"/>
      <c r="KRB9" s="72"/>
      <c r="KRC9" s="90"/>
      <c r="KRD9" s="73"/>
      <c r="KRE9" s="73"/>
      <c r="KRF9" s="74"/>
      <c r="KRG9" s="72"/>
      <c r="KRH9" s="72"/>
      <c r="KRI9" s="72"/>
      <c r="KRJ9" s="90"/>
      <c r="KRK9" s="73"/>
      <c r="KRL9" s="73"/>
      <c r="KRM9" s="74"/>
      <c r="KRN9" s="72"/>
      <c r="KRO9" s="72"/>
      <c r="KRP9" s="72"/>
      <c r="KRQ9" s="90"/>
      <c r="KRR9" s="73"/>
      <c r="KRS9" s="73"/>
      <c r="KRT9" s="74"/>
      <c r="KRU9" s="72"/>
      <c r="KRV9" s="72"/>
      <c r="KRW9" s="72"/>
      <c r="KRX9" s="90"/>
      <c r="KRY9" s="73"/>
      <c r="KRZ9" s="73"/>
      <c r="KSA9" s="74"/>
      <c r="KSB9" s="72"/>
      <c r="KSC9" s="72"/>
      <c r="KSD9" s="72"/>
      <c r="KSE9" s="90"/>
      <c r="KSF9" s="73"/>
      <c r="KSG9" s="73"/>
      <c r="KSH9" s="74"/>
      <c r="KSI9" s="72"/>
      <c r="KSJ9" s="72"/>
      <c r="KSK9" s="72"/>
      <c r="KSL9" s="90"/>
      <c r="KSM9" s="73"/>
      <c r="KSN9" s="73"/>
      <c r="KSO9" s="74"/>
      <c r="KSP9" s="72"/>
      <c r="KSQ9" s="72"/>
      <c r="KSR9" s="72"/>
      <c r="KSS9" s="90"/>
      <c r="KST9" s="73"/>
      <c r="KSU9" s="73"/>
      <c r="KSV9" s="74"/>
      <c r="KSW9" s="72"/>
      <c r="KSX9" s="72"/>
      <c r="KSY9" s="72"/>
      <c r="KSZ9" s="90"/>
      <c r="KTA9" s="73"/>
      <c r="KTB9" s="73"/>
      <c r="KTC9" s="74"/>
      <c r="KTD9" s="72"/>
      <c r="KTE9" s="72"/>
      <c r="KTF9" s="72"/>
      <c r="KTG9" s="90"/>
      <c r="KTH9" s="73"/>
      <c r="KTI9" s="73"/>
      <c r="KTJ9" s="74"/>
      <c r="KTK9" s="72"/>
      <c r="KTL9" s="72"/>
      <c r="KTM9" s="72"/>
      <c r="KTN9" s="90"/>
      <c r="KTO9" s="73"/>
      <c r="KTP9" s="73"/>
      <c r="KTQ9" s="74"/>
      <c r="KTR9" s="72"/>
      <c r="KTS9" s="72"/>
      <c r="KTT9" s="72"/>
      <c r="KTU9" s="90"/>
      <c r="KTV9" s="73"/>
      <c r="KTW9" s="73"/>
      <c r="KTX9" s="74"/>
      <c r="KTY9" s="72"/>
      <c r="KTZ9" s="72"/>
      <c r="KUA9" s="72"/>
      <c r="KUB9" s="90"/>
      <c r="KUC9" s="73"/>
      <c r="KUD9" s="73"/>
      <c r="KUE9" s="74"/>
      <c r="KUF9" s="72"/>
      <c r="KUG9" s="72"/>
      <c r="KUH9" s="72"/>
      <c r="KUI9" s="90"/>
      <c r="KUJ9" s="73"/>
      <c r="KUK9" s="73"/>
      <c r="KUL9" s="74"/>
      <c r="KUM9" s="72"/>
      <c r="KUN9" s="72"/>
      <c r="KUO9" s="72"/>
      <c r="KUP9" s="90"/>
      <c r="KUQ9" s="73"/>
      <c r="KUR9" s="73"/>
      <c r="KUS9" s="74"/>
      <c r="KUT9" s="72"/>
      <c r="KUU9" s="72"/>
      <c r="KUV9" s="72"/>
      <c r="KUW9" s="90"/>
      <c r="KUX9" s="73"/>
      <c r="KUY9" s="73"/>
      <c r="KUZ9" s="74"/>
      <c r="KVA9" s="72"/>
      <c r="KVB9" s="72"/>
      <c r="KVC9" s="72"/>
      <c r="KVD9" s="90"/>
      <c r="KVE9" s="73"/>
      <c r="KVF9" s="73"/>
      <c r="KVG9" s="74"/>
      <c r="KVH9" s="72"/>
      <c r="KVI9" s="72"/>
      <c r="KVJ9" s="72"/>
      <c r="KVK9" s="90"/>
      <c r="KVL9" s="73"/>
      <c r="KVM9" s="73"/>
      <c r="KVN9" s="74"/>
      <c r="KVO9" s="72"/>
      <c r="KVP9" s="72"/>
      <c r="KVQ9" s="72"/>
      <c r="KVR9" s="90"/>
      <c r="KVS9" s="73"/>
      <c r="KVT9" s="73"/>
      <c r="KVU9" s="74"/>
      <c r="KVV9" s="72"/>
      <c r="KVW9" s="72"/>
      <c r="KVX9" s="72"/>
      <c r="KVY9" s="90"/>
      <c r="KVZ9" s="73"/>
      <c r="KWA9" s="73"/>
      <c r="KWB9" s="74"/>
      <c r="KWC9" s="72"/>
      <c r="KWD9" s="72"/>
      <c r="KWE9" s="72"/>
      <c r="KWF9" s="90"/>
      <c r="KWG9" s="73"/>
      <c r="KWH9" s="73"/>
      <c r="KWI9" s="74"/>
      <c r="KWJ9" s="72"/>
      <c r="KWK9" s="72"/>
      <c r="KWL9" s="72"/>
      <c r="KWM9" s="90"/>
      <c r="KWN9" s="73"/>
      <c r="KWO9" s="73"/>
      <c r="KWP9" s="74"/>
      <c r="KWQ9" s="72"/>
      <c r="KWR9" s="72"/>
      <c r="KWS9" s="72"/>
      <c r="KWT9" s="90"/>
      <c r="KWU9" s="73"/>
      <c r="KWV9" s="73"/>
      <c r="KWW9" s="74"/>
      <c r="KWX9" s="72"/>
      <c r="KWY9" s="72"/>
      <c r="KWZ9" s="72"/>
      <c r="KXA9" s="90"/>
      <c r="KXB9" s="73"/>
      <c r="KXC9" s="73"/>
      <c r="KXD9" s="74"/>
      <c r="KXE9" s="72"/>
      <c r="KXF9" s="72"/>
      <c r="KXG9" s="72"/>
      <c r="KXH9" s="90"/>
      <c r="KXI9" s="73"/>
      <c r="KXJ9" s="73"/>
      <c r="KXK9" s="74"/>
      <c r="KXL9" s="72"/>
      <c r="KXM9" s="72"/>
      <c r="KXN9" s="72"/>
      <c r="KXO9" s="90"/>
      <c r="KXP9" s="73"/>
      <c r="KXQ9" s="73"/>
      <c r="KXR9" s="74"/>
      <c r="KXS9" s="72"/>
      <c r="KXT9" s="72"/>
      <c r="KXU9" s="72"/>
      <c r="KXV9" s="90"/>
      <c r="KXW9" s="73"/>
      <c r="KXX9" s="73"/>
      <c r="KXY9" s="74"/>
      <c r="KXZ9" s="72"/>
      <c r="KYA9" s="72"/>
      <c r="KYB9" s="72"/>
      <c r="KYC9" s="90"/>
      <c r="KYD9" s="73"/>
      <c r="KYE9" s="73"/>
      <c r="KYF9" s="74"/>
      <c r="KYG9" s="72"/>
      <c r="KYH9" s="72"/>
      <c r="KYI9" s="72"/>
      <c r="KYJ9" s="90"/>
      <c r="KYK9" s="73"/>
      <c r="KYL9" s="73"/>
      <c r="KYM9" s="74"/>
      <c r="KYN9" s="72"/>
      <c r="KYO9" s="72"/>
      <c r="KYP9" s="72"/>
      <c r="KYQ9" s="90"/>
      <c r="KYR9" s="73"/>
      <c r="KYS9" s="73"/>
      <c r="KYT9" s="74"/>
      <c r="KYU9" s="72"/>
      <c r="KYV9" s="72"/>
      <c r="KYW9" s="72"/>
      <c r="KYX9" s="90"/>
      <c r="KYY9" s="73"/>
      <c r="KYZ9" s="73"/>
      <c r="KZA9" s="74"/>
      <c r="KZB9" s="72"/>
      <c r="KZC9" s="72"/>
      <c r="KZD9" s="72"/>
      <c r="KZE9" s="90"/>
      <c r="KZF9" s="73"/>
      <c r="KZG9" s="73"/>
      <c r="KZH9" s="74"/>
      <c r="KZI9" s="72"/>
      <c r="KZJ9" s="72"/>
      <c r="KZK9" s="72"/>
      <c r="KZL9" s="90"/>
      <c r="KZM9" s="73"/>
      <c r="KZN9" s="73"/>
      <c r="KZO9" s="74"/>
      <c r="KZP9" s="72"/>
      <c r="KZQ9" s="72"/>
      <c r="KZR9" s="72"/>
      <c r="KZS9" s="90"/>
      <c r="KZT9" s="73"/>
      <c r="KZU9" s="73"/>
      <c r="KZV9" s="74"/>
      <c r="KZW9" s="72"/>
      <c r="KZX9" s="72"/>
      <c r="KZY9" s="72"/>
      <c r="KZZ9" s="90"/>
      <c r="LAA9" s="73"/>
      <c r="LAB9" s="73"/>
      <c r="LAC9" s="74"/>
      <c r="LAD9" s="72"/>
      <c r="LAE9" s="72"/>
      <c r="LAF9" s="72"/>
      <c r="LAG9" s="90"/>
      <c r="LAH9" s="73"/>
      <c r="LAI9" s="73"/>
      <c r="LAJ9" s="74"/>
      <c r="LAK9" s="72"/>
      <c r="LAL9" s="72"/>
      <c r="LAM9" s="72"/>
      <c r="LAN9" s="90"/>
      <c r="LAO9" s="73"/>
      <c r="LAP9" s="73"/>
      <c r="LAQ9" s="74"/>
      <c r="LAR9" s="72"/>
      <c r="LAS9" s="72"/>
      <c r="LAT9" s="72"/>
      <c r="LAU9" s="90"/>
      <c r="LAV9" s="73"/>
      <c r="LAW9" s="73"/>
      <c r="LAX9" s="74"/>
      <c r="LAY9" s="72"/>
      <c r="LAZ9" s="72"/>
      <c r="LBA9" s="72"/>
      <c r="LBB9" s="90"/>
      <c r="LBC9" s="73"/>
      <c r="LBD9" s="73"/>
      <c r="LBE9" s="74"/>
      <c r="LBF9" s="72"/>
      <c r="LBG9" s="72"/>
      <c r="LBH9" s="72"/>
      <c r="LBI9" s="90"/>
      <c r="LBJ9" s="73"/>
      <c r="LBK9" s="73"/>
      <c r="LBL9" s="74"/>
      <c r="LBM9" s="72"/>
      <c r="LBN9" s="72"/>
      <c r="LBO9" s="72"/>
      <c r="LBP9" s="90"/>
      <c r="LBQ9" s="73"/>
      <c r="LBR9" s="73"/>
      <c r="LBS9" s="74"/>
      <c r="LBT9" s="72"/>
      <c r="LBU9" s="72"/>
      <c r="LBV9" s="72"/>
      <c r="LBW9" s="90"/>
      <c r="LBX9" s="73"/>
      <c r="LBY9" s="73"/>
      <c r="LBZ9" s="74"/>
      <c r="LCA9" s="72"/>
      <c r="LCB9" s="72"/>
      <c r="LCC9" s="72"/>
      <c r="LCD9" s="90"/>
      <c r="LCE9" s="73"/>
      <c r="LCF9" s="73"/>
      <c r="LCG9" s="74"/>
      <c r="LCH9" s="72"/>
      <c r="LCI9" s="72"/>
      <c r="LCJ9" s="72"/>
      <c r="LCK9" s="90"/>
      <c r="LCL9" s="73"/>
      <c r="LCM9" s="73"/>
      <c r="LCN9" s="74"/>
      <c r="LCO9" s="72"/>
      <c r="LCP9" s="72"/>
      <c r="LCQ9" s="72"/>
      <c r="LCR9" s="90"/>
      <c r="LCS9" s="73"/>
      <c r="LCT9" s="73"/>
      <c r="LCU9" s="74"/>
      <c r="LCV9" s="72"/>
      <c r="LCW9" s="72"/>
      <c r="LCX9" s="72"/>
      <c r="LCY9" s="90"/>
      <c r="LCZ9" s="73"/>
      <c r="LDA9" s="73"/>
      <c r="LDB9" s="74"/>
      <c r="LDC9" s="72"/>
      <c r="LDD9" s="72"/>
      <c r="LDE9" s="72"/>
      <c r="LDF9" s="90"/>
      <c r="LDG9" s="73"/>
      <c r="LDH9" s="73"/>
      <c r="LDI9" s="74"/>
      <c r="LDJ9" s="72"/>
      <c r="LDK9" s="72"/>
      <c r="LDL9" s="72"/>
      <c r="LDM9" s="90"/>
      <c r="LDN9" s="73"/>
      <c r="LDO9" s="73"/>
      <c r="LDP9" s="74"/>
      <c r="LDQ9" s="72"/>
      <c r="LDR9" s="72"/>
      <c r="LDS9" s="72"/>
      <c r="LDT9" s="90"/>
      <c r="LDU9" s="73"/>
      <c r="LDV9" s="73"/>
      <c r="LDW9" s="74"/>
      <c r="LDX9" s="72"/>
      <c r="LDY9" s="72"/>
      <c r="LDZ9" s="72"/>
      <c r="LEA9" s="90"/>
      <c r="LEB9" s="73"/>
      <c r="LEC9" s="73"/>
      <c r="LED9" s="74"/>
      <c r="LEE9" s="72"/>
      <c r="LEF9" s="72"/>
      <c r="LEG9" s="72"/>
      <c r="LEH9" s="90"/>
      <c r="LEI9" s="73"/>
      <c r="LEJ9" s="73"/>
      <c r="LEK9" s="74"/>
      <c r="LEL9" s="72"/>
      <c r="LEM9" s="72"/>
      <c r="LEN9" s="72"/>
      <c r="LEO9" s="90"/>
      <c r="LEP9" s="73"/>
      <c r="LEQ9" s="73"/>
      <c r="LER9" s="74"/>
      <c r="LES9" s="72"/>
      <c r="LET9" s="72"/>
      <c r="LEU9" s="72"/>
      <c r="LEV9" s="90"/>
      <c r="LEW9" s="73"/>
      <c r="LEX9" s="73"/>
      <c r="LEY9" s="74"/>
      <c r="LEZ9" s="72"/>
      <c r="LFA9" s="72"/>
      <c r="LFB9" s="72"/>
      <c r="LFC9" s="90"/>
      <c r="LFD9" s="73"/>
      <c r="LFE9" s="73"/>
      <c r="LFF9" s="74"/>
      <c r="LFG9" s="72"/>
      <c r="LFH9" s="72"/>
      <c r="LFI9" s="72"/>
      <c r="LFJ9" s="90"/>
      <c r="LFK9" s="73"/>
      <c r="LFL9" s="73"/>
      <c r="LFM9" s="74"/>
      <c r="LFN9" s="72"/>
      <c r="LFO9" s="72"/>
      <c r="LFP9" s="72"/>
      <c r="LFQ9" s="90"/>
      <c r="LFR9" s="73"/>
      <c r="LFS9" s="73"/>
      <c r="LFT9" s="74"/>
      <c r="LFU9" s="72"/>
      <c r="LFV9" s="72"/>
      <c r="LFW9" s="72"/>
      <c r="LFX9" s="90"/>
      <c r="LFY9" s="73"/>
      <c r="LFZ9" s="73"/>
      <c r="LGA9" s="74"/>
      <c r="LGB9" s="72"/>
      <c r="LGC9" s="72"/>
      <c r="LGD9" s="72"/>
      <c r="LGE9" s="90"/>
      <c r="LGF9" s="73"/>
      <c r="LGG9" s="73"/>
      <c r="LGH9" s="74"/>
      <c r="LGI9" s="72"/>
      <c r="LGJ9" s="72"/>
      <c r="LGK9" s="72"/>
      <c r="LGL9" s="90"/>
      <c r="LGM9" s="73"/>
      <c r="LGN9" s="73"/>
      <c r="LGO9" s="74"/>
      <c r="LGP9" s="72"/>
      <c r="LGQ9" s="72"/>
      <c r="LGR9" s="72"/>
      <c r="LGS9" s="90"/>
      <c r="LGT9" s="73"/>
      <c r="LGU9" s="73"/>
      <c r="LGV9" s="74"/>
      <c r="LGW9" s="72"/>
      <c r="LGX9" s="72"/>
      <c r="LGY9" s="72"/>
      <c r="LGZ9" s="90"/>
      <c r="LHA9" s="73"/>
      <c r="LHB9" s="73"/>
      <c r="LHC9" s="74"/>
      <c r="LHD9" s="72"/>
      <c r="LHE9" s="72"/>
      <c r="LHF9" s="72"/>
      <c r="LHG9" s="90"/>
      <c r="LHH9" s="73"/>
      <c r="LHI9" s="73"/>
      <c r="LHJ9" s="74"/>
      <c r="LHK9" s="72"/>
      <c r="LHL9" s="72"/>
      <c r="LHM9" s="72"/>
      <c r="LHN9" s="90"/>
      <c r="LHO9" s="73"/>
      <c r="LHP9" s="73"/>
      <c r="LHQ9" s="74"/>
      <c r="LHR9" s="72"/>
      <c r="LHS9" s="72"/>
      <c r="LHT9" s="72"/>
      <c r="LHU9" s="90"/>
      <c r="LHV9" s="73"/>
      <c r="LHW9" s="73"/>
      <c r="LHX9" s="74"/>
      <c r="LHY9" s="72"/>
      <c r="LHZ9" s="72"/>
      <c r="LIA9" s="72"/>
      <c r="LIB9" s="90"/>
      <c r="LIC9" s="73"/>
      <c r="LID9" s="73"/>
      <c r="LIE9" s="74"/>
      <c r="LIF9" s="72"/>
      <c r="LIG9" s="72"/>
      <c r="LIH9" s="72"/>
      <c r="LII9" s="90"/>
      <c r="LIJ9" s="73"/>
      <c r="LIK9" s="73"/>
      <c r="LIL9" s="74"/>
      <c r="LIM9" s="72"/>
      <c r="LIN9" s="72"/>
      <c r="LIO9" s="72"/>
      <c r="LIP9" s="90"/>
      <c r="LIQ9" s="73"/>
      <c r="LIR9" s="73"/>
      <c r="LIS9" s="74"/>
      <c r="LIT9" s="72"/>
      <c r="LIU9" s="72"/>
      <c r="LIV9" s="72"/>
      <c r="LIW9" s="90"/>
      <c r="LIX9" s="73"/>
      <c r="LIY9" s="73"/>
      <c r="LIZ9" s="74"/>
      <c r="LJA9" s="72"/>
      <c r="LJB9" s="72"/>
      <c r="LJC9" s="72"/>
      <c r="LJD9" s="90"/>
      <c r="LJE9" s="73"/>
      <c r="LJF9" s="73"/>
      <c r="LJG9" s="74"/>
      <c r="LJH9" s="72"/>
      <c r="LJI9" s="72"/>
      <c r="LJJ9" s="72"/>
      <c r="LJK9" s="90"/>
      <c r="LJL9" s="73"/>
      <c r="LJM9" s="73"/>
      <c r="LJN9" s="74"/>
      <c r="LJO9" s="72"/>
      <c r="LJP9" s="72"/>
      <c r="LJQ9" s="72"/>
      <c r="LJR9" s="90"/>
      <c r="LJS9" s="73"/>
      <c r="LJT9" s="73"/>
      <c r="LJU9" s="74"/>
      <c r="LJV9" s="72"/>
      <c r="LJW9" s="72"/>
      <c r="LJX9" s="72"/>
      <c r="LJY9" s="90"/>
      <c r="LJZ9" s="73"/>
      <c r="LKA9" s="73"/>
      <c r="LKB9" s="74"/>
      <c r="LKC9" s="72"/>
      <c r="LKD9" s="72"/>
      <c r="LKE9" s="72"/>
      <c r="LKF9" s="90"/>
      <c r="LKG9" s="73"/>
      <c r="LKH9" s="73"/>
      <c r="LKI9" s="74"/>
      <c r="LKJ9" s="72"/>
      <c r="LKK9" s="72"/>
      <c r="LKL9" s="72"/>
      <c r="LKM9" s="90"/>
      <c r="LKN9" s="73"/>
      <c r="LKO9" s="73"/>
      <c r="LKP9" s="74"/>
      <c r="LKQ9" s="72"/>
      <c r="LKR9" s="72"/>
      <c r="LKS9" s="72"/>
      <c r="LKT9" s="90"/>
      <c r="LKU9" s="73"/>
      <c r="LKV9" s="73"/>
      <c r="LKW9" s="74"/>
      <c r="LKX9" s="72"/>
      <c r="LKY9" s="72"/>
      <c r="LKZ9" s="72"/>
      <c r="LLA9" s="90"/>
      <c r="LLB9" s="73"/>
      <c r="LLC9" s="73"/>
      <c r="LLD9" s="74"/>
      <c r="LLE9" s="72"/>
      <c r="LLF9" s="72"/>
      <c r="LLG9" s="72"/>
      <c r="LLH9" s="90"/>
      <c r="LLI9" s="73"/>
      <c r="LLJ9" s="73"/>
      <c r="LLK9" s="74"/>
      <c r="LLL9" s="72"/>
      <c r="LLM9" s="72"/>
      <c r="LLN9" s="72"/>
      <c r="LLO9" s="90"/>
      <c r="LLP9" s="73"/>
      <c r="LLQ9" s="73"/>
      <c r="LLR9" s="74"/>
      <c r="LLS9" s="72"/>
      <c r="LLT9" s="72"/>
      <c r="LLU9" s="72"/>
      <c r="LLV9" s="90"/>
      <c r="LLW9" s="73"/>
      <c r="LLX9" s="73"/>
      <c r="LLY9" s="74"/>
      <c r="LLZ9" s="72"/>
      <c r="LMA9" s="72"/>
      <c r="LMB9" s="72"/>
      <c r="LMC9" s="90"/>
      <c r="LMD9" s="73"/>
      <c r="LME9" s="73"/>
      <c r="LMF9" s="74"/>
      <c r="LMG9" s="72"/>
      <c r="LMH9" s="72"/>
      <c r="LMI9" s="72"/>
      <c r="LMJ9" s="90"/>
      <c r="LMK9" s="73"/>
      <c r="LML9" s="73"/>
      <c r="LMM9" s="74"/>
      <c r="LMN9" s="72"/>
      <c r="LMO9" s="72"/>
      <c r="LMP9" s="72"/>
      <c r="LMQ9" s="90"/>
      <c r="LMR9" s="73"/>
      <c r="LMS9" s="73"/>
      <c r="LMT9" s="74"/>
      <c r="LMU9" s="72"/>
      <c r="LMV9" s="72"/>
      <c r="LMW9" s="72"/>
      <c r="LMX9" s="90"/>
      <c r="LMY9" s="73"/>
      <c r="LMZ9" s="73"/>
      <c r="LNA9" s="74"/>
      <c r="LNB9" s="72"/>
      <c r="LNC9" s="72"/>
      <c r="LND9" s="72"/>
      <c r="LNE9" s="90"/>
      <c r="LNF9" s="73"/>
      <c r="LNG9" s="73"/>
      <c r="LNH9" s="74"/>
      <c r="LNI9" s="72"/>
      <c r="LNJ9" s="72"/>
      <c r="LNK9" s="72"/>
      <c r="LNL9" s="90"/>
      <c r="LNM9" s="73"/>
      <c r="LNN9" s="73"/>
      <c r="LNO9" s="74"/>
      <c r="LNP9" s="72"/>
      <c r="LNQ9" s="72"/>
      <c r="LNR9" s="72"/>
      <c r="LNS9" s="90"/>
      <c r="LNT9" s="73"/>
      <c r="LNU9" s="73"/>
      <c r="LNV9" s="74"/>
      <c r="LNW9" s="72"/>
      <c r="LNX9" s="72"/>
      <c r="LNY9" s="72"/>
      <c r="LNZ9" s="90"/>
      <c r="LOA9" s="73"/>
      <c r="LOB9" s="73"/>
      <c r="LOC9" s="74"/>
      <c r="LOD9" s="72"/>
      <c r="LOE9" s="72"/>
      <c r="LOF9" s="72"/>
      <c r="LOG9" s="90"/>
      <c r="LOH9" s="73"/>
      <c r="LOI9" s="73"/>
      <c r="LOJ9" s="74"/>
      <c r="LOK9" s="72"/>
      <c r="LOL9" s="72"/>
      <c r="LOM9" s="72"/>
      <c r="LON9" s="90"/>
      <c r="LOO9" s="73"/>
      <c r="LOP9" s="73"/>
      <c r="LOQ9" s="74"/>
      <c r="LOR9" s="72"/>
      <c r="LOS9" s="72"/>
      <c r="LOT9" s="72"/>
      <c r="LOU9" s="90"/>
      <c r="LOV9" s="73"/>
      <c r="LOW9" s="73"/>
      <c r="LOX9" s="74"/>
      <c r="LOY9" s="72"/>
      <c r="LOZ9" s="72"/>
      <c r="LPA9" s="72"/>
      <c r="LPB9" s="90"/>
      <c r="LPC9" s="73"/>
      <c r="LPD9" s="73"/>
      <c r="LPE9" s="74"/>
      <c r="LPF9" s="72"/>
      <c r="LPG9" s="72"/>
      <c r="LPH9" s="72"/>
      <c r="LPI9" s="90"/>
      <c r="LPJ9" s="73"/>
      <c r="LPK9" s="73"/>
      <c r="LPL9" s="74"/>
      <c r="LPM9" s="72"/>
      <c r="LPN9" s="72"/>
      <c r="LPO9" s="72"/>
      <c r="LPP9" s="90"/>
      <c r="LPQ9" s="73"/>
      <c r="LPR9" s="73"/>
      <c r="LPS9" s="74"/>
      <c r="LPT9" s="72"/>
      <c r="LPU9" s="72"/>
      <c r="LPV9" s="72"/>
      <c r="LPW9" s="90"/>
      <c r="LPX9" s="73"/>
      <c r="LPY9" s="73"/>
      <c r="LPZ9" s="74"/>
      <c r="LQA9" s="72"/>
      <c r="LQB9" s="72"/>
      <c r="LQC9" s="72"/>
      <c r="LQD9" s="90"/>
      <c r="LQE9" s="73"/>
      <c r="LQF9" s="73"/>
      <c r="LQG9" s="74"/>
      <c r="LQH9" s="72"/>
      <c r="LQI9" s="72"/>
      <c r="LQJ9" s="72"/>
      <c r="LQK9" s="90"/>
      <c r="LQL9" s="73"/>
      <c r="LQM9" s="73"/>
      <c r="LQN9" s="74"/>
      <c r="LQO9" s="72"/>
      <c r="LQP9" s="72"/>
      <c r="LQQ9" s="72"/>
      <c r="LQR9" s="90"/>
      <c r="LQS9" s="73"/>
      <c r="LQT9" s="73"/>
      <c r="LQU9" s="74"/>
      <c r="LQV9" s="72"/>
      <c r="LQW9" s="72"/>
      <c r="LQX9" s="72"/>
      <c r="LQY9" s="90"/>
      <c r="LQZ9" s="73"/>
      <c r="LRA9" s="73"/>
      <c r="LRB9" s="74"/>
      <c r="LRC9" s="72"/>
      <c r="LRD9" s="72"/>
      <c r="LRE9" s="72"/>
      <c r="LRF9" s="90"/>
      <c r="LRG9" s="73"/>
      <c r="LRH9" s="73"/>
      <c r="LRI9" s="74"/>
      <c r="LRJ9" s="72"/>
      <c r="LRK9" s="72"/>
      <c r="LRL9" s="72"/>
      <c r="LRM9" s="90"/>
      <c r="LRN9" s="73"/>
      <c r="LRO9" s="73"/>
      <c r="LRP9" s="74"/>
      <c r="LRQ9" s="72"/>
      <c r="LRR9" s="72"/>
      <c r="LRS9" s="72"/>
      <c r="LRT9" s="90"/>
      <c r="LRU9" s="73"/>
      <c r="LRV9" s="73"/>
      <c r="LRW9" s="74"/>
      <c r="LRX9" s="72"/>
      <c r="LRY9" s="72"/>
      <c r="LRZ9" s="72"/>
      <c r="LSA9" s="90"/>
      <c r="LSB9" s="73"/>
      <c r="LSC9" s="73"/>
      <c r="LSD9" s="74"/>
      <c r="LSE9" s="72"/>
      <c r="LSF9" s="72"/>
      <c r="LSG9" s="72"/>
      <c r="LSH9" s="90"/>
      <c r="LSI9" s="73"/>
      <c r="LSJ9" s="73"/>
      <c r="LSK9" s="74"/>
      <c r="LSL9" s="72"/>
      <c r="LSM9" s="72"/>
      <c r="LSN9" s="72"/>
      <c r="LSO9" s="90"/>
      <c r="LSP9" s="73"/>
      <c r="LSQ9" s="73"/>
      <c r="LSR9" s="74"/>
      <c r="LSS9" s="72"/>
      <c r="LST9" s="72"/>
      <c r="LSU9" s="72"/>
      <c r="LSV9" s="90"/>
      <c r="LSW9" s="73"/>
      <c r="LSX9" s="73"/>
      <c r="LSY9" s="74"/>
      <c r="LSZ9" s="72"/>
      <c r="LTA9" s="72"/>
      <c r="LTB9" s="72"/>
      <c r="LTC9" s="90"/>
      <c r="LTD9" s="73"/>
      <c r="LTE9" s="73"/>
      <c r="LTF9" s="74"/>
      <c r="LTG9" s="72"/>
      <c r="LTH9" s="72"/>
      <c r="LTI9" s="72"/>
      <c r="LTJ9" s="90"/>
      <c r="LTK9" s="73"/>
      <c r="LTL9" s="73"/>
      <c r="LTM9" s="74"/>
      <c r="LTN9" s="72"/>
      <c r="LTO9" s="72"/>
      <c r="LTP9" s="72"/>
      <c r="LTQ9" s="90"/>
      <c r="LTR9" s="73"/>
      <c r="LTS9" s="73"/>
      <c r="LTT9" s="74"/>
      <c r="LTU9" s="72"/>
      <c r="LTV9" s="72"/>
      <c r="LTW9" s="72"/>
      <c r="LTX9" s="90"/>
      <c r="LTY9" s="73"/>
      <c r="LTZ9" s="73"/>
      <c r="LUA9" s="74"/>
      <c r="LUB9" s="72"/>
      <c r="LUC9" s="72"/>
      <c r="LUD9" s="72"/>
      <c r="LUE9" s="90"/>
      <c r="LUF9" s="73"/>
      <c r="LUG9" s="73"/>
      <c r="LUH9" s="74"/>
      <c r="LUI9" s="72"/>
      <c r="LUJ9" s="72"/>
      <c r="LUK9" s="72"/>
      <c r="LUL9" s="90"/>
      <c r="LUM9" s="73"/>
      <c r="LUN9" s="73"/>
      <c r="LUO9" s="74"/>
      <c r="LUP9" s="72"/>
      <c r="LUQ9" s="72"/>
      <c r="LUR9" s="72"/>
      <c r="LUS9" s="90"/>
      <c r="LUT9" s="73"/>
      <c r="LUU9" s="73"/>
      <c r="LUV9" s="74"/>
      <c r="LUW9" s="72"/>
      <c r="LUX9" s="72"/>
      <c r="LUY9" s="72"/>
      <c r="LUZ9" s="90"/>
      <c r="LVA9" s="73"/>
      <c r="LVB9" s="73"/>
      <c r="LVC9" s="74"/>
      <c r="LVD9" s="72"/>
      <c r="LVE9" s="72"/>
      <c r="LVF9" s="72"/>
      <c r="LVG9" s="90"/>
      <c r="LVH9" s="73"/>
      <c r="LVI9" s="73"/>
      <c r="LVJ9" s="74"/>
      <c r="LVK9" s="72"/>
      <c r="LVL9" s="72"/>
      <c r="LVM9" s="72"/>
      <c r="LVN9" s="90"/>
      <c r="LVO9" s="73"/>
      <c r="LVP9" s="73"/>
      <c r="LVQ9" s="74"/>
      <c r="LVR9" s="72"/>
      <c r="LVS9" s="72"/>
      <c r="LVT9" s="72"/>
      <c r="LVU9" s="90"/>
      <c r="LVV9" s="73"/>
      <c r="LVW9" s="73"/>
      <c r="LVX9" s="74"/>
      <c r="LVY9" s="72"/>
      <c r="LVZ9" s="72"/>
      <c r="LWA9" s="72"/>
      <c r="LWB9" s="90"/>
      <c r="LWC9" s="73"/>
      <c r="LWD9" s="73"/>
      <c r="LWE9" s="74"/>
      <c r="LWF9" s="72"/>
      <c r="LWG9" s="72"/>
      <c r="LWH9" s="72"/>
      <c r="LWI9" s="90"/>
      <c r="LWJ9" s="73"/>
      <c r="LWK9" s="73"/>
      <c r="LWL9" s="74"/>
      <c r="LWM9" s="72"/>
      <c r="LWN9" s="72"/>
      <c r="LWO9" s="72"/>
      <c r="LWP9" s="90"/>
      <c r="LWQ9" s="73"/>
      <c r="LWR9" s="73"/>
      <c r="LWS9" s="74"/>
      <c r="LWT9" s="72"/>
      <c r="LWU9" s="72"/>
      <c r="LWV9" s="72"/>
      <c r="LWW9" s="90"/>
      <c r="LWX9" s="73"/>
      <c r="LWY9" s="73"/>
      <c r="LWZ9" s="74"/>
      <c r="LXA9" s="72"/>
      <c r="LXB9" s="72"/>
      <c r="LXC9" s="72"/>
      <c r="LXD9" s="90"/>
      <c r="LXE9" s="73"/>
      <c r="LXF9" s="73"/>
      <c r="LXG9" s="74"/>
      <c r="LXH9" s="72"/>
      <c r="LXI9" s="72"/>
      <c r="LXJ9" s="72"/>
      <c r="LXK9" s="90"/>
      <c r="LXL9" s="73"/>
      <c r="LXM9" s="73"/>
      <c r="LXN9" s="74"/>
      <c r="LXO9" s="72"/>
      <c r="LXP9" s="72"/>
      <c r="LXQ9" s="72"/>
      <c r="LXR9" s="90"/>
      <c r="LXS9" s="73"/>
      <c r="LXT9" s="73"/>
      <c r="LXU9" s="74"/>
      <c r="LXV9" s="72"/>
      <c r="LXW9" s="72"/>
      <c r="LXX9" s="72"/>
      <c r="LXY9" s="90"/>
      <c r="LXZ9" s="73"/>
      <c r="LYA9" s="73"/>
      <c r="LYB9" s="74"/>
      <c r="LYC9" s="72"/>
      <c r="LYD9" s="72"/>
      <c r="LYE9" s="72"/>
      <c r="LYF9" s="90"/>
      <c r="LYG9" s="73"/>
      <c r="LYH9" s="73"/>
      <c r="LYI9" s="74"/>
      <c r="LYJ9" s="72"/>
      <c r="LYK9" s="72"/>
      <c r="LYL9" s="72"/>
      <c r="LYM9" s="90"/>
      <c r="LYN9" s="73"/>
      <c r="LYO9" s="73"/>
      <c r="LYP9" s="74"/>
      <c r="LYQ9" s="72"/>
      <c r="LYR9" s="72"/>
      <c r="LYS9" s="72"/>
      <c r="LYT9" s="90"/>
      <c r="LYU9" s="73"/>
      <c r="LYV9" s="73"/>
      <c r="LYW9" s="74"/>
      <c r="LYX9" s="72"/>
      <c r="LYY9" s="72"/>
      <c r="LYZ9" s="72"/>
      <c r="LZA9" s="90"/>
      <c r="LZB9" s="73"/>
      <c r="LZC9" s="73"/>
      <c r="LZD9" s="74"/>
      <c r="LZE9" s="72"/>
      <c r="LZF9" s="72"/>
      <c r="LZG9" s="72"/>
      <c r="LZH9" s="90"/>
      <c r="LZI9" s="73"/>
      <c r="LZJ9" s="73"/>
      <c r="LZK9" s="74"/>
      <c r="LZL9" s="72"/>
      <c r="LZM9" s="72"/>
      <c r="LZN9" s="72"/>
      <c r="LZO9" s="90"/>
      <c r="LZP9" s="73"/>
      <c r="LZQ9" s="73"/>
      <c r="LZR9" s="74"/>
      <c r="LZS9" s="72"/>
      <c r="LZT9" s="72"/>
      <c r="LZU9" s="72"/>
      <c r="LZV9" s="90"/>
      <c r="LZW9" s="73"/>
      <c r="LZX9" s="73"/>
      <c r="LZY9" s="74"/>
      <c r="LZZ9" s="72"/>
      <c r="MAA9" s="72"/>
      <c r="MAB9" s="72"/>
      <c r="MAC9" s="90"/>
      <c r="MAD9" s="73"/>
      <c r="MAE9" s="73"/>
      <c r="MAF9" s="74"/>
      <c r="MAG9" s="72"/>
      <c r="MAH9" s="72"/>
      <c r="MAI9" s="72"/>
      <c r="MAJ9" s="90"/>
      <c r="MAK9" s="73"/>
      <c r="MAL9" s="73"/>
      <c r="MAM9" s="74"/>
      <c r="MAN9" s="72"/>
      <c r="MAO9" s="72"/>
      <c r="MAP9" s="72"/>
      <c r="MAQ9" s="90"/>
      <c r="MAR9" s="73"/>
      <c r="MAS9" s="73"/>
      <c r="MAT9" s="74"/>
      <c r="MAU9" s="72"/>
      <c r="MAV9" s="72"/>
      <c r="MAW9" s="72"/>
      <c r="MAX9" s="90"/>
      <c r="MAY9" s="73"/>
      <c r="MAZ9" s="73"/>
      <c r="MBA9" s="74"/>
      <c r="MBB9" s="72"/>
      <c r="MBC9" s="72"/>
      <c r="MBD9" s="72"/>
      <c r="MBE9" s="90"/>
      <c r="MBF9" s="73"/>
      <c r="MBG9" s="73"/>
      <c r="MBH9" s="74"/>
      <c r="MBI9" s="72"/>
      <c r="MBJ9" s="72"/>
      <c r="MBK9" s="72"/>
      <c r="MBL9" s="90"/>
      <c r="MBM9" s="73"/>
      <c r="MBN9" s="73"/>
      <c r="MBO9" s="74"/>
      <c r="MBP9" s="72"/>
      <c r="MBQ9" s="72"/>
      <c r="MBR9" s="72"/>
      <c r="MBS9" s="90"/>
      <c r="MBT9" s="73"/>
      <c r="MBU9" s="73"/>
      <c r="MBV9" s="74"/>
      <c r="MBW9" s="72"/>
      <c r="MBX9" s="72"/>
      <c r="MBY9" s="72"/>
      <c r="MBZ9" s="90"/>
      <c r="MCA9" s="73"/>
      <c r="MCB9" s="73"/>
      <c r="MCC9" s="74"/>
      <c r="MCD9" s="72"/>
      <c r="MCE9" s="72"/>
      <c r="MCF9" s="72"/>
      <c r="MCG9" s="90"/>
      <c r="MCH9" s="73"/>
      <c r="MCI9" s="73"/>
      <c r="MCJ9" s="74"/>
      <c r="MCK9" s="72"/>
      <c r="MCL9" s="72"/>
      <c r="MCM9" s="72"/>
      <c r="MCN9" s="90"/>
      <c r="MCO9" s="73"/>
      <c r="MCP9" s="73"/>
      <c r="MCQ9" s="74"/>
      <c r="MCR9" s="72"/>
      <c r="MCS9" s="72"/>
      <c r="MCT9" s="72"/>
      <c r="MCU9" s="90"/>
      <c r="MCV9" s="73"/>
      <c r="MCW9" s="73"/>
      <c r="MCX9" s="74"/>
      <c r="MCY9" s="72"/>
      <c r="MCZ9" s="72"/>
      <c r="MDA9" s="72"/>
      <c r="MDB9" s="90"/>
      <c r="MDC9" s="73"/>
      <c r="MDD9" s="73"/>
      <c r="MDE9" s="74"/>
      <c r="MDF9" s="72"/>
      <c r="MDG9" s="72"/>
      <c r="MDH9" s="72"/>
      <c r="MDI9" s="90"/>
      <c r="MDJ9" s="73"/>
      <c r="MDK9" s="73"/>
      <c r="MDL9" s="74"/>
      <c r="MDM9" s="72"/>
      <c r="MDN9" s="72"/>
      <c r="MDO9" s="72"/>
      <c r="MDP9" s="90"/>
      <c r="MDQ9" s="73"/>
      <c r="MDR9" s="73"/>
      <c r="MDS9" s="74"/>
      <c r="MDT9" s="72"/>
      <c r="MDU9" s="72"/>
      <c r="MDV9" s="72"/>
      <c r="MDW9" s="90"/>
      <c r="MDX9" s="73"/>
      <c r="MDY9" s="73"/>
      <c r="MDZ9" s="74"/>
      <c r="MEA9" s="72"/>
      <c r="MEB9" s="72"/>
      <c r="MEC9" s="72"/>
      <c r="MED9" s="90"/>
      <c r="MEE9" s="73"/>
      <c r="MEF9" s="73"/>
      <c r="MEG9" s="74"/>
      <c r="MEH9" s="72"/>
      <c r="MEI9" s="72"/>
      <c r="MEJ9" s="72"/>
      <c r="MEK9" s="90"/>
      <c r="MEL9" s="73"/>
      <c r="MEM9" s="73"/>
      <c r="MEN9" s="74"/>
      <c r="MEO9" s="72"/>
      <c r="MEP9" s="72"/>
      <c r="MEQ9" s="72"/>
      <c r="MER9" s="90"/>
      <c r="MES9" s="73"/>
      <c r="MET9" s="73"/>
      <c r="MEU9" s="74"/>
      <c r="MEV9" s="72"/>
      <c r="MEW9" s="72"/>
      <c r="MEX9" s="72"/>
      <c r="MEY9" s="90"/>
      <c r="MEZ9" s="73"/>
      <c r="MFA9" s="73"/>
      <c r="MFB9" s="74"/>
      <c r="MFC9" s="72"/>
      <c r="MFD9" s="72"/>
      <c r="MFE9" s="72"/>
      <c r="MFF9" s="90"/>
      <c r="MFG9" s="73"/>
      <c r="MFH9" s="73"/>
      <c r="MFI9" s="74"/>
      <c r="MFJ9" s="72"/>
      <c r="MFK9" s="72"/>
      <c r="MFL9" s="72"/>
      <c r="MFM9" s="90"/>
      <c r="MFN9" s="73"/>
      <c r="MFO9" s="73"/>
      <c r="MFP9" s="74"/>
      <c r="MFQ9" s="72"/>
      <c r="MFR9" s="72"/>
      <c r="MFS9" s="72"/>
      <c r="MFT9" s="90"/>
      <c r="MFU9" s="73"/>
      <c r="MFV9" s="73"/>
      <c r="MFW9" s="74"/>
      <c r="MFX9" s="72"/>
      <c r="MFY9" s="72"/>
      <c r="MFZ9" s="72"/>
      <c r="MGA9" s="90"/>
      <c r="MGB9" s="73"/>
      <c r="MGC9" s="73"/>
      <c r="MGD9" s="74"/>
      <c r="MGE9" s="72"/>
      <c r="MGF9" s="72"/>
      <c r="MGG9" s="72"/>
      <c r="MGH9" s="90"/>
      <c r="MGI9" s="73"/>
      <c r="MGJ9" s="73"/>
      <c r="MGK9" s="74"/>
      <c r="MGL9" s="72"/>
      <c r="MGM9" s="72"/>
      <c r="MGN9" s="72"/>
      <c r="MGO9" s="90"/>
      <c r="MGP9" s="73"/>
      <c r="MGQ9" s="73"/>
      <c r="MGR9" s="74"/>
      <c r="MGS9" s="72"/>
      <c r="MGT9" s="72"/>
      <c r="MGU9" s="72"/>
      <c r="MGV9" s="90"/>
      <c r="MGW9" s="73"/>
      <c r="MGX9" s="73"/>
      <c r="MGY9" s="74"/>
      <c r="MGZ9" s="72"/>
      <c r="MHA9" s="72"/>
      <c r="MHB9" s="72"/>
      <c r="MHC9" s="90"/>
      <c r="MHD9" s="73"/>
      <c r="MHE9" s="73"/>
      <c r="MHF9" s="74"/>
      <c r="MHG9" s="72"/>
      <c r="MHH9" s="72"/>
      <c r="MHI9" s="72"/>
      <c r="MHJ9" s="90"/>
      <c r="MHK9" s="73"/>
      <c r="MHL9" s="73"/>
      <c r="MHM9" s="74"/>
      <c r="MHN9" s="72"/>
      <c r="MHO9" s="72"/>
      <c r="MHP9" s="72"/>
      <c r="MHQ9" s="90"/>
      <c r="MHR9" s="73"/>
      <c r="MHS9" s="73"/>
      <c r="MHT9" s="74"/>
      <c r="MHU9" s="72"/>
      <c r="MHV9" s="72"/>
      <c r="MHW9" s="72"/>
      <c r="MHX9" s="90"/>
      <c r="MHY9" s="73"/>
      <c r="MHZ9" s="73"/>
      <c r="MIA9" s="74"/>
      <c r="MIB9" s="72"/>
      <c r="MIC9" s="72"/>
      <c r="MID9" s="72"/>
      <c r="MIE9" s="90"/>
      <c r="MIF9" s="73"/>
      <c r="MIG9" s="73"/>
      <c r="MIH9" s="74"/>
      <c r="MII9" s="72"/>
      <c r="MIJ9" s="72"/>
      <c r="MIK9" s="72"/>
      <c r="MIL9" s="90"/>
      <c r="MIM9" s="73"/>
      <c r="MIN9" s="73"/>
      <c r="MIO9" s="74"/>
      <c r="MIP9" s="72"/>
      <c r="MIQ9" s="72"/>
      <c r="MIR9" s="72"/>
      <c r="MIS9" s="90"/>
      <c r="MIT9" s="73"/>
      <c r="MIU9" s="73"/>
      <c r="MIV9" s="74"/>
      <c r="MIW9" s="72"/>
      <c r="MIX9" s="72"/>
      <c r="MIY9" s="72"/>
      <c r="MIZ9" s="90"/>
      <c r="MJA9" s="73"/>
      <c r="MJB9" s="73"/>
      <c r="MJC9" s="74"/>
      <c r="MJD9" s="72"/>
      <c r="MJE9" s="72"/>
      <c r="MJF9" s="72"/>
      <c r="MJG9" s="90"/>
      <c r="MJH9" s="73"/>
      <c r="MJI9" s="73"/>
      <c r="MJJ9" s="74"/>
      <c r="MJK9" s="72"/>
      <c r="MJL9" s="72"/>
      <c r="MJM9" s="72"/>
      <c r="MJN9" s="90"/>
      <c r="MJO9" s="73"/>
      <c r="MJP9" s="73"/>
      <c r="MJQ9" s="74"/>
      <c r="MJR9" s="72"/>
      <c r="MJS9" s="72"/>
      <c r="MJT9" s="72"/>
      <c r="MJU9" s="90"/>
      <c r="MJV9" s="73"/>
      <c r="MJW9" s="73"/>
      <c r="MJX9" s="74"/>
      <c r="MJY9" s="72"/>
      <c r="MJZ9" s="72"/>
      <c r="MKA9" s="72"/>
      <c r="MKB9" s="90"/>
      <c r="MKC9" s="73"/>
      <c r="MKD9" s="73"/>
      <c r="MKE9" s="74"/>
      <c r="MKF9" s="72"/>
      <c r="MKG9" s="72"/>
      <c r="MKH9" s="72"/>
      <c r="MKI9" s="90"/>
      <c r="MKJ9" s="73"/>
      <c r="MKK9" s="73"/>
      <c r="MKL9" s="74"/>
      <c r="MKM9" s="72"/>
      <c r="MKN9" s="72"/>
      <c r="MKO9" s="72"/>
      <c r="MKP9" s="90"/>
      <c r="MKQ9" s="73"/>
      <c r="MKR9" s="73"/>
      <c r="MKS9" s="74"/>
      <c r="MKT9" s="72"/>
      <c r="MKU9" s="72"/>
      <c r="MKV9" s="72"/>
      <c r="MKW9" s="90"/>
      <c r="MKX9" s="73"/>
      <c r="MKY9" s="73"/>
      <c r="MKZ9" s="74"/>
      <c r="MLA9" s="72"/>
      <c r="MLB9" s="72"/>
      <c r="MLC9" s="72"/>
      <c r="MLD9" s="90"/>
      <c r="MLE9" s="73"/>
      <c r="MLF9" s="73"/>
      <c r="MLG9" s="74"/>
      <c r="MLH9" s="72"/>
      <c r="MLI9" s="72"/>
      <c r="MLJ9" s="72"/>
      <c r="MLK9" s="90"/>
      <c r="MLL9" s="73"/>
      <c r="MLM9" s="73"/>
      <c r="MLN9" s="74"/>
      <c r="MLO9" s="72"/>
      <c r="MLP9" s="72"/>
      <c r="MLQ9" s="72"/>
      <c r="MLR9" s="90"/>
      <c r="MLS9" s="73"/>
      <c r="MLT9" s="73"/>
      <c r="MLU9" s="74"/>
      <c r="MLV9" s="72"/>
      <c r="MLW9" s="72"/>
      <c r="MLX9" s="72"/>
      <c r="MLY9" s="90"/>
      <c r="MLZ9" s="73"/>
      <c r="MMA9" s="73"/>
      <c r="MMB9" s="74"/>
      <c r="MMC9" s="72"/>
      <c r="MMD9" s="72"/>
      <c r="MME9" s="72"/>
      <c r="MMF9" s="90"/>
      <c r="MMG9" s="73"/>
      <c r="MMH9" s="73"/>
      <c r="MMI9" s="74"/>
      <c r="MMJ9" s="72"/>
      <c r="MMK9" s="72"/>
      <c r="MML9" s="72"/>
      <c r="MMM9" s="90"/>
      <c r="MMN9" s="73"/>
      <c r="MMO9" s="73"/>
      <c r="MMP9" s="74"/>
      <c r="MMQ9" s="72"/>
      <c r="MMR9" s="72"/>
      <c r="MMS9" s="72"/>
      <c r="MMT9" s="90"/>
      <c r="MMU9" s="73"/>
      <c r="MMV9" s="73"/>
      <c r="MMW9" s="74"/>
      <c r="MMX9" s="72"/>
      <c r="MMY9" s="72"/>
      <c r="MMZ9" s="72"/>
      <c r="MNA9" s="90"/>
      <c r="MNB9" s="73"/>
      <c r="MNC9" s="73"/>
      <c r="MND9" s="74"/>
      <c r="MNE9" s="72"/>
      <c r="MNF9" s="72"/>
      <c r="MNG9" s="72"/>
      <c r="MNH9" s="90"/>
      <c r="MNI9" s="73"/>
      <c r="MNJ9" s="73"/>
      <c r="MNK9" s="74"/>
      <c r="MNL9" s="72"/>
      <c r="MNM9" s="72"/>
      <c r="MNN9" s="72"/>
      <c r="MNO9" s="90"/>
      <c r="MNP9" s="73"/>
      <c r="MNQ9" s="73"/>
      <c r="MNR9" s="74"/>
      <c r="MNS9" s="72"/>
      <c r="MNT9" s="72"/>
      <c r="MNU9" s="72"/>
      <c r="MNV9" s="90"/>
      <c r="MNW9" s="73"/>
      <c r="MNX9" s="73"/>
      <c r="MNY9" s="74"/>
      <c r="MNZ9" s="72"/>
      <c r="MOA9" s="72"/>
      <c r="MOB9" s="72"/>
      <c r="MOC9" s="90"/>
      <c r="MOD9" s="73"/>
      <c r="MOE9" s="73"/>
      <c r="MOF9" s="74"/>
      <c r="MOG9" s="72"/>
      <c r="MOH9" s="72"/>
      <c r="MOI9" s="72"/>
      <c r="MOJ9" s="90"/>
      <c r="MOK9" s="73"/>
      <c r="MOL9" s="73"/>
      <c r="MOM9" s="74"/>
      <c r="MON9" s="72"/>
      <c r="MOO9" s="72"/>
      <c r="MOP9" s="72"/>
      <c r="MOQ9" s="90"/>
      <c r="MOR9" s="73"/>
      <c r="MOS9" s="73"/>
      <c r="MOT9" s="74"/>
      <c r="MOU9" s="72"/>
      <c r="MOV9" s="72"/>
      <c r="MOW9" s="72"/>
      <c r="MOX9" s="90"/>
      <c r="MOY9" s="73"/>
      <c r="MOZ9" s="73"/>
      <c r="MPA9" s="74"/>
      <c r="MPB9" s="72"/>
      <c r="MPC9" s="72"/>
      <c r="MPD9" s="72"/>
      <c r="MPE9" s="90"/>
      <c r="MPF9" s="73"/>
      <c r="MPG9" s="73"/>
      <c r="MPH9" s="74"/>
      <c r="MPI9" s="72"/>
      <c r="MPJ9" s="72"/>
      <c r="MPK9" s="72"/>
      <c r="MPL9" s="90"/>
      <c r="MPM9" s="73"/>
      <c r="MPN9" s="73"/>
      <c r="MPO9" s="74"/>
      <c r="MPP9" s="72"/>
      <c r="MPQ9" s="72"/>
      <c r="MPR9" s="72"/>
      <c r="MPS9" s="90"/>
      <c r="MPT9" s="73"/>
      <c r="MPU9" s="73"/>
      <c r="MPV9" s="74"/>
      <c r="MPW9" s="72"/>
      <c r="MPX9" s="72"/>
      <c r="MPY9" s="72"/>
      <c r="MPZ9" s="90"/>
      <c r="MQA9" s="73"/>
      <c r="MQB9" s="73"/>
      <c r="MQC9" s="74"/>
      <c r="MQD9" s="72"/>
      <c r="MQE9" s="72"/>
      <c r="MQF9" s="72"/>
      <c r="MQG9" s="90"/>
      <c r="MQH9" s="73"/>
      <c r="MQI9" s="73"/>
      <c r="MQJ9" s="74"/>
      <c r="MQK9" s="72"/>
      <c r="MQL9" s="72"/>
      <c r="MQM9" s="72"/>
      <c r="MQN9" s="90"/>
      <c r="MQO9" s="73"/>
      <c r="MQP9" s="73"/>
      <c r="MQQ9" s="74"/>
      <c r="MQR9" s="72"/>
      <c r="MQS9" s="72"/>
      <c r="MQT9" s="72"/>
      <c r="MQU9" s="90"/>
      <c r="MQV9" s="73"/>
      <c r="MQW9" s="73"/>
      <c r="MQX9" s="74"/>
      <c r="MQY9" s="72"/>
      <c r="MQZ9" s="72"/>
      <c r="MRA9" s="72"/>
      <c r="MRB9" s="90"/>
      <c r="MRC9" s="73"/>
      <c r="MRD9" s="73"/>
      <c r="MRE9" s="74"/>
      <c r="MRF9" s="72"/>
      <c r="MRG9" s="72"/>
      <c r="MRH9" s="72"/>
      <c r="MRI9" s="90"/>
      <c r="MRJ9" s="73"/>
      <c r="MRK9" s="73"/>
      <c r="MRL9" s="74"/>
      <c r="MRM9" s="72"/>
      <c r="MRN9" s="72"/>
      <c r="MRO9" s="72"/>
      <c r="MRP9" s="90"/>
      <c r="MRQ9" s="73"/>
      <c r="MRR9" s="73"/>
      <c r="MRS9" s="74"/>
      <c r="MRT9" s="72"/>
      <c r="MRU9" s="72"/>
      <c r="MRV9" s="72"/>
      <c r="MRW9" s="90"/>
      <c r="MRX9" s="73"/>
      <c r="MRY9" s="73"/>
      <c r="MRZ9" s="74"/>
      <c r="MSA9" s="72"/>
      <c r="MSB9" s="72"/>
      <c r="MSC9" s="72"/>
      <c r="MSD9" s="90"/>
      <c r="MSE9" s="73"/>
      <c r="MSF9" s="73"/>
      <c r="MSG9" s="74"/>
      <c r="MSH9" s="72"/>
      <c r="MSI9" s="72"/>
      <c r="MSJ9" s="72"/>
      <c r="MSK9" s="90"/>
      <c r="MSL9" s="73"/>
      <c r="MSM9" s="73"/>
      <c r="MSN9" s="74"/>
      <c r="MSO9" s="72"/>
      <c r="MSP9" s="72"/>
      <c r="MSQ9" s="72"/>
      <c r="MSR9" s="90"/>
      <c r="MSS9" s="73"/>
      <c r="MST9" s="73"/>
      <c r="MSU9" s="74"/>
      <c r="MSV9" s="72"/>
      <c r="MSW9" s="72"/>
      <c r="MSX9" s="72"/>
      <c r="MSY9" s="90"/>
      <c r="MSZ9" s="73"/>
      <c r="MTA9" s="73"/>
      <c r="MTB9" s="74"/>
      <c r="MTC9" s="72"/>
      <c r="MTD9" s="72"/>
      <c r="MTE9" s="72"/>
      <c r="MTF9" s="90"/>
      <c r="MTG9" s="73"/>
      <c r="MTH9" s="73"/>
      <c r="MTI9" s="74"/>
      <c r="MTJ9" s="72"/>
      <c r="MTK9" s="72"/>
      <c r="MTL9" s="72"/>
      <c r="MTM9" s="90"/>
      <c r="MTN9" s="73"/>
      <c r="MTO9" s="73"/>
      <c r="MTP9" s="74"/>
      <c r="MTQ9" s="72"/>
      <c r="MTR9" s="72"/>
      <c r="MTS9" s="72"/>
      <c r="MTT9" s="90"/>
      <c r="MTU9" s="73"/>
      <c r="MTV9" s="73"/>
      <c r="MTW9" s="74"/>
      <c r="MTX9" s="72"/>
      <c r="MTY9" s="72"/>
      <c r="MTZ9" s="72"/>
      <c r="MUA9" s="90"/>
      <c r="MUB9" s="73"/>
      <c r="MUC9" s="73"/>
      <c r="MUD9" s="74"/>
      <c r="MUE9" s="72"/>
      <c r="MUF9" s="72"/>
      <c r="MUG9" s="72"/>
      <c r="MUH9" s="90"/>
      <c r="MUI9" s="73"/>
      <c r="MUJ9" s="73"/>
      <c r="MUK9" s="74"/>
      <c r="MUL9" s="72"/>
      <c r="MUM9" s="72"/>
      <c r="MUN9" s="72"/>
      <c r="MUO9" s="90"/>
      <c r="MUP9" s="73"/>
      <c r="MUQ9" s="73"/>
      <c r="MUR9" s="74"/>
      <c r="MUS9" s="72"/>
      <c r="MUT9" s="72"/>
      <c r="MUU9" s="72"/>
      <c r="MUV9" s="90"/>
      <c r="MUW9" s="73"/>
      <c r="MUX9" s="73"/>
      <c r="MUY9" s="74"/>
      <c r="MUZ9" s="72"/>
      <c r="MVA9" s="72"/>
      <c r="MVB9" s="72"/>
      <c r="MVC9" s="90"/>
      <c r="MVD9" s="73"/>
      <c r="MVE9" s="73"/>
      <c r="MVF9" s="74"/>
      <c r="MVG9" s="72"/>
      <c r="MVH9" s="72"/>
      <c r="MVI9" s="72"/>
      <c r="MVJ9" s="90"/>
      <c r="MVK9" s="73"/>
      <c r="MVL9" s="73"/>
      <c r="MVM9" s="74"/>
      <c r="MVN9" s="72"/>
      <c r="MVO9" s="72"/>
      <c r="MVP9" s="72"/>
      <c r="MVQ9" s="90"/>
      <c r="MVR9" s="73"/>
      <c r="MVS9" s="73"/>
      <c r="MVT9" s="74"/>
      <c r="MVU9" s="72"/>
      <c r="MVV9" s="72"/>
      <c r="MVW9" s="72"/>
      <c r="MVX9" s="90"/>
      <c r="MVY9" s="73"/>
      <c r="MVZ9" s="73"/>
      <c r="MWA9" s="74"/>
      <c r="MWB9" s="72"/>
      <c r="MWC9" s="72"/>
      <c r="MWD9" s="72"/>
      <c r="MWE9" s="90"/>
      <c r="MWF9" s="73"/>
      <c r="MWG9" s="73"/>
      <c r="MWH9" s="74"/>
      <c r="MWI9" s="72"/>
      <c r="MWJ9" s="72"/>
      <c r="MWK9" s="72"/>
      <c r="MWL9" s="90"/>
      <c r="MWM9" s="73"/>
      <c r="MWN9" s="73"/>
      <c r="MWO9" s="74"/>
      <c r="MWP9" s="72"/>
      <c r="MWQ9" s="72"/>
      <c r="MWR9" s="72"/>
      <c r="MWS9" s="90"/>
      <c r="MWT9" s="73"/>
      <c r="MWU9" s="73"/>
      <c r="MWV9" s="74"/>
      <c r="MWW9" s="72"/>
      <c r="MWX9" s="72"/>
      <c r="MWY9" s="72"/>
      <c r="MWZ9" s="90"/>
      <c r="MXA9" s="73"/>
      <c r="MXB9" s="73"/>
      <c r="MXC9" s="74"/>
      <c r="MXD9" s="72"/>
      <c r="MXE9" s="72"/>
      <c r="MXF9" s="72"/>
      <c r="MXG9" s="90"/>
      <c r="MXH9" s="73"/>
      <c r="MXI9" s="73"/>
      <c r="MXJ9" s="74"/>
      <c r="MXK9" s="72"/>
      <c r="MXL9" s="72"/>
      <c r="MXM9" s="72"/>
      <c r="MXN9" s="90"/>
      <c r="MXO9" s="73"/>
      <c r="MXP9" s="73"/>
      <c r="MXQ9" s="74"/>
      <c r="MXR9" s="72"/>
      <c r="MXS9" s="72"/>
      <c r="MXT9" s="72"/>
      <c r="MXU9" s="90"/>
      <c r="MXV9" s="73"/>
      <c r="MXW9" s="73"/>
      <c r="MXX9" s="74"/>
      <c r="MXY9" s="72"/>
      <c r="MXZ9" s="72"/>
      <c r="MYA9" s="72"/>
      <c r="MYB9" s="90"/>
      <c r="MYC9" s="73"/>
      <c r="MYD9" s="73"/>
      <c r="MYE9" s="74"/>
      <c r="MYF9" s="72"/>
      <c r="MYG9" s="72"/>
      <c r="MYH9" s="72"/>
      <c r="MYI9" s="90"/>
      <c r="MYJ9" s="73"/>
      <c r="MYK9" s="73"/>
      <c r="MYL9" s="74"/>
      <c r="MYM9" s="72"/>
      <c r="MYN9" s="72"/>
      <c r="MYO9" s="72"/>
      <c r="MYP9" s="90"/>
      <c r="MYQ9" s="73"/>
      <c r="MYR9" s="73"/>
      <c r="MYS9" s="74"/>
      <c r="MYT9" s="72"/>
      <c r="MYU9" s="72"/>
      <c r="MYV9" s="72"/>
      <c r="MYW9" s="90"/>
      <c r="MYX9" s="73"/>
      <c r="MYY9" s="73"/>
      <c r="MYZ9" s="74"/>
      <c r="MZA9" s="72"/>
      <c r="MZB9" s="72"/>
      <c r="MZC9" s="72"/>
      <c r="MZD9" s="90"/>
      <c r="MZE9" s="73"/>
      <c r="MZF9" s="73"/>
      <c r="MZG9" s="74"/>
      <c r="MZH9" s="72"/>
      <c r="MZI9" s="72"/>
      <c r="MZJ9" s="72"/>
      <c r="MZK9" s="90"/>
      <c r="MZL9" s="73"/>
      <c r="MZM9" s="73"/>
      <c r="MZN9" s="74"/>
      <c r="MZO9" s="72"/>
      <c r="MZP9" s="72"/>
      <c r="MZQ9" s="72"/>
      <c r="MZR9" s="90"/>
      <c r="MZS9" s="73"/>
      <c r="MZT9" s="73"/>
      <c r="MZU9" s="74"/>
      <c r="MZV9" s="72"/>
      <c r="MZW9" s="72"/>
      <c r="MZX9" s="72"/>
      <c r="MZY9" s="90"/>
      <c r="MZZ9" s="73"/>
      <c r="NAA9" s="73"/>
      <c r="NAB9" s="74"/>
      <c r="NAC9" s="72"/>
      <c r="NAD9" s="72"/>
      <c r="NAE9" s="72"/>
      <c r="NAF9" s="90"/>
      <c r="NAG9" s="73"/>
      <c r="NAH9" s="73"/>
      <c r="NAI9" s="74"/>
      <c r="NAJ9" s="72"/>
      <c r="NAK9" s="72"/>
      <c r="NAL9" s="72"/>
      <c r="NAM9" s="90"/>
      <c r="NAN9" s="73"/>
      <c r="NAO9" s="73"/>
      <c r="NAP9" s="74"/>
      <c r="NAQ9" s="72"/>
      <c r="NAR9" s="72"/>
      <c r="NAS9" s="72"/>
      <c r="NAT9" s="90"/>
      <c r="NAU9" s="73"/>
      <c r="NAV9" s="73"/>
      <c r="NAW9" s="74"/>
      <c r="NAX9" s="72"/>
      <c r="NAY9" s="72"/>
      <c r="NAZ9" s="72"/>
      <c r="NBA9" s="90"/>
      <c r="NBB9" s="73"/>
      <c r="NBC9" s="73"/>
      <c r="NBD9" s="74"/>
      <c r="NBE9" s="72"/>
      <c r="NBF9" s="72"/>
      <c r="NBG9" s="72"/>
      <c r="NBH9" s="90"/>
      <c r="NBI9" s="73"/>
      <c r="NBJ9" s="73"/>
      <c r="NBK9" s="74"/>
      <c r="NBL9" s="72"/>
      <c r="NBM9" s="72"/>
      <c r="NBN9" s="72"/>
      <c r="NBO9" s="90"/>
      <c r="NBP9" s="73"/>
      <c r="NBQ9" s="73"/>
      <c r="NBR9" s="74"/>
      <c r="NBS9" s="72"/>
      <c r="NBT9" s="72"/>
      <c r="NBU9" s="72"/>
      <c r="NBV9" s="90"/>
      <c r="NBW9" s="73"/>
      <c r="NBX9" s="73"/>
      <c r="NBY9" s="74"/>
      <c r="NBZ9" s="72"/>
      <c r="NCA9" s="72"/>
      <c r="NCB9" s="72"/>
      <c r="NCC9" s="90"/>
      <c r="NCD9" s="73"/>
      <c r="NCE9" s="73"/>
      <c r="NCF9" s="74"/>
      <c r="NCG9" s="72"/>
      <c r="NCH9" s="72"/>
      <c r="NCI9" s="72"/>
      <c r="NCJ9" s="90"/>
      <c r="NCK9" s="73"/>
      <c r="NCL9" s="73"/>
      <c r="NCM9" s="74"/>
      <c r="NCN9" s="72"/>
      <c r="NCO9" s="72"/>
      <c r="NCP9" s="72"/>
      <c r="NCQ9" s="90"/>
      <c r="NCR9" s="73"/>
      <c r="NCS9" s="73"/>
      <c r="NCT9" s="74"/>
      <c r="NCU9" s="72"/>
      <c r="NCV9" s="72"/>
      <c r="NCW9" s="72"/>
      <c r="NCX9" s="90"/>
      <c r="NCY9" s="73"/>
      <c r="NCZ9" s="73"/>
      <c r="NDA9" s="74"/>
      <c r="NDB9" s="72"/>
      <c r="NDC9" s="72"/>
      <c r="NDD9" s="72"/>
      <c r="NDE9" s="90"/>
      <c r="NDF9" s="73"/>
      <c r="NDG9" s="73"/>
      <c r="NDH9" s="74"/>
      <c r="NDI9" s="72"/>
      <c r="NDJ9" s="72"/>
      <c r="NDK9" s="72"/>
      <c r="NDL9" s="90"/>
      <c r="NDM9" s="73"/>
      <c r="NDN9" s="73"/>
      <c r="NDO9" s="74"/>
      <c r="NDP9" s="72"/>
      <c r="NDQ9" s="72"/>
      <c r="NDR9" s="72"/>
      <c r="NDS9" s="90"/>
      <c r="NDT9" s="73"/>
      <c r="NDU9" s="73"/>
      <c r="NDV9" s="74"/>
      <c r="NDW9" s="72"/>
      <c r="NDX9" s="72"/>
      <c r="NDY9" s="72"/>
      <c r="NDZ9" s="90"/>
      <c r="NEA9" s="73"/>
      <c r="NEB9" s="73"/>
      <c r="NEC9" s="74"/>
      <c r="NED9" s="72"/>
      <c r="NEE9" s="72"/>
      <c r="NEF9" s="72"/>
      <c r="NEG9" s="90"/>
      <c r="NEH9" s="73"/>
      <c r="NEI9" s="73"/>
      <c r="NEJ9" s="74"/>
      <c r="NEK9" s="72"/>
      <c r="NEL9" s="72"/>
      <c r="NEM9" s="72"/>
      <c r="NEN9" s="90"/>
      <c r="NEO9" s="73"/>
      <c r="NEP9" s="73"/>
      <c r="NEQ9" s="74"/>
      <c r="NER9" s="72"/>
      <c r="NES9" s="72"/>
      <c r="NET9" s="72"/>
      <c r="NEU9" s="90"/>
      <c r="NEV9" s="73"/>
      <c r="NEW9" s="73"/>
      <c r="NEX9" s="74"/>
      <c r="NEY9" s="72"/>
      <c r="NEZ9" s="72"/>
      <c r="NFA9" s="72"/>
      <c r="NFB9" s="90"/>
      <c r="NFC9" s="73"/>
      <c r="NFD9" s="73"/>
      <c r="NFE9" s="74"/>
      <c r="NFF9" s="72"/>
      <c r="NFG9" s="72"/>
      <c r="NFH9" s="72"/>
      <c r="NFI9" s="90"/>
      <c r="NFJ9" s="73"/>
      <c r="NFK9" s="73"/>
      <c r="NFL9" s="74"/>
      <c r="NFM9" s="72"/>
      <c r="NFN9" s="72"/>
      <c r="NFO9" s="72"/>
      <c r="NFP9" s="90"/>
      <c r="NFQ9" s="73"/>
      <c r="NFR9" s="73"/>
      <c r="NFS9" s="74"/>
      <c r="NFT9" s="72"/>
      <c r="NFU9" s="72"/>
      <c r="NFV9" s="72"/>
      <c r="NFW9" s="90"/>
      <c r="NFX9" s="73"/>
      <c r="NFY9" s="73"/>
      <c r="NFZ9" s="74"/>
      <c r="NGA9" s="72"/>
      <c r="NGB9" s="72"/>
      <c r="NGC9" s="72"/>
      <c r="NGD9" s="90"/>
      <c r="NGE9" s="73"/>
      <c r="NGF9" s="73"/>
      <c r="NGG9" s="74"/>
      <c r="NGH9" s="72"/>
      <c r="NGI9" s="72"/>
      <c r="NGJ9" s="72"/>
      <c r="NGK9" s="90"/>
      <c r="NGL9" s="73"/>
      <c r="NGM9" s="73"/>
      <c r="NGN9" s="74"/>
      <c r="NGO9" s="72"/>
      <c r="NGP9" s="72"/>
      <c r="NGQ9" s="72"/>
      <c r="NGR9" s="90"/>
      <c r="NGS9" s="73"/>
      <c r="NGT9" s="73"/>
      <c r="NGU9" s="74"/>
      <c r="NGV9" s="72"/>
      <c r="NGW9" s="72"/>
      <c r="NGX9" s="72"/>
      <c r="NGY9" s="90"/>
      <c r="NGZ9" s="73"/>
      <c r="NHA9" s="73"/>
      <c r="NHB9" s="74"/>
      <c r="NHC9" s="72"/>
      <c r="NHD9" s="72"/>
      <c r="NHE9" s="72"/>
      <c r="NHF9" s="90"/>
      <c r="NHG9" s="73"/>
      <c r="NHH9" s="73"/>
      <c r="NHI9" s="74"/>
      <c r="NHJ9" s="72"/>
      <c r="NHK9" s="72"/>
      <c r="NHL9" s="72"/>
      <c r="NHM9" s="90"/>
      <c r="NHN9" s="73"/>
      <c r="NHO9" s="73"/>
      <c r="NHP9" s="74"/>
      <c r="NHQ9" s="72"/>
      <c r="NHR9" s="72"/>
      <c r="NHS9" s="72"/>
      <c r="NHT9" s="90"/>
      <c r="NHU9" s="73"/>
      <c r="NHV9" s="73"/>
      <c r="NHW9" s="74"/>
      <c r="NHX9" s="72"/>
      <c r="NHY9" s="72"/>
      <c r="NHZ9" s="72"/>
      <c r="NIA9" s="90"/>
      <c r="NIB9" s="73"/>
      <c r="NIC9" s="73"/>
      <c r="NID9" s="74"/>
      <c r="NIE9" s="72"/>
      <c r="NIF9" s="72"/>
      <c r="NIG9" s="72"/>
      <c r="NIH9" s="90"/>
      <c r="NII9" s="73"/>
      <c r="NIJ9" s="73"/>
      <c r="NIK9" s="74"/>
      <c r="NIL9" s="72"/>
      <c r="NIM9" s="72"/>
      <c r="NIN9" s="72"/>
      <c r="NIO9" s="90"/>
      <c r="NIP9" s="73"/>
      <c r="NIQ9" s="73"/>
      <c r="NIR9" s="74"/>
      <c r="NIS9" s="72"/>
      <c r="NIT9" s="72"/>
      <c r="NIU9" s="72"/>
      <c r="NIV9" s="90"/>
      <c r="NIW9" s="73"/>
      <c r="NIX9" s="73"/>
      <c r="NIY9" s="74"/>
      <c r="NIZ9" s="72"/>
      <c r="NJA9" s="72"/>
      <c r="NJB9" s="72"/>
      <c r="NJC9" s="90"/>
      <c r="NJD9" s="73"/>
      <c r="NJE9" s="73"/>
      <c r="NJF9" s="74"/>
      <c r="NJG9" s="72"/>
      <c r="NJH9" s="72"/>
      <c r="NJI9" s="72"/>
      <c r="NJJ9" s="90"/>
      <c r="NJK9" s="73"/>
      <c r="NJL9" s="73"/>
      <c r="NJM9" s="74"/>
      <c r="NJN9" s="72"/>
      <c r="NJO9" s="72"/>
      <c r="NJP9" s="72"/>
      <c r="NJQ9" s="90"/>
      <c r="NJR9" s="73"/>
      <c r="NJS9" s="73"/>
      <c r="NJT9" s="74"/>
      <c r="NJU9" s="72"/>
      <c r="NJV9" s="72"/>
      <c r="NJW9" s="72"/>
      <c r="NJX9" s="90"/>
      <c r="NJY9" s="73"/>
      <c r="NJZ9" s="73"/>
      <c r="NKA9" s="74"/>
      <c r="NKB9" s="72"/>
      <c r="NKC9" s="72"/>
      <c r="NKD9" s="72"/>
      <c r="NKE9" s="90"/>
      <c r="NKF9" s="73"/>
      <c r="NKG9" s="73"/>
      <c r="NKH9" s="74"/>
      <c r="NKI9" s="72"/>
      <c r="NKJ9" s="72"/>
      <c r="NKK9" s="72"/>
      <c r="NKL9" s="90"/>
      <c r="NKM9" s="73"/>
      <c r="NKN9" s="73"/>
      <c r="NKO9" s="74"/>
      <c r="NKP9" s="72"/>
      <c r="NKQ9" s="72"/>
      <c r="NKR9" s="72"/>
      <c r="NKS9" s="90"/>
      <c r="NKT9" s="73"/>
      <c r="NKU9" s="73"/>
      <c r="NKV9" s="74"/>
      <c r="NKW9" s="72"/>
      <c r="NKX9" s="72"/>
      <c r="NKY9" s="72"/>
      <c r="NKZ9" s="90"/>
      <c r="NLA9" s="73"/>
      <c r="NLB9" s="73"/>
      <c r="NLC9" s="74"/>
      <c r="NLD9" s="72"/>
      <c r="NLE9" s="72"/>
      <c r="NLF9" s="72"/>
      <c r="NLG9" s="90"/>
      <c r="NLH9" s="73"/>
      <c r="NLI9" s="73"/>
      <c r="NLJ9" s="74"/>
      <c r="NLK9" s="72"/>
      <c r="NLL9" s="72"/>
      <c r="NLM9" s="72"/>
      <c r="NLN9" s="90"/>
      <c r="NLO9" s="73"/>
      <c r="NLP9" s="73"/>
      <c r="NLQ9" s="74"/>
      <c r="NLR9" s="72"/>
      <c r="NLS9" s="72"/>
      <c r="NLT9" s="72"/>
      <c r="NLU9" s="90"/>
      <c r="NLV9" s="73"/>
      <c r="NLW9" s="73"/>
      <c r="NLX9" s="74"/>
      <c r="NLY9" s="72"/>
      <c r="NLZ9" s="72"/>
      <c r="NMA9" s="72"/>
      <c r="NMB9" s="90"/>
      <c r="NMC9" s="73"/>
      <c r="NMD9" s="73"/>
      <c r="NME9" s="74"/>
      <c r="NMF9" s="72"/>
      <c r="NMG9" s="72"/>
      <c r="NMH9" s="72"/>
      <c r="NMI9" s="90"/>
      <c r="NMJ9" s="73"/>
      <c r="NMK9" s="73"/>
      <c r="NML9" s="74"/>
      <c r="NMM9" s="72"/>
      <c r="NMN9" s="72"/>
      <c r="NMO9" s="72"/>
      <c r="NMP9" s="90"/>
      <c r="NMQ9" s="73"/>
      <c r="NMR9" s="73"/>
      <c r="NMS9" s="74"/>
      <c r="NMT9" s="72"/>
      <c r="NMU9" s="72"/>
      <c r="NMV9" s="72"/>
      <c r="NMW9" s="90"/>
      <c r="NMX9" s="73"/>
      <c r="NMY9" s="73"/>
      <c r="NMZ9" s="74"/>
      <c r="NNA9" s="72"/>
      <c r="NNB9" s="72"/>
      <c r="NNC9" s="72"/>
      <c r="NND9" s="90"/>
      <c r="NNE9" s="73"/>
      <c r="NNF9" s="73"/>
      <c r="NNG9" s="74"/>
      <c r="NNH9" s="72"/>
      <c r="NNI9" s="72"/>
      <c r="NNJ9" s="72"/>
      <c r="NNK9" s="90"/>
      <c r="NNL9" s="73"/>
      <c r="NNM9" s="73"/>
      <c r="NNN9" s="74"/>
      <c r="NNO9" s="72"/>
      <c r="NNP9" s="72"/>
      <c r="NNQ9" s="72"/>
      <c r="NNR9" s="90"/>
      <c r="NNS9" s="73"/>
      <c r="NNT9" s="73"/>
      <c r="NNU9" s="74"/>
      <c r="NNV9" s="72"/>
      <c r="NNW9" s="72"/>
      <c r="NNX9" s="72"/>
      <c r="NNY9" s="90"/>
      <c r="NNZ9" s="73"/>
      <c r="NOA9" s="73"/>
      <c r="NOB9" s="74"/>
      <c r="NOC9" s="72"/>
      <c r="NOD9" s="72"/>
      <c r="NOE9" s="72"/>
      <c r="NOF9" s="90"/>
      <c r="NOG9" s="73"/>
      <c r="NOH9" s="73"/>
      <c r="NOI9" s="74"/>
      <c r="NOJ9" s="72"/>
      <c r="NOK9" s="72"/>
      <c r="NOL9" s="72"/>
      <c r="NOM9" s="90"/>
      <c r="NON9" s="73"/>
      <c r="NOO9" s="73"/>
      <c r="NOP9" s="74"/>
      <c r="NOQ9" s="72"/>
      <c r="NOR9" s="72"/>
      <c r="NOS9" s="72"/>
      <c r="NOT9" s="90"/>
      <c r="NOU9" s="73"/>
      <c r="NOV9" s="73"/>
      <c r="NOW9" s="74"/>
      <c r="NOX9" s="72"/>
      <c r="NOY9" s="72"/>
      <c r="NOZ9" s="72"/>
      <c r="NPA9" s="90"/>
      <c r="NPB9" s="73"/>
      <c r="NPC9" s="73"/>
      <c r="NPD9" s="74"/>
      <c r="NPE9" s="72"/>
      <c r="NPF9" s="72"/>
      <c r="NPG9" s="72"/>
      <c r="NPH9" s="90"/>
      <c r="NPI9" s="73"/>
      <c r="NPJ9" s="73"/>
      <c r="NPK9" s="74"/>
      <c r="NPL9" s="72"/>
      <c r="NPM9" s="72"/>
      <c r="NPN9" s="72"/>
      <c r="NPO9" s="90"/>
      <c r="NPP9" s="73"/>
      <c r="NPQ9" s="73"/>
      <c r="NPR9" s="74"/>
      <c r="NPS9" s="72"/>
      <c r="NPT9" s="72"/>
      <c r="NPU9" s="72"/>
      <c r="NPV9" s="90"/>
      <c r="NPW9" s="73"/>
      <c r="NPX9" s="73"/>
      <c r="NPY9" s="74"/>
      <c r="NPZ9" s="72"/>
      <c r="NQA9" s="72"/>
      <c r="NQB9" s="72"/>
      <c r="NQC9" s="90"/>
      <c r="NQD9" s="73"/>
      <c r="NQE9" s="73"/>
      <c r="NQF9" s="74"/>
      <c r="NQG9" s="72"/>
      <c r="NQH9" s="72"/>
      <c r="NQI9" s="72"/>
      <c r="NQJ9" s="90"/>
      <c r="NQK9" s="73"/>
      <c r="NQL9" s="73"/>
      <c r="NQM9" s="74"/>
      <c r="NQN9" s="72"/>
      <c r="NQO9" s="72"/>
      <c r="NQP9" s="72"/>
      <c r="NQQ9" s="90"/>
      <c r="NQR9" s="73"/>
      <c r="NQS9" s="73"/>
      <c r="NQT9" s="74"/>
      <c r="NQU9" s="72"/>
      <c r="NQV9" s="72"/>
      <c r="NQW9" s="72"/>
      <c r="NQX9" s="90"/>
      <c r="NQY9" s="73"/>
      <c r="NQZ9" s="73"/>
      <c r="NRA9" s="74"/>
      <c r="NRB9" s="72"/>
      <c r="NRC9" s="72"/>
      <c r="NRD9" s="72"/>
      <c r="NRE9" s="90"/>
      <c r="NRF9" s="73"/>
      <c r="NRG9" s="73"/>
      <c r="NRH9" s="74"/>
      <c r="NRI9" s="72"/>
      <c r="NRJ9" s="72"/>
      <c r="NRK9" s="72"/>
      <c r="NRL9" s="90"/>
      <c r="NRM9" s="73"/>
      <c r="NRN9" s="73"/>
      <c r="NRO9" s="74"/>
      <c r="NRP9" s="72"/>
      <c r="NRQ9" s="72"/>
      <c r="NRR9" s="72"/>
      <c r="NRS9" s="90"/>
      <c r="NRT9" s="73"/>
      <c r="NRU9" s="73"/>
      <c r="NRV9" s="74"/>
      <c r="NRW9" s="72"/>
      <c r="NRX9" s="72"/>
      <c r="NRY9" s="72"/>
      <c r="NRZ9" s="90"/>
      <c r="NSA9" s="73"/>
      <c r="NSB9" s="73"/>
      <c r="NSC9" s="74"/>
      <c r="NSD9" s="72"/>
      <c r="NSE9" s="72"/>
      <c r="NSF9" s="72"/>
      <c r="NSG9" s="90"/>
      <c r="NSH9" s="73"/>
      <c r="NSI9" s="73"/>
      <c r="NSJ9" s="74"/>
      <c r="NSK9" s="72"/>
      <c r="NSL9" s="72"/>
      <c r="NSM9" s="72"/>
      <c r="NSN9" s="90"/>
      <c r="NSO9" s="73"/>
      <c r="NSP9" s="73"/>
      <c r="NSQ9" s="74"/>
      <c r="NSR9" s="72"/>
      <c r="NSS9" s="72"/>
      <c r="NST9" s="72"/>
      <c r="NSU9" s="90"/>
      <c r="NSV9" s="73"/>
      <c r="NSW9" s="73"/>
      <c r="NSX9" s="74"/>
      <c r="NSY9" s="72"/>
      <c r="NSZ9" s="72"/>
      <c r="NTA9" s="72"/>
      <c r="NTB9" s="90"/>
      <c r="NTC9" s="73"/>
      <c r="NTD9" s="73"/>
      <c r="NTE9" s="74"/>
      <c r="NTF9" s="72"/>
      <c r="NTG9" s="72"/>
      <c r="NTH9" s="72"/>
      <c r="NTI9" s="90"/>
      <c r="NTJ9" s="73"/>
      <c r="NTK9" s="73"/>
      <c r="NTL9" s="74"/>
      <c r="NTM9" s="72"/>
      <c r="NTN9" s="72"/>
      <c r="NTO9" s="72"/>
      <c r="NTP9" s="90"/>
      <c r="NTQ9" s="73"/>
      <c r="NTR9" s="73"/>
      <c r="NTS9" s="74"/>
      <c r="NTT9" s="72"/>
      <c r="NTU9" s="72"/>
      <c r="NTV9" s="72"/>
      <c r="NTW9" s="90"/>
      <c r="NTX9" s="73"/>
      <c r="NTY9" s="73"/>
      <c r="NTZ9" s="74"/>
      <c r="NUA9" s="72"/>
      <c r="NUB9" s="72"/>
      <c r="NUC9" s="72"/>
      <c r="NUD9" s="90"/>
      <c r="NUE9" s="73"/>
      <c r="NUF9" s="73"/>
      <c r="NUG9" s="74"/>
      <c r="NUH9" s="72"/>
      <c r="NUI9" s="72"/>
      <c r="NUJ9" s="72"/>
      <c r="NUK9" s="90"/>
      <c r="NUL9" s="73"/>
      <c r="NUM9" s="73"/>
      <c r="NUN9" s="74"/>
      <c r="NUO9" s="72"/>
      <c r="NUP9" s="72"/>
      <c r="NUQ9" s="72"/>
      <c r="NUR9" s="90"/>
      <c r="NUS9" s="73"/>
      <c r="NUT9" s="73"/>
      <c r="NUU9" s="74"/>
      <c r="NUV9" s="72"/>
      <c r="NUW9" s="72"/>
      <c r="NUX9" s="72"/>
      <c r="NUY9" s="90"/>
      <c r="NUZ9" s="73"/>
      <c r="NVA9" s="73"/>
      <c r="NVB9" s="74"/>
      <c r="NVC9" s="72"/>
      <c r="NVD9" s="72"/>
      <c r="NVE9" s="72"/>
      <c r="NVF9" s="90"/>
      <c r="NVG9" s="73"/>
      <c r="NVH9" s="73"/>
      <c r="NVI9" s="74"/>
      <c r="NVJ9" s="72"/>
      <c r="NVK9" s="72"/>
      <c r="NVL9" s="72"/>
      <c r="NVM9" s="90"/>
      <c r="NVN9" s="73"/>
      <c r="NVO9" s="73"/>
      <c r="NVP9" s="74"/>
      <c r="NVQ9" s="72"/>
      <c r="NVR9" s="72"/>
      <c r="NVS9" s="72"/>
      <c r="NVT9" s="90"/>
      <c r="NVU9" s="73"/>
      <c r="NVV9" s="73"/>
      <c r="NVW9" s="74"/>
      <c r="NVX9" s="72"/>
      <c r="NVY9" s="72"/>
      <c r="NVZ9" s="72"/>
      <c r="NWA9" s="90"/>
      <c r="NWB9" s="73"/>
      <c r="NWC9" s="73"/>
      <c r="NWD9" s="74"/>
      <c r="NWE9" s="72"/>
      <c r="NWF9" s="72"/>
      <c r="NWG9" s="72"/>
      <c r="NWH9" s="90"/>
      <c r="NWI9" s="73"/>
      <c r="NWJ9" s="73"/>
      <c r="NWK9" s="74"/>
      <c r="NWL9" s="72"/>
      <c r="NWM9" s="72"/>
      <c r="NWN9" s="72"/>
      <c r="NWO9" s="90"/>
      <c r="NWP9" s="73"/>
      <c r="NWQ9" s="73"/>
      <c r="NWR9" s="74"/>
      <c r="NWS9" s="72"/>
      <c r="NWT9" s="72"/>
      <c r="NWU9" s="72"/>
      <c r="NWV9" s="90"/>
      <c r="NWW9" s="73"/>
      <c r="NWX9" s="73"/>
      <c r="NWY9" s="74"/>
      <c r="NWZ9" s="72"/>
      <c r="NXA9" s="72"/>
      <c r="NXB9" s="72"/>
      <c r="NXC9" s="90"/>
      <c r="NXD9" s="73"/>
      <c r="NXE9" s="73"/>
      <c r="NXF9" s="74"/>
      <c r="NXG9" s="72"/>
      <c r="NXH9" s="72"/>
      <c r="NXI9" s="72"/>
      <c r="NXJ9" s="90"/>
      <c r="NXK9" s="73"/>
      <c r="NXL9" s="73"/>
      <c r="NXM9" s="74"/>
      <c r="NXN9" s="72"/>
      <c r="NXO9" s="72"/>
      <c r="NXP9" s="72"/>
      <c r="NXQ9" s="90"/>
      <c r="NXR9" s="73"/>
      <c r="NXS9" s="73"/>
      <c r="NXT9" s="74"/>
      <c r="NXU9" s="72"/>
      <c r="NXV9" s="72"/>
      <c r="NXW9" s="72"/>
      <c r="NXX9" s="90"/>
      <c r="NXY9" s="73"/>
      <c r="NXZ9" s="73"/>
      <c r="NYA9" s="74"/>
      <c r="NYB9" s="72"/>
      <c r="NYC9" s="72"/>
      <c r="NYD9" s="72"/>
      <c r="NYE9" s="90"/>
      <c r="NYF9" s="73"/>
      <c r="NYG9" s="73"/>
      <c r="NYH9" s="74"/>
      <c r="NYI9" s="72"/>
      <c r="NYJ9" s="72"/>
      <c r="NYK9" s="72"/>
      <c r="NYL9" s="90"/>
      <c r="NYM9" s="73"/>
      <c r="NYN9" s="73"/>
      <c r="NYO9" s="74"/>
      <c r="NYP9" s="72"/>
      <c r="NYQ9" s="72"/>
      <c r="NYR9" s="72"/>
      <c r="NYS9" s="90"/>
      <c r="NYT9" s="73"/>
      <c r="NYU9" s="73"/>
      <c r="NYV9" s="74"/>
      <c r="NYW9" s="72"/>
      <c r="NYX9" s="72"/>
      <c r="NYY9" s="72"/>
      <c r="NYZ9" s="90"/>
      <c r="NZA9" s="73"/>
      <c r="NZB9" s="73"/>
      <c r="NZC9" s="74"/>
      <c r="NZD9" s="72"/>
      <c r="NZE9" s="72"/>
      <c r="NZF9" s="72"/>
      <c r="NZG9" s="90"/>
      <c r="NZH9" s="73"/>
      <c r="NZI9" s="73"/>
      <c r="NZJ9" s="74"/>
      <c r="NZK9" s="72"/>
      <c r="NZL9" s="72"/>
      <c r="NZM9" s="72"/>
      <c r="NZN9" s="90"/>
      <c r="NZO9" s="73"/>
      <c r="NZP9" s="73"/>
      <c r="NZQ9" s="74"/>
      <c r="NZR9" s="72"/>
      <c r="NZS9" s="72"/>
      <c r="NZT9" s="72"/>
      <c r="NZU9" s="90"/>
      <c r="NZV9" s="73"/>
      <c r="NZW9" s="73"/>
      <c r="NZX9" s="74"/>
      <c r="NZY9" s="72"/>
      <c r="NZZ9" s="72"/>
      <c r="OAA9" s="72"/>
      <c r="OAB9" s="90"/>
      <c r="OAC9" s="73"/>
      <c r="OAD9" s="73"/>
      <c r="OAE9" s="74"/>
      <c r="OAF9" s="72"/>
      <c r="OAG9" s="72"/>
      <c r="OAH9" s="72"/>
      <c r="OAI9" s="90"/>
      <c r="OAJ9" s="73"/>
      <c r="OAK9" s="73"/>
      <c r="OAL9" s="74"/>
      <c r="OAM9" s="72"/>
      <c r="OAN9" s="72"/>
      <c r="OAO9" s="72"/>
      <c r="OAP9" s="90"/>
      <c r="OAQ9" s="73"/>
      <c r="OAR9" s="73"/>
      <c r="OAS9" s="74"/>
      <c r="OAT9" s="72"/>
      <c r="OAU9" s="72"/>
      <c r="OAV9" s="72"/>
      <c r="OAW9" s="90"/>
      <c r="OAX9" s="73"/>
      <c r="OAY9" s="73"/>
      <c r="OAZ9" s="74"/>
      <c r="OBA9" s="72"/>
      <c r="OBB9" s="72"/>
      <c r="OBC9" s="72"/>
      <c r="OBD9" s="90"/>
      <c r="OBE9" s="73"/>
      <c r="OBF9" s="73"/>
      <c r="OBG9" s="74"/>
      <c r="OBH9" s="72"/>
      <c r="OBI9" s="72"/>
      <c r="OBJ9" s="72"/>
      <c r="OBK9" s="90"/>
      <c r="OBL9" s="73"/>
      <c r="OBM9" s="73"/>
      <c r="OBN9" s="74"/>
      <c r="OBO9" s="72"/>
      <c r="OBP9" s="72"/>
      <c r="OBQ9" s="72"/>
      <c r="OBR9" s="90"/>
      <c r="OBS9" s="73"/>
      <c r="OBT9" s="73"/>
      <c r="OBU9" s="74"/>
      <c r="OBV9" s="72"/>
      <c r="OBW9" s="72"/>
      <c r="OBX9" s="72"/>
      <c r="OBY9" s="90"/>
      <c r="OBZ9" s="73"/>
      <c r="OCA9" s="73"/>
      <c r="OCB9" s="74"/>
      <c r="OCC9" s="72"/>
      <c r="OCD9" s="72"/>
      <c r="OCE9" s="72"/>
      <c r="OCF9" s="90"/>
      <c r="OCG9" s="73"/>
      <c r="OCH9" s="73"/>
      <c r="OCI9" s="74"/>
      <c r="OCJ9" s="72"/>
      <c r="OCK9" s="72"/>
      <c r="OCL9" s="72"/>
      <c r="OCM9" s="90"/>
      <c r="OCN9" s="73"/>
      <c r="OCO9" s="73"/>
      <c r="OCP9" s="74"/>
      <c r="OCQ9" s="72"/>
      <c r="OCR9" s="72"/>
      <c r="OCS9" s="72"/>
      <c r="OCT9" s="90"/>
      <c r="OCU9" s="73"/>
      <c r="OCV9" s="73"/>
      <c r="OCW9" s="74"/>
      <c r="OCX9" s="72"/>
      <c r="OCY9" s="72"/>
      <c r="OCZ9" s="72"/>
      <c r="ODA9" s="90"/>
      <c r="ODB9" s="73"/>
      <c r="ODC9" s="73"/>
      <c r="ODD9" s="74"/>
      <c r="ODE9" s="72"/>
      <c r="ODF9" s="72"/>
      <c r="ODG9" s="72"/>
      <c r="ODH9" s="90"/>
      <c r="ODI9" s="73"/>
      <c r="ODJ9" s="73"/>
      <c r="ODK9" s="74"/>
      <c r="ODL9" s="72"/>
      <c r="ODM9" s="72"/>
      <c r="ODN9" s="72"/>
      <c r="ODO9" s="90"/>
      <c r="ODP9" s="73"/>
      <c r="ODQ9" s="73"/>
      <c r="ODR9" s="74"/>
      <c r="ODS9" s="72"/>
      <c r="ODT9" s="72"/>
      <c r="ODU9" s="72"/>
      <c r="ODV9" s="90"/>
      <c r="ODW9" s="73"/>
      <c r="ODX9" s="73"/>
      <c r="ODY9" s="74"/>
      <c r="ODZ9" s="72"/>
      <c r="OEA9" s="72"/>
      <c r="OEB9" s="72"/>
      <c r="OEC9" s="90"/>
      <c r="OED9" s="73"/>
      <c r="OEE9" s="73"/>
      <c r="OEF9" s="74"/>
      <c r="OEG9" s="72"/>
      <c r="OEH9" s="72"/>
      <c r="OEI9" s="72"/>
      <c r="OEJ9" s="90"/>
      <c r="OEK9" s="73"/>
      <c r="OEL9" s="73"/>
      <c r="OEM9" s="74"/>
      <c r="OEN9" s="72"/>
      <c r="OEO9" s="72"/>
      <c r="OEP9" s="72"/>
      <c r="OEQ9" s="90"/>
      <c r="OER9" s="73"/>
      <c r="OES9" s="73"/>
      <c r="OET9" s="74"/>
      <c r="OEU9" s="72"/>
      <c r="OEV9" s="72"/>
      <c r="OEW9" s="72"/>
      <c r="OEX9" s="90"/>
      <c r="OEY9" s="73"/>
      <c r="OEZ9" s="73"/>
      <c r="OFA9" s="74"/>
      <c r="OFB9" s="72"/>
      <c r="OFC9" s="72"/>
      <c r="OFD9" s="72"/>
      <c r="OFE9" s="90"/>
      <c r="OFF9" s="73"/>
      <c r="OFG9" s="73"/>
      <c r="OFH9" s="74"/>
      <c r="OFI9" s="72"/>
      <c r="OFJ9" s="72"/>
      <c r="OFK9" s="72"/>
      <c r="OFL9" s="90"/>
      <c r="OFM9" s="73"/>
      <c r="OFN9" s="73"/>
      <c r="OFO9" s="74"/>
      <c r="OFP9" s="72"/>
      <c r="OFQ9" s="72"/>
      <c r="OFR9" s="72"/>
      <c r="OFS9" s="90"/>
      <c r="OFT9" s="73"/>
      <c r="OFU9" s="73"/>
      <c r="OFV9" s="74"/>
      <c r="OFW9" s="72"/>
      <c r="OFX9" s="72"/>
      <c r="OFY9" s="72"/>
      <c r="OFZ9" s="90"/>
      <c r="OGA9" s="73"/>
      <c r="OGB9" s="73"/>
      <c r="OGC9" s="74"/>
      <c r="OGD9" s="72"/>
      <c r="OGE9" s="72"/>
      <c r="OGF9" s="72"/>
      <c r="OGG9" s="90"/>
      <c r="OGH9" s="73"/>
      <c r="OGI9" s="73"/>
      <c r="OGJ9" s="74"/>
      <c r="OGK9" s="72"/>
      <c r="OGL9" s="72"/>
      <c r="OGM9" s="72"/>
      <c r="OGN9" s="90"/>
      <c r="OGO9" s="73"/>
      <c r="OGP9" s="73"/>
      <c r="OGQ9" s="74"/>
      <c r="OGR9" s="72"/>
      <c r="OGS9" s="72"/>
      <c r="OGT9" s="72"/>
      <c r="OGU9" s="90"/>
      <c r="OGV9" s="73"/>
      <c r="OGW9" s="73"/>
      <c r="OGX9" s="74"/>
      <c r="OGY9" s="72"/>
      <c r="OGZ9" s="72"/>
      <c r="OHA9" s="72"/>
      <c r="OHB9" s="90"/>
      <c r="OHC9" s="73"/>
      <c r="OHD9" s="73"/>
      <c r="OHE9" s="74"/>
      <c r="OHF9" s="72"/>
      <c r="OHG9" s="72"/>
      <c r="OHH9" s="72"/>
      <c r="OHI9" s="90"/>
      <c r="OHJ9" s="73"/>
      <c r="OHK9" s="73"/>
      <c r="OHL9" s="74"/>
      <c r="OHM9" s="72"/>
      <c r="OHN9" s="72"/>
      <c r="OHO9" s="72"/>
      <c r="OHP9" s="90"/>
      <c r="OHQ9" s="73"/>
      <c r="OHR9" s="73"/>
      <c r="OHS9" s="74"/>
      <c r="OHT9" s="72"/>
      <c r="OHU9" s="72"/>
      <c r="OHV9" s="72"/>
      <c r="OHW9" s="90"/>
      <c r="OHX9" s="73"/>
      <c r="OHY9" s="73"/>
      <c r="OHZ9" s="74"/>
      <c r="OIA9" s="72"/>
      <c r="OIB9" s="72"/>
      <c r="OIC9" s="72"/>
      <c r="OID9" s="90"/>
      <c r="OIE9" s="73"/>
      <c r="OIF9" s="73"/>
      <c r="OIG9" s="74"/>
      <c r="OIH9" s="72"/>
      <c r="OII9" s="72"/>
      <c r="OIJ9" s="72"/>
      <c r="OIK9" s="90"/>
      <c r="OIL9" s="73"/>
      <c r="OIM9" s="73"/>
      <c r="OIN9" s="74"/>
      <c r="OIO9" s="72"/>
      <c r="OIP9" s="72"/>
      <c r="OIQ9" s="72"/>
      <c r="OIR9" s="90"/>
      <c r="OIS9" s="73"/>
      <c r="OIT9" s="73"/>
      <c r="OIU9" s="74"/>
      <c r="OIV9" s="72"/>
      <c r="OIW9" s="72"/>
      <c r="OIX9" s="72"/>
      <c r="OIY9" s="90"/>
      <c r="OIZ9" s="73"/>
      <c r="OJA9" s="73"/>
      <c r="OJB9" s="74"/>
      <c r="OJC9" s="72"/>
      <c r="OJD9" s="72"/>
      <c r="OJE9" s="72"/>
      <c r="OJF9" s="90"/>
      <c r="OJG9" s="73"/>
      <c r="OJH9" s="73"/>
      <c r="OJI9" s="74"/>
      <c r="OJJ9" s="72"/>
      <c r="OJK9" s="72"/>
      <c r="OJL9" s="72"/>
      <c r="OJM9" s="90"/>
      <c r="OJN9" s="73"/>
      <c r="OJO9" s="73"/>
      <c r="OJP9" s="74"/>
      <c r="OJQ9" s="72"/>
      <c r="OJR9" s="72"/>
      <c r="OJS9" s="72"/>
      <c r="OJT9" s="90"/>
      <c r="OJU9" s="73"/>
      <c r="OJV9" s="73"/>
      <c r="OJW9" s="74"/>
      <c r="OJX9" s="72"/>
      <c r="OJY9" s="72"/>
      <c r="OJZ9" s="72"/>
      <c r="OKA9" s="90"/>
      <c r="OKB9" s="73"/>
      <c r="OKC9" s="73"/>
      <c r="OKD9" s="74"/>
      <c r="OKE9" s="72"/>
      <c r="OKF9" s="72"/>
      <c r="OKG9" s="72"/>
      <c r="OKH9" s="90"/>
      <c r="OKI9" s="73"/>
      <c r="OKJ9" s="73"/>
      <c r="OKK9" s="74"/>
      <c r="OKL9" s="72"/>
      <c r="OKM9" s="72"/>
      <c r="OKN9" s="72"/>
      <c r="OKO9" s="90"/>
      <c r="OKP9" s="73"/>
      <c r="OKQ9" s="73"/>
      <c r="OKR9" s="74"/>
      <c r="OKS9" s="72"/>
      <c r="OKT9" s="72"/>
      <c r="OKU9" s="72"/>
      <c r="OKV9" s="90"/>
      <c r="OKW9" s="73"/>
      <c r="OKX9" s="73"/>
      <c r="OKY9" s="74"/>
      <c r="OKZ9" s="72"/>
      <c r="OLA9" s="72"/>
      <c r="OLB9" s="72"/>
      <c r="OLC9" s="90"/>
      <c r="OLD9" s="73"/>
      <c r="OLE9" s="73"/>
      <c r="OLF9" s="74"/>
      <c r="OLG9" s="72"/>
      <c r="OLH9" s="72"/>
      <c r="OLI9" s="72"/>
      <c r="OLJ9" s="90"/>
      <c r="OLK9" s="73"/>
      <c r="OLL9" s="73"/>
      <c r="OLM9" s="74"/>
      <c r="OLN9" s="72"/>
      <c r="OLO9" s="72"/>
      <c r="OLP9" s="72"/>
      <c r="OLQ9" s="90"/>
      <c r="OLR9" s="73"/>
      <c r="OLS9" s="73"/>
      <c r="OLT9" s="74"/>
      <c r="OLU9" s="72"/>
      <c r="OLV9" s="72"/>
      <c r="OLW9" s="72"/>
      <c r="OLX9" s="90"/>
      <c r="OLY9" s="73"/>
      <c r="OLZ9" s="73"/>
      <c r="OMA9" s="74"/>
      <c r="OMB9" s="72"/>
      <c r="OMC9" s="72"/>
      <c r="OMD9" s="72"/>
      <c r="OME9" s="90"/>
      <c r="OMF9" s="73"/>
      <c r="OMG9" s="73"/>
      <c r="OMH9" s="74"/>
      <c r="OMI9" s="72"/>
      <c r="OMJ9" s="72"/>
      <c r="OMK9" s="72"/>
      <c r="OML9" s="90"/>
      <c r="OMM9" s="73"/>
      <c r="OMN9" s="73"/>
      <c r="OMO9" s="74"/>
      <c r="OMP9" s="72"/>
      <c r="OMQ9" s="72"/>
      <c r="OMR9" s="72"/>
      <c r="OMS9" s="90"/>
      <c r="OMT9" s="73"/>
      <c r="OMU9" s="73"/>
      <c r="OMV9" s="74"/>
      <c r="OMW9" s="72"/>
      <c r="OMX9" s="72"/>
      <c r="OMY9" s="72"/>
      <c r="OMZ9" s="90"/>
      <c r="ONA9" s="73"/>
      <c r="ONB9" s="73"/>
      <c r="ONC9" s="74"/>
      <c r="OND9" s="72"/>
      <c r="ONE9" s="72"/>
      <c r="ONF9" s="72"/>
      <c r="ONG9" s="90"/>
      <c r="ONH9" s="73"/>
      <c r="ONI9" s="73"/>
      <c r="ONJ9" s="74"/>
      <c r="ONK9" s="72"/>
      <c r="ONL9" s="72"/>
      <c r="ONM9" s="72"/>
      <c r="ONN9" s="90"/>
      <c r="ONO9" s="73"/>
      <c r="ONP9" s="73"/>
      <c r="ONQ9" s="74"/>
      <c r="ONR9" s="72"/>
      <c r="ONS9" s="72"/>
      <c r="ONT9" s="72"/>
      <c r="ONU9" s="90"/>
      <c r="ONV9" s="73"/>
      <c r="ONW9" s="73"/>
      <c r="ONX9" s="74"/>
      <c r="ONY9" s="72"/>
      <c r="ONZ9" s="72"/>
      <c r="OOA9" s="72"/>
      <c r="OOB9" s="90"/>
      <c r="OOC9" s="73"/>
      <c r="OOD9" s="73"/>
      <c r="OOE9" s="74"/>
      <c r="OOF9" s="72"/>
      <c r="OOG9" s="72"/>
      <c r="OOH9" s="72"/>
      <c r="OOI9" s="90"/>
      <c r="OOJ9" s="73"/>
      <c r="OOK9" s="73"/>
      <c r="OOL9" s="74"/>
      <c r="OOM9" s="72"/>
      <c r="OON9" s="72"/>
      <c r="OOO9" s="72"/>
      <c r="OOP9" s="90"/>
      <c r="OOQ9" s="73"/>
      <c r="OOR9" s="73"/>
      <c r="OOS9" s="74"/>
      <c r="OOT9" s="72"/>
      <c r="OOU9" s="72"/>
      <c r="OOV9" s="72"/>
      <c r="OOW9" s="90"/>
      <c r="OOX9" s="73"/>
      <c r="OOY9" s="73"/>
      <c r="OOZ9" s="74"/>
      <c r="OPA9" s="72"/>
      <c r="OPB9" s="72"/>
      <c r="OPC9" s="72"/>
      <c r="OPD9" s="90"/>
      <c r="OPE9" s="73"/>
      <c r="OPF9" s="73"/>
      <c r="OPG9" s="74"/>
      <c r="OPH9" s="72"/>
      <c r="OPI9" s="72"/>
      <c r="OPJ9" s="72"/>
      <c r="OPK9" s="90"/>
      <c r="OPL9" s="73"/>
      <c r="OPM9" s="73"/>
      <c r="OPN9" s="74"/>
      <c r="OPO9" s="72"/>
      <c r="OPP9" s="72"/>
      <c r="OPQ9" s="72"/>
      <c r="OPR9" s="90"/>
      <c r="OPS9" s="73"/>
      <c r="OPT9" s="73"/>
      <c r="OPU9" s="74"/>
      <c r="OPV9" s="72"/>
      <c r="OPW9" s="72"/>
      <c r="OPX9" s="72"/>
      <c r="OPY9" s="90"/>
      <c r="OPZ9" s="73"/>
      <c r="OQA9" s="73"/>
      <c r="OQB9" s="74"/>
      <c r="OQC9" s="72"/>
      <c r="OQD9" s="72"/>
      <c r="OQE9" s="72"/>
      <c r="OQF9" s="90"/>
      <c r="OQG9" s="73"/>
      <c r="OQH9" s="73"/>
      <c r="OQI9" s="74"/>
      <c r="OQJ9" s="72"/>
      <c r="OQK9" s="72"/>
      <c r="OQL9" s="72"/>
      <c r="OQM9" s="90"/>
      <c r="OQN9" s="73"/>
      <c r="OQO9" s="73"/>
      <c r="OQP9" s="74"/>
      <c r="OQQ9" s="72"/>
      <c r="OQR9" s="72"/>
      <c r="OQS9" s="72"/>
      <c r="OQT9" s="90"/>
      <c r="OQU9" s="73"/>
      <c r="OQV9" s="73"/>
      <c r="OQW9" s="74"/>
      <c r="OQX9" s="72"/>
      <c r="OQY9" s="72"/>
      <c r="OQZ9" s="72"/>
      <c r="ORA9" s="90"/>
      <c r="ORB9" s="73"/>
      <c r="ORC9" s="73"/>
      <c r="ORD9" s="74"/>
      <c r="ORE9" s="72"/>
      <c r="ORF9" s="72"/>
      <c r="ORG9" s="72"/>
      <c r="ORH9" s="90"/>
      <c r="ORI9" s="73"/>
      <c r="ORJ9" s="73"/>
      <c r="ORK9" s="74"/>
      <c r="ORL9" s="72"/>
      <c r="ORM9" s="72"/>
      <c r="ORN9" s="72"/>
      <c r="ORO9" s="90"/>
      <c r="ORP9" s="73"/>
      <c r="ORQ9" s="73"/>
      <c r="ORR9" s="74"/>
      <c r="ORS9" s="72"/>
      <c r="ORT9" s="72"/>
      <c r="ORU9" s="72"/>
      <c r="ORV9" s="90"/>
      <c r="ORW9" s="73"/>
      <c r="ORX9" s="73"/>
      <c r="ORY9" s="74"/>
      <c r="ORZ9" s="72"/>
      <c r="OSA9" s="72"/>
      <c r="OSB9" s="72"/>
      <c r="OSC9" s="90"/>
      <c r="OSD9" s="73"/>
      <c r="OSE9" s="73"/>
      <c r="OSF9" s="74"/>
      <c r="OSG9" s="72"/>
      <c r="OSH9" s="72"/>
      <c r="OSI9" s="72"/>
      <c r="OSJ9" s="90"/>
      <c r="OSK9" s="73"/>
      <c r="OSL9" s="73"/>
      <c r="OSM9" s="74"/>
      <c r="OSN9" s="72"/>
      <c r="OSO9" s="72"/>
      <c r="OSP9" s="72"/>
      <c r="OSQ9" s="90"/>
      <c r="OSR9" s="73"/>
      <c r="OSS9" s="73"/>
      <c r="OST9" s="74"/>
      <c r="OSU9" s="72"/>
      <c r="OSV9" s="72"/>
      <c r="OSW9" s="72"/>
      <c r="OSX9" s="90"/>
      <c r="OSY9" s="73"/>
      <c r="OSZ9" s="73"/>
      <c r="OTA9" s="74"/>
      <c r="OTB9" s="72"/>
      <c r="OTC9" s="72"/>
      <c r="OTD9" s="72"/>
      <c r="OTE9" s="90"/>
      <c r="OTF9" s="73"/>
      <c r="OTG9" s="73"/>
      <c r="OTH9" s="74"/>
      <c r="OTI9" s="72"/>
      <c r="OTJ9" s="72"/>
      <c r="OTK9" s="72"/>
      <c r="OTL9" s="90"/>
      <c r="OTM9" s="73"/>
      <c r="OTN9" s="73"/>
      <c r="OTO9" s="74"/>
      <c r="OTP9" s="72"/>
      <c r="OTQ9" s="72"/>
      <c r="OTR9" s="72"/>
      <c r="OTS9" s="90"/>
      <c r="OTT9" s="73"/>
      <c r="OTU9" s="73"/>
      <c r="OTV9" s="74"/>
      <c r="OTW9" s="72"/>
      <c r="OTX9" s="72"/>
      <c r="OTY9" s="72"/>
      <c r="OTZ9" s="90"/>
      <c r="OUA9" s="73"/>
      <c r="OUB9" s="73"/>
      <c r="OUC9" s="74"/>
      <c r="OUD9" s="72"/>
      <c r="OUE9" s="72"/>
      <c r="OUF9" s="72"/>
      <c r="OUG9" s="90"/>
      <c r="OUH9" s="73"/>
      <c r="OUI9" s="73"/>
      <c r="OUJ9" s="74"/>
      <c r="OUK9" s="72"/>
      <c r="OUL9" s="72"/>
      <c r="OUM9" s="72"/>
      <c r="OUN9" s="90"/>
      <c r="OUO9" s="73"/>
      <c r="OUP9" s="73"/>
      <c r="OUQ9" s="74"/>
      <c r="OUR9" s="72"/>
      <c r="OUS9" s="72"/>
      <c r="OUT9" s="72"/>
      <c r="OUU9" s="90"/>
      <c r="OUV9" s="73"/>
      <c r="OUW9" s="73"/>
      <c r="OUX9" s="74"/>
      <c r="OUY9" s="72"/>
      <c r="OUZ9" s="72"/>
      <c r="OVA9" s="72"/>
      <c r="OVB9" s="90"/>
      <c r="OVC9" s="73"/>
      <c r="OVD9" s="73"/>
      <c r="OVE9" s="74"/>
      <c r="OVF9" s="72"/>
      <c r="OVG9" s="72"/>
      <c r="OVH9" s="72"/>
      <c r="OVI9" s="90"/>
      <c r="OVJ9" s="73"/>
      <c r="OVK9" s="73"/>
      <c r="OVL9" s="74"/>
      <c r="OVM9" s="72"/>
      <c r="OVN9" s="72"/>
      <c r="OVO9" s="72"/>
      <c r="OVP9" s="90"/>
      <c r="OVQ9" s="73"/>
      <c r="OVR9" s="73"/>
      <c r="OVS9" s="74"/>
      <c r="OVT9" s="72"/>
      <c r="OVU9" s="72"/>
      <c r="OVV9" s="72"/>
      <c r="OVW9" s="90"/>
      <c r="OVX9" s="73"/>
      <c r="OVY9" s="73"/>
      <c r="OVZ9" s="74"/>
      <c r="OWA9" s="72"/>
      <c r="OWB9" s="72"/>
      <c r="OWC9" s="72"/>
      <c r="OWD9" s="90"/>
      <c r="OWE9" s="73"/>
      <c r="OWF9" s="73"/>
      <c r="OWG9" s="74"/>
      <c r="OWH9" s="72"/>
      <c r="OWI9" s="72"/>
      <c r="OWJ9" s="72"/>
      <c r="OWK9" s="90"/>
      <c r="OWL9" s="73"/>
      <c r="OWM9" s="73"/>
      <c r="OWN9" s="74"/>
      <c r="OWO9" s="72"/>
      <c r="OWP9" s="72"/>
      <c r="OWQ9" s="72"/>
      <c r="OWR9" s="90"/>
      <c r="OWS9" s="73"/>
      <c r="OWT9" s="73"/>
      <c r="OWU9" s="74"/>
      <c r="OWV9" s="72"/>
      <c r="OWW9" s="72"/>
      <c r="OWX9" s="72"/>
      <c r="OWY9" s="90"/>
      <c r="OWZ9" s="73"/>
      <c r="OXA9" s="73"/>
      <c r="OXB9" s="74"/>
      <c r="OXC9" s="72"/>
      <c r="OXD9" s="72"/>
      <c r="OXE9" s="72"/>
      <c r="OXF9" s="90"/>
      <c r="OXG9" s="73"/>
      <c r="OXH9" s="73"/>
      <c r="OXI9" s="74"/>
      <c r="OXJ9" s="72"/>
      <c r="OXK9" s="72"/>
      <c r="OXL9" s="72"/>
      <c r="OXM9" s="90"/>
      <c r="OXN9" s="73"/>
      <c r="OXO9" s="73"/>
      <c r="OXP9" s="74"/>
      <c r="OXQ9" s="72"/>
      <c r="OXR9" s="72"/>
      <c r="OXS9" s="72"/>
      <c r="OXT9" s="90"/>
      <c r="OXU9" s="73"/>
      <c r="OXV9" s="73"/>
      <c r="OXW9" s="74"/>
      <c r="OXX9" s="72"/>
      <c r="OXY9" s="72"/>
      <c r="OXZ9" s="72"/>
      <c r="OYA9" s="90"/>
      <c r="OYB9" s="73"/>
      <c r="OYC9" s="73"/>
      <c r="OYD9" s="74"/>
      <c r="OYE9" s="72"/>
      <c r="OYF9" s="72"/>
      <c r="OYG9" s="72"/>
      <c r="OYH9" s="90"/>
      <c r="OYI9" s="73"/>
      <c r="OYJ9" s="73"/>
      <c r="OYK9" s="74"/>
      <c r="OYL9" s="72"/>
      <c r="OYM9" s="72"/>
      <c r="OYN9" s="72"/>
      <c r="OYO9" s="90"/>
      <c r="OYP9" s="73"/>
      <c r="OYQ9" s="73"/>
      <c r="OYR9" s="74"/>
      <c r="OYS9" s="72"/>
      <c r="OYT9" s="72"/>
      <c r="OYU9" s="72"/>
      <c r="OYV9" s="90"/>
      <c r="OYW9" s="73"/>
      <c r="OYX9" s="73"/>
      <c r="OYY9" s="74"/>
      <c r="OYZ9" s="72"/>
      <c r="OZA9" s="72"/>
      <c r="OZB9" s="72"/>
      <c r="OZC9" s="90"/>
      <c r="OZD9" s="73"/>
      <c r="OZE9" s="73"/>
      <c r="OZF9" s="74"/>
      <c r="OZG9" s="72"/>
      <c r="OZH9" s="72"/>
      <c r="OZI9" s="72"/>
      <c r="OZJ9" s="90"/>
      <c r="OZK9" s="73"/>
      <c r="OZL9" s="73"/>
      <c r="OZM9" s="74"/>
      <c r="OZN9" s="72"/>
      <c r="OZO9" s="72"/>
      <c r="OZP9" s="72"/>
      <c r="OZQ9" s="90"/>
      <c r="OZR9" s="73"/>
      <c r="OZS9" s="73"/>
      <c r="OZT9" s="74"/>
      <c r="OZU9" s="72"/>
      <c r="OZV9" s="72"/>
      <c r="OZW9" s="72"/>
      <c r="OZX9" s="90"/>
      <c r="OZY9" s="73"/>
      <c r="OZZ9" s="73"/>
      <c r="PAA9" s="74"/>
      <c r="PAB9" s="72"/>
      <c r="PAC9" s="72"/>
      <c r="PAD9" s="72"/>
      <c r="PAE9" s="90"/>
      <c r="PAF9" s="73"/>
      <c r="PAG9" s="73"/>
      <c r="PAH9" s="74"/>
      <c r="PAI9" s="72"/>
      <c r="PAJ9" s="72"/>
      <c r="PAK9" s="72"/>
      <c r="PAL9" s="90"/>
      <c r="PAM9" s="73"/>
      <c r="PAN9" s="73"/>
      <c r="PAO9" s="74"/>
      <c r="PAP9" s="72"/>
      <c r="PAQ9" s="72"/>
      <c r="PAR9" s="72"/>
      <c r="PAS9" s="90"/>
      <c r="PAT9" s="73"/>
      <c r="PAU9" s="73"/>
      <c r="PAV9" s="74"/>
      <c r="PAW9" s="72"/>
      <c r="PAX9" s="72"/>
      <c r="PAY9" s="72"/>
      <c r="PAZ9" s="90"/>
      <c r="PBA9" s="73"/>
      <c r="PBB9" s="73"/>
      <c r="PBC9" s="74"/>
      <c r="PBD9" s="72"/>
      <c r="PBE9" s="72"/>
      <c r="PBF9" s="72"/>
      <c r="PBG9" s="90"/>
      <c r="PBH9" s="73"/>
      <c r="PBI9" s="73"/>
      <c r="PBJ9" s="74"/>
      <c r="PBK9" s="72"/>
      <c r="PBL9" s="72"/>
      <c r="PBM9" s="72"/>
      <c r="PBN9" s="90"/>
      <c r="PBO9" s="73"/>
      <c r="PBP9" s="73"/>
      <c r="PBQ9" s="74"/>
      <c r="PBR9" s="72"/>
      <c r="PBS9" s="72"/>
      <c r="PBT9" s="72"/>
      <c r="PBU9" s="90"/>
      <c r="PBV9" s="73"/>
      <c r="PBW9" s="73"/>
      <c r="PBX9" s="74"/>
      <c r="PBY9" s="72"/>
      <c r="PBZ9" s="72"/>
      <c r="PCA9" s="72"/>
      <c r="PCB9" s="90"/>
      <c r="PCC9" s="73"/>
      <c r="PCD9" s="73"/>
      <c r="PCE9" s="74"/>
      <c r="PCF9" s="72"/>
      <c r="PCG9" s="72"/>
      <c r="PCH9" s="72"/>
      <c r="PCI9" s="90"/>
      <c r="PCJ9" s="73"/>
      <c r="PCK9" s="73"/>
      <c r="PCL9" s="74"/>
      <c r="PCM9" s="72"/>
      <c r="PCN9" s="72"/>
      <c r="PCO9" s="72"/>
      <c r="PCP9" s="90"/>
      <c r="PCQ9" s="73"/>
      <c r="PCR9" s="73"/>
      <c r="PCS9" s="74"/>
      <c r="PCT9" s="72"/>
      <c r="PCU9" s="72"/>
      <c r="PCV9" s="72"/>
      <c r="PCW9" s="90"/>
      <c r="PCX9" s="73"/>
      <c r="PCY9" s="73"/>
      <c r="PCZ9" s="74"/>
      <c r="PDA9" s="72"/>
      <c r="PDB9" s="72"/>
      <c r="PDC9" s="72"/>
      <c r="PDD9" s="90"/>
      <c r="PDE9" s="73"/>
      <c r="PDF9" s="73"/>
      <c r="PDG9" s="74"/>
      <c r="PDH9" s="72"/>
      <c r="PDI9" s="72"/>
      <c r="PDJ9" s="72"/>
      <c r="PDK9" s="90"/>
      <c r="PDL9" s="73"/>
      <c r="PDM9" s="73"/>
      <c r="PDN9" s="74"/>
      <c r="PDO9" s="72"/>
      <c r="PDP9" s="72"/>
      <c r="PDQ9" s="72"/>
      <c r="PDR9" s="90"/>
      <c r="PDS9" s="73"/>
      <c r="PDT9" s="73"/>
      <c r="PDU9" s="74"/>
      <c r="PDV9" s="72"/>
      <c r="PDW9" s="72"/>
      <c r="PDX9" s="72"/>
      <c r="PDY9" s="90"/>
      <c r="PDZ9" s="73"/>
      <c r="PEA9" s="73"/>
      <c r="PEB9" s="74"/>
      <c r="PEC9" s="72"/>
      <c r="PED9" s="72"/>
      <c r="PEE9" s="72"/>
      <c r="PEF9" s="90"/>
      <c r="PEG9" s="73"/>
      <c r="PEH9" s="73"/>
      <c r="PEI9" s="74"/>
      <c r="PEJ9" s="72"/>
      <c r="PEK9" s="72"/>
      <c r="PEL9" s="72"/>
      <c r="PEM9" s="90"/>
      <c r="PEN9" s="73"/>
      <c r="PEO9" s="73"/>
      <c r="PEP9" s="74"/>
      <c r="PEQ9" s="72"/>
      <c r="PER9" s="72"/>
      <c r="PES9" s="72"/>
      <c r="PET9" s="90"/>
      <c r="PEU9" s="73"/>
      <c r="PEV9" s="73"/>
      <c r="PEW9" s="74"/>
      <c r="PEX9" s="72"/>
      <c r="PEY9" s="72"/>
      <c r="PEZ9" s="72"/>
      <c r="PFA9" s="90"/>
      <c r="PFB9" s="73"/>
      <c r="PFC9" s="73"/>
      <c r="PFD9" s="74"/>
      <c r="PFE9" s="72"/>
      <c r="PFF9" s="72"/>
      <c r="PFG9" s="72"/>
      <c r="PFH9" s="90"/>
      <c r="PFI9" s="73"/>
      <c r="PFJ9" s="73"/>
      <c r="PFK9" s="74"/>
      <c r="PFL9" s="72"/>
      <c r="PFM9" s="72"/>
      <c r="PFN9" s="72"/>
      <c r="PFO9" s="90"/>
      <c r="PFP9" s="73"/>
      <c r="PFQ9" s="73"/>
      <c r="PFR9" s="74"/>
      <c r="PFS9" s="72"/>
      <c r="PFT9" s="72"/>
      <c r="PFU9" s="72"/>
      <c r="PFV9" s="90"/>
      <c r="PFW9" s="73"/>
      <c r="PFX9" s="73"/>
      <c r="PFY9" s="74"/>
      <c r="PFZ9" s="72"/>
      <c r="PGA9" s="72"/>
      <c r="PGB9" s="72"/>
      <c r="PGC9" s="90"/>
      <c r="PGD9" s="73"/>
      <c r="PGE9" s="73"/>
      <c r="PGF9" s="74"/>
      <c r="PGG9" s="72"/>
      <c r="PGH9" s="72"/>
      <c r="PGI9" s="72"/>
      <c r="PGJ9" s="90"/>
      <c r="PGK9" s="73"/>
      <c r="PGL9" s="73"/>
      <c r="PGM9" s="74"/>
      <c r="PGN9" s="72"/>
      <c r="PGO9" s="72"/>
      <c r="PGP9" s="72"/>
      <c r="PGQ9" s="90"/>
      <c r="PGR9" s="73"/>
      <c r="PGS9" s="73"/>
      <c r="PGT9" s="74"/>
      <c r="PGU9" s="72"/>
      <c r="PGV9" s="72"/>
      <c r="PGW9" s="72"/>
      <c r="PGX9" s="90"/>
      <c r="PGY9" s="73"/>
      <c r="PGZ9" s="73"/>
      <c r="PHA9" s="74"/>
      <c r="PHB9" s="72"/>
      <c r="PHC9" s="72"/>
      <c r="PHD9" s="72"/>
      <c r="PHE9" s="90"/>
      <c r="PHF9" s="73"/>
      <c r="PHG9" s="73"/>
      <c r="PHH9" s="74"/>
      <c r="PHI9" s="72"/>
      <c r="PHJ9" s="72"/>
      <c r="PHK9" s="72"/>
      <c r="PHL9" s="90"/>
      <c r="PHM9" s="73"/>
      <c r="PHN9" s="73"/>
      <c r="PHO9" s="74"/>
      <c r="PHP9" s="72"/>
      <c r="PHQ9" s="72"/>
      <c r="PHR9" s="72"/>
      <c r="PHS9" s="90"/>
      <c r="PHT9" s="73"/>
      <c r="PHU9" s="73"/>
      <c r="PHV9" s="74"/>
      <c r="PHW9" s="72"/>
      <c r="PHX9" s="72"/>
      <c r="PHY9" s="72"/>
      <c r="PHZ9" s="90"/>
      <c r="PIA9" s="73"/>
      <c r="PIB9" s="73"/>
      <c r="PIC9" s="74"/>
      <c r="PID9" s="72"/>
      <c r="PIE9" s="72"/>
      <c r="PIF9" s="72"/>
      <c r="PIG9" s="90"/>
      <c r="PIH9" s="73"/>
      <c r="PII9" s="73"/>
      <c r="PIJ9" s="74"/>
      <c r="PIK9" s="72"/>
      <c r="PIL9" s="72"/>
      <c r="PIM9" s="72"/>
      <c r="PIN9" s="90"/>
      <c r="PIO9" s="73"/>
      <c r="PIP9" s="73"/>
      <c r="PIQ9" s="74"/>
      <c r="PIR9" s="72"/>
      <c r="PIS9" s="72"/>
      <c r="PIT9" s="72"/>
      <c r="PIU9" s="90"/>
      <c r="PIV9" s="73"/>
      <c r="PIW9" s="73"/>
      <c r="PIX9" s="74"/>
      <c r="PIY9" s="72"/>
      <c r="PIZ9" s="72"/>
      <c r="PJA9" s="72"/>
      <c r="PJB9" s="90"/>
      <c r="PJC9" s="73"/>
      <c r="PJD9" s="73"/>
      <c r="PJE9" s="74"/>
      <c r="PJF9" s="72"/>
      <c r="PJG9" s="72"/>
      <c r="PJH9" s="72"/>
      <c r="PJI9" s="90"/>
      <c r="PJJ9" s="73"/>
      <c r="PJK9" s="73"/>
      <c r="PJL9" s="74"/>
      <c r="PJM9" s="72"/>
      <c r="PJN9" s="72"/>
      <c r="PJO9" s="72"/>
      <c r="PJP9" s="90"/>
      <c r="PJQ9" s="73"/>
      <c r="PJR9" s="73"/>
      <c r="PJS9" s="74"/>
      <c r="PJT9" s="72"/>
      <c r="PJU9" s="72"/>
      <c r="PJV9" s="72"/>
      <c r="PJW9" s="90"/>
      <c r="PJX9" s="73"/>
      <c r="PJY9" s="73"/>
      <c r="PJZ9" s="74"/>
      <c r="PKA9" s="72"/>
      <c r="PKB9" s="72"/>
      <c r="PKC9" s="72"/>
      <c r="PKD9" s="90"/>
      <c r="PKE9" s="73"/>
      <c r="PKF9" s="73"/>
      <c r="PKG9" s="74"/>
      <c r="PKH9" s="72"/>
      <c r="PKI9" s="72"/>
      <c r="PKJ9" s="72"/>
      <c r="PKK9" s="90"/>
      <c r="PKL9" s="73"/>
      <c r="PKM9" s="73"/>
      <c r="PKN9" s="74"/>
      <c r="PKO9" s="72"/>
      <c r="PKP9" s="72"/>
      <c r="PKQ9" s="72"/>
      <c r="PKR9" s="90"/>
      <c r="PKS9" s="73"/>
      <c r="PKT9" s="73"/>
      <c r="PKU9" s="74"/>
      <c r="PKV9" s="72"/>
      <c r="PKW9" s="72"/>
      <c r="PKX9" s="72"/>
      <c r="PKY9" s="90"/>
      <c r="PKZ9" s="73"/>
      <c r="PLA9" s="73"/>
      <c r="PLB9" s="74"/>
      <c r="PLC9" s="72"/>
      <c r="PLD9" s="72"/>
      <c r="PLE9" s="72"/>
      <c r="PLF9" s="90"/>
      <c r="PLG9" s="73"/>
      <c r="PLH9" s="73"/>
      <c r="PLI9" s="74"/>
      <c r="PLJ9" s="72"/>
      <c r="PLK9" s="72"/>
      <c r="PLL9" s="72"/>
      <c r="PLM9" s="90"/>
      <c r="PLN9" s="73"/>
      <c r="PLO9" s="73"/>
      <c r="PLP9" s="74"/>
      <c r="PLQ9" s="72"/>
      <c r="PLR9" s="72"/>
      <c r="PLS9" s="72"/>
      <c r="PLT9" s="90"/>
      <c r="PLU9" s="73"/>
      <c r="PLV9" s="73"/>
      <c r="PLW9" s="74"/>
      <c r="PLX9" s="72"/>
      <c r="PLY9" s="72"/>
      <c r="PLZ9" s="72"/>
      <c r="PMA9" s="90"/>
      <c r="PMB9" s="73"/>
      <c r="PMC9" s="73"/>
      <c r="PMD9" s="74"/>
      <c r="PME9" s="72"/>
      <c r="PMF9" s="72"/>
      <c r="PMG9" s="72"/>
      <c r="PMH9" s="90"/>
      <c r="PMI9" s="73"/>
      <c r="PMJ9" s="73"/>
      <c r="PMK9" s="74"/>
      <c r="PML9" s="72"/>
      <c r="PMM9" s="72"/>
      <c r="PMN9" s="72"/>
      <c r="PMO9" s="90"/>
      <c r="PMP9" s="73"/>
      <c r="PMQ9" s="73"/>
      <c r="PMR9" s="74"/>
      <c r="PMS9" s="72"/>
      <c r="PMT9" s="72"/>
      <c r="PMU9" s="72"/>
      <c r="PMV9" s="90"/>
      <c r="PMW9" s="73"/>
      <c r="PMX9" s="73"/>
      <c r="PMY9" s="74"/>
      <c r="PMZ9" s="72"/>
      <c r="PNA9" s="72"/>
      <c r="PNB9" s="72"/>
      <c r="PNC9" s="90"/>
      <c r="PND9" s="73"/>
      <c r="PNE9" s="73"/>
      <c r="PNF9" s="74"/>
      <c r="PNG9" s="72"/>
      <c r="PNH9" s="72"/>
      <c r="PNI9" s="72"/>
      <c r="PNJ9" s="90"/>
      <c r="PNK9" s="73"/>
      <c r="PNL9" s="73"/>
      <c r="PNM9" s="74"/>
      <c r="PNN9" s="72"/>
      <c r="PNO9" s="72"/>
      <c r="PNP9" s="72"/>
      <c r="PNQ9" s="90"/>
      <c r="PNR9" s="73"/>
      <c r="PNS9" s="73"/>
      <c r="PNT9" s="74"/>
      <c r="PNU9" s="72"/>
      <c r="PNV9" s="72"/>
      <c r="PNW9" s="72"/>
      <c r="PNX9" s="90"/>
      <c r="PNY9" s="73"/>
      <c r="PNZ9" s="73"/>
      <c r="POA9" s="74"/>
      <c r="POB9" s="72"/>
      <c r="POC9" s="72"/>
      <c r="POD9" s="72"/>
      <c r="POE9" s="90"/>
      <c r="POF9" s="73"/>
      <c r="POG9" s="73"/>
      <c r="POH9" s="74"/>
      <c r="POI9" s="72"/>
      <c r="POJ9" s="72"/>
      <c r="POK9" s="72"/>
      <c r="POL9" s="90"/>
      <c r="POM9" s="73"/>
      <c r="PON9" s="73"/>
      <c r="POO9" s="74"/>
      <c r="POP9" s="72"/>
      <c r="POQ9" s="72"/>
      <c r="POR9" s="72"/>
      <c r="POS9" s="90"/>
      <c r="POT9" s="73"/>
      <c r="POU9" s="73"/>
      <c r="POV9" s="74"/>
      <c r="POW9" s="72"/>
      <c r="POX9" s="72"/>
      <c r="POY9" s="72"/>
      <c r="POZ9" s="90"/>
      <c r="PPA9" s="73"/>
      <c r="PPB9" s="73"/>
      <c r="PPC9" s="74"/>
      <c r="PPD9" s="72"/>
      <c r="PPE9" s="72"/>
      <c r="PPF9" s="72"/>
      <c r="PPG9" s="90"/>
      <c r="PPH9" s="73"/>
      <c r="PPI9" s="73"/>
      <c r="PPJ9" s="74"/>
      <c r="PPK9" s="72"/>
      <c r="PPL9" s="72"/>
      <c r="PPM9" s="72"/>
      <c r="PPN9" s="90"/>
      <c r="PPO9" s="73"/>
      <c r="PPP9" s="73"/>
      <c r="PPQ9" s="74"/>
      <c r="PPR9" s="72"/>
      <c r="PPS9" s="72"/>
      <c r="PPT9" s="72"/>
      <c r="PPU9" s="90"/>
      <c r="PPV9" s="73"/>
      <c r="PPW9" s="73"/>
      <c r="PPX9" s="74"/>
      <c r="PPY9" s="72"/>
      <c r="PPZ9" s="72"/>
      <c r="PQA9" s="72"/>
      <c r="PQB9" s="90"/>
      <c r="PQC9" s="73"/>
      <c r="PQD9" s="73"/>
      <c r="PQE9" s="74"/>
      <c r="PQF9" s="72"/>
      <c r="PQG9" s="72"/>
      <c r="PQH9" s="72"/>
      <c r="PQI9" s="90"/>
      <c r="PQJ9" s="73"/>
      <c r="PQK9" s="73"/>
      <c r="PQL9" s="74"/>
      <c r="PQM9" s="72"/>
      <c r="PQN9" s="72"/>
      <c r="PQO9" s="72"/>
      <c r="PQP9" s="90"/>
      <c r="PQQ9" s="73"/>
      <c r="PQR9" s="73"/>
      <c r="PQS9" s="74"/>
      <c r="PQT9" s="72"/>
      <c r="PQU9" s="72"/>
      <c r="PQV9" s="72"/>
      <c r="PQW9" s="90"/>
      <c r="PQX9" s="73"/>
      <c r="PQY9" s="73"/>
      <c r="PQZ9" s="74"/>
      <c r="PRA9" s="72"/>
      <c r="PRB9" s="72"/>
      <c r="PRC9" s="72"/>
      <c r="PRD9" s="90"/>
      <c r="PRE9" s="73"/>
      <c r="PRF9" s="73"/>
      <c r="PRG9" s="74"/>
      <c r="PRH9" s="72"/>
      <c r="PRI9" s="72"/>
      <c r="PRJ9" s="72"/>
      <c r="PRK9" s="90"/>
      <c r="PRL9" s="73"/>
      <c r="PRM9" s="73"/>
      <c r="PRN9" s="74"/>
      <c r="PRO9" s="72"/>
      <c r="PRP9" s="72"/>
      <c r="PRQ9" s="72"/>
      <c r="PRR9" s="90"/>
      <c r="PRS9" s="73"/>
      <c r="PRT9" s="73"/>
      <c r="PRU9" s="74"/>
      <c r="PRV9" s="72"/>
      <c r="PRW9" s="72"/>
      <c r="PRX9" s="72"/>
      <c r="PRY9" s="90"/>
      <c r="PRZ9" s="73"/>
      <c r="PSA9" s="73"/>
      <c r="PSB9" s="74"/>
      <c r="PSC9" s="72"/>
      <c r="PSD9" s="72"/>
      <c r="PSE9" s="72"/>
      <c r="PSF9" s="90"/>
      <c r="PSG9" s="73"/>
      <c r="PSH9" s="73"/>
      <c r="PSI9" s="74"/>
      <c r="PSJ9" s="72"/>
      <c r="PSK9" s="72"/>
      <c r="PSL9" s="72"/>
      <c r="PSM9" s="90"/>
      <c r="PSN9" s="73"/>
      <c r="PSO9" s="73"/>
      <c r="PSP9" s="74"/>
      <c r="PSQ9" s="72"/>
      <c r="PSR9" s="72"/>
      <c r="PSS9" s="72"/>
      <c r="PST9" s="90"/>
      <c r="PSU9" s="73"/>
      <c r="PSV9" s="73"/>
      <c r="PSW9" s="74"/>
      <c r="PSX9" s="72"/>
      <c r="PSY9" s="72"/>
      <c r="PSZ9" s="72"/>
      <c r="PTA9" s="90"/>
      <c r="PTB9" s="73"/>
      <c r="PTC9" s="73"/>
      <c r="PTD9" s="74"/>
      <c r="PTE9" s="72"/>
      <c r="PTF9" s="72"/>
      <c r="PTG9" s="72"/>
      <c r="PTH9" s="90"/>
      <c r="PTI9" s="73"/>
      <c r="PTJ9" s="73"/>
      <c r="PTK9" s="74"/>
      <c r="PTL9" s="72"/>
      <c r="PTM9" s="72"/>
      <c r="PTN9" s="72"/>
      <c r="PTO9" s="90"/>
      <c r="PTP9" s="73"/>
      <c r="PTQ9" s="73"/>
      <c r="PTR9" s="74"/>
      <c r="PTS9" s="72"/>
      <c r="PTT9" s="72"/>
      <c r="PTU9" s="72"/>
      <c r="PTV9" s="90"/>
      <c r="PTW9" s="73"/>
      <c r="PTX9" s="73"/>
      <c r="PTY9" s="74"/>
      <c r="PTZ9" s="72"/>
      <c r="PUA9" s="72"/>
      <c r="PUB9" s="72"/>
      <c r="PUC9" s="90"/>
      <c r="PUD9" s="73"/>
      <c r="PUE9" s="73"/>
      <c r="PUF9" s="74"/>
      <c r="PUG9" s="72"/>
      <c r="PUH9" s="72"/>
      <c r="PUI9" s="72"/>
      <c r="PUJ9" s="90"/>
      <c r="PUK9" s="73"/>
      <c r="PUL9" s="73"/>
      <c r="PUM9" s="74"/>
      <c r="PUN9" s="72"/>
      <c r="PUO9" s="72"/>
      <c r="PUP9" s="72"/>
      <c r="PUQ9" s="90"/>
      <c r="PUR9" s="73"/>
      <c r="PUS9" s="73"/>
      <c r="PUT9" s="74"/>
      <c r="PUU9" s="72"/>
      <c r="PUV9" s="72"/>
      <c r="PUW9" s="72"/>
      <c r="PUX9" s="90"/>
      <c r="PUY9" s="73"/>
      <c r="PUZ9" s="73"/>
      <c r="PVA9" s="74"/>
      <c r="PVB9" s="72"/>
      <c r="PVC9" s="72"/>
      <c r="PVD9" s="72"/>
      <c r="PVE9" s="90"/>
      <c r="PVF9" s="73"/>
      <c r="PVG9" s="73"/>
      <c r="PVH9" s="74"/>
      <c r="PVI9" s="72"/>
      <c r="PVJ9" s="72"/>
      <c r="PVK9" s="72"/>
      <c r="PVL9" s="90"/>
      <c r="PVM9" s="73"/>
      <c r="PVN9" s="73"/>
      <c r="PVO9" s="74"/>
      <c r="PVP9" s="72"/>
      <c r="PVQ9" s="72"/>
      <c r="PVR9" s="72"/>
      <c r="PVS9" s="90"/>
      <c r="PVT9" s="73"/>
      <c r="PVU9" s="73"/>
      <c r="PVV9" s="74"/>
      <c r="PVW9" s="72"/>
      <c r="PVX9" s="72"/>
      <c r="PVY9" s="72"/>
      <c r="PVZ9" s="90"/>
      <c r="PWA9" s="73"/>
      <c r="PWB9" s="73"/>
      <c r="PWC9" s="74"/>
      <c r="PWD9" s="72"/>
      <c r="PWE9" s="72"/>
      <c r="PWF9" s="72"/>
      <c r="PWG9" s="90"/>
      <c r="PWH9" s="73"/>
      <c r="PWI9" s="73"/>
      <c r="PWJ9" s="74"/>
      <c r="PWK9" s="72"/>
      <c r="PWL9" s="72"/>
      <c r="PWM9" s="72"/>
      <c r="PWN9" s="90"/>
      <c r="PWO9" s="73"/>
      <c r="PWP9" s="73"/>
      <c r="PWQ9" s="74"/>
      <c r="PWR9" s="72"/>
      <c r="PWS9" s="72"/>
      <c r="PWT9" s="72"/>
      <c r="PWU9" s="90"/>
      <c r="PWV9" s="73"/>
      <c r="PWW9" s="73"/>
      <c r="PWX9" s="74"/>
      <c r="PWY9" s="72"/>
      <c r="PWZ9" s="72"/>
      <c r="PXA9" s="72"/>
      <c r="PXB9" s="90"/>
      <c r="PXC9" s="73"/>
      <c r="PXD9" s="73"/>
      <c r="PXE9" s="74"/>
      <c r="PXF9" s="72"/>
      <c r="PXG9" s="72"/>
      <c r="PXH9" s="72"/>
      <c r="PXI9" s="90"/>
      <c r="PXJ9" s="73"/>
      <c r="PXK9" s="73"/>
      <c r="PXL9" s="74"/>
      <c r="PXM9" s="72"/>
      <c r="PXN9" s="72"/>
      <c r="PXO9" s="72"/>
      <c r="PXP9" s="90"/>
      <c r="PXQ9" s="73"/>
      <c r="PXR9" s="73"/>
      <c r="PXS9" s="74"/>
      <c r="PXT9" s="72"/>
      <c r="PXU9" s="72"/>
      <c r="PXV9" s="72"/>
      <c r="PXW9" s="90"/>
      <c r="PXX9" s="73"/>
      <c r="PXY9" s="73"/>
      <c r="PXZ9" s="74"/>
      <c r="PYA9" s="72"/>
      <c r="PYB9" s="72"/>
      <c r="PYC9" s="72"/>
      <c r="PYD9" s="90"/>
      <c r="PYE9" s="73"/>
      <c r="PYF9" s="73"/>
      <c r="PYG9" s="74"/>
      <c r="PYH9" s="72"/>
      <c r="PYI9" s="72"/>
      <c r="PYJ9" s="72"/>
      <c r="PYK9" s="90"/>
      <c r="PYL9" s="73"/>
      <c r="PYM9" s="73"/>
      <c r="PYN9" s="74"/>
      <c r="PYO9" s="72"/>
      <c r="PYP9" s="72"/>
      <c r="PYQ9" s="72"/>
      <c r="PYR9" s="90"/>
      <c r="PYS9" s="73"/>
      <c r="PYT9" s="73"/>
      <c r="PYU9" s="74"/>
      <c r="PYV9" s="72"/>
      <c r="PYW9" s="72"/>
      <c r="PYX9" s="72"/>
      <c r="PYY9" s="90"/>
      <c r="PYZ9" s="73"/>
      <c r="PZA9" s="73"/>
      <c r="PZB9" s="74"/>
      <c r="PZC9" s="72"/>
      <c r="PZD9" s="72"/>
      <c r="PZE9" s="72"/>
      <c r="PZF9" s="90"/>
      <c r="PZG9" s="73"/>
      <c r="PZH9" s="73"/>
      <c r="PZI9" s="74"/>
      <c r="PZJ9" s="72"/>
      <c r="PZK9" s="72"/>
      <c r="PZL9" s="72"/>
      <c r="PZM9" s="90"/>
      <c r="PZN9" s="73"/>
      <c r="PZO9" s="73"/>
      <c r="PZP9" s="74"/>
      <c r="PZQ9" s="72"/>
      <c r="PZR9" s="72"/>
      <c r="PZS9" s="72"/>
      <c r="PZT9" s="90"/>
      <c r="PZU9" s="73"/>
      <c r="PZV9" s="73"/>
      <c r="PZW9" s="74"/>
      <c r="PZX9" s="72"/>
      <c r="PZY9" s="72"/>
      <c r="PZZ9" s="72"/>
      <c r="QAA9" s="90"/>
      <c r="QAB9" s="73"/>
      <c r="QAC9" s="73"/>
      <c r="QAD9" s="74"/>
      <c r="QAE9" s="72"/>
      <c r="QAF9" s="72"/>
      <c r="QAG9" s="72"/>
      <c r="QAH9" s="90"/>
      <c r="QAI9" s="73"/>
      <c r="QAJ9" s="73"/>
      <c r="QAK9" s="74"/>
      <c r="QAL9" s="72"/>
      <c r="QAM9" s="72"/>
      <c r="QAN9" s="72"/>
      <c r="QAO9" s="90"/>
      <c r="QAP9" s="73"/>
      <c r="QAQ9" s="73"/>
      <c r="QAR9" s="74"/>
      <c r="QAS9" s="72"/>
      <c r="QAT9" s="72"/>
      <c r="QAU9" s="72"/>
      <c r="QAV9" s="90"/>
      <c r="QAW9" s="73"/>
      <c r="QAX9" s="73"/>
      <c r="QAY9" s="74"/>
      <c r="QAZ9" s="72"/>
      <c r="QBA9" s="72"/>
      <c r="QBB9" s="72"/>
      <c r="QBC9" s="90"/>
      <c r="QBD9" s="73"/>
      <c r="QBE9" s="73"/>
      <c r="QBF9" s="74"/>
      <c r="QBG9" s="72"/>
      <c r="QBH9" s="72"/>
      <c r="QBI9" s="72"/>
      <c r="QBJ9" s="90"/>
      <c r="QBK9" s="73"/>
      <c r="QBL9" s="73"/>
      <c r="QBM9" s="74"/>
      <c r="QBN9" s="72"/>
      <c r="QBO9" s="72"/>
      <c r="QBP9" s="72"/>
      <c r="QBQ9" s="90"/>
      <c r="QBR9" s="73"/>
      <c r="QBS9" s="73"/>
      <c r="QBT9" s="74"/>
      <c r="QBU9" s="72"/>
      <c r="QBV9" s="72"/>
      <c r="QBW9" s="72"/>
      <c r="QBX9" s="90"/>
      <c r="QBY9" s="73"/>
      <c r="QBZ9" s="73"/>
      <c r="QCA9" s="74"/>
      <c r="QCB9" s="72"/>
      <c r="QCC9" s="72"/>
      <c r="QCD9" s="72"/>
      <c r="QCE9" s="90"/>
      <c r="QCF9" s="73"/>
      <c r="QCG9" s="73"/>
      <c r="QCH9" s="74"/>
      <c r="QCI9" s="72"/>
      <c r="QCJ9" s="72"/>
      <c r="QCK9" s="72"/>
      <c r="QCL9" s="90"/>
      <c r="QCM9" s="73"/>
      <c r="QCN9" s="73"/>
      <c r="QCO9" s="74"/>
      <c r="QCP9" s="72"/>
      <c r="QCQ9" s="72"/>
      <c r="QCR9" s="72"/>
      <c r="QCS9" s="90"/>
      <c r="QCT9" s="73"/>
      <c r="QCU9" s="73"/>
      <c r="QCV9" s="74"/>
      <c r="QCW9" s="72"/>
      <c r="QCX9" s="72"/>
      <c r="QCY9" s="72"/>
      <c r="QCZ9" s="90"/>
      <c r="QDA9" s="73"/>
      <c r="QDB9" s="73"/>
      <c r="QDC9" s="74"/>
      <c r="QDD9" s="72"/>
      <c r="QDE9" s="72"/>
      <c r="QDF9" s="72"/>
      <c r="QDG9" s="90"/>
      <c r="QDH9" s="73"/>
      <c r="QDI9" s="73"/>
      <c r="QDJ9" s="74"/>
      <c r="QDK9" s="72"/>
      <c r="QDL9" s="72"/>
      <c r="QDM9" s="72"/>
      <c r="QDN9" s="90"/>
      <c r="QDO9" s="73"/>
      <c r="QDP9" s="73"/>
      <c r="QDQ9" s="74"/>
      <c r="QDR9" s="72"/>
      <c r="QDS9" s="72"/>
      <c r="QDT9" s="72"/>
      <c r="QDU9" s="90"/>
      <c r="QDV9" s="73"/>
      <c r="QDW9" s="73"/>
      <c r="QDX9" s="74"/>
      <c r="QDY9" s="72"/>
      <c r="QDZ9" s="72"/>
      <c r="QEA9" s="72"/>
      <c r="QEB9" s="90"/>
      <c r="QEC9" s="73"/>
      <c r="QED9" s="73"/>
      <c r="QEE9" s="74"/>
      <c r="QEF9" s="72"/>
      <c r="QEG9" s="72"/>
      <c r="QEH9" s="72"/>
      <c r="QEI9" s="90"/>
      <c r="QEJ9" s="73"/>
      <c r="QEK9" s="73"/>
      <c r="QEL9" s="74"/>
      <c r="QEM9" s="72"/>
      <c r="QEN9" s="72"/>
      <c r="QEO9" s="72"/>
      <c r="QEP9" s="90"/>
      <c r="QEQ9" s="73"/>
      <c r="QER9" s="73"/>
      <c r="QES9" s="74"/>
      <c r="QET9" s="72"/>
      <c r="QEU9" s="72"/>
      <c r="QEV9" s="72"/>
      <c r="QEW9" s="90"/>
      <c r="QEX9" s="73"/>
      <c r="QEY9" s="73"/>
      <c r="QEZ9" s="74"/>
      <c r="QFA9" s="72"/>
      <c r="QFB9" s="72"/>
      <c r="QFC9" s="72"/>
      <c r="QFD9" s="90"/>
      <c r="QFE9" s="73"/>
      <c r="QFF9" s="73"/>
      <c r="QFG9" s="74"/>
      <c r="QFH9" s="72"/>
      <c r="QFI9" s="72"/>
      <c r="QFJ9" s="72"/>
      <c r="QFK9" s="90"/>
      <c r="QFL9" s="73"/>
      <c r="QFM9" s="73"/>
      <c r="QFN9" s="74"/>
      <c r="QFO9" s="72"/>
      <c r="QFP9" s="72"/>
      <c r="QFQ9" s="72"/>
      <c r="QFR9" s="90"/>
      <c r="QFS9" s="73"/>
      <c r="QFT9" s="73"/>
      <c r="QFU9" s="74"/>
      <c r="QFV9" s="72"/>
      <c r="QFW9" s="72"/>
      <c r="QFX9" s="72"/>
      <c r="QFY9" s="90"/>
      <c r="QFZ9" s="73"/>
      <c r="QGA9" s="73"/>
      <c r="QGB9" s="74"/>
      <c r="QGC9" s="72"/>
      <c r="QGD9" s="72"/>
      <c r="QGE9" s="72"/>
      <c r="QGF9" s="90"/>
      <c r="QGG9" s="73"/>
      <c r="QGH9" s="73"/>
      <c r="QGI9" s="74"/>
      <c r="QGJ9" s="72"/>
      <c r="QGK9" s="72"/>
      <c r="QGL9" s="72"/>
      <c r="QGM9" s="90"/>
      <c r="QGN9" s="73"/>
      <c r="QGO9" s="73"/>
      <c r="QGP9" s="74"/>
      <c r="QGQ9" s="72"/>
      <c r="QGR9" s="72"/>
      <c r="QGS9" s="72"/>
      <c r="QGT9" s="90"/>
      <c r="QGU9" s="73"/>
      <c r="QGV9" s="73"/>
      <c r="QGW9" s="74"/>
      <c r="QGX9" s="72"/>
      <c r="QGY9" s="72"/>
      <c r="QGZ9" s="72"/>
      <c r="QHA9" s="90"/>
      <c r="QHB9" s="73"/>
      <c r="QHC9" s="73"/>
      <c r="QHD9" s="74"/>
      <c r="QHE9" s="72"/>
      <c r="QHF9" s="72"/>
      <c r="QHG9" s="72"/>
      <c r="QHH9" s="90"/>
      <c r="QHI9" s="73"/>
      <c r="QHJ9" s="73"/>
      <c r="QHK9" s="74"/>
      <c r="QHL9" s="72"/>
      <c r="QHM9" s="72"/>
      <c r="QHN9" s="72"/>
      <c r="QHO9" s="90"/>
      <c r="QHP9" s="73"/>
      <c r="QHQ9" s="73"/>
      <c r="QHR9" s="74"/>
      <c r="QHS9" s="72"/>
      <c r="QHT9" s="72"/>
      <c r="QHU9" s="72"/>
      <c r="QHV9" s="90"/>
      <c r="QHW9" s="73"/>
      <c r="QHX9" s="73"/>
      <c r="QHY9" s="74"/>
      <c r="QHZ9" s="72"/>
      <c r="QIA9" s="72"/>
      <c r="QIB9" s="72"/>
      <c r="QIC9" s="90"/>
      <c r="QID9" s="73"/>
      <c r="QIE9" s="73"/>
      <c r="QIF9" s="74"/>
      <c r="QIG9" s="72"/>
      <c r="QIH9" s="72"/>
      <c r="QII9" s="72"/>
      <c r="QIJ9" s="90"/>
      <c r="QIK9" s="73"/>
      <c r="QIL9" s="73"/>
      <c r="QIM9" s="74"/>
      <c r="QIN9" s="72"/>
      <c r="QIO9" s="72"/>
      <c r="QIP9" s="72"/>
      <c r="QIQ9" s="90"/>
      <c r="QIR9" s="73"/>
      <c r="QIS9" s="73"/>
      <c r="QIT9" s="74"/>
      <c r="QIU9" s="72"/>
      <c r="QIV9" s="72"/>
      <c r="QIW9" s="72"/>
      <c r="QIX9" s="90"/>
      <c r="QIY9" s="73"/>
      <c r="QIZ9" s="73"/>
      <c r="QJA9" s="74"/>
      <c r="QJB9" s="72"/>
      <c r="QJC9" s="72"/>
      <c r="QJD9" s="72"/>
      <c r="QJE9" s="90"/>
      <c r="QJF9" s="73"/>
      <c r="QJG9" s="73"/>
      <c r="QJH9" s="74"/>
      <c r="QJI9" s="72"/>
      <c r="QJJ9" s="72"/>
      <c r="QJK9" s="72"/>
      <c r="QJL9" s="90"/>
      <c r="QJM9" s="73"/>
      <c r="QJN9" s="73"/>
      <c r="QJO9" s="74"/>
      <c r="QJP9" s="72"/>
      <c r="QJQ9" s="72"/>
      <c r="QJR9" s="72"/>
      <c r="QJS9" s="90"/>
      <c r="QJT9" s="73"/>
      <c r="QJU9" s="73"/>
      <c r="QJV9" s="74"/>
      <c r="QJW9" s="72"/>
      <c r="QJX9" s="72"/>
      <c r="QJY9" s="72"/>
      <c r="QJZ9" s="90"/>
      <c r="QKA9" s="73"/>
      <c r="QKB9" s="73"/>
      <c r="QKC9" s="74"/>
      <c r="QKD9" s="72"/>
      <c r="QKE9" s="72"/>
      <c r="QKF9" s="72"/>
      <c r="QKG9" s="90"/>
      <c r="QKH9" s="73"/>
      <c r="QKI9" s="73"/>
      <c r="QKJ9" s="74"/>
      <c r="QKK9" s="72"/>
      <c r="QKL9" s="72"/>
      <c r="QKM9" s="72"/>
      <c r="QKN9" s="90"/>
      <c r="QKO9" s="73"/>
      <c r="QKP9" s="73"/>
      <c r="QKQ9" s="74"/>
      <c r="QKR9" s="72"/>
      <c r="QKS9" s="72"/>
      <c r="QKT9" s="72"/>
      <c r="QKU9" s="90"/>
      <c r="QKV9" s="73"/>
      <c r="QKW9" s="73"/>
      <c r="QKX9" s="74"/>
      <c r="QKY9" s="72"/>
      <c r="QKZ9" s="72"/>
      <c r="QLA9" s="72"/>
      <c r="QLB9" s="90"/>
      <c r="QLC9" s="73"/>
      <c r="QLD9" s="73"/>
      <c r="QLE9" s="74"/>
      <c r="QLF9" s="72"/>
      <c r="QLG9" s="72"/>
      <c r="QLH9" s="72"/>
      <c r="QLI9" s="90"/>
      <c r="QLJ9" s="73"/>
      <c r="QLK9" s="73"/>
      <c r="QLL9" s="74"/>
      <c r="QLM9" s="72"/>
      <c r="QLN9" s="72"/>
      <c r="QLO9" s="72"/>
      <c r="QLP9" s="90"/>
      <c r="QLQ9" s="73"/>
      <c r="QLR9" s="73"/>
      <c r="QLS9" s="74"/>
      <c r="QLT9" s="72"/>
      <c r="QLU9" s="72"/>
      <c r="QLV9" s="72"/>
      <c r="QLW9" s="90"/>
      <c r="QLX9" s="73"/>
      <c r="QLY9" s="73"/>
      <c r="QLZ9" s="74"/>
      <c r="QMA9" s="72"/>
      <c r="QMB9" s="72"/>
      <c r="QMC9" s="72"/>
      <c r="QMD9" s="90"/>
      <c r="QME9" s="73"/>
      <c r="QMF9" s="73"/>
      <c r="QMG9" s="74"/>
      <c r="QMH9" s="72"/>
      <c r="QMI9" s="72"/>
      <c r="QMJ9" s="72"/>
      <c r="QMK9" s="90"/>
      <c r="QML9" s="73"/>
      <c r="QMM9" s="73"/>
      <c r="QMN9" s="74"/>
      <c r="QMO9" s="72"/>
      <c r="QMP9" s="72"/>
      <c r="QMQ9" s="72"/>
      <c r="QMR9" s="90"/>
      <c r="QMS9" s="73"/>
      <c r="QMT9" s="73"/>
      <c r="QMU9" s="74"/>
      <c r="QMV9" s="72"/>
      <c r="QMW9" s="72"/>
      <c r="QMX9" s="72"/>
      <c r="QMY9" s="90"/>
      <c r="QMZ9" s="73"/>
      <c r="QNA9" s="73"/>
      <c r="QNB9" s="74"/>
      <c r="QNC9" s="72"/>
      <c r="QND9" s="72"/>
      <c r="QNE9" s="72"/>
      <c r="QNF9" s="90"/>
      <c r="QNG9" s="73"/>
      <c r="QNH9" s="73"/>
      <c r="QNI9" s="74"/>
      <c r="QNJ9" s="72"/>
      <c r="QNK9" s="72"/>
      <c r="QNL9" s="72"/>
      <c r="QNM9" s="90"/>
      <c r="QNN9" s="73"/>
      <c r="QNO9" s="73"/>
      <c r="QNP9" s="74"/>
      <c r="QNQ9" s="72"/>
      <c r="QNR9" s="72"/>
      <c r="QNS9" s="72"/>
      <c r="QNT9" s="90"/>
      <c r="QNU9" s="73"/>
      <c r="QNV9" s="73"/>
      <c r="QNW9" s="74"/>
      <c r="QNX9" s="72"/>
      <c r="QNY9" s="72"/>
      <c r="QNZ9" s="72"/>
      <c r="QOA9" s="90"/>
      <c r="QOB9" s="73"/>
      <c r="QOC9" s="73"/>
      <c r="QOD9" s="74"/>
      <c r="QOE9" s="72"/>
      <c r="QOF9" s="72"/>
      <c r="QOG9" s="72"/>
      <c r="QOH9" s="90"/>
      <c r="QOI9" s="73"/>
      <c r="QOJ9" s="73"/>
      <c r="QOK9" s="74"/>
      <c r="QOL9" s="72"/>
      <c r="QOM9" s="72"/>
      <c r="QON9" s="72"/>
      <c r="QOO9" s="90"/>
      <c r="QOP9" s="73"/>
      <c r="QOQ9" s="73"/>
      <c r="QOR9" s="74"/>
      <c r="QOS9" s="72"/>
      <c r="QOT9" s="72"/>
      <c r="QOU9" s="72"/>
      <c r="QOV9" s="90"/>
      <c r="QOW9" s="73"/>
      <c r="QOX9" s="73"/>
      <c r="QOY9" s="74"/>
      <c r="QOZ9" s="72"/>
      <c r="QPA9" s="72"/>
      <c r="QPB9" s="72"/>
      <c r="QPC9" s="90"/>
      <c r="QPD9" s="73"/>
      <c r="QPE9" s="73"/>
      <c r="QPF9" s="74"/>
      <c r="QPG9" s="72"/>
      <c r="QPH9" s="72"/>
      <c r="QPI9" s="72"/>
      <c r="QPJ9" s="90"/>
      <c r="QPK9" s="73"/>
      <c r="QPL9" s="73"/>
      <c r="QPM9" s="74"/>
      <c r="QPN9" s="72"/>
      <c r="QPO9" s="72"/>
      <c r="QPP9" s="72"/>
      <c r="QPQ9" s="90"/>
      <c r="QPR9" s="73"/>
      <c r="QPS9" s="73"/>
      <c r="QPT9" s="74"/>
      <c r="QPU9" s="72"/>
      <c r="QPV9" s="72"/>
      <c r="QPW9" s="72"/>
      <c r="QPX9" s="90"/>
      <c r="QPY9" s="73"/>
      <c r="QPZ9" s="73"/>
      <c r="QQA9" s="74"/>
      <c r="QQB9" s="72"/>
      <c r="QQC9" s="72"/>
      <c r="QQD9" s="72"/>
      <c r="QQE9" s="90"/>
      <c r="QQF9" s="73"/>
      <c r="QQG9" s="73"/>
      <c r="QQH9" s="74"/>
      <c r="QQI9" s="72"/>
      <c r="QQJ9" s="72"/>
      <c r="QQK9" s="72"/>
      <c r="QQL9" s="90"/>
      <c r="QQM9" s="73"/>
      <c r="QQN9" s="73"/>
      <c r="QQO9" s="74"/>
      <c r="QQP9" s="72"/>
      <c r="QQQ9" s="72"/>
      <c r="QQR9" s="72"/>
      <c r="QQS9" s="90"/>
      <c r="QQT9" s="73"/>
      <c r="QQU9" s="73"/>
      <c r="QQV9" s="74"/>
      <c r="QQW9" s="72"/>
      <c r="QQX9" s="72"/>
      <c r="QQY9" s="72"/>
      <c r="QQZ9" s="90"/>
      <c r="QRA9" s="73"/>
      <c r="QRB9" s="73"/>
      <c r="QRC9" s="74"/>
      <c r="QRD9" s="72"/>
      <c r="QRE9" s="72"/>
      <c r="QRF9" s="72"/>
      <c r="QRG9" s="90"/>
      <c r="QRH9" s="73"/>
      <c r="QRI9" s="73"/>
      <c r="QRJ9" s="74"/>
      <c r="QRK9" s="72"/>
      <c r="QRL9" s="72"/>
      <c r="QRM9" s="72"/>
      <c r="QRN9" s="90"/>
      <c r="QRO9" s="73"/>
      <c r="QRP9" s="73"/>
      <c r="QRQ9" s="74"/>
      <c r="QRR9" s="72"/>
      <c r="QRS9" s="72"/>
      <c r="QRT9" s="72"/>
      <c r="QRU9" s="90"/>
      <c r="QRV9" s="73"/>
      <c r="QRW9" s="73"/>
      <c r="QRX9" s="74"/>
      <c r="QRY9" s="72"/>
      <c r="QRZ9" s="72"/>
      <c r="QSA9" s="72"/>
      <c r="QSB9" s="90"/>
      <c r="QSC9" s="73"/>
      <c r="QSD9" s="73"/>
      <c r="QSE9" s="74"/>
      <c r="QSF9" s="72"/>
      <c r="QSG9" s="72"/>
      <c r="QSH9" s="72"/>
      <c r="QSI9" s="90"/>
      <c r="QSJ9" s="73"/>
      <c r="QSK9" s="73"/>
      <c r="QSL9" s="74"/>
      <c r="QSM9" s="72"/>
      <c r="QSN9" s="72"/>
      <c r="QSO9" s="72"/>
      <c r="QSP9" s="90"/>
      <c r="QSQ9" s="73"/>
      <c r="QSR9" s="73"/>
      <c r="QSS9" s="74"/>
      <c r="QST9" s="72"/>
      <c r="QSU9" s="72"/>
      <c r="QSV9" s="72"/>
      <c r="QSW9" s="90"/>
      <c r="QSX9" s="73"/>
      <c r="QSY9" s="73"/>
      <c r="QSZ9" s="74"/>
      <c r="QTA9" s="72"/>
      <c r="QTB9" s="72"/>
      <c r="QTC9" s="72"/>
      <c r="QTD9" s="90"/>
      <c r="QTE9" s="73"/>
      <c r="QTF9" s="73"/>
      <c r="QTG9" s="74"/>
      <c r="QTH9" s="72"/>
      <c r="QTI9" s="72"/>
      <c r="QTJ9" s="72"/>
      <c r="QTK9" s="90"/>
      <c r="QTL9" s="73"/>
      <c r="QTM9" s="73"/>
      <c r="QTN9" s="74"/>
      <c r="QTO9" s="72"/>
      <c r="QTP9" s="72"/>
      <c r="QTQ9" s="72"/>
      <c r="QTR9" s="90"/>
      <c r="QTS9" s="73"/>
      <c r="QTT9" s="73"/>
      <c r="QTU9" s="74"/>
      <c r="QTV9" s="72"/>
      <c r="QTW9" s="72"/>
      <c r="QTX9" s="72"/>
      <c r="QTY9" s="90"/>
      <c r="QTZ9" s="73"/>
      <c r="QUA9" s="73"/>
      <c r="QUB9" s="74"/>
      <c r="QUC9" s="72"/>
      <c r="QUD9" s="72"/>
      <c r="QUE9" s="72"/>
      <c r="QUF9" s="90"/>
      <c r="QUG9" s="73"/>
      <c r="QUH9" s="73"/>
      <c r="QUI9" s="74"/>
      <c r="QUJ9" s="72"/>
      <c r="QUK9" s="72"/>
      <c r="QUL9" s="72"/>
      <c r="QUM9" s="90"/>
      <c r="QUN9" s="73"/>
      <c r="QUO9" s="73"/>
      <c r="QUP9" s="74"/>
      <c r="QUQ9" s="72"/>
      <c r="QUR9" s="72"/>
      <c r="QUS9" s="72"/>
      <c r="QUT9" s="90"/>
      <c r="QUU9" s="73"/>
      <c r="QUV9" s="73"/>
      <c r="QUW9" s="74"/>
      <c r="QUX9" s="72"/>
      <c r="QUY9" s="72"/>
      <c r="QUZ9" s="72"/>
      <c r="QVA9" s="90"/>
      <c r="QVB9" s="73"/>
      <c r="QVC9" s="73"/>
      <c r="QVD9" s="74"/>
      <c r="QVE9" s="72"/>
      <c r="QVF9" s="72"/>
      <c r="QVG9" s="72"/>
      <c r="QVH9" s="90"/>
      <c r="QVI9" s="73"/>
      <c r="QVJ9" s="73"/>
      <c r="QVK9" s="74"/>
      <c r="QVL9" s="72"/>
      <c r="QVM9" s="72"/>
      <c r="QVN9" s="72"/>
      <c r="QVO9" s="90"/>
      <c r="QVP9" s="73"/>
      <c r="QVQ9" s="73"/>
      <c r="QVR9" s="74"/>
      <c r="QVS9" s="72"/>
      <c r="QVT9" s="72"/>
      <c r="QVU9" s="72"/>
      <c r="QVV9" s="90"/>
      <c r="QVW9" s="73"/>
      <c r="QVX9" s="73"/>
      <c r="QVY9" s="74"/>
      <c r="QVZ9" s="72"/>
      <c r="QWA9" s="72"/>
      <c r="QWB9" s="72"/>
      <c r="QWC9" s="90"/>
      <c r="QWD9" s="73"/>
      <c r="QWE9" s="73"/>
      <c r="QWF9" s="74"/>
      <c r="QWG9" s="72"/>
      <c r="QWH9" s="72"/>
      <c r="QWI9" s="72"/>
      <c r="QWJ9" s="90"/>
      <c r="QWK9" s="73"/>
      <c r="QWL9" s="73"/>
      <c r="QWM9" s="74"/>
      <c r="QWN9" s="72"/>
      <c r="QWO9" s="72"/>
      <c r="QWP9" s="72"/>
      <c r="QWQ9" s="90"/>
      <c r="QWR9" s="73"/>
      <c r="QWS9" s="73"/>
      <c r="QWT9" s="74"/>
      <c r="QWU9" s="72"/>
      <c r="QWV9" s="72"/>
      <c r="QWW9" s="72"/>
      <c r="QWX9" s="90"/>
      <c r="QWY9" s="73"/>
      <c r="QWZ9" s="73"/>
      <c r="QXA9" s="74"/>
      <c r="QXB9" s="72"/>
      <c r="QXC9" s="72"/>
      <c r="QXD9" s="72"/>
      <c r="QXE9" s="90"/>
      <c r="QXF9" s="73"/>
      <c r="QXG9" s="73"/>
      <c r="QXH9" s="74"/>
      <c r="QXI9" s="72"/>
      <c r="QXJ9" s="72"/>
      <c r="QXK9" s="72"/>
      <c r="QXL9" s="90"/>
      <c r="QXM9" s="73"/>
      <c r="QXN9" s="73"/>
      <c r="QXO9" s="74"/>
      <c r="QXP9" s="72"/>
      <c r="QXQ9" s="72"/>
      <c r="QXR9" s="72"/>
      <c r="QXS9" s="90"/>
      <c r="QXT9" s="73"/>
      <c r="QXU9" s="73"/>
      <c r="QXV9" s="74"/>
      <c r="QXW9" s="72"/>
      <c r="QXX9" s="72"/>
      <c r="QXY9" s="72"/>
      <c r="QXZ9" s="90"/>
      <c r="QYA9" s="73"/>
      <c r="QYB9" s="73"/>
      <c r="QYC9" s="74"/>
      <c r="QYD9" s="72"/>
      <c r="QYE9" s="72"/>
      <c r="QYF9" s="72"/>
      <c r="QYG9" s="90"/>
      <c r="QYH9" s="73"/>
      <c r="QYI9" s="73"/>
      <c r="QYJ9" s="74"/>
      <c r="QYK9" s="72"/>
      <c r="QYL9" s="72"/>
      <c r="QYM9" s="72"/>
      <c r="QYN9" s="90"/>
      <c r="QYO9" s="73"/>
      <c r="QYP9" s="73"/>
      <c r="QYQ9" s="74"/>
      <c r="QYR9" s="72"/>
      <c r="QYS9" s="72"/>
      <c r="QYT9" s="72"/>
      <c r="QYU9" s="90"/>
      <c r="QYV9" s="73"/>
      <c r="QYW9" s="73"/>
      <c r="QYX9" s="74"/>
      <c r="QYY9" s="72"/>
      <c r="QYZ9" s="72"/>
      <c r="QZA9" s="72"/>
      <c r="QZB9" s="90"/>
      <c r="QZC9" s="73"/>
      <c r="QZD9" s="73"/>
      <c r="QZE9" s="74"/>
      <c r="QZF9" s="72"/>
      <c r="QZG9" s="72"/>
      <c r="QZH9" s="72"/>
      <c r="QZI9" s="90"/>
      <c r="QZJ9" s="73"/>
      <c r="QZK9" s="73"/>
      <c r="QZL9" s="74"/>
      <c r="QZM9" s="72"/>
      <c r="QZN9" s="72"/>
      <c r="QZO9" s="72"/>
      <c r="QZP9" s="90"/>
      <c r="QZQ9" s="73"/>
      <c r="QZR9" s="73"/>
      <c r="QZS9" s="74"/>
      <c r="QZT9" s="72"/>
      <c r="QZU9" s="72"/>
      <c r="QZV9" s="72"/>
      <c r="QZW9" s="90"/>
      <c r="QZX9" s="73"/>
      <c r="QZY9" s="73"/>
      <c r="QZZ9" s="74"/>
      <c r="RAA9" s="72"/>
      <c r="RAB9" s="72"/>
      <c r="RAC9" s="72"/>
      <c r="RAD9" s="90"/>
      <c r="RAE9" s="73"/>
      <c r="RAF9" s="73"/>
      <c r="RAG9" s="74"/>
      <c r="RAH9" s="72"/>
      <c r="RAI9" s="72"/>
      <c r="RAJ9" s="72"/>
      <c r="RAK9" s="90"/>
      <c r="RAL9" s="73"/>
      <c r="RAM9" s="73"/>
      <c r="RAN9" s="74"/>
      <c r="RAO9" s="72"/>
      <c r="RAP9" s="72"/>
      <c r="RAQ9" s="72"/>
      <c r="RAR9" s="90"/>
      <c r="RAS9" s="73"/>
      <c r="RAT9" s="73"/>
      <c r="RAU9" s="74"/>
      <c r="RAV9" s="72"/>
      <c r="RAW9" s="72"/>
      <c r="RAX9" s="72"/>
      <c r="RAY9" s="90"/>
      <c r="RAZ9" s="73"/>
      <c r="RBA9" s="73"/>
      <c r="RBB9" s="74"/>
      <c r="RBC9" s="72"/>
      <c r="RBD9" s="72"/>
      <c r="RBE9" s="72"/>
      <c r="RBF9" s="90"/>
      <c r="RBG9" s="73"/>
      <c r="RBH9" s="73"/>
      <c r="RBI9" s="74"/>
      <c r="RBJ9" s="72"/>
      <c r="RBK9" s="72"/>
      <c r="RBL9" s="72"/>
      <c r="RBM9" s="90"/>
      <c r="RBN9" s="73"/>
      <c r="RBO9" s="73"/>
      <c r="RBP9" s="74"/>
      <c r="RBQ9" s="72"/>
      <c r="RBR9" s="72"/>
      <c r="RBS9" s="72"/>
      <c r="RBT9" s="90"/>
      <c r="RBU9" s="73"/>
      <c r="RBV9" s="73"/>
      <c r="RBW9" s="74"/>
      <c r="RBX9" s="72"/>
      <c r="RBY9" s="72"/>
      <c r="RBZ9" s="72"/>
      <c r="RCA9" s="90"/>
      <c r="RCB9" s="73"/>
      <c r="RCC9" s="73"/>
      <c r="RCD9" s="74"/>
      <c r="RCE9" s="72"/>
      <c r="RCF9" s="72"/>
      <c r="RCG9" s="72"/>
      <c r="RCH9" s="90"/>
      <c r="RCI9" s="73"/>
      <c r="RCJ9" s="73"/>
      <c r="RCK9" s="74"/>
      <c r="RCL9" s="72"/>
      <c r="RCM9" s="72"/>
      <c r="RCN9" s="72"/>
      <c r="RCO9" s="90"/>
      <c r="RCP9" s="73"/>
      <c r="RCQ9" s="73"/>
      <c r="RCR9" s="74"/>
      <c r="RCS9" s="72"/>
      <c r="RCT9" s="72"/>
      <c r="RCU9" s="72"/>
      <c r="RCV9" s="90"/>
      <c r="RCW9" s="73"/>
      <c r="RCX9" s="73"/>
      <c r="RCY9" s="74"/>
      <c r="RCZ9" s="72"/>
      <c r="RDA9" s="72"/>
      <c r="RDB9" s="72"/>
      <c r="RDC9" s="90"/>
      <c r="RDD9" s="73"/>
      <c r="RDE9" s="73"/>
      <c r="RDF9" s="74"/>
      <c r="RDG9" s="72"/>
      <c r="RDH9" s="72"/>
      <c r="RDI9" s="72"/>
      <c r="RDJ9" s="90"/>
      <c r="RDK9" s="73"/>
      <c r="RDL9" s="73"/>
      <c r="RDM9" s="74"/>
      <c r="RDN9" s="72"/>
      <c r="RDO9" s="72"/>
      <c r="RDP9" s="72"/>
      <c r="RDQ9" s="90"/>
      <c r="RDR9" s="73"/>
      <c r="RDS9" s="73"/>
      <c r="RDT9" s="74"/>
      <c r="RDU9" s="72"/>
      <c r="RDV9" s="72"/>
      <c r="RDW9" s="72"/>
      <c r="RDX9" s="90"/>
      <c r="RDY9" s="73"/>
      <c r="RDZ9" s="73"/>
      <c r="REA9" s="74"/>
      <c r="REB9" s="72"/>
      <c r="REC9" s="72"/>
      <c r="RED9" s="72"/>
      <c r="REE9" s="90"/>
      <c r="REF9" s="73"/>
      <c r="REG9" s="73"/>
      <c r="REH9" s="74"/>
      <c r="REI9" s="72"/>
      <c r="REJ9" s="72"/>
      <c r="REK9" s="72"/>
      <c r="REL9" s="90"/>
      <c r="REM9" s="73"/>
      <c r="REN9" s="73"/>
      <c r="REO9" s="74"/>
      <c r="REP9" s="72"/>
      <c r="REQ9" s="72"/>
      <c r="RER9" s="72"/>
      <c r="RES9" s="90"/>
      <c r="RET9" s="73"/>
      <c r="REU9" s="73"/>
      <c r="REV9" s="74"/>
      <c r="REW9" s="72"/>
      <c r="REX9" s="72"/>
      <c r="REY9" s="72"/>
      <c r="REZ9" s="90"/>
      <c r="RFA9" s="73"/>
      <c r="RFB9" s="73"/>
      <c r="RFC9" s="74"/>
      <c r="RFD9" s="72"/>
      <c r="RFE9" s="72"/>
      <c r="RFF9" s="72"/>
      <c r="RFG9" s="90"/>
      <c r="RFH9" s="73"/>
      <c r="RFI9" s="73"/>
      <c r="RFJ9" s="74"/>
      <c r="RFK9" s="72"/>
      <c r="RFL9" s="72"/>
      <c r="RFM9" s="72"/>
      <c r="RFN9" s="90"/>
      <c r="RFO9" s="73"/>
      <c r="RFP9" s="73"/>
      <c r="RFQ9" s="74"/>
      <c r="RFR9" s="72"/>
      <c r="RFS9" s="72"/>
      <c r="RFT9" s="72"/>
      <c r="RFU9" s="90"/>
      <c r="RFV9" s="73"/>
      <c r="RFW9" s="73"/>
      <c r="RFX9" s="74"/>
      <c r="RFY9" s="72"/>
      <c r="RFZ9" s="72"/>
      <c r="RGA9" s="72"/>
      <c r="RGB9" s="90"/>
      <c r="RGC9" s="73"/>
      <c r="RGD9" s="73"/>
      <c r="RGE9" s="74"/>
      <c r="RGF9" s="72"/>
      <c r="RGG9" s="72"/>
      <c r="RGH9" s="72"/>
      <c r="RGI9" s="90"/>
      <c r="RGJ9" s="73"/>
      <c r="RGK9" s="73"/>
      <c r="RGL9" s="74"/>
      <c r="RGM9" s="72"/>
      <c r="RGN9" s="72"/>
      <c r="RGO9" s="72"/>
      <c r="RGP9" s="90"/>
      <c r="RGQ9" s="73"/>
      <c r="RGR9" s="73"/>
      <c r="RGS9" s="74"/>
      <c r="RGT9" s="72"/>
      <c r="RGU9" s="72"/>
      <c r="RGV9" s="72"/>
      <c r="RGW9" s="90"/>
      <c r="RGX9" s="73"/>
      <c r="RGY9" s="73"/>
      <c r="RGZ9" s="74"/>
      <c r="RHA9" s="72"/>
      <c r="RHB9" s="72"/>
      <c r="RHC9" s="72"/>
      <c r="RHD9" s="90"/>
      <c r="RHE9" s="73"/>
      <c r="RHF9" s="73"/>
      <c r="RHG9" s="74"/>
      <c r="RHH9" s="72"/>
      <c r="RHI9" s="72"/>
      <c r="RHJ9" s="72"/>
      <c r="RHK9" s="90"/>
      <c r="RHL9" s="73"/>
      <c r="RHM9" s="73"/>
      <c r="RHN9" s="74"/>
      <c r="RHO9" s="72"/>
      <c r="RHP9" s="72"/>
      <c r="RHQ9" s="72"/>
      <c r="RHR9" s="90"/>
      <c r="RHS9" s="73"/>
      <c r="RHT9" s="73"/>
      <c r="RHU9" s="74"/>
      <c r="RHV9" s="72"/>
      <c r="RHW9" s="72"/>
      <c r="RHX9" s="72"/>
      <c r="RHY9" s="90"/>
      <c r="RHZ9" s="73"/>
      <c r="RIA9" s="73"/>
      <c r="RIB9" s="74"/>
      <c r="RIC9" s="72"/>
      <c r="RID9" s="72"/>
      <c r="RIE9" s="72"/>
      <c r="RIF9" s="90"/>
      <c r="RIG9" s="73"/>
      <c r="RIH9" s="73"/>
      <c r="RII9" s="74"/>
      <c r="RIJ9" s="72"/>
      <c r="RIK9" s="72"/>
      <c r="RIL9" s="72"/>
      <c r="RIM9" s="90"/>
      <c r="RIN9" s="73"/>
      <c r="RIO9" s="73"/>
      <c r="RIP9" s="74"/>
      <c r="RIQ9" s="72"/>
      <c r="RIR9" s="72"/>
      <c r="RIS9" s="72"/>
      <c r="RIT9" s="90"/>
      <c r="RIU9" s="73"/>
      <c r="RIV9" s="73"/>
      <c r="RIW9" s="74"/>
      <c r="RIX9" s="72"/>
      <c r="RIY9" s="72"/>
      <c r="RIZ9" s="72"/>
      <c r="RJA9" s="90"/>
      <c r="RJB9" s="73"/>
      <c r="RJC9" s="73"/>
      <c r="RJD9" s="74"/>
      <c r="RJE9" s="72"/>
      <c r="RJF9" s="72"/>
      <c r="RJG9" s="72"/>
      <c r="RJH9" s="90"/>
      <c r="RJI9" s="73"/>
      <c r="RJJ9" s="73"/>
      <c r="RJK9" s="74"/>
      <c r="RJL9" s="72"/>
      <c r="RJM9" s="72"/>
      <c r="RJN9" s="72"/>
      <c r="RJO9" s="90"/>
      <c r="RJP9" s="73"/>
      <c r="RJQ9" s="73"/>
      <c r="RJR9" s="74"/>
      <c r="RJS9" s="72"/>
      <c r="RJT9" s="72"/>
      <c r="RJU9" s="72"/>
      <c r="RJV9" s="90"/>
      <c r="RJW9" s="73"/>
      <c r="RJX9" s="73"/>
      <c r="RJY9" s="74"/>
      <c r="RJZ9" s="72"/>
      <c r="RKA9" s="72"/>
      <c r="RKB9" s="72"/>
      <c r="RKC9" s="90"/>
      <c r="RKD9" s="73"/>
      <c r="RKE9" s="73"/>
      <c r="RKF9" s="74"/>
      <c r="RKG9" s="72"/>
      <c r="RKH9" s="72"/>
      <c r="RKI9" s="72"/>
      <c r="RKJ9" s="90"/>
      <c r="RKK9" s="73"/>
      <c r="RKL9" s="73"/>
      <c r="RKM9" s="74"/>
      <c r="RKN9" s="72"/>
      <c r="RKO9" s="72"/>
      <c r="RKP9" s="72"/>
      <c r="RKQ9" s="90"/>
      <c r="RKR9" s="73"/>
      <c r="RKS9" s="73"/>
      <c r="RKT9" s="74"/>
      <c r="RKU9" s="72"/>
      <c r="RKV9" s="72"/>
      <c r="RKW9" s="72"/>
      <c r="RKX9" s="90"/>
      <c r="RKY9" s="73"/>
      <c r="RKZ9" s="73"/>
      <c r="RLA9" s="74"/>
      <c r="RLB9" s="72"/>
      <c r="RLC9" s="72"/>
      <c r="RLD9" s="72"/>
      <c r="RLE9" s="90"/>
      <c r="RLF9" s="73"/>
      <c r="RLG9" s="73"/>
      <c r="RLH9" s="74"/>
      <c r="RLI9" s="72"/>
      <c r="RLJ9" s="72"/>
      <c r="RLK9" s="72"/>
      <c r="RLL9" s="90"/>
      <c r="RLM9" s="73"/>
      <c r="RLN9" s="73"/>
      <c r="RLO9" s="74"/>
      <c r="RLP9" s="72"/>
      <c r="RLQ9" s="72"/>
      <c r="RLR9" s="72"/>
      <c r="RLS9" s="90"/>
      <c r="RLT9" s="73"/>
      <c r="RLU9" s="73"/>
      <c r="RLV9" s="74"/>
      <c r="RLW9" s="72"/>
      <c r="RLX9" s="72"/>
      <c r="RLY9" s="72"/>
      <c r="RLZ9" s="90"/>
      <c r="RMA9" s="73"/>
      <c r="RMB9" s="73"/>
      <c r="RMC9" s="74"/>
      <c r="RMD9" s="72"/>
      <c r="RME9" s="72"/>
      <c r="RMF9" s="72"/>
      <c r="RMG9" s="90"/>
      <c r="RMH9" s="73"/>
      <c r="RMI9" s="73"/>
      <c r="RMJ9" s="74"/>
      <c r="RMK9" s="72"/>
      <c r="RML9" s="72"/>
      <c r="RMM9" s="72"/>
      <c r="RMN9" s="90"/>
      <c r="RMO9" s="73"/>
      <c r="RMP9" s="73"/>
      <c r="RMQ9" s="74"/>
      <c r="RMR9" s="72"/>
      <c r="RMS9" s="72"/>
      <c r="RMT9" s="72"/>
      <c r="RMU9" s="90"/>
      <c r="RMV9" s="73"/>
      <c r="RMW9" s="73"/>
      <c r="RMX9" s="74"/>
      <c r="RMY9" s="72"/>
      <c r="RMZ9" s="72"/>
      <c r="RNA9" s="72"/>
      <c r="RNB9" s="90"/>
      <c r="RNC9" s="73"/>
      <c r="RND9" s="73"/>
      <c r="RNE9" s="74"/>
      <c r="RNF9" s="72"/>
      <c r="RNG9" s="72"/>
      <c r="RNH9" s="72"/>
      <c r="RNI9" s="90"/>
      <c r="RNJ9" s="73"/>
      <c r="RNK9" s="73"/>
      <c r="RNL9" s="74"/>
      <c r="RNM9" s="72"/>
      <c r="RNN9" s="72"/>
      <c r="RNO9" s="72"/>
      <c r="RNP9" s="90"/>
      <c r="RNQ9" s="73"/>
      <c r="RNR9" s="73"/>
      <c r="RNS9" s="74"/>
      <c r="RNT9" s="72"/>
      <c r="RNU9" s="72"/>
      <c r="RNV9" s="72"/>
      <c r="RNW9" s="90"/>
      <c r="RNX9" s="73"/>
      <c r="RNY9" s="73"/>
      <c r="RNZ9" s="74"/>
      <c r="ROA9" s="72"/>
      <c r="ROB9" s="72"/>
      <c r="ROC9" s="72"/>
      <c r="ROD9" s="90"/>
      <c r="ROE9" s="73"/>
      <c r="ROF9" s="73"/>
      <c r="ROG9" s="74"/>
      <c r="ROH9" s="72"/>
      <c r="ROI9" s="72"/>
      <c r="ROJ9" s="72"/>
      <c r="ROK9" s="90"/>
      <c r="ROL9" s="73"/>
      <c r="ROM9" s="73"/>
      <c r="RON9" s="74"/>
      <c r="ROO9" s="72"/>
      <c r="ROP9" s="72"/>
      <c r="ROQ9" s="72"/>
      <c r="ROR9" s="90"/>
      <c r="ROS9" s="73"/>
      <c r="ROT9" s="73"/>
      <c r="ROU9" s="74"/>
      <c r="ROV9" s="72"/>
      <c r="ROW9" s="72"/>
      <c r="ROX9" s="72"/>
      <c r="ROY9" s="90"/>
      <c r="ROZ9" s="73"/>
      <c r="RPA9" s="73"/>
      <c r="RPB9" s="74"/>
      <c r="RPC9" s="72"/>
      <c r="RPD9" s="72"/>
      <c r="RPE9" s="72"/>
      <c r="RPF9" s="90"/>
      <c r="RPG9" s="73"/>
      <c r="RPH9" s="73"/>
      <c r="RPI9" s="74"/>
      <c r="RPJ9" s="72"/>
      <c r="RPK9" s="72"/>
      <c r="RPL9" s="72"/>
      <c r="RPM9" s="90"/>
      <c r="RPN9" s="73"/>
      <c r="RPO9" s="73"/>
      <c r="RPP9" s="74"/>
      <c r="RPQ9" s="72"/>
      <c r="RPR9" s="72"/>
      <c r="RPS9" s="72"/>
      <c r="RPT9" s="90"/>
      <c r="RPU9" s="73"/>
      <c r="RPV9" s="73"/>
      <c r="RPW9" s="74"/>
      <c r="RPX9" s="72"/>
      <c r="RPY9" s="72"/>
      <c r="RPZ9" s="72"/>
      <c r="RQA9" s="90"/>
      <c r="RQB9" s="73"/>
      <c r="RQC9" s="73"/>
      <c r="RQD9" s="74"/>
      <c r="RQE9" s="72"/>
      <c r="RQF9" s="72"/>
      <c r="RQG9" s="72"/>
      <c r="RQH9" s="90"/>
      <c r="RQI9" s="73"/>
      <c r="RQJ9" s="73"/>
      <c r="RQK9" s="74"/>
      <c r="RQL9" s="72"/>
      <c r="RQM9" s="72"/>
      <c r="RQN9" s="72"/>
      <c r="RQO9" s="90"/>
      <c r="RQP9" s="73"/>
      <c r="RQQ9" s="73"/>
      <c r="RQR9" s="74"/>
      <c r="RQS9" s="72"/>
      <c r="RQT9" s="72"/>
      <c r="RQU9" s="72"/>
      <c r="RQV9" s="90"/>
      <c r="RQW9" s="73"/>
      <c r="RQX9" s="73"/>
      <c r="RQY9" s="74"/>
      <c r="RQZ9" s="72"/>
      <c r="RRA9" s="72"/>
      <c r="RRB9" s="72"/>
      <c r="RRC9" s="90"/>
      <c r="RRD9" s="73"/>
      <c r="RRE9" s="73"/>
      <c r="RRF9" s="74"/>
      <c r="RRG9" s="72"/>
      <c r="RRH9" s="72"/>
      <c r="RRI9" s="72"/>
      <c r="RRJ9" s="90"/>
      <c r="RRK9" s="73"/>
      <c r="RRL9" s="73"/>
      <c r="RRM9" s="74"/>
      <c r="RRN9" s="72"/>
      <c r="RRO9" s="72"/>
      <c r="RRP9" s="72"/>
      <c r="RRQ9" s="90"/>
      <c r="RRR9" s="73"/>
      <c r="RRS9" s="73"/>
      <c r="RRT9" s="74"/>
      <c r="RRU9" s="72"/>
      <c r="RRV9" s="72"/>
      <c r="RRW9" s="72"/>
      <c r="RRX9" s="90"/>
      <c r="RRY9" s="73"/>
      <c r="RRZ9" s="73"/>
      <c r="RSA9" s="74"/>
      <c r="RSB9" s="72"/>
      <c r="RSC9" s="72"/>
      <c r="RSD9" s="72"/>
      <c r="RSE9" s="90"/>
      <c r="RSF9" s="73"/>
      <c r="RSG9" s="73"/>
      <c r="RSH9" s="74"/>
      <c r="RSI9" s="72"/>
      <c r="RSJ9" s="72"/>
      <c r="RSK9" s="72"/>
      <c r="RSL9" s="90"/>
      <c r="RSM9" s="73"/>
      <c r="RSN9" s="73"/>
      <c r="RSO9" s="74"/>
      <c r="RSP9" s="72"/>
      <c r="RSQ9" s="72"/>
      <c r="RSR9" s="72"/>
      <c r="RSS9" s="90"/>
      <c r="RST9" s="73"/>
      <c r="RSU9" s="73"/>
      <c r="RSV9" s="74"/>
      <c r="RSW9" s="72"/>
      <c r="RSX9" s="72"/>
      <c r="RSY9" s="72"/>
      <c r="RSZ9" s="90"/>
      <c r="RTA9" s="73"/>
      <c r="RTB9" s="73"/>
      <c r="RTC9" s="74"/>
      <c r="RTD9" s="72"/>
      <c r="RTE9" s="72"/>
      <c r="RTF9" s="72"/>
      <c r="RTG9" s="90"/>
      <c r="RTH9" s="73"/>
      <c r="RTI9" s="73"/>
      <c r="RTJ9" s="74"/>
      <c r="RTK9" s="72"/>
      <c r="RTL9" s="72"/>
      <c r="RTM9" s="72"/>
      <c r="RTN9" s="90"/>
      <c r="RTO9" s="73"/>
      <c r="RTP9" s="73"/>
      <c r="RTQ9" s="74"/>
      <c r="RTR9" s="72"/>
      <c r="RTS9" s="72"/>
      <c r="RTT9" s="72"/>
      <c r="RTU9" s="90"/>
      <c r="RTV9" s="73"/>
      <c r="RTW9" s="73"/>
      <c r="RTX9" s="74"/>
      <c r="RTY9" s="72"/>
      <c r="RTZ9" s="72"/>
      <c r="RUA9" s="72"/>
      <c r="RUB9" s="90"/>
      <c r="RUC9" s="73"/>
      <c r="RUD9" s="73"/>
      <c r="RUE9" s="74"/>
      <c r="RUF9" s="72"/>
      <c r="RUG9" s="72"/>
      <c r="RUH9" s="72"/>
      <c r="RUI9" s="90"/>
      <c r="RUJ9" s="73"/>
      <c r="RUK9" s="73"/>
      <c r="RUL9" s="74"/>
      <c r="RUM9" s="72"/>
      <c r="RUN9" s="72"/>
      <c r="RUO9" s="72"/>
      <c r="RUP9" s="90"/>
      <c r="RUQ9" s="73"/>
      <c r="RUR9" s="73"/>
      <c r="RUS9" s="74"/>
      <c r="RUT9" s="72"/>
      <c r="RUU9" s="72"/>
      <c r="RUV9" s="72"/>
      <c r="RUW9" s="90"/>
      <c r="RUX9" s="73"/>
      <c r="RUY9" s="73"/>
      <c r="RUZ9" s="74"/>
      <c r="RVA9" s="72"/>
      <c r="RVB9" s="72"/>
      <c r="RVC9" s="72"/>
      <c r="RVD9" s="90"/>
      <c r="RVE9" s="73"/>
      <c r="RVF9" s="73"/>
      <c r="RVG9" s="74"/>
      <c r="RVH9" s="72"/>
      <c r="RVI9" s="72"/>
      <c r="RVJ9" s="72"/>
      <c r="RVK9" s="90"/>
      <c r="RVL9" s="73"/>
      <c r="RVM9" s="73"/>
      <c r="RVN9" s="74"/>
      <c r="RVO9" s="72"/>
      <c r="RVP9" s="72"/>
      <c r="RVQ9" s="72"/>
      <c r="RVR9" s="90"/>
      <c r="RVS9" s="73"/>
      <c r="RVT9" s="73"/>
      <c r="RVU9" s="74"/>
      <c r="RVV9" s="72"/>
      <c r="RVW9" s="72"/>
      <c r="RVX9" s="72"/>
      <c r="RVY9" s="90"/>
      <c r="RVZ9" s="73"/>
      <c r="RWA9" s="73"/>
      <c r="RWB9" s="74"/>
      <c r="RWC9" s="72"/>
      <c r="RWD9" s="72"/>
      <c r="RWE9" s="72"/>
      <c r="RWF9" s="90"/>
      <c r="RWG9" s="73"/>
      <c r="RWH9" s="73"/>
      <c r="RWI9" s="74"/>
      <c r="RWJ9" s="72"/>
      <c r="RWK9" s="72"/>
      <c r="RWL9" s="72"/>
      <c r="RWM9" s="90"/>
      <c r="RWN9" s="73"/>
      <c r="RWO9" s="73"/>
      <c r="RWP9" s="74"/>
      <c r="RWQ9" s="72"/>
      <c r="RWR9" s="72"/>
      <c r="RWS9" s="72"/>
      <c r="RWT9" s="90"/>
      <c r="RWU9" s="73"/>
      <c r="RWV9" s="73"/>
      <c r="RWW9" s="74"/>
      <c r="RWX9" s="72"/>
      <c r="RWY9" s="72"/>
      <c r="RWZ9" s="72"/>
      <c r="RXA9" s="90"/>
      <c r="RXB9" s="73"/>
      <c r="RXC9" s="73"/>
      <c r="RXD9" s="74"/>
      <c r="RXE9" s="72"/>
      <c r="RXF9" s="72"/>
      <c r="RXG9" s="72"/>
      <c r="RXH9" s="90"/>
      <c r="RXI9" s="73"/>
      <c r="RXJ9" s="73"/>
      <c r="RXK9" s="74"/>
      <c r="RXL9" s="72"/>
      <c r="RXM9" s="72"/>
      <c r="RXN9" s="72"/>
      <c r="RXO9" s="90"/>
      <c r="RXP9" s="73"/>
      <c r="RXQ9" s="73"/>
      <c r="RXR9" s="74"/>
      <c r="RXS9" s="72"/>
      <c r="RXT9" s="72"/>
      <c r="RXU9" s="72"/>
      <c r="RXV9" s="90"/>
      <c r="RXW9" s="73"/>
      <c r="RXX9" s="73"/>
      <c r="RXY9" s="74"/>
      <c r="RXZ9" s="72"/>
      <c r="RYA9" s="72"/>
      <c r="RYB9" s="72"/>
      <c r="RYC9" s="90"/>
      <c r="RYD9" s="73"/>
      <c r="RYE9" s="73"/>
      <c r="RYF9" s="74"/>
      <c r="RYG9" s="72"/>
      <c r="RYH9" s="72"/>
      <c r="RYI9" s="72"/>
      <c r="RYJ9" s="90"/>
      <c r="RYK9" s="73"/>
      <c r="RYL9" s="73"/>
      <c r="RYM9" s="74"/>
      <c r="RYN9" s="72"/>
      <c r="RYO9" s="72"/>
      <c r="RYP9" s="72"/>
      <c r="RYQ9" s="90"/>
      <c r="RYR9" s="73"/>
      <c r="RYS9" s="73"/>
      <c r="RYT9" s="74"/>
      <c r="RYU9" s="72"/>
      <c r="RYV9" s="72"/>
      <c r="RYW9" s="72"/>
      <c r="RYX9" s="90"/>
      <c r="RYY9" s="73"/>
      <c r="RYZ9" s="73"/>
      <c r="RZA9" s="74"/>
      <c r="RZB9" s="72"/>
      <c r="RZC9" s="72"/>
      <c r="RZD9" s="72"/>
      <c r="RZE9" s="90"/>
      <c r="RZF9" s="73"/>
      <c r="RZG9" s="73"/>
      <c r="RZH9" s="74"/>
      <c r="RZI9" s="72"/>
      <c r="RZJ9" s="72"/>
      <c r="RZK9" s="72"/>
      <c r="RZL9" s="90"/>
      <c r="RZM9" s="73"/>
      <c r="RZN9" s="73"/>
      <c r="RZO9" s="74"/>
      <c r="RZP9" s="72"/>
      <c r="RZQ9" s="72"/>
      <c r="RZR9" s="72"/>
      <c r="RZS9" s="90"/>
      <c r="RZT9" s="73"/>
      <c r="RZU9" s="73"/>
      <c r="RZV9" s="74"/>
      <c r="RZW9" s="72"/>
      <c r="RZX9" s="72"/>
      <c r="RZY9" s="72"/>
      <c r="RZZ9" s="90"/>
      <c r="SAA9" s="73"/>
      <c r="SAB9" s="73"/>
      <c r="SAC9" s="74"/>
      <c r="SAD9" s="72"/>
      <c r="SAE9" s="72"/>
      <c r="SAF9" s="72"/>
      <c r="SAG9" s="90"/>
      <c r="SAH9" s="73"/>
      <c r="SAI9" s="73"/>
      <c r="SAJ9" s="74"/>
      <c r="SAK9" s="72"/>
      <c r="SAL9" s="72"/>
      <c r="SAM9" s="72"/>
      <c r="SAN9" s="90"/>
      <c r="SAO9" s="73"/>
      <c r="SAP9" s="73"/>
      <c r="SAQ9" s="74"/>
      <c r="SAR9" s="72"/>
      <c r="SAS9" s="72"/>
      <c r="SAT9" s="72"/>
      <c r="SAU9" s="90"/>
      <c r="SAV9" s="73"/>
      <c r="SAW9" s="73"/>
      <c r="SAX9" s="74"/>
      <c r="SAY9" s="72"/>
      <c r="SAZ9" s="72"/>
      <c r="SBA9" s="72"/>
      <c r="SBB9" s="90"/>
      <c r="SBC9" s="73"/>
      <c r="SBD9" s="73"/>
      <c r="SBE9" s="74"/>
      <c r="SBF9" s="72"/>
      <c r="SBG9" s="72"/>
      <c r="SBH9" s="72"/>
      <c r="SBI9" s="90"/>
      <c r="SBJ9" s="73"/>
      <c r="SBK9" s="73"/>
      <c r="SBL9" s="74"/>
      <c r="SBM9" s="72"/>
      <c r="SBN9" s="72"/>
      <c r="SBO9" s="72"/>
      <c r="SBP9" s="90"/>
      <c r="SBQ9" s="73"/>
      <c r="SBR9" s="73"/>
      <c r="SBS9" s="74"/>
      <c r="SBT9" s="72"/>
      <c r="SBU9" s="72"/>
      <c r="SBV9" s="72"/>
      <c r="SBW9" s="90"/>
      <c r="SBX9" s="73"/>
      <c r="SBY9" s="73"/>
      <c r="SBZ9" s="74"/>
      <c r="SCA9" s="72"/>
      <c r="SCB9" s="72"/>
      <c r="SCC9" s="72"/>
      <c r="SCD9" s="90"/>
      <c r="SCE9" s="73"/>
      <c r="SCF9" s="73"/>
      <c r="SCG9" s="74"/>
      <c r="SCH9" s="72"/>
      <c r="SCI9" s="72"/>
      <c r="SCJ9" s="72"/>
      <c r="SCK9" s="90"/>
      <c r="SCL9" s="73"/>
      <c r="SCM9" s="73"/>
      <c r="SCN9" s="74"/>
      <c r="SCO9" s="72"/>
      <c r="SCP9" s="72"/>
      <c r="SCQ9" s="72"/>
      <c r="SCR9" s="90"/>
      <c r="SCS9" s="73"/>
      <c r="SCT9" s="73"/>
      <c r="SCU9" s="74"/>
      <c r="SCV9" s="72"/>
      <c r="SCW9" s="72"/>
      <c r="SCX9" s="72"/>
      <c r="SCY9" s="90"/>
      <c r="SCZ9" s="73"/>
      <c r="SDA9" s="73"/>
      <c r="SDB9" s="74"/>
      <c r="SDC9" s="72"/>
      <c r="SDD9" s="72"/>
      <c r="SDE9" s="72"/>
      <c r="SDF9" s="90"/>
      <c r="SDG9" s="73"/>
      <c r="SDH9" s="73"/>
      <c r="SDI9" s="74"/>
      <c r="SDJ9" s="72"/>
      <c r="SDK9" s="72"/>
      <c r="SDL9" s="72"/>
      <c r="SDM9" s="90"/>
      <c r="SDN9" s="73"/>
      <c r="SDO9" s="73"/>
      <c r="SDP9" s="74"/>
      <c r="SDQ9" s="72"/>
      <c r="SDR9" s="72"/>
      <c r="SDS9" s="72"/>
      <c r="SDT9" s="90"/>
      <c r="SDU9" s="73"/>
      <c r="SDV9" s="73"/>
      <c r="SDW9" s="74"/>
      <c r="SDX9" s="72"/>
      <c r="SDY9" s="72"/>
      <c r="SDZ9" s="72"/>
      <c r="SEA9" s="90"/>
      <c r="SEB9" s="73"/>
      <c r="SEC9" s="73"/>
      <c r="SED9" s="74"/>
      <c r="SEE9" s="72"/>
      <c r="SEF9" s="72"/>
      <c r="SEG9" s="72"/>
      <c r="SEH9" s="90"/>
      <c r="SEI9" s="73"/>
      <c r="SEJ9" s="73"/>
      <c r="SEK9" s="74"/>
      <c r="SEL9" s="72"/>
      <c r="SEM9" s="72"/>
      <c r="SEN9" s="72"/>
      <c r="SEO9" s="90"/>
      <c r="SEP9" s="73"/>
      <c r="SEQ9" s="73"/>
      <c r="SER9" s="74"/>
      <c r="SES9" s="72"/>
      <c r="SET9" s="72"/>
      <c r="SEU9" s="72"/>
      <c r="SEV9" s="90"/>
      <c r="SEW9" s="73"/>
      <c r="SEX9" s="73"/>
      <c r="SEY9" s="74"/>
      <c r="SEZ9" s="72"/>
      <c r="SFA9" s="72"/>
      <c r="SFB9" s="72"/>
      <c r="SFC9" s="90"/>
      <c r="SFD9" s="73"/>
      <c r="SFE9" s="73"/>
      <c r="SFF9" s="74"/>
      <c r="SFG9" s="72"/>
      <c r="SFH9" s="72"/>
      <c r="SFI9" s="72"/>
      <c r="SFJ9" s="90"/>
      <c r="SFK9" s="73"/>
      <c r="SFL9" s="73"/>
      <c r="SFM9" s="74"/>
      <c r="SFN9" s="72"/>
      <c r="SFO9" s="72"/>
      <c r="SFP9" s="72"/>
      <c r="SFQ9" s="90"/>
      <c r="SFR9" s="73"/>
      <c r="SFS9" s="73"/>
      <c r="SFT9" s="74"/>
      <c r="SFU9" s="72"/>
      <c r="SFV9" s="72"/>
      <c r="SFW9" s="72"/>
      <c r="SFX9" s="90"/>
      <c r="SFY9" s="73"/>
      <c r="SFZ9" s="73"/>
      <c r="SGA9" s="74"/>
      <c r="SGB9" s="72"/>
      <c r="SGC9" s="72"/>
      <c r="SGD9" s="72"/>
      <c r="SGE9" s="90"/>
      <c r="SGF9" s="73"/>
      <c r="SGG9" s="73"/>
      <c r="SGH9" s="74"/>
      <c r="SGI9" s="72"/>
      <c r="SGJ9" s="72"/>
      <c r="SGK9" s="72"/>
      <c r="SGL9" s="90"/>
      <c r="SGM9" s="73"/>
      <c r="SGN9" s="73"/>
      <c r="SGO9" s="74"/>
      <c r="SGP9" s="72"/>
      <c r="SGQ9" s="72"/>
      <c r="SGR9" s="72"/>
      <c r="SGS9" s="90"/>
      <c r="SGT9" s="73"/>
      <c r="SGU9" s="73"/>
      <c r="SGV9" s="74"/>
      <c r="SGW9" s="72"/>
      <c r="SGX9" s="72"/>
      <c r="SGY9" s="72"/>
      <c r="SGZ9" s="90"/>
      <c r="SHA9" s="73"/>
      <c r="SHB9" s="73"/>
      <c r="SHC9" s="74"/>
      <c r="SHD9" s="72"/>
      <c r="SHE9" s="72"/>
      <c r="SHF9" s="72"/>
      <c r="SHG9" s="90"/>
      <c r="SHH9" s="73"/>
      <c r="SHI9" s="73"/>
      <c r="SHJ9" s="74"/>
      <c r="SHK9" s="72"/>
      <c r="SHL9" s="72"/>
      <c r="SHM9" s="72"/>
      <c r="SHN9" s="90"/>
      <c r="SHO9" s="73"/>
      <c r="SHP9" s="73"/>
      <c r="SHQ9" s="74"/>
      <c r="SHR9" s="72"/>
      <c r="SHS9" s="72"/>
      <c r="SHT9" s="72"/>
      <c r="SHU9" s="90"/>
      <c r="SHV9" s="73"/>
      <c r="SHW9" s="73"/>
      <c r="SHX9" s="74"/>
      <c r="SHY9" s="72"/>
      <c r="SHZ9" s="72"/>
      <c r="SIA9" s="72"/>
      <c r="SIB9" s="90"/>
      <c r="SIC9" s="73"/>
      <c r="SID9" s="73"/>
      <c r="SIE9" s="74"/>
      <c r="SIF9" s="72"/>
      <c r="SIG9" s="72"/>
      <c r="SIH9" s="72"/>
      <c r="SII9" s="90"/>
      <c r="SIJ9" s="73"/>
      <c r="SIK9" s="73"/>
      <c r="SIL9" s="74"/>
      <c r="SIM9" s="72"/>
      <c r="SIN9" s="72"/>
      <c r="SIO9" s="72"/>
      <c r="SIP9" s="90"/>
      <c r="SIQ9" s="73"/>
      <c r="SIR9" s="73"/>
      <c r="SIS9" s="74"/>
      <c r="SIT9" s="72"/>
      <c r="SIU9" s="72"/>
      <c r="SIV9" s="72"/>
      <c r="SIW9" s="90"/>
      <c r="SIX9" s="73"/>
      <c r="SIY9" s="73"/>
      <c r="SIZ9" s="74"/>
      <c r="SJA9" s="72"/>
      <c r="SJB9" s="72"/>
      <c r="SJC9" s="72"/>
      <c r="SJD9" s="90"/>
      <c r="SJE9" s="73"/>
      <c r="SJF9" s="73"/>
      <c r="SJG9" s="74"/>
      <c r="SJH9" s="72"/>
      <c r="SJI9" s="72"/>
      <c r="SJJ9" s="72"/>
      <c r="SJK9" s="90"/>
      <c r="SJL9" s="73"/>
      <c r="SJM9" s="73"/>
      <c r="SJN9" s="74"/>
      <c r="SJO9" s="72"/>
      <c r="SJP9" s="72"/>
      <c r="SJQ9" s="72"/>
      <c r="SJR9" s="90"/>
      <c r="SJS9" s="73"/>
      <c r="SJT9" s="73"/>
      <c r="SJU9" s="74"/>
      <c r="SJV9" s="72"/>
      <c r="SJW9" s="72"/>
      <c r="SJX9" s="72"/>
      <c r="SJY9" s="90"/>
      <c r="SJZ9" s="73"/>
      <c r="SKA9" s="73"/>
      <c r="SKB9" s="74"/>
      <c r="SKC9" s="72"/>
      <c r="SKD9" s="72"/>
      <c r="SKE9" s="72"/>
      <c r="SKF9" s="90"/>
      <c r="SKG9" s="73"/>
      <c r="SKH9" s="73"/>
      <c r="SKI9" s="74"/>
      <c r="SKJ9" s="72"/>
      <c r="SKK9" s="72"/>
      <c r="SKL9" s="72"/>
      <c r="SKM9" s="90"/>
      <c r="SKN9" s="73"/>
      <c r="SKO9" s="73"/>
      <c r="SKP9" s="74"/>
      <c r="SKQ9" s="72"/>
      <c r="SKR9" s="72"/>
      <c r="SKS9" s="72"/>
      <c r="SKT9" s="90"/>
      <c r="SKU9" s="73"/>
      <c r="SKV9" s="73"/>
      <c r="SKW9" s="74"/>
      <c r="SKX9" s="72"/>
      <c r="SKY9" s="72"/>
      <c r="SKZ9" s="72"/>
      <c r="SLA9" s="90"/>
      <c r="SLB9" s="73"/>
      <c r="SLC9" s="73"/>
      <c r="SLD9" s="74"/>
      <c r="SLE9" s="72"/>
      <c r="SLF9" s="72"/>
      <c r="SLG9" s="72"/>
      <c r="SLH9" s="90"/>
      <c r="SLI9" s="73"/>
      <c r="SLJ9" s="73"/>
      <c r="SLK9" s="74"/>
      <c r="SLL9" s="72"/>
      <c r="SLM9" s="72"/>
      <c r="SLN9" s="72"/>
      <c r="SLO9" s="90"/>
      <c r="SLP9" s="73"/>
      <c r="SLQ9" s="73"/>
      <c r="SLR9" s="74"/>
      <c r="SLS9" s="72"/>
      <c r="SLT9" s="72"/>
      <c r="SLU9" s="72"/>
      <c r="SLV9" s="90"/>
      <c r="SLW9" s="73"/>
      <c r="SLX9" s="73"/>
      <c r="SLY9" s="74"/>
      <c r="SLZ9" s="72"/>
      <c r="SMA9" s="72"/>
      <c r="SMB9" s="72"/>
      <c r="SMC9" s="90"/>
      <c r="SMD9" s="73"/>
      <c r="SME9" s="73"/>
      <c r="SMF9" s="74"/>
      <c r="SMG9" s="72"/>
      <c r="SMH9" s="72"/>
      <c r="SMI9" s="72"/>
      <c r="SMJ9" s="90"/>
      <c r="SMK9" s="73"/>
      <c r="SML9" s="73"/>
      <c r="SMM9" s="74"/>
      <c r="SMN9" s="72"/>
      <c r="SMO9" s="72"/>
      <c r="SMP9" s="72"/>
      <c r="SMQ9" s="90"/>
      <c r="SMR9" s="73"/>
      <c r="SMS9" s="73"/>
      <c r="SMT9" s="74"/>
      <c r="SMU9" s="72"/>
      <c r="SMV9" s="72"/>
      <c r="SMW9" s="72"/>
      <c r="SMX9" s="90"/>
      <c r="SMY9" s="73"/>
      <c r="SMZ9" s="73"/>
      <c r="SNA9" s="74"/>
      <c r="SNB9" s="72"/>
      <c r="SNC9" s="72"/>
      <c r="SND9" s="72"/>
      <c r="SNE9" s="90"/>
      <c r="SNF9" s="73"/>
      <c r="SNG9" s="73"/>
      <c r="SNH9" s="74"/>
      <c r="SNI9" s="72"/>
      <c r="SNJ9" s="72"/>
      <c r="SNK9" s="72"/>
      <c r="SNL9" s="90"/>
      <c r="SNM9" s="73"/>
      <c r="SNN9" s="73"/>
      <c r="SNO9" s="74"/>
      <c r="SNP9" s="72"/>
      <c r="SNQ9" s="72"/>
      <c r="SNR9" s="72"/>
      <c r="SNS9" s="90"/>
      <c r="SNT9" s="73"/>
      <c r="SNU9" s="73"/>
      <c r="SNV9" s="74"/>
      <c r="SNW9" s="72"/>
      <c r="SNX9" s="72"/>
      <c r="SNY9" s="72"/>
      <c r="SNZ9" s="90"/>
      <c r="SOA9" s="73"/>
      <c r="SOB9" s="73"/>
      <c r="SOC9" s="74"/>
      <c r="SOD9" s="72"/>
      <c r="SOE9" s="72"/>
      <c r="SOF9" s="72"/>
      <c r="SOG9" s="90"/>
      <c r="SOH9" s="73"/>
      <c r="SOI9" s="73"/>
      <c r="SOJ9" s="74"/>
      <c r="SOK9" s="72"/>
      <c r="SOL9" s="72"/>
      <c r="SOM9" s="72"/>
      <c r="SON9" s="90"/>
      <c r="SOO9" s="73"/>
      <c r="SOP9" s="73"/>
      <c r="SOQ9" s="74"/>
      <c r="SOR9" s="72"/>
      <c r="SOS9" s="72"/>
      <c r="SOT9" s="72"/>
      <c r="SOU9" s="90"/>
      <c r="SOV9" s="73"/>
      <c r="SOW9" s="73"/>
      <c r="SOX9" s="74"/>
      <c r="SOY9" s="72"/>
      <c r="SOZ9" s="72"/>
      <c r="SPA9" s="72"/>
      <c r="SPB9" s="90"/>
      <c r="SPC9" s="73"/>
      <c r="SPD9" s="73"/>
      <c r="SPE9" s="74"/>
      <c r="SPF9" s="72"/>
      <c r="SPG9" s="72"/>
      <c r="SPH9" s="72"/>
      <c r="SPI9" s="90"/>
      <c r="SPJ9" s="73"/>
      <c r="SPK9" s="73"/>
      <c r="SPL9" s="74"/>
      <c r="SPM9" s="72"/>
      <c r="SPN9" s="72"/>
      <c r="SPO9" s="72"/>
      <c r="SPP9" s="90"/>
      <c r="SPQ9" s="73"/>
      <c r="SPR9" s="73"/>
      <c r="SPS9" s="74"/>
      <c r="SPT9" s="72"/>
      <c r="SPU9" s="72"/>
      <c r="SPV9" s="72"/>
      <c r="SPW9" s="90"/>
      <c r="SPX9" s="73"/>
      <c r="SPY9" s="73"/>
      <c r="SPZ9" s="74"/>
      <c r="SQA9" s="72"/>
      <c r="SQB9" s="72"/>
      <c r="SQC9" s="72"/>
      <c r="SQD9" s="90"/>
      <c r="SQE9" s="73"/>
      <c r="SQF9" s="73"/>
      <c r="SQG9" s="74"/>
      <c r="SQH9" s="72"/>
      <c r="SQI9" s="72"/>
      <c r="SQJ9" s="72"/>
      <c r="SQK9" s="90"/>
      <c r="SQL9" s="73"/>
      <c r="SQM9" s="73"/>
      <c r="SQN9" s="74"/>
      <c r="SQO9" s="72"/>
      <c r="SQP9" s="72"/>
      <c r="SQQ9" s="72"/>
      <c r="SQR9" s="90"/>
      <c r="SQS9" s="73"/>
      <c r="SQT9" s="73"/>
      <c r="SQU9" s="74"/>
      <c r="SQV9" s="72"/>
      <c r="SQW9" s="72"/>
      <c r="SQX9" s="72"/>
      <c r="SQY9" s="90"/>
      <c r="SQZ9" s="73"/>
      <c r="SRA9" s="73"/>
      <c r="SRB9" s="74"/>
      <c r="SRC9" s="72"/>
      <c r="SRD9" s="72"/>
      <c r="SRE9" s="72"/>
      <c r="SRF9" s="90"/>
      <c r="SRG9" s="73"/>
      <c r="SRH9" s="73"/>
      <c r="SRI9" s="74"/>
      <c r="SRJ9" s="72"/>
      <c r="SRK9" s="72"/>
      <c r="SRL9" s="72"/>
      <c r="SRM9" s="90"/>
      <c r="SRN9" s="73"/>
      <c r="SRO9" s="73"/>
      <c r="SRP9" s="74"/>
      <c r="SRQ9" s="72"/>
      <c r="SRR9" s="72"/>
      <c r="SRS9" s="72"/>
      <c r="SRT9" s="90"/>
      <c r="SRU9" s="73"/>
      <c r="SRV9" s="73"/>
      <c r="SRW9" s="74"/>
      <c r="SRX9" s="72"/>
      <c r="SRY9" s="72"/>
      <c r="SRZ9" s="72"/>
      <c r="SSA9" s="90"/>
      <c r="SSB9" s="73"/>
      <c r="SSC9" s="73"/>
      <c r="SSD9" s="74"/>
      <c r="SSE9" s="72"/>
      <c r="SSF9" s="72"/>
      <c r="SSG9" s="72"/>
      <c r="SSH9" s="90"/>
      <c r="SSI9" s="73"/>
      <c r="SSJ9" s="73"/>
      <c r="SSK9" s="74"/>
      <c r="SSL9" s="72"/>
      <c r="SSM9" s="72"/>
      <c r="SSN9" s="72"/>
      <c r="SSO9" s="90"/>
      <c r="SSP9" s="73"/>
      <c r="SSQ9" s="73"/>
      <c r="SSR9" s="74"/>
      <c r="SSS9" s="72"/>
      <c r="SST9" s="72"/>
      <c r="SSU9" s="72"/>
      <c r="SSV9" s="90"/>
      <c r="SSW9" s="73"/>
      <c r="SSX9" s="73"/>
      <c r="SSY9" s="74"/>
      <c r="SSZ9" s="72"/>
      <c r="STA9" s="72"/>
      <c r="STB9" s="72"/>
      <c r="STC9" s="90"/>
      <c r="STD9" s="73"/>
      <c r="STE9" s="73"/>
      <c r="STF9" s="74"/>
      <c r="STG9" s="72"/>
      <c r="STH9" s="72"/>
      <c r="STI9" s="72"/>
      <c r="STJ9" s="90"/>
      <c r="STK9" s="73"/>
      <c r="STL9" s="73"/>
      <c r="STM9" s="74"/>
      <c r="STN9" s="72"/>
      <c r="STO9" s="72"/>
      <c r="STP9" s="72"/>
      <c r="STQ9" s="90"/>
      <c r="STR9" s="73"/>
      <c r="STS9" s="73"/>
      <c r="STT9" s="74"/>
      <c r="STU9" s="72"/>
      <c r="STV9" s="72"/>
      <c r="STW9" s="72"/>
      <c r="STX9" s="90"/>
      <c r="STY9" s="73"/>
      <c r="STZ9" s="73"/>
      <c r="SUA9" s="74"/>
      <c r="SUB9" s="72"/>
      <c r="SUC9" s="72"/>
      <c r="SUD9" s="72"/>
      <c r="SUE9" s="90"/>
      <c r="SUF9" s="73"/>
      <c r="SUG9" s="73"/>
      <c r="SUH9" s="74"/>
      <c r="SUI9" s="72"/>
      <c r="SUJ9" s="72"/>
      <c r="SUK9" s="72"/>
      <c r="SUL9" s="90"/>
      <c r="SUM9" s="73"/>
      <c r="SUN9" s="73"/>
      <c r="SUO9" s="74"/>
      <c r="SUP9" s="72"/>
      <c r="SUQ9" s="72"/>
      <c r="SUR9" s="72"/>
      <c r="SUS9" s="90"/>
      <c r="SUT9" s="73"/>
      <c r="SUU9" s="73"/>
      <c r="SUV9" s="74"/>
      <c r="SUW9" s="72"/>
      <c r="SUX9" s="72"/>
      <c r="SUY9" s="72"/>
      <c r="SUZ9" s="90"/>
      <c r="SVA9" s="73"/>
      <c r="SVB9" s="73"/>
      <c r="SVC9" s="74"/>
      <c r="SVD9" s="72"/>
      <c r="SVE9" s="72"/>
      <c r="SVF9" s="72"/>
      <c r="SVG9" s="90"/>
      <c r="SVH9" s="73"/>
      <c r="SVI9" s="73"/>
      <c r="SVJ9" s="74"/>
      <c r="SVK9" s="72"/>
      <c r="SVL9" s="72"/>
      <c r="SVM9" s="72"/>
      <c r="SVN9" s="90"/>
      <c r="SVO9" s="73"/>
      <c r="SVP9" s="73"/>
      <c r="SVQ9" s="74"/>
      <c r="SVR9" s="72"/>
      <c r="SVS9" s="72"/>
      <c r="SVT9" s="72"/>
      <c r="SVU9" s="90"/>
      <c r="SVV9" s="73"/>
      <c r="SVW9" s="73"/>
      <c r="SVX9" s="74"/>
      <c r="SVY9" s="72"/>
      <c r="SVZ9" s="72"/>
      <c r="SWA9" s="72"/>
      <c r="SWB9" s="90"/>
      <c r="SWC9" s="73"/>
      <c r="SWD9" s="73"/>
      <c r="SWE9" s="74"/>
      <c r="SWF9" s="72"/>
      <c r="SWG9" s="72"/>
      <c r="SWH9" s="72"/>
      <c r="SWI9" s="90"/>
      <c r="SWJ9" s="73"/>
      <c r="SWK9" s="73"/>
      <c r="SWL9" s="74"/>
      <c r="SWM9" s="72"/>
      <c r="SWN9" s="72"/>
      <c r="SWO9" s="72"/>
      <c r="SWP9" s="90"/>
      <c r="SWQ9" s="73"/>
      <c r="SWR9" s="73"/>
      <c r="SWS9" s="74"/>
      <c r="SWT9" s="72"/>
      <c r="SWU9" s="72"/>
      <c r="SWV9" s="72"/>
      <c r="SWW9" s="90"/>
      <c r="SWX9" s="73"/>
      <c r="SWY9" s="73"/>
      <c r="SWZ9" s="74"/>
      <c r="SXA9" s="72"/>
      <c r="SXB9" s="72"/>
      <c r="SXC9" s="72"/>
      <c r="SXD9" s="90"/>
      <c r="SXE9" s="73"/>
      <c r="SXF9" s="73"/>
      <c r="SXG9" s="74"/>
      <c r="SXH9" s="72"/>
      <c r="SXI9" s="72"/>
      <c r="SXJ9" s="72"/>
      <c r="SXK9" s="90"/>
      <c r="SXL9" s="73"/>
      <c r="SXM9" s="73"/>
      <c r="SXN9" s="74"/>
      <c r="SXO9" s="72"/>
      <c r="SXP9" s="72"/>
      <c r="SXQ9" s="72"/>
      <c r="SXR9" s="90"/>
      <c r="SXS9" s="73"/>
      <c r="SXT9" s="73"/>
      <c r="SXU9" s="74"/>
      <c r="SXV9" s="72"/>
      <c r="SXW9" s="72"/>
      <c r="SXX9" s="72"/>
      <c r="SXY9" s="90"/>
      <c r="SXZ9" s="73"/>
      <c r="SYA9" s="73"/>
      <c r="SYB9" s="74"/>
      <c r="SYC9" s="72"/>
      <c r="SYD9" s="72"/>
      <c r="SYE9" s="72"/>
      <c r="SYF9" s="90"/>
      <c r="SYG9" s="73"/>
      <c r="SYH9" s="73"/>
      <c r="SYI9" s="74"/>
      <c r="SYJ9" s="72"/>
      <c r="SYK9" s="72"/>
      <c r="SYL9" s="72"/>
      <c r="SYM9" s="90"/>
      <c r="SYN9" s="73"/>
      <c r="SYO9" s="73"/>
      <c r="SYP9" s="74"/>
      <c r="SYQ9" s="72"/>
      <c r="SYR9" s="72"/>
      <c r="SYS9" s="72"/>
      <c r="SYT9" s="90"/>
      <c r="SYU9" s="73"/>
      <c r="SYV9" s="73"/>
      <c r="SYW9" s="74"/>
      <c r="SYX9" s="72"/>
      <c r="SYY9" s="72"/>
      <c r="SYZ9" s="72"/>
      <c r="SZA9" s="90"/>
      <c r="SZB9" s="73"/>
      <c r="SZC9" s="73"/>
      <c r="SZD9" s="74"/>
      <c r="SZE9" s="72"/>
      <c r="SZF9" s="72"/>
      <c r="SZG9" s="72"/>
      <c r="SZH9" s="90"/>
      <c r="SZI9" s="73"/>
      <c r="SZJ9" s="73"/>
      <c r="SZK9" s="74"/>
      <c r="SZL9" s="72"/>
      <c r="SZM9" s="72"/>
      <c r="SZN9" s="72"/>
      <c r="SZO9" s="90"/>
      <c r="SZP9" s="73"/>
      <c r="SZQ9" s="73"/>
      <c r="SZR9" s="74"/>
      <c r="SZS9" s="72"/>
      <c r="SZT9" s="72"/>
      <c r="SZU9" s="72"/>
      <c r="SZV9" s="90"/>
      <c r="SZW9" s="73"/>
      <c r="SZX9" s="73"/>
      <c r="SZY9" s="74"/>
      <c r="SZZ9" s="72"/>
      <c r="TAA9" s="72"/>
      <c r="TAB9" s="72"/>
      <c r="TAC9" s="90"/>
      <c r="TAD9" s="73"/>
      <c r="TAE9" s="73"/>
      <c r="TAF9" s="74"/>
      <c r="TAG9" s="72"/>
      <c r="TAH9" s="72"/>
      <c r="TAI9" s="72"/>
      <c r="TAJ9" s="90"/>
      <c r="TAK9" s="73"/>
      <c r="TAL9" s="73"/>
      <c r="TAM9" s="74"/>
      <c r="TAN9" s="72"/>
      <c r="TAO9" s="72"/>
      <c r="TAP9" s="72"/>
      <c r="TAQ9" s="90"/>
      <c r="TAR9" s="73"/>
      <c r="TAS9" s="73"/>
      <c r="TAT9" s="74"/>
      <c r="TAU9" s="72"/>
      <c r="TAV9" s="72"/>
      <c r="TAW9" s="72"/>
      <c r="TAX9" s="90"/>
      <c r="TAY9" s="73"/>
      <c r="TAZ9" s="73"/>
      <c r="TBA9" s="74"/>
      <c r="TBB9" s="72"/>
      <c r="TBC9" s="72"/>
      <c r="TBD9" s="72"/>
      <c r="TBE9" s="90"/>
      <c r="TBF9" s="73"/>
      <c r="TBG9" s="73"/>
      <c r="TBH9" s="74"/>
      <c r="TBI9" s="72"/>
      <c r="TBJ9" s="72"/>
      <c r="TBK9" s="72"/>
      <c r="TBL9" s="90"/>
      <c r="TBM9" s="73"/>
      <c r="TBN9" s="73"/>
      <c r="TBO9" s="74"/>
      <c r="TBP9" s="72"/>
      <c r="TBQ9" s="72"/>
      <c r="TBR9" s="72"/>
      <c r="TBS9" s="90"/>
      <c r="TBT9" s="73"/>
      <c r="TBU9" s="73"/>
      <c r="TBV9" s="74"/>
      <c r="TBW9" s="72"/>
      <c r="TBX9" s="72"/>
      <c r="TBY9" s="72"/>
      <c r="TBZ9" s="90"/>
      <c r="TCA9" s="73"/>
      <c r="TCB9" s="73"/>
      <c r="TCC9" s="74"/>
      <c r="TCD9" s="72"/>
      <c r="TCE9" s="72"/>
      <c r="TCF9" s="72"/>
      <c r="TCG9" s="90"/>
      <c r="TCH9" s="73"/>
      <c r="TCI9" s="73"/>
      <c r="TCJ9" s="74"/>
      <c r="TCK9" s="72"/>
      <c r="TCL9" s="72"/>
      <c r="TCM9" s="72"/>
      <c r="TCN9" s="90"/>
      <c r="TCO9" s="73"/>
      <c r="TCP9" s="73"/>
      <c r="TCQ9" s="74"/>
      <c r="TCR9" s="72"/>
      <c r="TCS9" s="72"/>
      <c r="TCT9" s="72"/>
      <c r="TCU9" s="90"/>
      <c r="TCV9" s="73"/>
      <c r="TCW9" s="73"/>
      <c r="TCX9" s="74"/>
      <c r="TCY9" s="72"/>
      <c r="TCZ9" s="72"/>
      <c r="TDA9" s="72"/>
      <c r="TDB9" s="90"/>
      <c r="TDC9" s="73"/>
      <c r="TDD9" s="73"/>
      <c r="TDE9" s="74"/>
      <c r="TDF9" s="72"/>
      <c r="TDG9" s="72"/>
      <c r="TDH9" s="72"/>
      <c r="TDI9" s="90"/>
      <c r="TDJ9" s="73"/>
      <c r="TDK9" s="73"/>
      <c r="TDL9" s="74"/>
      <c r="TDM9" s="72"/>
      <c r="TDN9" s="72"/>
      <c r="TDO9" s="72"/>
      <c r="TDP9" s="90"/>
      <c r="TDQ9" s="73"/>
      <c r="TDR9" s="73"/>
      <c r="TDS9" s="74"/>
      <c r="TDT9" s="72"/>
      <c r="TDU9" s="72"/>
      <c r="TDV9" s="72"/>
      <c r="TDW9" s="90"/>
      <c r="TDX9" s="73"/>
      <c r="TDY9" s="73"/>
      <c r="TDZ9" s="74"/>
      <c r="TEA9" s="72"/>
      <c r="TEB9" s="72"/>
      <c r="TEC9" s="72"/>
      <c r="TED9" s="90"/>
      <c r="TEE9" s="73"/>
      <c r="TEF9" s="73"/>
      <c r="TEG9" s="74"/>
      <c r="TEH9" s="72"/>
      <c r="TEI9" s="72"/>
      <c r="TEJ9" s="72"/>
      <c r="TEK9" s="90"/>
      <c r="TEL9" s="73"/>
      <c r="TEM9" s="73"/>
      <c r="TEN9" s="74"/>
      <c r="TEO9" s="72"/>
      <c r="TEP9" s="72"/>
      <c r="TEQ9" s="72"/>
      <c r="TER9" s="90"/>
      <c r="TES9" s="73"/>
      <c r="TET9" s="73"/>
      <c r="TEU9" s="74"/>
      <c r="TEV9" s="72"/>
      <c r="TEW9" s="72"/>
      <c r="TEX9" s="72"/>
      <c r="TEY9" s="90"/>
      <c r="TEZ9" s="73"/>
      <c r="TFA9" s="73"/>
      <c r="TFB9" s="74"/>
      <c r="TFC9" s="72"/>
      <c r="TFD9" s="72"/>
      <c r="TFE9" s="72"/>
      <c r="TFF9" s="90"/>
      <c r="TFG9" s="73"/>
      <c r="TFH9" s="73"/>
      <c r="TFI9" s="74"/>
      <c r="TFJ9" s="72"/>
      <c r="TFK9" s="72"/>
      <c r="TFL9" s="72"/>
      <c r="TFM9" s="90"/>
      <c r="TFN9" s="73"/>
      <c r="TFO9" s="73"/>
      <c r="TFP9" s="74"/>
      <c r="TFQ9" s="72"/>
      <c r="TFR9" s="72"/>
      <c r="TFS9" s="72"/>
      <c r="TFT9" s="90"/>
      <c r="TFU9" s="73"/>
      <c r="TFV9" s="73"/>
      <c r="TFW9" s="74"/>
      <c r="TFX9" s="72"/>
      <c r="TFY9" s="72"/>
      <c r="TFZ9" s="72"/>
      <c r="TGA9" s="90"/>
      <c r="TGB9" s="73"/>
      <c r="TGC9" s="73"/>
      <c r="TGD9" s="74"/>
      <c r="TGE9" s="72"/>
      <c r="TGF9" s="72"/>
      <c r="TGG9" s="72"/>
      <c r="TGH9" s="90"/>
      <c r="TGI9" s="73"/>
      <c r="TGJ9" s="73"/>
      <c r="TGK9" s="74"/>
      <c r="TGL9" s="72"/>
      <c r="TGM9" s="72"/>
      <c r="TGN9" s="72"/>
      <c r="TGO9" s="90"/>
      <c r="TGP9" s="73"/>
      <c r="TGQ9" s="73"/>
      <c r="TGR9" s="74"/>
      <c r="TGS9" s="72"/>
      <c r="TGT9" s="72"/>
      <c r="TGU9" s="72"/>
      <c r="TGV9" s="90"/>
      <c r="TGW9" s="73"/>
      <c r="TGX9" s="73"/>
      <c r="TGY9" s="74"/>
      <c r="TGZ9" s="72"/>
      <c r="THA9" s="72"/>
      <c r="THB9" s="72"/>
      <c r="THC9" s="90"/>
      <c r="THD9" s="73"/>
      <c r="THE9" s="73"/>
      <c r="THF9" s="74"/>
      <c r="THG9" s="72"/>
      <c r="THH9" s="72"/>
      <c r="THI9" s="72"/>
      <c r="THJ9" s="90"/>
      <c r="THK9" s="73"/>
      <c r="THL9" s="73"/>
      <c r="THM9" s="74"/>
      <c r="THN9" s="72"/>
      <c r="THO9" s="72"/>
      <c r="THP9" s="72"/>
      <c r="THQ9" s="90"/>
      <c r="THR9" s="73"/>
      <c r="THS9" s="73"/>
      <c r="THT9" s="74"/>
      <c r="THU9" s="72"/>
      <c r="THV9" s="72"/>
      <c r="THW9" s="72"/>
      <c r="THX9" s="90"/>
      <c r="THY9" s="73"/>
      <c r="THZ9" s="73"/>
      <c r="TIA9" s="74"/>
      <c r="TIB9" s="72"/>
      <c r="TIC9" s="72"/>
      <c r="TID9" s="72"/>
      <c r="TIE9" s="90"/>
      <c r="TIF9" s="73"/>
      <c r="TIG9" s="73"/>
      <c r="TIH9" s="74"/>
      <c r="TII9" s="72"/>
      <c r="TIJ9" s="72"/>
      <c r="TIK9" s="72"/>
      <c r="TIL9" s="90"/>
      <c r="TIM9" s="73"/>
      <c r="TIN9" s="73"/>
      <c r="TIO9" s="74"/>
      <c r="TIP9" s="72"/>
      <c r="TIQ9" s="72"/>
      <c r="TIR9" s="72"/>
      <c r="TIS9" s="90"/>
      <c r="TIT9" s="73"/>
      <c r="TIU9" s="73"/>
      <c r="TIV9" s="74"/>
      <c r="TIW9" s="72"/>
      <c r="TIX9" s="72"/>
      <c r="TIY9" s="72"/>
      <c r="TIZ9" s="90"/>
      <c r="TJA9" s="73"/>
      <c r="TJB9" s="73"/>
      <c r="TJC9" s="74"/>
      <c r="TJD9" s="72"/>
      <c r="TJE9" s="72"/>
      <c r="TJF9" s="72"/>
      <c r="TJG9" s="90"/>
      <c r="TJH9" s="73"/>
      <c r="TJI9" s="73"/>
      <c r="TJJ9" s="74"/>
      <c r="TJK9" s="72"/>
      <c r="TJL9" s="72"/>
      <c r="TJM9" s="72"/>
      <c r="TJN9" s="90"/>
      <c r="TJO9" s="73"/>
      <c r="TJP9" s="73"/>
      <c r="TJQ9" s="74"/>
      <c r="TJR9" s="72"/>
      <c r="TJS9" s="72"/>
      <c r="TJT9" s="72"/>
      <c r="TJU9" s="90"/>
      <c r="TJV9" s="73"/>
      <c r="TJW9" s="73"/>
      <c r="TJX9" s="74"/>
      <c r="TJY9" s="72"/>
      <c r="TJZ9" s="72"/>
      <c r="TKA9" s="72"/>
      <c r="TKB9" s="90"/>
      <c r="TKC9" s="73"/>
      <c r="TKD9" s="73"/>
      <c r="TKE9" s="74"/>
      <c r="TKF9" s="72"/>
      <c r="TKG9" s="72"/>
      <c r="TKH9" s="72"/>
      <c r="TKI9" s="90"/>
      <c r="TKJ9" s="73"/>
      <c r="TKK9" s="73"/>
      <c r="TKL9" s="74"/>
      <c r="TKM9" s="72"/>
      <c r="TKN9" s="72"/>
      <c r="TKO9" s="72"/>
      <c r="TKP9" s="90"/>
      <c r="TKQ9" s="73"/>
      <c r="TKR9" s="73"/>
      <c r="TKS9" s="74"/>
      <c r="TKT9" s="72"/>
      <c r="TKU9" s="72"/>
      <c r="TKV9" s="72"/>
      <c r="TKW9" s="90"/>
      <c r="TKX9" s="73"/>
      <c r="TKY9" s="73"/>
      <c r="TKZ9" s="74"/>
      <c r="TLA9" s="72"/>
      <c r="TLB9" s="72"/>
      <c r="TLC9" s="72"/>
      <c r="TLD9" s="90"/>
      <c r="TLE9" s="73"/>
      <c r="TLF9" s="73"/>
      <c r="TLG9" s="74"/>
      <c r="TLH9" s="72"/>
      <c r="TLI9" s="72"/>
      <c r="TLJ9" s="72"/>
      <c r="TLK9" s="90"/>
      <c r="TLL9" s="73"/>
      <c r="TLM9" s="73"/>
      <c r="TLN9" s="74"/>
      <c r="TLO9" s="72"/>
      <c r="TLP9" s="72"/>
      <c r="TLQ9" s="72"/>
      <c r="TLR9" s="90"/>
      <c r="TLS9" s="73"/>
      <c r="TLT9" s="73"/>
      <c r="TLU9" s="74"/>
      <c r="TLV9" s="72"/>
      <c r="TLW9" s="72"/>
      <c r="TLX9" s="72"/>
      <c r="TLY9" s="90"/>
      <c r="TLZ9" s="73"/>
      <c r="TMA9" s="73"/>
      <c r="TMB9" s="74"/>
      <c r="TMC9" s="72"/>
      <c r="TMD9" s="72"/>
      <c r="TME9" s="72"/>
      <c r="TMF9" s="90"/>
      <c r="TMG9" s="73"/>
      <c r="TMH9" s="73"/>
      <c r="TMI9" s="74"/>
      <c r="TMJ9" s="72"/>
      <c r="TMK9" s="72"/>
      <c r="TML9" s="72"/>
      <c r="TMM9" s="90"/>
      <c r="TMN9" s="73"/>
      <c r="TMO9" s="73"/>
      <c r="TMP9" s="74"/>
      <c r="TMQ9" s="72"/>
      <c r="TMR9" s="72"/>
      <c r="TMS9" s="72"/>
      <c r="TMT9" s="90"/>
      <c r="TMU9" s="73"/>
      <c r="TMV9" s="73"/>
      <c r="TMW9" s="74"/>
      <c r="TMX9" s="72"/>
      <c r="TMY9" s="72"/>
      <c r="TMZ9" s="72"/>
      <c r="TNA9" s="90"/>
      <c r="TNB9" s="73"/>
      <c r="TNC9" s="73"/>
      <c r="TND9" s="74"/>
      <c r="TNE9" s="72"/>
      <c r="TNF9" s="72"/>
      <c r="TNG9" s="72"/>
      <c r="TNH9" s="90"/>
      <c r="TNI9" s="73"/>
      <c r="TNJ9" s="73"/>
      <c r="TNK9" s="74"/>
      <c r="TNL9" s="72"/>
      <c r="TNM9" s="72"/>
      <c r="TNN9" s="72"/>
      <c r="TNO9" s="90"/>
      <c r="TNP9" s="73"/>
      <c r="TNQ9" s="73"/>
      <c r="TNR9" s="74"/>
      <c r="TNS9" s="72"/>
      <c r="TNT9" s="72"/>
      <c r="TNU9" s="72"/>
      <c r="TNV9" s="90"/>
      <c r="TNW9" s="73"/>
      <c r="TNX9" s="73"/>
      <c r="TNY9" s="74"/>
      <c r="TNZ9" s="72"/>
      <c r="TOA9" s="72"/>
      <c r="TOB9" s="72"/>
      <c r="TOC9" s="90"/>
      <c r="TOD9" s="73"/>
      <c r="TOE9" s="73"/>
      <c r="TOF9" s="74"/>
      <c r="TOG9" s="72"/>
      <c r="TOH9" s="72"/>
      <c r="TOI9" s="72"/>
      <c r="TOJ9" s="90"/>
      <c r="TOK9" s="73"/>
      <c r="TOL9" s="73"/>
      <c r="TOM9" s="74"/>
      <c r="TON9" s="72"/>
      <c r="TOO9" s="72"/>
      <c r="TOP9" s="72"/>
      <c r="TOQ9" s="90"/>
      <c r="TOR9" s="73"/>
      <c r="TOS9" s="73"/>
      <c r="TOT9" s="74"/>
      <c r="TOU9" s="72"/>
      <c r="TOV9" s="72"/>
      <c r="TOW9" s="72"/>
      <c r="TOX9" s="90"/>
      <c r="TOY9" s="73"/>
      <c r="TOZ9" s="73"/>
      <c r="TPA9" s="74"/>
      <c r="TPB9" s="72"/>
      <c r="TPC9" s="72"/>
      <c r="TPD9" s="72"/>
      <c r="TPE9" s="90"/>
      <c r="TPF9" s="73"/>
      <c r="TPG9" s="73"/>
      <c r="TPH9" s="74"/>
      <c r="TPI9" s="72"/>
      <c r="TPJ9" s="72"/>
      <c r="TPK9" s="72"/>
      <c r="TPL9" s="90"/>
      <c r="TPM9" s="73"/>
      <c r="TPN9" s="73"/>
      <c r="TPO9" s="74"/>
      <c r="TPP9" s="72"/>
      <c r="TPQ9" s="72"/>
      <c r="TPR9" s="72"/>
      <c r="TPS9" s="90"/>
      <c r="TPT9" s="73"/>
      <c r="TPU9" s="73"/>
      <c r="TPV9" s="74"/>
      <c r="TPW9" s="72"/>
      <c r="TPX9" s="72"/>
      <c r="TPY9" s="72"/>
      <c r="TPZ9" s="90"/>
      <c r="TQA9" s="73"/>
      <c r="TQB9" s="73"/>
      <c r="TQC9" s="74"/>
      <c r="TQD9" s="72"/>
      <c r="TQE9" s="72"/>
      <c r="TQF9" s="72"/>
      <c r="TQG9" s="90"/>
      <c r="TQH9" s="73"/>
      <c r="TQI9" s="73"/>
      <c r="TQJ9" s="74"/>
      <c r="TQK9" s="72"/>
      <c r="TQL9" s="72"/>
      <c r="TQM9" s="72"/>
      <c r="TQN9" s="90"/>
      <c r="TQO9" s="73"/>
      <c r="TQP9" s="73"/>
      <c r="TQQ9" s="74"/>
      <c r="TQR9" s="72"/>
      <c r="TQS9" s="72"/>
      <c r="TQT9" s="72"/>
      <c r="TQU9" s="90"/>
      <c r="TQV9" s="73"/>
      <c r="TQW9" s="73"/>
      <c r="TQX9" s="74"/>
      <c r="TQY9" s="72"/>
      <c r="TQZ9" s="72"/>
      <c r="TRA9" s="72"/>
      <c r="TRB9" s="90"/>
      <c r="TRC9" s="73"/>
      <c r="TRD9" s="73"/>
      <c r="TRE9" s="74"/>
      <c r="TRF9" s="72"/>
      <c r="TRG9" s="72"/>
      <c r="TRH9" s="72"/>
      <c r="TRI9" s="90"/>
      <c r="TRJ9" s="73"/>
      <c r="TRK9" s="73"/>
      <c r="TRL9" s="74"/>
      <c r="TRM9" s="72"/>
      <c r="TRN9" s="72"/>
      <c r="TRO9" s="72"/>
      <c r="TRP9" s="90"/>
      <c r="TRQ9" s="73"/>
      <c r="TRR9" s="73"/>
      <c r="TRS9" s="74"/>
      <c r="TRT9" s="72"/>
      <c r="TRU9" s="72"/>
      <c r="TRV9" s="72"/>
      <c r="TRW9" s="90"/>
      <c r="TRX9" s="73"/>
      <c r="TRY9" s="73"/>
      <c r="TRZ9" s="74"/>
      <c r="TSA9" s="72"/>
      <c r="TSB9" s="72"/>
      <c r="TSC9" s="72"/>
      <c r="TSD9" s="90"/>
      <c r="TSE9" s="73"/>
      <c r="TSF9" s="73"/>
      <c r="TSG9" s="74"/>
      <c r="TSH9" s="72"/>
      <c r="TSI9" s="72"/>
      <c r="TSJ9" s="72"/>
      <c r="TSK9" s="90"/>
      <c r="TSL9" s="73"/>
      <c r="TSM9" s="73"/>
      <c r="TSN9" s="74"/>
      <c r="TSO9" s="72"/>
      <c r="TSP9" s="72"/>
      <c r="TSQ9" s="72"/>
      <c r="TSR9" s="90"/>
      <c r="TSS9" s="73"/>
      <c r="TST9" s="73"/>
      <c r="TSU9" s="74"/>
      <c r="TSV9" s="72"/>
      <c r="TSW9" s="72"/>
      <c r="TSX9" s="72"/>
      <c r="TSY9" s="90"/>
      <c r="TSZ9" s="73"/>
      <c r="TTA9" s="73"/>
      <c r="TTB9" s="74"/>
      <c r="TTC9" s="72"/>
      <c r="TTD9" s="72"/>
      <c r="TTE9" s="72"/>
      <c r="TTF9" s="90"/>
      <c r="TTG9" s="73"/>
      <c r="TTH9" s="73"/>
      <c r="TTI9" s="74"/>
      <c r="TTJ9" s="72"/>
      <c r="TTK9" s="72"/>
      <c r="TTL9" s="72"/>
      <c r="TTM9" s="90"/>
      <c r="TTN9" s="73"/>
      <c r="TTO9" s="73"/>
      <c r="TTP9" s="74"/>
      <c r="TTQ9" s="72"/>
      <c r="TTR9" s="72"/>
      <c r="TTS9" s="72"/>
      <c r="TTT9" s="90"/>
      <c r="TTU9" s="73"/>
      <c r="TTV9" s="73"/>
      <c r="TTW9" s="74"/>
      <c r="TTX9" s="72"/>
      <c r="TTY9" s="72"/>
      <c r="TTZ9" s="72"/>
      <c r="TUA9" s="90"/>
      <c r="TUB9" s="73"/>
      <c r="TUC9" s="73"/>
      <c r="TUD9" s="74"/>
      <c r="TUE9" s="72"/>
      <c r="TUF9" s="72"/>
      <c r="TUG9" s="72"/>
      <c r="TUH9" s="90"/>
      <c r="TUI9" s="73"/>
      <c r="TUJ9" s="73"/>
      <c r="TUK9" s="74"/>
      <c r="TUL9" s="72"/>
      <c r="TUM9" s="72"/>
      <c r="TUN9" s="72"/>
      <c r="TUO9" s="90"/>
      <c r="TUP9" s="73"/>
      <c r="TUQ9" s="73"/>
      <c r="TUR9" s="74"/>
      <c r="TUS9" s="72"/>
      <c r="TUT9" s="72"/>
      <c r="TUU9" s="72"/>
      <c r="TUV9" s="90"/>
      <c r="TUW9" s="73"/>
      <c r="TUX9" s="73"/>
      <c r="TUY9" s="74"/>
      <c r="TUZ9" s="72"/>
      <c r="TVA9" s="72"/>
      <c r="TVB9" s="72"/>
      <c r="TVC9" s="90"/>
      <c r="TVD9" s="73"/>
      <c r="TVE9" s="73"/>
      <c r="TVF9" s="74"/>
      <c r="TVG9" s="72"/>
      <c r="TVH9" s="72"/>
      <c r="TVI9" s="72"/>
      <c r="TVJ9" s="90"/>
      <c r="TVK9" s="73"/>
      <c r="TVL9" s="73"/>
      <c r="TVM9" s="74"/>
      <c r="TVN9" s="72"/>
      <c r="TVO9" s="72"/>
      <c r="TVP9" s="72"/>
      <c r="TVQ9" s="90"/>
      <c r="TVR9" s="73"/>
      <c r="TVS9" s="73"/>
      <c r="TVT9" s="74"/>
      <c r="TVU9" s="72"/>
      <c r="TVV9" s="72"/>
      <c r="TVW9" s="72"/>
      <c r="TVX9" s="90"/>
      <c r="TVY9" s="73"/>
      <c r="TVZ9" s="73"/>
      <c r="TWA9" s="74"/>
      <c r="TWB9" s="72"/>
      <c r="TWC9" s="72"/>
      <c r="TWD9" s="72"/>
      <c r="TWE9" s="90"/>
      <c r="TWF9" s="73"/>
      <c r="TWG9" s="73"/>
      <c r="TWH9" s="74"/>
      <c r="TWI9" s="72"/>
      <c r="TWJ9" s="72"/>
      <c r="TWK9" s="72"/>
      <c r="TWL9" s="90"/>
      <c r="TWM9" s="73"/>
      <c r="TWN9" s="73"/>
      <c r="TWO9" s="74"/>
      <c r="TWP9" s="72"/>
      <c r="TWQ9" s="72"/>
      <c r="TWR9" s="72"/>
      <c r="TWS9" s="90"/>
      <c r="TWT9" s="73"/>
      <c r="TWU9" s="73"/>
      <c r="TWV9" s="74"/>
      <c r="TWW9" s="72"/>
      <c r="TWX9" s="72"/>
      <c r="TWY9" s="72"/>
      <c r="TWZ9" s="90"/>
      <c r="TXA9" s="73"/>
      <c r="TXB9" s="73"/>
      <c r="TXC9" s="74"/>
      <c r="TXD9" s="72"/>
      <c r="TXE9" s="72"/>
      <c r="TXF9" s="72"/>
      <c r="TXG9" s="90"/>
      <c r="TXH9" s="73"/>
      <c r="TXI9" s="73"/>
      <c r="TXJ9" s="74"/>
      <c r="TXK9" s="72"/>
      <c r="TXL9" s="72"/>
      <c r="TXM9" s="72"/>
      <c r="TXN9" s="90"/>
      <c r="TXO9" s="73"/>
      <c r="TXP9" s="73"/>
      <c r="TXQ9" s="74"/>
      <c r="TXR9" s="72"/>
      <c r="TXS9" s="72"/>
      <c r="TXT9" s="72"/>
      <c r="TXU9" s="90"/>
      <c r="TXV9" s="73"/>
      <c r="TXW9" s="73"/>
      <c r="TXX9" s="74"/>
      <c r="TXY9" s="72"/>
      <c r="TXZ9" s="72"/>
      <c r="TYA9" s="72"/>
      <c r="TYB9" s="90"/>
      <c r="TYC9" s="73"/>
      <c r="TYD9" s="73"/>
      <c r="TYE9" s="74"/>
      <c r="TYF9" s="72"/>
      <c r="TYG9" s="72"/>
      <c r="TYH9" s="72"/>
      <c r="TYI9" s="90"/>
      <c r="TYJ9" s="73"/>
      <c r="TYK9" s="73"/>
      <c r="TYL9" s="74"/>
      <c r="TYM9" s="72"/>
      <c r="TYN9" s="72"/>
      <c r="TYO9" s="72"/>
      <c r="TYP9" s="90"/>
      <c r="TYQ9" s="73"/>
      <c r="TYR9" s="73"/>
      <c r="TYS9" s="74"/>
      <c r="TYT9" s="72"/>
      <c r="TYU9" s="72"/>
      <c r="TYV9" s="72"/>
      <c r="TYW9" s="90"/>
      <c r="TYX9" s="73"/>
      <c r="TYY9" s="73"/>
      <c r="TYZ9" s="74"/>
      <c r="TZA9" s="72"/>
      <c r="TZB9" s="72"/>
      <c r="TZC9" s="72"/>
      <c r="TZD9" s="90"/>
      <c r="TZE9" s="73"/>
      <c r="TZF9" s="73"/>
      <c r="TZG9" s="74"/>
      <c r="TZH9" s="72"/>
      <c r="TZI9" s="72"/>
      <c r="TZJ9" s="72"/>
      <c r="TZK9" s="90"/>
      <c r="TZL9" s="73"/>
      <c r="TZM9" s="73"/>
      <c r="TZN9" s="74"/>
      <c r="TZO9" s="72"/>
      <c r="TZP9" s="72"/>
      <c r="TZQ9" s="72"/>
      <c r="TZR9" s="90"/>
      <c r="TZS9" s="73"/>
      <c r="TZT9" s="73"/>
      <c r="TZU9" s="74"/>
      <c r="TZV9" s="72"/>
      <c r="TZW9" s="72"/>
      <c r="TZX9" s="72"/>
      <c r="TZY9" s="90"/>
      <c r="TZZ9" s="73"/>
      <c r="UAA9" s="73"/>
      <c r="UAB9" s="74"/>
      <c r="UAC9" s="72"/>
      <c r="UAD9" s="72"/>
      <c r="UAE9" s="72"/>
      <c r="UAF9" s="90"/>
      <c r="UAG9" s="73"/>
      <c r="UAH9" s="73"/>
      <c r="UAI9" s="74"/>
      <c r="UAJ9" s="72"/>
      <c r="UAK9" s="72"/>
      <c r="UAL9" s="72"/>
      <c r="UAM9" s="90"/>
      <c r="UAN9" s="73"/>
      <c r="UAO9" s="73"/>
      <c r="UAP9" s="74"/>
      <c r="UAQ9" s="72"/>
      <c r="UAR9" s="72"/>
      <c r="UAS9" s="72"/>
      <c r="UAT9" s="90"/>
      <c r="UAU9" s="73"/>
      <c r="UAV9" s="73"/>
      <c r="UAW9" s="74"/>
      <c r="UAX9" s="72"/>
      <c r="UAY9" s="72"/>
      <c r="UAZ9" s="72"/>
      <c r="UBA9" s="90"/>
      <c r="UBB9" s="73"/>
      <c r="UBC9" s="73"/>
      <c r="UBD9" s="74"/>
      <c r="UBE9" s="72"/>
      <c r="UBF9" s="72"/>
      <c r="UBG9" s="72"/>
      <c r="UBH9" s="90"/>
      <c r="UBI9" s="73"/>
      <c r="UBJ9" s="73"/>
      <c r="UBK9" s="74"/>
      <c r="UBL9" s="72"/>
      <c r="UBM9" s="72"/>
      <c r="UBN9" s="72"/>
      <c r="UBO9" s="90"/>
      <c r="UBP9" s="73"/>
      <c r="UBQ9" s="73"/>
      <c r="UBR9" s="74"/>
      <c r="UBS9" s="72"/>
      <c r="UBT9" s="72"/>
      <c r="UBU9" s="72"/>
      <c r="UBV9" s="90"/>
      <c r="UBW9" s="73"/>
      <c r="UBX9" s="73"/>
      <c r="UBY9" s="74"/>
      <c r="UBZ9" s="72"/>
      <c r="UCA9" s="72"/>
      <c r="UCB9" s="72"/>
      <c r="UCC9" s="90"/>
      <c r="UCD9" s="73"/>
      <c r="UCE9" s="73"/>
      <c r="UCF9" s="74"/>
      <c r="UCG9" s="72"/>
      <c r="UCH9" s="72"/>
      <c r="UCI9" s="72"/>
      <c r="UCJ9" s="90"/>
      <c r="UCK9" s="73"/>
      <c r="UCL9" s="73"/>
      <c r="UCM9" s="74"/>
      <c r="UCN9" s="72"/>
      <c r="UCO9" s="72"/>
      <c r="UCP9" s="72"/>
      <c r="UCQ9" s="90"/>
      <c r="UCR9" s="73"/>
      <c r="UCS9" s="73"/>
      <c r="UCT9" s="74"/>
      <c r="UCU9" s="72"/>
      <c r="UCV9" s="72"/>
      <c r="UCW9" s="72"/>
      <c r="UCX9" s="90"/>
      <c r="UCY9" s="73"/>
      <c r="UCZ9" s="73"/>
      <c r="UDA9" s="74"/>
      <c r="UDB9" s="72"/>
      <c r="UDC9" s="72"/>
      <c r="UDD9" s="72"/>
      <c r="UDE9" s="90"/>
      <c r="UDF9" s="73"/>
      <c r="UDG9" s="73"/>
      <c r="UDH9" s="74"/>
      <c r="UDI9" s="72"/>
      <c r="UDJ9" s="72"/>
      <c r="UDK9" s="72"/>
      <c r="UDL9" s="90"/>
      <c r="UDM9" s="73"/>
      <c r="UDN9" s="73"/>
      <c r="UDO9" s="74"/>
      <c r="UDP9" s="72"/>
      <c r="UDQ9" s="72"/>
      <c r="UDR9" s="72"/>
      <c r="UDS9" s="90"/>
      <c r="UDT9" s="73"/>
      <c r="UDU9" s="73"/>
      <c r="UDV9" s="74"/>
      <c r="UDW9" s="72"/>
      <c r="UDX9" s="72"/>
      <c r="UDY9" s="72"/>
      <c r="UDZ9" s="90"/>
      <c r="UEA9" s="73"/>
      <c r="UEB9" s="73"/>
      <c r="UEC9" s="74"/>
      <c r="UED9" s="72"/>
      <c r="UEE9" s="72"/>
      <c r="UEF9" s="72"/>
      <c r="UEG9" s="90"/>
      <c r="UEH9" s="73"/>
      <c r="UEI9" s="73"/>
      <c r="UEJ9" s="74"/>
      <c r="UEK9" s="72"/>
      <c r="UEL9" s="72"/>
      <c r="UEM9" s="72"/>
      <c r="UEN9" s="90"/>
      <c r="UEO9" s="73"/>
      <c r="UEP9" s="73"/>
      <c r="UEQ9" s="74"/>
      <c r="UER9" s="72"/>
      <c r="UES9" s="72"/>
      <c r="UET9" s="72"/>
      <c r="UEU9" s="90"/>
      <c r="UEV9" s="73"/>
      <c r="UEW9" s="73"/>
      <c r="UEX9" s="74"/>
      <c r="UEY9" s="72"/>
      <c r="UEZ9" s="72"/>
      <c r="UFA9" s="72"/>
      <c r="UFB9" s="90"/>
      <c r="UFC9" s="73"/>
      <c r="UFD9" s="73"/>
      <c r="UFE9" s="74"/>
      <c r="UFF9" s="72"/>
      <c r="UFG9" s="72"/>
      <c r="UFH9" s="72"/>
      <c r="UFI9" s="90"/>
      <c r="UFJ9" s="73"/>
      <c r="UFK9" s="73"/>
      <c r="UFL9" s="74"/>
      <c r="UFM9" s="72"/>
      <c r="UFN9" s="72"/>
      <c r="UFO9" s="72"/>
      <c r="UFP9" s="90"/>
      <c r="UFQ9" s="73"/>
      <c r="UFR9" s="73"/>
      <c r="UFS9" s="74"/>
      <c r="UFT9" s="72"/>
      <c r="UFU9" s="72"/>
      <c r="UFV9" s="72"/>
      <c r="UFW9" s="90"/>
      <c r="UFX9" s="73"/>
      <c r="UFY9" s="73"/>
      <c r="UFZ9" s="74"/>
      <c r="UGA9" s="72"/>
      <c r="UGB9" s="72"/>
      <c r="UGC9" s="72"/>
      <c r="UGD9" s="90"/>
      <c r="UGE9" s="73"/>
      <c r="UGF9" s="73"/>
      <c r="UGG9" s="74"/>
      <c r="UGH9" s="72"/>
      <c r="UGI9" s="72"/>
      <c r="UGJ9" s="72"/>
      <c r="UGK9" s="90"/>
      <c r="UGL9" s="73"/>
      <c r="UGM9" s="73"/>
      <c r="UGN9" s="74"/>
      <c r="UGO9" s="72"/>
      <c r="UGP9" s="72"/>
      <c r="UGQ9" s="72"/>
      <c r="UGR9" s="90"/>
      <c r="UGS9" s="73"/>
      <c r="UGT9" s="73"/>
      <c r="UGU9" s="74"/>
      <c r="UGV9" s="72"/>
      <c r="UGW9" s="72"/>
      <c r="UGX9" s="72"/>
      <c r="UGY9" s="90"/>
      <c r="UGZ9" s="73"/>
      <c r="UHA9" s="73"/>
      <c r="UHB9" s="74"/>
      <c r="UHC9" s="72"/>
      <c r="UHD9" s="72"/>
      <c r="UHE9" s="72"/>
      <c r="UHF9" s="90"/>
      <c r="UHG9" s="73"/>
      <c r="UHH9" s="73"/>
      <c r="UHI9" s="74"/>
      <c r="UHJ9" s="72"/>
      <c r="UHK9" s="72"/>
      <c r="UHL9" s="72"/>
      <c r="UHM9" s="90"/>
      <c r="UHN9" s="73"/>
      <c r="UHO9" s="73"/>
      <c r="UHP9" s="74"/>
      <c r="UHQ9" s="72"/>
      <c r="UHR9" s="72"/>
      <c r="UHS9" s="72"/>
      <c r="UHT9" s="90"/>
      <c r="UHU9" s="73"/>
      <c r="UHV9" s="73"/>
      <c r="UHW9" s="74"/>
      <c r="UHX9" s="72"/>
      <c r="UHY9" s="72"/>
      <c r="UHZ9" s="72"/>
      <c r="UIA9" s="90"/>
      <c r="UIB9" s="73"/>
      <c r="UIC9" s="73"/>
      <c r="UID9" s="74"/>
      <c r="UIE9" s="72"/>
      <c r="UIF9" s="72"/>
      <c r="UIG9" s="72"/>
      <c r="UIH9" s="90"/>
      <c r="UII9" s="73"/>
      <c r="UIJ9" s="73"/>
      <c r="UIK9" s="74"/>
      <c r="UIL9" s="72"/>
      <c r="UIM9" s="72"/>
      <c r="UIN9" s="72"/>
      <c r="UIO9" s="90"/>
      <c r="UIP9" s="73"/>
      <c r="UIQ9" s="73"/>
      <c r="UIR9" s="74"/>
      <c r="UIS9" s="72"/>
      <c r="UIT9" s="72"/>
      <c r="UIU9" s="72"/>
      <c r="UIV9" s="90"/>
      <c r="UIW9" s="73"/>
      <c r="UIX9" s="73"/>
      <c r="UIY9" s="74"/>
      <c r="UIZ9" s="72"/>
      <c r="UJA9" s="72"/>
      <c r="UJB9" s="72"/>
      <c r="UJC9" s="90"/>
      <c r="UJD9" s="73"/>
      <c r="UJE9" s="73"/>
      <c r="UJF9" s="74"/>
      <c r="UJG9" s="72"/>
      <c r="UJH9" s="72"/>
      <c r="UJI9" s="72"/>
      <c r="UJJ9" s="90"/>
      <c r="UJK9" s="73"/>
      <c r="UJL9" s="73"/>
      <c r="UJM9" s="74"/>
      <c r="UJN9" s="72"/>
      <c r="UJO9" s="72"/>
      <c r="UJP9" s="72"/>
      <c r="UJQ9" s="90"/>
      <c r="UJR9" s="73"/>
      <c r="UJS9" s="73"/>
      <c r="UJT9" s="74"/>
      <c r="UJU9" s="72"/>
      <c r="UJV9" s="72"/>
      <c r="UJW9" s="72"/>
      <c r="UJX9" s="90"/>
      <c r="UJY9" s="73"/>
      <c r="UJZ9" s="73"/>
      <c r="UKA9" s="74"/>
      <c r="UKB9" s="72"/>
      <c r="UKC9" s="72"/>
      <c r="UKD9" s="72"/>
      <c r="UKE9" s="90"/>
      <c r="UKF9" s="73"/>
      <c r="UKG9" s="73"/>
      <c r="UKH9" s="74"/>
      <c r="UKI9" s="72"/>
      <c r="UKJ9" s="72"/>
      <c r="UKK9" s="72"/>
      <c r="UKL9" s="90"/>
      <c r="UKM9" s="73"/>
      <c r="UKN9" s="73"/>
      <c r="UKO9" s="74"/>
      <c r="UKP9" s="72"/>
      <c r="UKQ9" s="72"/>
      <c r="UKR9" s="72"/>
      <c r="UKS9" s="90"/>
      <c r="UKT9" s="73"/>
      <c r="UKU9" s="73"/>
      <c r="UKV9" s="74"/>
      <c r="UKW9" s="72"/>
      <c r="UKX9" s="72"/>
      <c r="UKY9" s="72"/>
      <c r="UKZ9" s="90"/>
      <c r="ULA9" s="73"/>
      <c r="ULB9" s="73"/>
      <c r="ULC9" s="74"/>
      <c r="ULD9" s="72"/>
      <c r="ULE9" s="72"/>
      <c r="ULF9" s="72"/>
      <c r="ULG9" s="90"/>
      <c r="ULH9" s="73"/>
      <c r="ULI9" s="73"/>
      <c r="ULJ9" s="74"/>
      <c r="ULK9" s="72"/>
      <c r="ULL9" s="72"/>
      <c r="ULM9" s="72"/>
      <c r="ULN9" s="90"/>
      <c r="ULO9" s="73"/>
      <c r="ULP9" s="73"/>
      <c r="ULQ9" s="74"/>
      <c r="ULR9" s="72"/>
      <c r="ULS9" s="72"/>
      <c r="ULT9" s="72"/>
      <c r="ULU9" s="90"/>
      <c r="ULV9" s="73"/>
      <c r="ULW9" s="73"/>
      <c r="ULX9" s="74"/>
      <c r="ULY9" s="72"/>
      <c r="ULZ9" s="72"/>
      <c r="UMA9" s="72"/>
      <c r="UMB9" s="90"/>
      <c r="UMC9" s="73"/>
      <c r="UMD9" s="73"/>
      <c r="UME9" s="74"/>
      <c r="UMF9" s="72"/>
      <c r="UMG9" s="72"/>
      <c r="UMH9" s="72"/>
      <c r="UMI9" s="90"/>
      <c r="UMJ9" s="73"/>
      <c r="UMK9" s="73"/>
      <c r="UML9" s="74"/>
      <c r="UMM9" s="72"/>
      <c r="UMN9" s="72"/>
      <c r="UMO9" s="72"/>
      <c r="UMP9" s="90"/>
      <c r="UMQ9" s="73"/>
      <c r="UMR9" s="73"/>
      <c r="UMS9" s="74"/>
      <c r="UMT9" s="72"/>
      <c r="UMU9" s="72"/>
      <c r="UMV9" s="72"/>
      <c r="UMW9" s="90"/>
      <c r="UMX9" s="73"/>
      <c r="UMY9" s="73"/>
      <c r="UMZ9" s="74"/>
      <c r="UNA9" s="72"/>
      <c r="UNB9" s="72"/>
      <c r="UNC9" s="72"/>
      <c r="UND9" s="90"/>
      <c r="UNE9" s="73"/>
      <c r="UNF9" s="73"/>
      <c r="UNG9" s="74"/>
      <c r="UNH9" s="72"/>
      <c r="UNI9" s="72"/>
      <c r="UNJ9" s="72"/>
      <c r="UNK9" s="90"/>
      <c r="UNL9" s="73"/>
      <c r="UNM9" s="73"/>
      <c r="UNN9" s="74"/>
      <c r="UNO9" s="72"/>
      <c r="UNP9" s="72"/>
      <c r="UNQ9" s="72"/>
      <c r="UNR9" s="90"/>
      <c r="UNS9" s="73"/>
      <c r="UNT9" s="73"/>
      <c r="UNU9" s="74"/>
      <c r="UNV9" s="72"/>
      <c r="UNW9" s="72"/>
      <c r="UNX9" s="72"/>
      <c r="UNY9" s="90"/>
      <c r="UNZ9" s="73"/>
      <c r="UOA9" s="73"/>
      <c r="UOB9" s="74"/>
      <c r="UOC9" s="72"/>
      <c r="UOD9" s="72"/>
      <c r="UOE9" s="72"/>
      <c r="UOF9" s="90"/>
      <c r="UOG9" s="73"/>
      <c r="UOH9" s="73"/>
      <c r="UOI9" s="74"/>
      <c r="UOJ9" s="72"/>
      <c r="UOK9" s="72"/>
      <c r="UOL9" s="72"/>
      <c r="UOM9" s="90"/>
      <c r="UON9" s="73"/>
      <c r="UOO9" s="73"/>
      <c r="UOP9" s="74"/>
      <c r="UOQ9" s="72"/>
      <c r="UOR9" s="72"/>
      <c r="UOS9" s="72"/>
      <c r="UOT9" s="90"/>
      <c r="UOU9" s="73"/>
      <c r="UOV9" s="73"/>
      <c r="UOW9" s="74"/>
      <c r="UOX9" s="72"/>
      <c r="UOY9" s="72"/>
      <c r="UOZ9" s="72"/>
      <c r="UPA9" s="90"/>
      <c r="UPB9" s="73"/>
      <c r="UPC9" s="73"/>
      <c r="UPD9" s="74"/>
      <c r="UPE9" s="72"/>
      <c r="UPF9" s="72"/>
      <c r="UPG9" s="72"/>
      <c r="UPH9" s="90"/>
      <c r="UPI9" s="73"/>
      <c r="UPJ9" s="73"/>
      <c r="UPK9" s="74"/>
      <c r="UPL9" s="72"/>
      <c r="UPM9" s="72"/>
      <c r="UPN9" s="72"/>
      <c r="UPO9" s="90"/>
      <c r="UPP9" s="73"/>
      <c r="UPQ9" s="73"/>
      <c r="UPR9" s="74"/>
      <c r="UPS9" s="72"/>
      <c r="UPT9" s="72"/>
      <c r="UPU9" s="72"/>
      <c r="UPV9" s="90"/>
      <c r="UPW9" s="73"/>
      <c r="UPX9" s="73"/>
      <c r="UPY9" s="74"/>
      <c r="UPZ9" s="72"/>
      <c r="UQA9" s="72"/>
      <c r="UQB9" s="72"/>
      <c r="UQC9" s="90"/>
      <c r="UQD9" s="73"/>
      <c r="UQE9" s="73"/>
      <c r="UQF9" s="74"/>
      <c r="UQG9" s="72"/>
      <c r="UQH9" s="72"/>
      <c r="UQI9" s="72"/>
      <c r="UQJ9" s="90"/>
      <c r="UQK9" s="73"/>
      <c r="UQL9" s="73"/>
      <c r="UQM9" s="74"/>
      <c r="UQN9" s="72"/>
      <c r="UQO9" s="72"/>
      <c r="UQP9" s="72"/>
      <c r="UQQ9" s="90"/>
      <c r="UQR9" s="73"/>
      <c r="UQS9" s="73"/>
      <c r="UQT9" s="74"/>
      <c r="UQU9" s="72"/>
      <c r="UQV9" s="72"/>
      <c r="UQW9" s="72"/>
      <c r="UQX9" s="90"/>
      <c r="UQY9" s="73"/>
      <c r="UQZ9" s="73"/>
      <c r="URA9" s="74"/>
      <c r="URB9" s="72"/>
      <c r="URC9" s="72"/>
      <c r="URD9" s="72"/>
      <c r="URE9" s="90"/>
      <c r="URF9" s="73"/>
      <c r="URG9" s="73"/>
      <c r="URH9" s="74"/>
      <c r="URI9" s="72"/>
      <c r="URJ9" s="72"/>
      <c r="URK9" s="72"/>
      <c r="URL9" s="90"/>
      <c r="URM9" s="73"/>
      <c r="URN9" s="73"/>
      <c r="URO9" s="74"/>
      <c r="URP9" s="72"/>
      <c r="URQ9" s="72"/>
      <c r="URR9" s="72"/>
      <c r="URS9" s="90"/>
      <c r="URT9" s="73"/>
      <c r="URU9" s="73"/>
      <c r="URV9" s="74"/>
      <c r="URW9" s="72"/>
      <c r="URX9" s="72"/>
      <c r="URY9" s="72"/>
      <c r="URZ9" s="90"/>
      <c r="USA9" s="73"/>
      <c r="USB9" s="73"/>
      <c r="USC9" s="74"/>
      <c r="USD9" s="72"/>
      <c r="USE9" s="72"/>
      <c r="USF9" s="72"/>
      <c r="USG9" s="90"/>
      <c r="USH9" s="73"/>
      <c r="USI9" s="73"/>
      <c r="USJ9" s="74"/>
      <c r="USK9" s="72"/>
      <c r="USL9" s="72"/>
      <c r="USM9" s="72"/>
      <c r="USN9" s="90"/>
      <c r="USO9" s="73"/>
      <c r="USP9" s="73"/>
      <c r="USQ9" s="74"/>
      <c r="USR9" s="72"/>
      <c r="USS9" s="72"/>
      <c r="UST9" s="72"/>
      <c r="USU9" s="90"/>
      <c r="USV9" s="73"/>
      <c r="USW9" s="73"/>
      <c r="USX9" s="74"/>
      <c r="USY9" s="72"/>
      <c r="USZ9" s="72"/>
      <c r="UTA9" s="72"/>
      <c r="UTB9" s="90"/>
      <c r="UTC9" s="73"/>
      <c r="UTD9" s="73"/>
      <c r="UTE9" s="74"/>
      <c r="UTF9" s="72"/>
      <c r="UTG9" s="72"/>
      <c r="UTH9" s="72"/>
      <c r="UTI9" s="90"/>
      <c r="UTJ9" s="73"/>
      <c r="UTK9" s="73"/>
      <c r="UTL9" s="74"/>
      <c r="UTM9" s="72"/>
      <c r="UTN9" s="72"/>
      <c r="UTO9" s="72"/>
      <c r="UTP9" s="90"/>
      <c r="UTQ9" s="73"/>
      <c r="UTR9" s="73"/>
      <c r="UTS9" s="74"/>
      <c r="UTT9" s="72"/>
      <c r="UTU9" s="72"/>
      <c r="UTV9" s="72"/>
      <c r="UTW9" s="90"/>
      <c r="UTX9" s="73"/>
      <c r="UTY9" s="73"/>
      <c r="UTZ9" s="74"/>
      <c r="UUA9" s="72"/>
      <c r="UUB9" s="72"/>
      <c r="UUC9" s="72"/>
      <c r="UUD9" s="90"/>
      <c r="UUE9" s="73"/>
      <c r="UUF9" s="73"/>
      <c r="UUG9" s="74"/>
      <c r="UUH9" s="72"/>
      <c r="UUI9" s="72"/>
      <c r="UUJ9" s="72"/>
      <c r="UUK9" s="90"/>
      <c r="UUL9" s="73"/>
      <c r="UUM9" s="73"/>
      <c r="UUN9" s="74"/>
      <c r="UUO9" s="72"/>
      <c r="UUP9" s="72"/>
      <c r="UUQ9" s="72"/>
      <c r="UUR9" s="90"/>
      <c r="UUS9" s="73"/>
      <c r="UUT9" s="73"/>
      <c r="UUU9" s="74"/>
      <c r="UUV9" s="72"/>
      <c r="UUW9" s="72"/>
      <c r="UUX9" s="72"/>
      <c r="UUY9" s="90"/>
      <c r="UUZ9" s="73"/>
      <c r="UVA9" s="73"/>
      <c r="UVB9" s="74"/>
      <c r="UVC9" s="72"/>
      <c r="UVD9" s="72"/>
      <c r="UVE9" s="72"/>
      <c r="UVF9" s="90"/>
      <c r="UVG9" s="73"/>
      <c r="UVH9" s="73"/>
      <c r="UVI9" s="74"/>
      <c r="UVJ9" s="72"/>
      <c r="UVK9" s="72"/>
      <c r="UVL9" s="72"/>
      <c r="UVM9" s="90"/>
      <c r="UVN9" s="73"/>
      <c r="UVO9" s="73"/>
      <c r="UVP9" s="74"/>
      <c r="UVQ9" s="72"/>
      <c r="UVR9" s="72"/>
      <c r="UVS9" s="72"/>
      <c r="UVT9" s="90"/>
      <c r="UVU9" s="73"/>
      <c r="UVV9" s="73"/>
      <c r="UVW9" s="74"/>
      <c r="UVX9" s="72"/>
      <c r="UVY9" s="72"/>
      <c r="UVZ9" s="72"/>
      <c r="UWA9" s="90"/>
      <c r="UWB9" s="73"/>
      <c r="UWC9" s="73"/>
      <c r="UWD9" s="74"/>
      <c r="UWE9" s="72"/>
      <c r="UWF9" s="72"/>
      <c r="UWG9" s="72"/>
      <c r="UWH9" s="90"/>
      <c r="UWI9" s="73"/>
      <c r="UWJ9" s="73"/>
      <c r="UWK9" s="74"/>
      <c r="UWL9" s="72"/>
      <c r="UWM9" s="72"/>
      <c r="UWN9" s="72"/>
      <c r="UWO9" s="90"/>
      <c r="UWP9" s="73"/>
      <c r="UWQ9" s="73"/>
      <c r="UWR9" s="74"/>
      <c r="UWS9" s="72"/>
      <c r="UWT9" s="72"/>
      <c r="UWU9" s="72"/>
      <c r="UWV9" s="90"/>
      <c r="UWW9" s="73"/>
      <c r="UWX9" s="73"/>
      <c r="UWY9" s="74"/>
      <c r="UWZ9" s="72"/>
      <c r="UXA9" s="72"/>
      <c r="UXB9" s="72"/>
      <c r="UXC9" s="90"/>
      <c r="UXD9" s="73"/>
      <c r="UXE9" s="73"/>
      <c r="UXF9" s="74"/>
      <c r="UXG9" s="72"/>
      <c r="UXH9" s="72"/>
      <c r="UXI9" s="72"/>
      <c r="UXJ9" s="90"/>
      <c r="UXK9" s="73"/>
      <c r="UXL9" s="73"/>
      <c r="UXM9" s="74"/>
      <c r="UXN9" s="72"/>
      <c r="UXO9" s="72"/>
      <c r="UXP9" s="72"/>
      <c r="UXQ9" s="90"/>
      <c r="UXR9" s="73"/>
      <c r="UXS9" s="73"/>
      <c r="UXT9" s="74"/>
      <c r="UXU9" s="72"/>
      <c r="UXV9" s="72"/>
      <c r="UXW9" s="72"/>
      <c r="UXX9" s="90"/>
      <c r="UXY9" s="73"/>
      <c r="UXZ9" s="73"/>
      <c r="UYA9" s="74"/>
      <c r="UYB9" s="72"/>
      <c r="UYC9" s="72"/>
      <c r="UYD9" s="72"/>
      <c r="UYE9" s="90"/>
      <c r="UYF9" s="73"/>
      <c r="UYG9" s="73"/>
      <c r="UYH9" s="74"/>
      <c r="UYI9" s="72"/>
      <c r="UYJ9" s="72"/>
      <c r="UYK9" s="72"/>
      <c r="UYL9" s="90"/>
      <c r="UYM9" s="73"/>
      <c r="UYN9" s="73"/>
      <c r="UYO9" s="74"/>
      <c r="UYP9" s="72"/>
      <c r="UYQ9" s="72"/>
      <c r="UYR9" s="72"/>
      <c r="UYS9" s="90"/>
      <c r="UYT9" s="73"/>
      <c r="UYU9" s="73"/>
      <c r="UYV9" s="74"/>
      <c r="UYW9" s="72"/>
      <c r="UYX9" s="72"/>
      <c r="UYY9" s="72"/>
      <c r="UYZ9" s="90"/>
      <c r="UZA9" s="73"/>
      <c r="UZB9" s="73"/>
      <c r="UZC9" s="74"/>
      <c r="UZD9" s="72"/>
      <c r="UZE9" s="72"/>
      <c r="UZF9" s="72"/>
      <c r="UZG9" s="90"/>
      <c r="UZH9" s="73"/>
      <c r="UZI9" s="73"/>
      <c r="UZJ9" s="74"/>
      <c r="UZK9" s="72"/>
      <c r="UZL9" s="72"/>
      <c r="UZM9" s="72"/>
      <c r="UZN9" s="90"/>
      <c r="UZO9" s="73"/>
      <c r="UZP9" s="73"/>
      <c r="UZQ9" s="74"/>
      <c r="UZR9" s="72"/>
      <c r="UZS9" s="72"/>
      <c r="UZT9" s="72"/>
      <c r="UZU9" s="90"/>
      <c r="UZV9" s="73"/>
      <c r="UZW9" s="73"/>
      <c r="UZX9" s="74"/>
      <c r="UZY9" s="72"/>
      <c r="UZZ9" s="72"/>
      <c r="VAA9" s="72"/>
      <c r="VAB9" s="90"/>
      <c r="VAC9" s="73"/>
      <c r="VAD9" s="73"/>
      <c r="VAE9" s="74"/>
      <c r="VAF9" s="72"/>
      <c r="VAG9" s="72"/>
      <c r="VAH9" s="72"/>
      <c r="VAI9" s="90"/>
      <c r="VAJ9" s="73"/>
      <c r="VAK9" s="73"/>
      <c r="VAL9" s="74"/>
      <c r="VAM9" s="72"/>
      <c r="VAN9" s="72"/>
      <c r="VAO9" s="72"/>
      <c r="VAP9" s="90"/>
      <c r="VAQ9" s="73"/>
      <c r="VAR9" s="73"/>
      <c r="VAS9" s="74"/>
      <c r="VAT9" s="72"/>
      <c r="VAU9" s="72"/>
      <c r="VAV9" s="72"/>
      <c r="VAW9" s="90"/>
      <c r="VAX9" s="73"/>
      <c r="VAY9" s="73"/>
      <c r="VAZ9" s="74"/>
      <c r="VBA9" s="72"/>
      <c r="VBB9" s="72"/>
      <c r="VBC9" s="72"/>
      <c r="VBD9" s="90"/>
      <c r="VBE9" s="73"/>
      <c r="VBF9" s="73"/>
      <c r="VBG9" s="74"/>
      <c r="VBH9" s="72"/>
      <c r="VBI9" s="72"/>
      <c r="VBJ9" s="72"/>
      <c r="VBK9" s="90"/>
      <c r="VBL9" s="73"/>
      <c r="VBM9" s="73"/>
      <c r="VBN9" s="74"/>
      <c r="VBO9" s="72"/>
      <c r="VBP9" s="72"/>
      <c r="VBQ9" s="72"/>
      <c r="VBR9" s="90"/>
      <c r="VBS9" s="73"/>
      <c r="VBT9" s="73"/>
      <c r="VBU9" s="74"/>
      <c r="VBV9" s="72"/>
      <c r="VBW9" s="72"/>
      <c r="VBX9" s="72"/>
      <c r="VBY9" s="90"/>
      <c r="VBZ9" s="73"/>
      <c r="VCA9" s="73"/>
      <c r="VCB9" s="74"/>
      <c r="VCC9" s="72"/>
      <c r="VCD9" s="72"/>
      <c r="VCE9" s="72"/>
      <c r="VCF9" s="90"/>
      <c r="VCG9" s="73"/>
      <c r="VCH9" s="73"/>
      <c r="VCI9" s="74"/>
      <c r="VCJ9" s="72"/>
      <c r="VCK9" s="72"/>
      <c r="VCL9" s="72"/>
      <c r="VCM9" s="90"/>
      <c r="VCN9" s="73"/>
      <c r="VCO9" s="73"/>
      <c r="VCP9" s="74"/>
      <c r="VCQ9" s="72"/>
      <c r="VCR9" s="72"/>
      <c r="VCS9" s="72"/>
      <c r="VCT9" s="90"/>
      <c r="VCU9" s="73"/>
      <c r="VCV9" s="73"/>
      <c r="VCW9" s="74"/>
      <c r="VCX9" s="72"/>
      <c r="VCY9" s="72"/>
      <c r="VCZ9" s="72"/>
      <c r="VDA9" s="90"/>
      <c r="VDB9" s="73"/>
      <c r="VDC9" s="73"/>
      <c r="VDD9" s="74"/>
      <c r="VDE9" s="72"/>
      <c r="VDF9" s="72"/>
      <c r="VDG9" s="72"/>
      <c r="VDH9" s="90"/>
      <c r="VDI9" s="73"/>
      <c r="VDJ9" s="73"/>
      <c r="VDK9" s="74"/>
      <c r="VDL9" s="72"/>
      <c r="VDM9" s="72"/>
      <c r="VDN9" s="72"/>
      <c r="VDO9" s="90"/>
      <c r="VDP9" s="73"/>
      <c r="VDQ9" s="73"/>
      <c r="VDR9" s="74"/>
      <c r="VDS9" s="72"/>
      <c r="VDT9" s="72"/>
      <c r="VDU9" s="72"/>
      <c r="VDV9" s="90"/>
      <c r="VDW9" s="73"/>
      <c r="VDX9" s="73"/>
      <c r="VDY9" s="74"/>
      <c r="VDZ9" s="72"/>
      <c r="VEA9" s="72"/>
      <c r="VEB9" s="72"/>
      <c r="VEC9" s="90"/>
      <c r="VED9" s="73"/>
      <c r="VEE9" s="73"/>
      <c r="VEF9" s="74"/>
      <c r="VEG9" s="72"/>
      <c r="VEH9" s="72"/>
      <c r="VEI9" s="72"/>
      <c r="VEJ9" s="90"/>
      <c r="VEK9" s="73"/>
      <c r="VEL9" s="73"/>
      <c r="VEM9" s="74"/>
      <c r="VEN9" s="72"/>
      <c r="VEO9" s="72"/>
      <c r="VEP9" s="72"/>
      <c r="VEQ9" s="90"/>
      <c r="VER9" s="73"/>
      <c r="VES9" s="73"/>
      <c r="VET9" s="74"/>
      <c r="VEU9" s="72"/>
      <c r="VEV9" s="72"/>
      <c r="VEW9" s="72"/>
      <c r="VEX9" s="90"/>
      <c r="VEY9" s="73"/>
      <c r="VEZ9" s="73"/>
      <c r="VFA9" s="74"/>
      <c r="VFB9" s="72"/>
      <c r="VFC9" s="72"/>
      <c r="VFD9" s="72"/>
      <c r="VFE9" s="90"/>
      <c r="VFF9" s="73"/>
      <c r="VFG9" s="73"/>
      <c r="VFH9" s="74"/>
      <c r="VFI9" s="72"/>
      <c r="VFJ9" s="72"/>
      <c r="VFK9" s="72"/>
      <c r="VFL9" s="90"/>
      <c r="VFM9" s="73"/>
      <c r="VFN9" s="73"/>
      <c r="VFO9" s="74"/>
      <c r="VFP9" s="72"/>
      <c r="VFQ9" s="72"/>
      <c r="VFR9" s="72"/>
      <c r="VFS9" s="90"/>
      <c r="VFT9" s="73"/>
      <c r="VFU9" s="73"/>
      <c r="VFV9" s="74"/>
      <c r="VFW9" s="72"/>
      <c r="VFX9" s="72"/>
      <c r="VFY9" s="72"/>
      <c r="VFZ9" s="90"/>
      <c r="VGA9" s="73"/>
      <c r="VGB9" s="73"/>
      <c r="VGC9" s="74"/>
      <c r="VGD9" s="72"/>
      <c r="VGE9" s="72"/>
      <c r="VGF9" s="72"/>
      <c r="VGG9" s="90"/>
      <c r="VGH9" s="73"/>
      <c r="VGI9" s="73"/>
      <c r="VGJ9" s="74"/>
      <c r="VGK9" s="72"/>
      <c r="VGL9" s="72"/>
      <c r="VGM9" s="72"/>
      <c r="VGN9" s="90"/>
      <c r="VGO9" s="73"/>
      <c r="VGP9" s="73"/>
      <c r="VGQ9" s="74"/>
      <c r="VGR9" s="72"/>
      <c r="VGS9" s="72"/>
      <c r="VGT9" s="72"/>
      <c r="VGU9" s="90"/>
      <c r="VGV9" s="73"/>
      <c r="VGW9" s="73"/>
      <c r="VGX9" s="74"/>
      <c r="VGY9" s="72"/>
      <c r="VGZ9" s="72"/>
      <c r="VHA9" s="72"/>
      <c r="VHB9" s="90"/>
      <c r="VHC9" s="73"/>
      <c r="VHD9" s="73"/>
      <c r="VHE9" s="74"/>
      <c r="VHF9" s="72"/>
      <c r="VHG9" s="72"/>
      <c r="VHH9" s="72"/>
      <c r="VHI9" s="90"/>
      <c r="VHJ9" s="73"/>
      <c r="VHK9" s="73"/>
      <c r="VHL9" s="74"/>
      <c r="VHM9" s="72"/>
      <c r="VHN9" s="72"/>
      <c r="VHO9" s="72"/>
      <c r="VHP9" s="90"/>
      <c r="VHQ9" s="73"/>
      <c r="VHR9" s="73"/>
      <c r="VHS9" s="74"/>
      <c r="VHT9" s="72"/>
      <c r="VHU9" s="72"/>
      <c r="VHV9" s="72"/>
      <c r="VHW9" s="90"/>
      <c r="VHX9" s="73"/>
      <c r="VHY9" s="73"/>
      <c r="VHZ9" s="74"/>
      <c r="VIA9" s="72"/>
      <c r="VIB9" s="72"/>
      <c r="VIC9" s="72"/>
      <c r="VID9" s="90"/>
      <c r="VIE9" s="73"/>
      <c r="VIF9" s="73"/>
      <c r="VIG9" s="74"/>
      <c r="VIH9" s="72"/>
      <c r="VII9" s="72"/>
      <c r="VIJ9" s="72"/>
      <c r="VIK9" s="90"/>
      <c r="VIL9" s="73"/>
      <c r="VIM9" s="73"/>
      <c r="VIN9" s="74"/>
      <c r="VIO9" s="72"/>
      <c r="VIP9" s="72"/>
      <c r="VIQ9" s="72"/>
      <c r="VIR9" s="90"/>
      <c r="VIS9" s="73"/>
      <c r="VIT9" s="73"/>
      <c r="VIU9" s="74"/>
      <c r="VIV9" s="72"/>
      <c r="VIW9" s="72"/>
      <c r="VIX9" s="72"/>
      <c r="VIY9" s="90"/>
      <c r="VIZ9" s="73"/>
      <c r="VJA9" s="73"/>
      <c r="VJB9" s="74"/>
      <c r="VJC9" s="72"/>
      <c r="VJD9" s="72"/>
      <c r="VJE9" s="72"/>
      <c r="VJF9" s="90"/>
      <c r="VJG9" s="73"/>
      <c r="VJH9" s="73"/>
      <c r="VJI9" s="74"/>
      <c r="VJJ9" s="72"/>
      <c r="VJK9" s="72"/>
      <c r="VJL9" s="72"/>
      <c r="VJM9" s="90"/>
      <c r="VJN9" s="73"/>
      <c r="VJO9" s="73"/>
      <c r="VJP9" s="74"/>
      <c r="VJQ9" s="72"/>
      <c r="VJR9" s="72"/>
      <c r="VJS9" s="72"/>
      <c r="VJT9" s="90"/>
      <c r="VJU9" s="73"/>
      <c r="VJV9" s="73"/>
      <c r="VJW9" s="74"/>
      <c r="VJX9" s="72"/>
      <c r="VJY9" s="72"/>
      <c r="VJZ9" s="72"/>
      <c r="VKA9" s="90"/>
      <c r="VKB9" s="73"/>
      <c r="VKC9" s="73"/>
      <c r="VKD9" s="74"/>
      <c r="VKE9" s="72"/>
      <c r="VKF9" s="72"/>
      <c r="VKG9" s="72"/>
      <c r="VKH9" s="90"/>
      <c r="VKI9" s="73"/>
      <c r="VKJ9" s="73"/>
      <c r="VKK9" s="74"/>
      <c r="VKL9" s="72"/>
      <c r="VKM9" s="72"/>
      <c r="VKN9" s="72"/>
      <c r="VKO9" s="90"/>
      <c r="VKP9" s="73"/>
      <c r="VKQ9" s="73"/>
      <c r="VKR9" s="74"/>
      <c r="VKS9" s="72"/>
      <c r="VKT9" s="72"/>
      <c r="VKU9" s="72"/>
      <c r="VKV9" s="90"/>
      <c r="VKW9" s="73"/>
      <c r="VKX9" s="73"/>
      <c r="VKY9" s="74"/>
      <c r="VKZ9" s="72"/>
      <c r="VLA9" s="72"/>
      <c r="VLB9" s="72"/>
      <c r="VLC9" s="90"/>
      <c r="VLD9" s="73"/>
      <c r="VLE9" s="73"/>
      <c r="VLF9" s="74"/>
      <c r="VLG9" s="72"/>
      <c r="VLH9" s="72"/>
      <c r="VLI9" s="72"/>
      <c r="VLJ9" s="90"/>
      <c r="VLK9" s="73"/>
      <c r="VLL9" s="73"/>
      <c r="VLM9" s="74"/>
      <c r="VLN9" s="72"/>
      <c r="VLO9" s="72"/>
      <c r="VLP9" s="72"/>
      <c r="VLQ9" s="90"/>
      <c r="VLR9" s="73"/>
      <c r="VLS9" s="73"/>
      <c r="VLT9" s="74"/>
      <c r="VLU9" s="72"/>
      <c r="VLV9" s="72"/>
      <c r="VLW9" s="72"/>
      <c r="VLX9" s="90"/>
      <c r="VLY9" s="73"/>
      <c r="VLZ9" s="73"/>
      <c r="VMA9" s="74"/>
      <c r="VMB9" s="72"/>
      <c r="VMC9" s="72"/>
      <c r="VMD9" s="72"/>
      <c r="VME9" s="90"/>
      <c r="VMF9" s="73"/>
      <c r="VMG9" s="73"/>
      <c r="VMH9" s="74"/>
      <c r="VMI9" s="72"/>
      <c r="VMJ9" s="72"/>
      <c r="VMK9" s="72"/>
      <c r="VML9" s="90"/>
      <c r="VMM9" s="73"/>
      <c r="VMN9" s="73"/>
      <c r="VMO9" s="74"/>
      <c r="VMP9" s="72"/>
      <c r="VMQ9" s="72"/>
      <c r="VMR9" s="72"/>
      <c r="VMS9" s="90"/>
      <c r="VMT9" s="73"/>
      <c r="VMU9" s="73"/>
      <c r="VMV9" s="74"/>
      <c r="VMW9" s="72"/>
      <c r="VMX9" s="72"/>
      <c r="VMY9" s="72"/>
      <c r="VMZ9" s="90"/>
      <c r="VNA9" s="73"/>
      <c r="VNB9" s="73"/>
      <c r="VNC9" s="74"/>
      <c r="VND9" s="72"/>
      <c r="VNE9" s="72"/>
      <c r="VNF9" s="72"/>
      <c r="VNG9" s="90"/>
      <c r="VNH9" s="73"/>
      <c r="VNI9" s="73"/>
      <c r="VNJ9" s="74"/>
      <c r="VNK9" s="72"/>
      <c r="VNL9" s="72"/>
      <c r="VNM9" s="72"/>
      <c r="VNN9" s="90"/>
      <c r="VNO9" s="73"/>
      <c r="VNP9" s="73"/>
      <c r="VNQ9" s="74"/>
      <c r="VNR9" s="72"/>
      <c r="VNS9" s="72"/>
      <c r="VNT9" s="72"/>
      <c r="VNU9" s="90"/>
      <c r="VNV9" s="73"/>
      <c r="VNW9" s="73"/>
      <c r="VNX9" s="74"/>
      <c r="VNY9" s="72"/>
      <c r="VNZ9" s="72"/>
      <c r="VOA9" s="72"/>
      <c r="VOB9" s="90"/>
      <c r="VOC9" s="73"/>
      <c r="VOD9" s="73"/>
      <c r="VOE9" s="74"/>
      <c r="VOF9" s="72"/>
      <c r="VOG9" s="72"/>
      <c r="VOH9" s="72"/>
      <c r="VOI9" s="90"/>
      <c r="VOJ9" s="73"/>
      <c r="VOK9" s="73"/>
      <c r="VOL9" s="74"/>
      <c r="VOM9" s="72"/>
      <c r="VON9" s="72"/>
      <c r="VOO9" s="72"/>
      <c r="VOP9" s="90"/>
      <c r="VOQ9" s="73"/>
      <c r="VOR9" s="73"/>
      <c r="VOS9" s="74"/>
      <c r="VOT9" s="72"/>
      <c r="VOU9" s="72"/>
      <c r="VOV9" s="72"/>
      <c r="VOW9" s="90"/>
      <c r="VOX9" s="73"/>
      <c r="VOY9" s="73"/>
      <c r="VOZ9" s="74"/>
      <c r="VPA9" s="72"/>
      <c r="VPB9" s="72"/>
      <c r="VPC9" s="72"/>
      <c r="VPD9" s="90"/>
      <c r="VPE9" s="73"/>
      <c r="VPF9" s="73"/>
      <c r="VPG9" s="74"/>
      <c r="VPH9" s="72"/>
      <c r="VPI9" s="72"/>
      <c r="VPJ9" s="72"/>
      <c r="VPK9" s="90"/>
      <c r="VPL9" s="73"/>
      <c r="VPM9" s="73"/>
      <c r="VPN9" s="74"/>
      <c r="VPO9" s="72"/>
      <c r="VPP9" s="72"/>
      <c r="VPQ9" s="72"/>
      <c r="VPR9" s="90"/>
      <c r="VPS9" s="73"/>
      <c r="VPT9" s="73"/>
      <c r="VPU9" s="74"/>
      <c r="VPV9" s="72"/>
      <c r="VPW9" s="72"/>
      <c r="VPX9" s="72"/>
      <c r="VPY9" s="90"/>
      <c r="VPZ9" s="73"/>
      <c r="VQA9" s="73"/>
      <c r="VQB9" s="74"/>
      <c r="VQC9" s="72"/>
      <c r="VQD9" s="72"/>
      <c r="VQE9" s="72"/>
      <c r="VQF9" s="90"/>
      <c r="VQG9" s="73"/>
      <c r="VQH9" s="73"/>
      <c r="VQI9" s="74"/>
      <c r="VQJ9" s="72"/>
      <c r="VQK9" s="72"/>
      <c r="VQL9" s="72"/>
      <c r="VQM9" s="90"/>
      <c r="VQN9" s="73"/>
      <c r="VQO9" s="73"/>
      <c r="VQP9" s="74"/>
      <c r="VQQ9" s="72"/>
      <c r="VQR9" s="72"/>
      <c r="VQS9" s="72"/>
      <c r="VQT9" s="90"/>
      <c r="VQU9" s="73"/>
      <c r="VQV9" s="73"/>
      <c r="VQW9" s="74"/>
      <c r="VQX9" s="72"/>
      <c r="VQY9" s="72"/>
      <c r="VQZ9" s="72"/>
      <c r="VRA9" s="90"/>
      <c r="VRB9" s="73"/>
      <c r="VRC9" s="73"/>
      <c r="VRD9" s="74"/>
      <c r="VRE9" s="72"/>
      <c r="VRF9" s="72"/>
      <c r="VRG9" s="72"/>
      <c r="VRH9" s="90"/>
      <c r="VRI9" s="73"/>
      <c r="VRJ9" s="73"/>
      <c r="VRK9" s="74"/>
      <c r="VRL9" s="72"/>
      <c r="VRM9" s="72"/>
      <c r="VRN9" s="72"/>
      <c r="VRO9" s="90"/>
      <c r="VRP9" s="73"/>
      <c r="VRQ9" s="73"/>
      <c r="VRR9" s="74"/>
      <c r="VRS9" s="72"/>
      <c r="VRT9" s="72"/>
      <c r="VRU9" s="72"/>
      <c r="VRV9" s="90"/>
      <c r="VRW9" s="73"/>
      <c r="VRX9" s="73"/>
      <c r="VRY9" s="74"/>
      <c r="VRZ9" s="72"/>
      <c r="VSA9" s="72"/>
      <c r="VSB9" s="72"/>
      <c r="VSC9" s="90"/>
      <c r="VSD9" s="73"/>
      <c r="VSE9" s="73"/>
      <c r="VSF9" s="74"/>
      <c r="VSG9" s="72"/>
      <c r="VSH9" s="72"/>
      <c r="VSI9" s="72"/>
      <c r="VSJ9" s="90"/>
      <c r="VSK9" s="73"/>
      <c r="VSL9" s="73"/>
      <c r="VSM9" s="74"/>
      <c r="VSN9" s="72"/>
      <c r="VSO9" s="72"/>
      <c r="VSP9" s="72"/>
      <c r="VSQ9" s="90"/>
      <c r="VSR9" s="73"/>
      <c r="VSS9" s="73"/>
      <c r="VST9" s="74"/>
      <c r="VSU9" s="72"/>
      <c r="VSV9" s="72"/>
      <c r="VSW9" s="72"/>
      <c r="VSX9" s="90"/>
      <c r="VSY9" s="73"/>
      <c r="VSZ9" s="73"/>
      <c r="VTA9" s="74"/>
      <c r="VTB9" s="72"/>
      <c r="VTC9" s="72"/>
      <c r="VTD9" s="72"/>
      <c r="VTE9" s="90"/>
      <c r="VTF9" s="73"/>
      <c r="VTG9" s="73"/>
      <c r="VTH9" s="74"/>
      <c r="VTI9" s="72"/>
      <c r="VTJ9" s="72"/>
      <c r="VTK9" s="72"/>
      <c r="VTL9" s="90"/>
      <c r="VTM9" s="73"/>
      <c r="VTN9" s="73"/>
      <c r="VTO9" s="74"/>
      <c r="VTP9" s="72"/>
      <c r="VTQ9" s="72"/>
      <c r="VTR9" s="72"/>
      <c r="VTS9" s="90"/>
      <c r="VTT9" s="73"/>
      <c r="VTU9" s="73"/>
      <c r="VTV9" s="74"/>
      <c r="VTW9" s="72"/>
      <c r="VTX9" s="72"/>
      <c r="VTY9" s="72"/>
      <c r="VTZ9" s="90"/>
      <c r="VUA9" s="73"/>
      <c r="VUB9" s="73"/>
      <c r="VUC9" s="74"/>
      <c r="VUD9" s="72"/>
      <c r="VUE9" s="72"/>
      <c r="VUF9" s="72"/>
      <c r="VUG9" s="90"/>
      <c r="VUH9" s="73"/>
      <c r="VUI9" s="73"/>
      <c r="VUJ9" s="74"/>
      <c r="VUK9" s="72"/>
      <c r="VUL9" s="72"/>
      <c r="VUM9" s="72"/>
      <c r="VUN9" s="90"/>
      <c r="VUO9" s="73"/>
      <c r="VUP9" s="73"/>
      <c r="VUQ9" s="74"/>
      <c r="VUR9" s="72"/>
      <c r="VUS9" s="72"/>
      <c r="VUT9" s="72"/>
      <c r="VUU9" s="90"/>
      <c r="VUV9" s="73"/>
      <c r="VUW9" s="73"/>
      <c r="VUX9" s="74"/>
      <c r="VUY9" s="72"/>
      <c r="VUZ9" s="72"/>
      <c r="VVA9" s="72"/>
      <c r="VVB9" s="90"/>
      <c r="VVC9" s="73"/>
      <c r="VVD9" s="73"/>
      <c r="VVE9" s="74"/>
      <c r="VVF9" s="72"/>
      <c r="VVG9" s="72"/>
      <c r="VVH9" s="72"/>
      <c r="VVI9" s="90"/>
      <c r="VVJ9" s="73"/>
      <c r="VVK9" s="73"/>
      <c r="VVL9" s="74"/>
      <c r="VVM9" s="72"/>
      <c r="VVN9" s="72"/>
      <c r="VVO9" s="72"/>
      <c r="VVP9" s="90"/>
      <c r="VVQ9" s="73"/>
      <c r="VVR9" s="73"/>
      <c r="VVS9" s="74"/>
      <c r="VVT9" s="72"/>
      <c r="VVU9" s="72"/>
      <c r="VVV9" s="72"/>
      <c r="VVW9" s="90"/>
      <c r="VVX9" s="73"/>
      <c r="VVY9" s="73"/>
      <c r="VVZ9" s="74"/>
      <c r="VWA9" s="72"/>
      <c r="VWB9" s="72"/>
      <c r="VWC9" s="72"/>
      <c r="VWD9" s="90"/>
      <c r="VWE9" s="73"/>
      <c r="VWF9" s="73"/>
      <c r="VWG9" s="74"/>
      <c r="VWH9" s="72"/>
      <c r="VWI9" s="72"/>
      <c r="VWJ9" s="72"/>
      <c r="VWK9" s="90"/>
      <c r="VWL9" s="73"/>
      <c r="VWM9" s="73"/>
      <c r="VWN9" s="74"/>
      <c r="VWO9" s="72"/>
      <c r="VWP9" s="72"/>
      <c r="VWQ9" s="72"/>
      <c r="VWR9" s="90"/>
      <c r="VWS9" s="73"/>
      <c r="VWT9" s="73"/>
      <c r="VWU9" s="74"/>
      <c r="VWV9" s="72"/>
      <c r="VWW9" s="72"/>
      <c r="VWX9" s="72"/>
      <c r="VWY9" s="90"/>
      <c r="VWZ9" s="73"/>
      <c r="VXA9" s="73"/>
      <c r="VXB9" s="74"/>
      <c r="VXC9" s="72"/>
      <c r="VXD9" s="72"/>
      <c r="VXE9" s="72"/>
      <c r="VXF9" s="90"/>
      <c r="VXG9" s="73"/>
      <c r="VXH9" s="73"/>
      <c r="VXI9" s="74"/>
      <c r="VXJ9" s="72"/>
      <c r="VXK9" s="72"/>
      <c r="VXL9" s="72"/>
      <c r="VXM9" s="90"/>
      <c r="VXN9" s="73"/>
      <c r="VXO9" s="73"/>
      <c r="VXP9" s="74"/>
      <c r="VXQ9" s="72"/>
      <c r="VXR9" s="72"/>
      <c r="VXS9" s="72"/>
      <c r="VXT9" s="90"/>
      <c r="VXU9" s="73"/>
      <c r="VXV9" s="73"/>
      <c r="VXW9" s="74"/>
      <c r="VXX9" s="72"/>
      <c r="VXY9" s="72"/>
      <c r="VXZ9" s="72"/>
      <c r="VYA9" s="90"/>
      <c r="VYB9" s="73"/>
      <c r="VYC9" s="73"/>
      <c r="VYD9" s="74"/>
      <c r="VYE9" s="72"/>
      <c r="VYF9" s="72"/>
      <c r="VYG9" s="72"/>
      <c r="VYH9" s="90"/>
      <c r="VYI9" s="73"/>
      <c r="VYJ9" s="73"/>
      <c r="VYK9" s="74"/>
      <c r="VYL9" s="72"/>
      <c r="VYM9" s="72"/>
      <c r="VYN9" s="72"/>
      <c r="VYO9" s="90"/>
      <c r="VYP9" s="73"/>
      <c r="VYQ9" s="73"/>
      <c r="VYR9" s="74"/>
      <c r="VYS9" s="72"/>
      <c r="VYT9" s="72"/>
      <c r="VYU9" s="72"/>
      <c r="VYV9" s="90"/>
      <c r="VYW9" s="73"/>
      <c r="VYX9" s="73"/>
      <c r="VYY9" s="74"/>
      <c r="VYZ9" s="72"/>
      <c r="VZA9" s="72"/>
      <c r="VZB9" s="72"/>
      <c r="VZC9" s="90"/>
      <c r="VZD9" s="73"/>
      <c r="VZE9" s="73"/>
      <c r="VZF9" s="74"/>
      <c r="VZG9" s="72"/>
      <c r="VZH9" s="72"/>
      <c r="VZI9" s="72"/>
      <c r="VZJ9" s="90"/>
      <c r="VZK9" s="73"/>
      <c r="VZL9" s="73"/>
      <c r="VZM9" s="74"/>
      <c r="VZN9" s="72"/>
      <c r="VZO9" s="72"/>
      <c r="VZP9" s="72"/>
      <c r="VZQ9" s="90"/>
      <c r="VZR9" s="73"/>
      <c r="VZS9" s="73"/>
      <c r="VZT9" s="74"/>
      <c r="VZU9" s="72"/>
      <c r="VZV9" s="72"/>
      <c r="VZW9" s="72"/>
      <c r="VZX9" s="90"/>
      <c r="VZY9" s="73"/>
      <c r="VZZ9" s="73"/>
      <c r="WAA9" s="74"/>
      <c r="WAB9" s="72"/>
      <c r="WAC9" s="72"/>
      <c r="WAD9" s="72"/>
      <c r="WAE9" s="90"/>
      <c r="WAF9" s="73"/>
      <c r="WAG9" s="73"/>
      <c r="WAH9" s="74"/>
      <c r="WAI9" s="72"/>
      <c r="WAJ9" s="72"/>
      <c r="WAK9" s="72"/>
      <c r="WAL9" s="90"/>
      <c r="WAM9" s="73"/>
      <c r="WAN9" s="73"/>
      <c r="WAO9" s="74"/>
      <c r="WAP9" s="72"/>
      <c r="WAQ9" s="72"/>
      <c r="WAR9" s="72"/>
      <c r="WAS9" s="90"/>
      <c r="WAT9" s="73"/>
      <c r="WAU9" s="73"/>
      <c r="WAV9" s="74"/>
      <c r="WAW9" s="72"/>
      <c r="WAX9" s="72"/>
      <c r="WAY9" s="72"/>
      <c r="WAZ9" s="90"/>
      <c r="WBA9" s="73"/>
      <c r="WBB9" s="73"/>
      <c r="WBC9" s="74"/>
      <c r="WBD9" s="72"/>
      <c r="WBE9" s="72"/>
      <c r="WBF9" s="72"/>
      <c r="WBG9" s="90"/>
      <c r="WBH9" s="73"/>
      <c r="WBI9" s="73"/>
      <c r="WBJ9" s="74"/>
      <c r="WBK9" s="72"/>
      <c r="WBL9" s="72"/>
      <c r="WBM9" s="72"/>
      <c r="WBN9" s="90"/>
      <c r="WBO9" s="73"/>
      <c r="WBP9" s="73"/>
      <c r="WBQ9" s="74"/>
      <c r="WBR9" s="72"/>
      <c r="WBS9" s="72"/>
      <c r="WBT9" s="72"/>
      <c r="WBU9" s="90"/>
      <c r="WBV9" s="73"/>
      <c r="WBW9" s="73"/>
      <c r="WBX9" s="74"/>
      <c r="WBY9" s="72"/>
      <c r="WBZ9" s="72"/>
      <c r="WCA9" s="72"/>
      <c r="WCB9" s="90"/>
      <c r="WCC9" s="73"/>
      <c r="WCD9" s="73"/>
      <c r="WCE9" s="74"/>
      <c r="WCF9" s="72"/>
      <c r="WCG9" s="72"/>
      <c r="WCH9" s="72"/>
      <c r="WCI9" s="90"/>
      <c r="WCJ9" s="73"/>
      <c r="WCK9" s="73"/>
      <c r="WCL9" s="74"/>
      <c r="WCM9" s="72"/>
      <c r="WCN9" s="72"/>
      <c r="WCO9" s="72"/>
      <c r="WCP9" s="90"/>
      <c r="WCQ9" s="73"/>
      <c r="WCR9" s="73"/>
      <c r="WCS9" s="74"/>
      <c r="WCT9" s="72"/>
      <c r="WCU9" s="72"/>
      <c r="WCV9" s="72"/>
      <c r="WCW9" s="90"/>
      <c r="WCX9" s="73"/>
      <c r="WCY9" s="73"/>
      <c r="WCZ9" s="74"/>
      <c r="WDA9" s="72"/>
      <c r="WDB9" s="72"/>
      <c r="WDC9" s="72"/>
      <c r="WDD9" s="90"/>
      <c r="WDE9" s="73"/>
      <c r="WDF9" s="73"/>
      <c r="WDG9" s="74"/>
      <c r="WDH9" s="72"/>
      <c r="WDI9" s="72"/>
      <c r="WDJ9" s="72"/>
      <c r="WDK9" s="90"/>
      <c r="WDL9" s="73"/>
      <c r="WDM9" s="73"/>
      <c r="WDN9" s="74"/>
      <c r="WDO9" s="72"/>
      <c r="WDP9" s="72"/>
      <c r="WDQ9" s="72"/>
      <c r="WDR9" s="90"/>
      <c r="WDS9" s="73"/>
      <c r="WDT9" s="73"/>
      <c r="WDU9" s="74"/>
      <c r="WDV9" s="72"/>
      <c r="WDW9" s="72"/>
      <c r="WDX9" s="72"/>
      <c r="WDY9" s="90"/>
      <c r="WDZ9" s="73"/>
      <c r="WEA9" s="73"/>
      <c r="WEB9" s="74"/>
      <c r="WEC9" s="72"/>
      <c r="WED9" s="72"/>
      <c r="WEE9" s="72"/>
      <c r="WEF9" s="90"/>
      <c r="WEG9" s="73"/>
      <c r="WEH9" s="73"/>
      <c r="WEI9" s="74"/>
      <c r="WEJ9" s="72"/>
      <c r="WEK9" s="72"/>
      <c r="WEL9" s="72"/>
      <c r="WEM9" s="90"/>
      <c r="WEN9" s="73"/>
      <c r="WEO9" s="73"/>
      <c r="WEP9" s="74"/>
      <c r="WEQ9" s="72"/>
      <c r="WER9" s="72"/>
      <c r="WES9" s="72"/>
      <c r="WET9" s="90"/>
      <c r="WEU9" s="73"/>
      <c r="WEV9" s="73"/>
      <c r="WEW9" s="74"/>
      <c r="WEX9" s="72"/>
      <c r="WEY9" s="72"/>
      <c r="WEZ9" s="72"/>
      <c r="WFA9" s="90"/>
      <c r="WFB9" s="73"/>
      <c r="WFC9" s="73"/>
      <c r="WFD9" s="74"/>
      <c r="WFE9" s="72"/>
      <c r="WFF9" s="72"/>
      <c r="WFG9" s="72"/>
      <c r="WFH9" s="90"/>
      <c r="WFI9" s="73"/>
      <c r="WFJ9" s="73"/>
      <c r="WFK9" s="74"/>
      <c r="WFL9" s="72"/>
      <c r="WFM9" s="72"/>
      <c r="WFN9" s="72"/>
      <c r="WFO9" s="90"/>
      <c r="WFP9" s="73"/>
      <c r="WFQ9" s="73"/>
      <c r="WFR9" s="74"/>
      <c r="WFS9" s="72"/>
      <c r="WFT9" s="72"/>
      <c r="WFU9" s="72"/>
      <c r="WFV9" s="90"/>
      <c r="WFW9" s="73"/>
      <c r="WFX9" s="73"/>
      <c r="WFY9" s="74"/>
      <c r="WFZ9" s="72"/>
      <c r="WGA9" s="72"/>
      <c r="WGB9" s="72"/>
      <c r="WGC9" s="90"/>
      <c r="WGD9" s="73"/>
      <c r="WGE9" s="73"/>
      <c r="WGF9" s="74"/>
      <c r="WGG9" s="72"/>
      <c r="WGH9" s="72"/>
      <c r="WGI9" s="72"/>
      <c r="WGJ9" s="90"/>
      <c r="WGK9" s="73"/>
      <c r="WGL9" s="73"/>
      <c r="WGM9" s="74"/>
      <c r="WGN9" s="72"/>
      <c r="WGO9" s="72"/>
      <c r="WGP9" s="72"/>
      <c r="WGQ9" s="90"/>
      <c r="WGR9" s="73"/>
      <c r="WGS9" s="73"/>
      <c r="WGT9" s="74"/>
      <c r="WGU9" s="72"/>
      <c r="WGV9" s="72"/>
      <c r="WGW9" s="72"/>
      <c r="WGX9" s="90"/>
      <c r="WGY9" s="73"/>
      <c r="WGZ9" s="73"/>
      <c r="WHA9" s="74"/>
      <c r="WHB9" s="72"/>
      <c r="WHC9" s="72"/>
      <c r="WHD9" s="72"/>
      <c r="WHE9" s="90"/>
      <c r="WHF9" s="73"/>
      <c r="WHG9" s="73"/>
      <c r="WHH9" s="74"/>
      <c r="WHI9" s="72"/>
      <c r="WHJ9" s="72"/>
      <c r="WHK9" s="72"/>
      <c r="WHL9" s="90"/>
      <c r="WHM9" s="73"/>
      <c r="WHN9" s="73"/>
      <c r="WHO9" s="74"/>
      <c r="WHP9" s="72"/>
      <c r="WHQ9" s="72"/>
      <c r="WHR9" s="72"/>
      <c r="WHS9" s="90"/>
      <c r="WHT9" s="73"/>
      <c r="WHU9" s="73"/>
      <c r="WHV9" s="74"/>
      <c r="WHW9" s="72"/>
      <c r="WHX9" s="72"/>
      <c r="WHY9" s="72"/>
      <c r="WHZ9" s="90"/>
      <c r="WIA9" s="73"/>
      <c r="WIB9" s="73"/>
      <c r="WIC9" s="74"/>
      <c r="WID9" s="72"/>
      <c r="WIE9" s="72"/>
      <c r="WIF9" s="72"/>
      <c r="WIG9" s="90"/>
      <c r="WIH9" s="73"/>
      <c r="WII9" s="73"/>
      <c r="WIJ9" s="74"/>
      <c r="WIK9" s="72"/>
      <c r="WIL9" s="72"/>
      <c r="WIM9" s="72"/>
      <c r="WIN9" s="90"/>
      <c r="WIO9" s="73"/>
      <c r="WIP9" s="73"/>
      <c r="WIQ9" s="74"/>
      <c r="WIR9" s="72"/>
      <c r="WIS9" s="72"/>
      <c r="WIT9" s="72"/>
      <c r="WIU9" s="90"/>
      <c r="WIV9" s="73"/>
      <c r="WIW9" s="73"/>
      <c r="WIX9" s="74"/>
      <c r="WIY9" s="72"/>
      <c r="WIZ9" s="72"/>
      <c r="WJA9" s="72"/>
      <c r="WJB9" s="90"/>
      <c r="WJC9" s="73"/>
      <c r="WJD9" s="73"/>
      <c r="WJE9" s="74"/>
      <c r="WJF9" s="72"/>
      <c r="WJG9" s="72"/>
      <c r="WJH9" s="72"/>
      <c r="WJI9" s="90"/>
      <c r="WJJ9" s="73"/>
      <c r="WJK9" s="73"/>
      <c r="WJL9" s="74"/>
      <c r="WJM9" s="72"/>
      <c r="WJN9" s="72"/>
      <c r="WJO9" s="72"/>
      <c r="WJP9" s="90"/>
      <c r="WJQ9" s="73"/>
      <c r="WJR9" s="73"/>
      <c r="WJS9" s="74"/>
      <c r="WJT9" s="72"/>
      <c r="WJU9" s="72"/>
      <c r="WJV9" s="72"/>
      <c r="WJW9" s="90"/>
      <c r="WJX9" s="73"/>
      <c r="WJY9" s="73"/>
      <c r="WJZ9" s="74"/>
      <c r="WKA9" s="72"/>
      <c r="WKB9" s="72"/>
      <c r="WKC9" s="72"/>
      <c r="WKD9" s="90"/>
      <c r="WKE9" s="73"/>
      <c r="WKF9" s="73"/>
      <c r="WKG9" s="74"/>
      <c r="WKH9" s="72"/>
      <c r="WKI9" s="72"/>
      <c r="WKJ9" s="72"/>
      <c r="WKK9" s="90"/>
      <c r="WKL9" s="73"/>
      <c r="WKM9" s="73"/>
      <c r="WKN9" s="74"/>
      <c r="WKO9" s="72"/>
      <c r="WKP9" s="72"/>
      <c r="WKQ9" s="72"/>
      <c r="WKR9" s="90"/>
      <c r="WKS9" s="73"/>
      <c r="WKT9" s="73"/>
      <c r="WKU9" s="74"/>
      <c r="WKV9" s="72"/>
      <c r="WKW9" s="72"/>
      <c r="WKX9" s="72"/>
      <c r="WKY9" s="90"/>
      <c r="WKZ9" s="73"/>
      <c r="WLA9" s="73"/>
      <c r="WLB9" s="74"/>
      <c r="WLC9" s="72"/>
      <c r="WLD9" s="72"/>
      <c r="WLE9" s="72"/>
      <c r="WLF9" s="90"/>
      <c r="WLG9" s="73"/>
      <c r="WLH9" s="73"/>
      <c r="WLI9" s="74"/>
      <c r="WLJ9" s="72"/>
      <c r="WLK9" s="72"/>
      <c r="WLL9" s="72"/>
      <c r="WLM9" s="90"/>
      <c r="WLN9" s="73"/>
      <c r="WLO9" s="73"/>
      <c r="WLP9" s="74"/>
      <c r="WLQ9" s="72"/>
      <c r="WLR9" s="72"/>
      <c r="WLS9" s="72"/>
      <c r="WLT9" s="90"/>
      <c r="WLU9" s="73"/>
      <c r="WLV9" s="73"/>
      <c r="WLW9" s="74"/>
      <c r="WLX9" s="72"/>
      <c r="WLY9" s="72"/>
      <c r="WLZ9" s="72"/>
      <c r="WMA9" s="90"/>
      <c r="WMB9" s="73"/>
      <c r="WMC9" s="73"/>
      <c r="WMD9" s="74"/>
      <c r="WME9" s="72"/>
      <c r="WMF9" s="72"/>
      <c r="WMG9" s="72"/>
      <c r="WMH9" s="90"/>
      <c r="WMI9" s="73"/>
      <c r="WMJ9" s="73"/>
      <c r="WMK9" s="74"/>
      <c r="WML9" s="72"/>
      <c r="WMM9" s="72"/>
      <c r="WMN9" s="72"/>
      <c r="WMO9" s="90"/>
      <c r="WMP9" s="73"/>
      <c r="WMQ9" s="73"/>
      <c r="WMR9" s="74"/>
      <c r="WMS9" s="72"/>
      <c r="WMT9" s="72"/>
      <c r="WMU9" s="72"/>
      <c r="WMV9" s="90"/>
      <c r="WMW9" s="73"/>
      <c r="WMX9" s="73"/>
      <c r="WMY9" s="74"/>
      <c r="WMZ9" s="72"/>
      <c r="WNA9" s="72"/>
      <c r="WNB9" s="72"/>
      <c r="WNC9" s="90"/>
      <c r="WND9" s="73"/>
      <c r="WNE9" s="73"/>
      <c r="WNF9" s="74"/>
      <c r="WNG9" s="72"/>
      <c r="WNH9" s="72"/>
      <c r="WNI9" s="72"/>
      <c r="WNJ9" s="90"/>
      <c r="WNK9" s="73"/>
      <c r="WNL9" s="73"/>
      <c r="WNM9" s="74"/>
      <c r="WNN9" s="72"/>
      <c r="WNO9" s="72"/>
      <c r="WNP9" s="72"/>
      <c r="WNQ9" s="90"/>
      <c r="WNR9" s="73"/>
      <c r="WNS9" s="73"/>
      <c r="WNT9" s="74"/>
      <c r="WNU9" s="72"/>
      <c r="WNV9" s="72"/>
      <c r="WNW9" s="72"/>
      <c r="WNX9" s="90"/>
      <c r="WNY9" s="73"/>
      <c r="WNZ9" s="73"/>
      <c r="WOA9" s="74"/>
      <c r="WOB9" s="72"/>
      <c r="WOC9" s="72"/>
      <c r="WOD9" s="72"/>
      <c r="WOE9" s="90"/>
      <c r="WOF9" s="73"/>
      <c r="WOG9" s="73"/>
      <c r="WOH9" s="74"/>
      <c r="WOI9" s="72"/>
      <c r="WOJ9" s="72"/>
      <c r="WOK9" s="72"/>
      <c r="WOL9" s="90"/>
      <c r="WOM9" s="73"/>
      <c r="WON9" s="73"/>
      <c r="WOO9" s="74"/>
      <c r="WOP9" s="72"/>
      <c r="WOQ9" s="72"/>
      <c r="WOR9" s="72"/>
      <c r="WOS9" s="90"/>
      <c r="WOT9" s="73"/>
      <c r="WOU9" s="73"/>
      <c r="WOV9" s="74"/>
      <c r="WOW9" s="72"/>
      <c r="WOX9" s="72"/>
      <c r="WOY9" s="72"/>
      <c r="WOZ9" s="90"/>
      <c r="WPA9" s="73"/>
      <c r="WPB9" s="73"/>
      <c r="WPC9" s="74"/>
      <c r="WPD9" s="72"/>
      <c r="WPE9" s="72"/>
      <c r="WPF9" s="72"/>
      <c r="WPG9" s="90"/>
      <c r="WPH9" s="73"/>
      <c r="WPI9" s="73"/>
      <c r="WPJ9" s="74"/>
      <c r="WPK9" s="72"/>
      <c r="WPL9" s="72"/>
      <c r="WPM9" s="72"/>
      <c r="WPN9" s="90"/>
      <c r="WPO9" s="73"/>
      <c r="WPP9" s="73"/>
      <c r="WPQ9" s="74"/>
      <c r="WPR9" s="72"/>
      <c r="WPS9" s="72"/>
      <c r="WPT9" s="72"/>
      <c r="WPU9" s="90"/>
      <c r="WPV9" s="73"/>
      <c r="WPW9" s="73"/>
      <c r="WPX9" s="74"/>
      <c r="WPY9" s="72"/>
      <c r="WPZ9" s="72"/>
      <c r="WQA9" s="72"/>
      <c r="WQB9" s="90"/>
      <c r="WQC9" s="73"/>
      <c r="WQD9" s="73"/>
      <c r="WQE9" s="74"/>
      <c r="WQF9" s="72"/>
      <c r="WQG9" s="72"/>
      <c r="WQH9" s="72"/>
      <c r="WQI9" s="90"/>
      <c r="WQJ9" s="73"/>
      <c r="WQK9" s="73"/>
      <c r="WQL9" s="74"/>
      <c r="WQM9" s="72"/>
      <c r="WQN9" s="72"/>
      <c r="WQO9" s="72"/>
      <c r="WQP9" s="90"/>
      <c r="WQQ9" s="73"/>
      <c r="WQR9" s="73"/>
      <c r="WQS9" s="74"/>
      <c r="WQT9" s="72"/>
      <c r="WQU9" s="72"/>
      <c r="WQV9" s="72"/>
      <c r="WQW9" s="90"/>
      <c r="WQX9" s="73"/>
      <c r="WQY9" s="73"/>
      <c r="WQZ9" s="74"/>
      <c r="WRA9" s="72"/>
      <c r="WRB9" s="72"/>
      <c r="WRC9" s="72"/>
      <c r="WRD9" s="90"/>
      <c r="WRE9" s="73"/>
      <c r="WRF9" s="73"/>
      <c r="WRG9" s="74"/>
      <c r="WRH9" s="72"/>
      <c r="WRI9" s="72"/>
      <c r="WRJ9" s="72"/>
      <c r="WRK9" s="90"/>
      <c r="WRL9" s="73"/>
      <c r="WRM9" s="73"/>
      <c r="WRN9" s="74"/>
      <c r="WRO9" s="72"/>
      <c r="WRP9" s="72"/>
      <c r="WRQ9" s="72"/>
      <c r="WRR9" s="90"/>
      <c r="WRS9" s="73"/>
      <c r="WRT9" s="73"/>
      <c r="WRU9" s="74"/>
      <c r="WRV9" s="72"/>
      <c r="WRW9" s="72"/>
      <c r="WRX9" s="72"/>
      <c r="WRY9" s="90"/>
      <c r="WRZ9" s="73"/>
      <c r="WSA9" s="73"/>
      <c r="WSB9" s="74"/>
      <c r="WSC9" s="72"/>
      <c r="WSD9" s="72"/>
      <c r="WSE9" s="72"/>
      <c r="WSF9" s="90"/>
      <c r="WSG9" s="73"/>
      <c r="WSH9" s="73"/>
      <c r="WSI9" s="74"/>
      <c r="WSJ9" s="72"/>
      <c r="WSK9" s="72"/>
      <c r="WSL9" s="72"/>
      <c r="WSM9" s="90"/>
      <c r="WSN9" s="73"/>
      <c r="WSO9" s="73"/>
      <c r="WSP9" s="74"/>
      <c r="WSQ9" s="72"/>
      <c r="WSR9" s="72"/>
      <c r="WSS9" s="72"/>
      <c r="WST9" s="90"/>
      <c r="WSU9" s="73"/>
      <c r="WSV9" s="73"/>
      <c r="WSW9" s="74"/>
      <c r="WSX9" s="72"/>
      <c r="WSY9" s="72"/>
      <c r="WSZ9" s="72"/>
      <c r="WTA9" s="90"/>
      <c r="WTB9" s="73"/>
      <c r="WTC9" s="73"/>
      <c r="WTD9" s="74"/>
      <c r="WTE9" s="72"/>
      <c r="WTF9" s="72"/>
      <c r="WTG9" s="72"/>
      <c r="WTH9" s="90"/>
      <c r="WTI9" s="73"/>
      <c r="WTJ9" s="73"/>
      <c r="WTK9" s="74"/>
      <c r="WTL9" s="72"/>
      <c r="WTM9" s="72"/>
      <c r="WTN9" s="72"/>
      <c r="WTO9" s="90"/>
      <c r="WTP9" s="73"/>
      <c r="WTQ9" s="73"/>
      <c r="WTR9" s="74"/>
      <c r="WTS9" s="72"/>
      <c r="WTT9" s="72"/>
      <c r="WTU9" s="72"/>
      <c r="WTV9" s="90"/>
      <c r="WTW9" s="73"/>
      <c r="WTX9" s="73"/>
      <c r="WTY9" s="74"/>
      <c r="WTZ9" s="72"/>
      <c r="WUA9" s="72"/>
      <c r="WUB9" s="72"/>
      <c r="WUC9" s="90"/>
      <c r="WUD9" s="73"/>
      <c r="WUE9" s="73"/>
      <c r="WUF9" s="74"/>
      <c r="WUG9" s="72"/>
      <c r="WUH9" s="72"/>
      <c r="WUI9" s="72"/>
      <c r="WUJ9" s="90"/>
      <c r="WUK9" s="73"/>
      <c r="WUL9" s="73"/>
      <c r="WUM9" s="74"/>
      <c r="WUN9" s="72"/>
      <c r="WUO9" s="72"/>
      <c r="WUP9" s="72"/>
      <c r="WUQ9" s="90"/>
      <c r="WUR9" s="73"/>
      <c r="WUS9" s="73"/>
      <c r="WUT9" s="74"/>
      <c r="WUU9" s="72"/>
      <c r="WUV9" s="72"/>
      <c r="WUW9" s="72"/>
      <c r="WUX9" s="90"/>
      <c r="WUY9" s="73"/>
      <c r="WUZ9" s="73"/>
      <c r="WVA9" s="74"/>
      <c r="WVB9" s="72"/>
      <c r="WVC9" s="72"/>
      <c r="WVD9" s="72"/>
      <c r="WVE9" s="90"/>
      <c r="WVF9" s="73"/>
      <c r="WVG9" s="73"/>
      <c r="WVH9" s="74"/>
      <c r="WVI9" s="72"/>
      <c r="WVJ9" s="72"/>
      <c r="WVK9" s="72"/>
      <c r="WVL9" s="90"/>
      <c r="WVM9" s="73"/>
      <c r="WVN9" s="73"/>
      <c r="WVO9" s="74"/>
      <c r="WVP9" s="72"/>
      <c r="WVQ9" s="72"/>
      <c r="WVR9" s="72"/>
      <c r="WVS9" s="90"/>
      <c r="WVT9" s="73"/>
      <c r="WVU9" s="73"/>
      <c r="WVV9" s="74"/>
      <c r="WVW9" s="72"/>
      <c r="WVX9" s="72"/>
      <c r="WVY9" s="72"/>
      <c r="WVZ9" s="90"/>
      <c r="WWA9" s="73"/>
      <c r="WWB9" s="73"/>
      <c r="WWC9" s="74"/>
      <c r="WWD9" s="72"/>
      <c r="WWE9" s="72"/>
      <c r="WWF9" s="72"/>
      <c r="WWG9" s="90"/>
      <c r="WWH9" s="73"/>
      <c r="WWI9" s="73"/>
      <c r="WWJ9" s="74"/>
      <c r="WWK9" s="72"/>
      <c r="WWL9" s="72"/>
      <c r="WWM9" s="72"/>
      <c r="WWN9" s="90"/>
      <c r="WWO9" s="73"/>
      <c r="WWP9" s="73"/>
      <c r="WWQ9" s="74"/>
      <c r="WWR9" s="72"/>
      <c r="WWS9" s="72"/>
      <c r="WWT9" s="72"/>
      <c r="WWU9" s="90"/>
      <c r="WWV9" s="73"/>
      <c r="WWW9" s="73"/>
      <c r="WWX9" s="74"/>
      <c r="WWY9" s="72"/>
      <c r="WWZ9" s="72"/>
      <c r="WXA9" s="72"/>
      <c r="WXB9" s="90"/>
      <c r="WXC9" s="73"/>
      <c r="WXD9" s="73"/>
      <c r="WXE9" s="74"/>
      <c r="WXF9" s="72"/>
      <c r="WXG9" s="72"/>
      <c r="WXH9" s="72"/>
      <c r="WXI9" s="90"/>
      <c r="WXJ9" s="73"/>
      <c r="WXK9" s="73"/>
      <c r="WXL9" s="74"/>
      <c r="WXM9" s="72"/>
      <c r="WXN9" s="72"/>
      <c r="WXO9" s="72"/>
      <c r="WXP9" s="90"/>
      <c r="WXQ9" s="73"/>
      <c r="WXR9" s="73"/>
      <c r="WXS9" s="74"/>
      <c r="WXT9" s="72"/>
      <c r="WXU9" s="72"/>
      <c r="WXV9" s="72"/>
      <c r="WXW9" s="90"/>
      <c r="WXX9" s="73"/>
      <c r="WXY9" s="73"/>
      <c r="WXZ9" s="74"/>
      <c r="WYA9" s="72"/>
      <c r="WYB9" s="72"/>
      <c r="WYC9" s="72"/>
      <c r="WYD9" s="90"/>
      <c r="WYE9" s="73"/>
      <c r="WYF9" s="73"/>
      <c r="WYG9" s="74"/>
      <c r="WYH9" s="72"/>
      <c r="WYI9" s="72"/>
      <c r="WYJ9" s="72"/>
      <c r="WYK9" s="90"/>
      <c r="WYL9" s="73"/>
      <c r="WYM9" s="73"/>
      <c r="WYN9" s="74"/>
      <c r="WYO9" s="72"/>
      <c r="WYP9" s="72"/>
      <c r="WYQ9" s="72"/>
      <c r="WYR9" s="90"/>
      <c r="WYS9" s="73"/>
      <c r="WYT9" s="73"/>
      <c r="WYU9" s="74"/>
      <c r="WYV9" s="72"/>
      <c r="WYW9" s="72"/>
      <c r="WYX9" s="72"/>
      <c r="WYY9" s="90"/>
      <c r="WYZ9" s="73"/>
      <c r="WZA9" s="73"/>
      <c r="WZB9" s="74"/>
      <c r="WZC9" s="72"/>
      <c r="WZD9" s="72"/>
      <c r="WZE9" s="72"/>
      <c r="WZF9" s="90"/>
      <c r="WZG9" s="73"/>
      <c r="WZH9" s="73"/>
      <c r="WZI9" s="74"/>
      <c r="WZJ9" s="72"/>
      <c r="WZK9" s="72"/>
      <c r="WZL9" s="72"/>
      <c r="WZM9" s="90"/>
      <c r="WZN9" s="73"/>
      <c r="WZO9" s="73"/>
      <c r="WZP9" s="74"/>
      <c r="WZQ9" s="72"/>
      <c r="WZR9" s="72"/>
      <c r="WZS9" s="72"/>
      <c r="WZT9" s="90"/>
      <c r="WZU9" s="73"/>
      <c r="WZV9" s="73"/>
      <c r="WZW9" s="74"/>
      <c r="WZX9" s="72"/>
      <c r="WZY9" s="72"/>
      <c r="WZZ9" s="72"/>
      <c r="XAA9" s="90"/>
      <c r="XAB9" s="73"/>
      <c r="XAC9" s="73"/>
      <c r="XAD9" s="74"/>
      <c r="XAE9" s="72"/>
      <c r="XAF9" s="72"/>
      <c r="XAG9" s="72"/>
      <c r="XAH9" s="90"/>
      <c r="XAI9" s="73"/>
      <c r="XAJ9" s="73"/>
      <c r="XAK9" s="74"/>
      <c r="XAL9" s="72"/>
      <c r="XAM9" s="72"/>
      <c r="XAN9" s="72"/>
      <c r="XAO9" s="90"/>
      <c r="XAP9" s="73"/>
      <c r="XAQ9" s="73"/>
      <c r="XAR9" s="74"/>
      <c r="XAS9" s="72"/>
      <c r="XAT9" s="72"/>
      <c r="XAU9" s="72"/>
      <c r="XAV9" s="90"/>
      <c r="XAW9" s="73"/>
      <c r="XAX9" s="73"/>
      <c r="XAY9" s="74"/>
      <c r="XAZ9" s="72"/>
      <c r="XBA9" s="72"/>
      <c r="XBB9" s="72"/>
      <c r="XBC9" s="90"/>
      <c r="XBD9" s="73"/>
      <c r="XBE9" s="73"/>
      <c r="XBF9" s="74"/>
      <c r="XBG9" s="72"/>
      <c r="XBH9" s="72"/>
      <c r="XBI9" s="72"/>
      <c r="XBJ9" s="90"/>
      <c r="XBK9" s="73"/>
      <c r="XBL9" s="73"/>
      <c r="XBM9" s="74"/>
      <c r="XBN9" s="72"/>
      <c r="XBO9" s="72"/>
      <c r="XBP9" s="72"/>
      <c r="XBQ9" s="90"/>
      <c r="XBR9" s="73"/>
      <c r="XBS9" s="73"/>
      <c r="XBT9" s="74"/>
      <c r="XBU9" s="72"/>
      <c r="XBV9" s="72"/>
      <c r="XBW9" s="72"/>
      <c r="XBX9" s="90"/>
      <c r="XBY9" s="73"/>
      <c r="XBZ9" s="73"/>
      <c r="XCA9" s="74"/>
      <c r="XCB9" s="72"/>
      <c r="XCC9" s="72"/>
      <c r="XCD9" s="72"/>
      <c r="XCE9" s="90"/>
      <c r="XCF9" s="73"/>
      <c r="XCG9" s="73"/>
      <c r="XCH9" s="74"/>
      <c r="XCI9" s="72"/>
      <c r="XCJ9" s="72"/>
      <c r="XCK9" s="72"/>
      <c r="XCL9" s="90"/>
      <c r="XCM9" s="73"/>
      <c r="XCN9" s="73"/>
      <c r="XCO9" s="74"/>
      <c r="XCP9" s="72"/>
      <c r="XCQ9" s="72"/>
      <c r="XCR9" s="72"/>
      <c r="XCS9" s="90"/>
      <c r="XCT9" s="73"/>
      <c r="XCU9" s="73"/>
      <c r="XCV9" s="74"/>
      <c r="XCW9" s="72"/>
      <c r="XCX9" s="72"/>
      <c r="XCY9" s="72"/>
      <c r="XCZ9" s="90"/>
      <c r="XDA9" s="73"/>
      <c r="XDB9" s="73"/>
      <c r="XDC9" s="74"/>
      <c r="XDD9" s="72"/>
      <c r="XDE9" s="72"/>
      <c r="XDF9" s="72"/>
      <c r="XDG9" s="90"/>
      <c r="XDH9" s="73"/>
      <c r="XDI9" s="73"/>
      <c r="XDJ9" s="74"/>
      <c r="XDK9" s="72"/>
      <c r="XDL9" s="72"/>
      <c r="XDM9" s="72"/>
      <c r="XDN9" s="90"/>
      <c r="XDO9" s="73"/>
      <c r="XDP9" s="73"/>
      <c r="XDQ9" s="74"/>
      <c r="XDR9" s="72"/>
      <c r="XDS9" s="72"/>
      <c r="XDT9" s="72"/>
      <c r="XDU9" s="90"/>
      <c r="XDV9" s="73"/>
      <c r="XDW9" s="73"/>
      <c r="XDX9" s="74"/>
      <c r="XDY9" s="72"/>
      <c r="XDZ9" s="72"/>
      <c r="XEA9" s="72"/>
      <c r="XEB9" s="90"/>
      <c r="XEC9" s="73"/>
      <c r="XED9" s="73"/>
      <c r="XEE9" s="74"/>
      <c r="XEF9" s="72"/>
      <c r="XEG9" s="72"/>
      <c r="XEH9" s="72"/>
      <c r="XEI9" s="90"/>
      <c r="XEJ9" s="73"/>
      <c r="XEK9" s="73"/>
      <c r="XEL9" s="74"/>
      <c r="XEM9" s="72"/>
      <c r="XEN9" s="72"/>
      <c r="XEO9" s="72"/>
      <c r="XEP9" s="90"/>
      <c r="XEQ9" s="73"/>
      <c r="XER9" s="73"/>
      <c r="XES9" s="74"/>
      <c r="XET9" s="72"/>
      <c r="XEU9" s="72"/>
      <c r="XEV9" s="72"/>
      <c r="XEW9" s="90"/>
      <c r="XEX9" s="73"/>
      <c r="XEY9" s="73"/>
      <c r="XEZ9" s="74"/>
      <c r="XFA9" s="72"/>
      <c r="XFB9" s="72"/>
      <c r="XFC9" s="72"/>
      <c r="XFD9" s="90"/>
    </row>
    <row r="10" spans="1:16384" x14ac:dyDescent="0.35">
      <c r="A10" s="57" t="s">
        <v>158</v>
      </c>
      <c r="B10" s="57" t="s">
        <v>159</v>
      </c>
      <c r="C10" s="57" t="s">
        <v>134</v>
      </c>
      <c r="D10" s="89" t="s">
        <v>497</v>
      </c>
      <c r="E10" s="70" t="s">
        <v>502</v>
      </c>
      <c r="F10" s="70" t="s">
        <v>502</v>
      </c>
      <c r="G10" s="69"/>
    </row>
    <row r="11" spans="1:16384" customFormat="1" x14ac:dyDescent="0.35">
      <c r="A11" s="72" t="s">
        <v>504</v>
      </c>
      <c r="B11" s="72" t="s">
        <v>505</v>
      </c>
      <c r="C11" s="72" t="s">
        <v>166</v>
      </c>
      <c r="D11" s="90" t="s">
        <v>506</v>
      </c>
      <c r="E11" s="73" t="s">
        <v>507</v>
      </c>
      <c r="F11" s="73" t="s">
        <v>507</v>
      </c>
      <c r="G11" s="74" t="s">
        <v>508</v>
      </c>
      <c r="H11" s="72"/>
      <c r="I11" s="72"/>
      <c r="J11" s="72"/>
      <c r="K11" s="90"/>
      <c r="L11" s="73"/>
      <c r="M11" s="73"/>
      <c r="N11" s="74"/>
      <c r="O11" s="72"/>
      <c r="P11" s="72"/>
      <c r="Q11" s="72"/>
      <c r="R11" s="90"/>
      <c r="S11" s="73"/>
      <c r="T11" s="73"/>
      <c r="U11" s="74"/>
      <c r="V11" s="72"/>
      <c r="W11" s="72"/>
      <c r="X11" s="72"/>
      <c r="Y11" s="90"/>
      <c r="Z11" s="73"/>
      <c r="AA11" s="73"/>
      <c r="AB11" s="74"/>
      <c r="AC11" s="72"/>
      <c r="AD11" s="72"/>
      <c r="AE11" s="72"/>
      <c r="AF11" s="90"/>
      <c r="AG11" s="73"/>
      <c r="AH11" s="73"/>
      <c r="AI11" s="74"/>
      <c r="AJ11" s="72"/>
      <c r="AK11" s="72"/>
      <c r="AL11" s="72"/>
      <c r="AM11" s="90"/>
      <c r="AN11" s="73"/>
      <c r="AO11" s="73"/>
      <c r="AP11" s="74"/>
      <c r="AQ11" s="72"/>
      <c r="AR11" s="72"/>
      <c r="AS11" s="72"/>
      <c r="AT11" s="90"/>
      <c r="AU11" s="73"/>
      <c r="AV11" s="73"/>
      <c r="AW11" s="74"/>
      <c r="AX11" s="72"/>
      <c r="AY11" s="72"/>
      <c r="AZ11" s="72"/>
      <c r="BA11" s="90"/>
      <c r="BB11" s="73"/>
      <c r="BC11" s="73"/>
      <c r="BD11" s="74"/>
      <c r="BE11" s="72"/>
      <c r="BF11" s="72"/>
      <c r="BG11" s="72"/>
      <c r="BH11" s="90"/>
      <c r="BI11" s="73"/>
      <c r="BJ11" s="73"/>
      <c r="BK11" s="74"/>
      <c r="BL11" s="72"/>
      <c r="BM11" s="72"/>
      <c r="BN11" s="72"/>
      <c r="BO11" s="90"/>
      <c r="BP11" s="73"/>
      <c r="BQ11" s="73"/>
      <c r="BR11" s="74"/>
      <c r="BS11" s="72"/>
      <c r="BT11" s="72"/>
      <c r="BU11" s="72"/>
      <c r="BV11" s="90"/>
      <c r="BW11" s="73"/>
      <c r="BX11" s="73"/>
      <c r="BY11" s="74"/>
      <c r="BZ11" s="72"/>
      <c r="CA11" s="72"/>
      <c r="CB11" s="72"/>
      <c r="CC11" s="90"/>
      <c r="CD11" s="73"/>
      <c r="CE11" s="73"/>
      <c r="CF11" s="74"/>
      <c r="CG11" s="72"/>
      <c r="CH11" s="72"/>
      <c r="CI11" s="72"/>
      <c r="CJ11" s="90"/>
      <c r="CK11" s="73"/>
      <c r="CL11" s="73"/>
      <c r="CM11" s="74"/>
      <c r="CN11" s="72"/>
      <c r="CO11" s="72"/>
      <c r="CP11" s="72"/>
      <c r="CQ11" s="90"/>
      <c r="CR11" s="73"/>
      <c r="CS11" s="73"/>
      <c r="CT11" s="74"/>
      <c r="CU11" s="72"/>
      <c r="CV11" s="72"/>
      <c r="CW11" s="72"/>
      <c r="CX11" s="90"/>
      <c r="CY11" s="73"/>
      <c r="CZ11" s="73"/>
      <c r="DA11" s="74"/>
      <c r="DB11" s="72"/>
      <c r="DC11" s="72"/>
      <c r="DD11" s="72"/>
      <c r="DE11" s="90"/>
      <c r="DF11" s="73"/>
      <c r="DG11" s="73"/>
      <c r="DH11" s="74"/>
      <c r="DI11" s="72"/>
      <c r="DJ11" s="72"/>
      <c r="DK11" s="72"/>
      <c r="DL11" s="90"/>
      <c r="DM11" s="73"/>
      <c r="DN11" s="73"/>
      <c r="DO11" s="74"/>
      <c r="DP11" s="72"/>
      <c r="DQ11" s="72"/>
      <c r="DR11" s="72"/>
      <c r="DS11" s="90"/>
      <c r="DT11" s="73"/>
      <c r="DU11" s="73"/>
      <c r="DV11" s="74"/>
      <c r="DW11" s="72"/>
      <c r="DX11" s="72"/>
      <c r="DY11" s="72"/>
      <c r="DZ11" s="90"/>
      <c r="EA11" s="73"/>
      <c r="EB11" s="73"/>
      <c r="EC11" s="74"/>
      <c r="ED11" s="72"/>
      <c r="EE11" s="72"/>
      <c r="EF11" s="72"/>
      <c r="EG11" s="90"/>
      <c r="EH11" s="73"/>
      <c r="EI11" s="73"/>
      <c r="EJ11" s="74"/>
      <c r="EK11" s="72"/>
      <c r="EL11" s="72"/>
      <c r="EM11" s="72"/>
      <c r="EN11" s="90"/>
      <c r="EO11" s="73"/>
      <c r="EP11" s="73"/>
      <c r="EQ11" s="74"/>
      <c r="ER11" s="72"/>
      <c r="ES11" s="72"/>
      <c r="ET11" s="72"/>
      <c r="EU11" s="90"/>
      <c r="EV11" s="73"/>
      <c r="EW11" s="73"/>
      <c r="EX11" s="74"/>
      <c r="EY11" s="72"/>
      <c r="EZ11" s="72"/>
      <c r="FA11" s="72"/>
      <c r="FB11" s="90"/>
      <c r="FC11" s="73"/>
      <c r="FD11" s="73"/>
      <c r="FE11" s="74"/>
      <c r="FF11" s="72"/>
      <c r="FG11" s="72"/>
      <c r="FH11" s="72"/>
      <c r="FI11" s="90"/>
      <c r="FJ11" s="73"/>
      <c r="FK11" s="73"/>
      <c r="FL11" s="74"/>
      <c r="FM11" s="72"/>
      <c r="FN11" s="72"/>
      <c r="FO11" s="72"/>
      <c r="FP11" s="90"/>
      <c r="FQ11" s="73"/>
      <c r="FR11" s="73"/>
      <c r="FS11" s="74"/>
      <c r="FT11" s="72"/>
      <c r="FU11" s="72"/>
      <c r="FV11" s="72"/>
      <c r="FW11" s="90"/>
      <c r="FX11" s="73"/>
      <c r="FY11" s="73"/>
      <c r="FZ11" s="74"/>
      <c r="GA11" s="72"/>
      <c r="GB11" s="72"/>
      <c r="GC11" s="72"/>
      <c r="GD11" s="90"/>
      <c r="GE11" s="73"/>
      <c r="GF11" s="73"/>
      <c r="GG11" s="74"/>
      <c r="GH11" s="72"/>
      <c r="GI11" s="72"/>
      <c r="GJ11" s="72"/>
      <c r="GK11" s="90"/>
      <c r="GL11" s="73"/>
      <c r="GM11" s="73"/>
      <c r="GN11" s="74"/>
      <c r="GO11" s="72"/>
      <c r="GP11" s="72"/>
      <c r="GQ11" s="72"/>
      <c r="GR11" s="90"/>
      <c r="GS11" s="73"/>
      <c r="GT11" s="73"/>
      <c r="GU11" s="74"/>
      <c r="GV11" s="72"/>
      <c r="GW11" s="72"/>
      <c r="GX11" s="72"/>
      <c r="GY11" s="90"/>
      <c r="GZ11" s="73"/>
      <c r="HA11" s="73"/>
      <c r="HB11" s="74"/>
      <c r="HC11" s="72"/>
      <c r="HD11" s="72"/>
      <c r="HE11" s="72"/>
      <c r="HF11" s="90"/>
      <c r="HG11" s="73"/>
      <c r="HH11" s="73"/>
      <c r="HI11" s="74"/>
      <c r="HJ11" s="72"/>
      <c r="HK11" s="72"/>
      <c r="HL11" s="72"/>
      <c r="HM11" s="90"/>
      <c r="HN11" s="73"/>
      <c r="HO11" s="73"/>
      <c r="HP11" s="74"/>
      <c r="HQ11" s="72"/>
      <c r="HR11" s="72"/>
      <c r="HS11" s="72"/>
      <c r="HT11" s="90"/>
      <c r="HU11" s="73"/>
      <c r="HV11" s="73"/>
      <c r="HW11" s="74"/>
      <c r="HX11" s="72"/>
      <c r="HY11" s="72"/>
      <c r="HZ11" s="72"/>
      <c r="IA11" s="90"/>
      <c r="IB11" s="73"/>
      <c r="IC11" s="73"/>
      <c r="ID11" s="74"/>
      <c r="IE11" s="72"/>
      <c r="IF11" s="72"/>
      <c r="IG11" s="72"/>
      <c r="IH11" s="90"/>
      <c r="II11" s="73"/>
      <c r="IJ11" s="73"/>
      <c r="IK11" s="74"/>
      <c r="IL11" s="72"/>
      <c r="IM11" s="72"/>
      <c r="IN11" s="72"/>
      <c r="IO11" s="90"/>
      <c r="IP11" s="73"/>
      <c r="IQ11" s="73"/>
      <c r="IR11" s="74"/>
      <c r="IS11" s="72"/>
      <c r="IT11" s="72"/>
      <c r="IU11" s="72"/>
      <c r="IV11" s="90"/>
      <c r="IW11" s="73"/>
      <c r="IX11" s="73"/>
      <c r="IY11" s="74"/>
      <c r="IZ11" s="72"/>
      <c r="JA11" s="72"/>
      <c r="JB11" s="72"/>
      <c r="JC11" s="90"/>
      <c r="JD11" s="73"/>
      <c r="JE11" s="73"/>
      <c r="JF11" s="74"/>
      <c r="JG11" s="72"/>
      <c r="JH11" s="72"/>
      <c r="JI11" s="72"/>
      <c r="JJ11" s="90"/>
      <c r="JK11" s="73"/>
      <c r="JL11" s="73"/>
      <c r="JM11" s="74"/>
      <c r="JN11" s="72"/>
      <c r="JO11" s="72"/>
      <c r="JP11" s="72"/>
      <c r="JQ11" s="90"/>
      <c r="JR11" s="73"/>
      <c r="JS11" s="73"/>
      <c r="JT11" s="74"/>
      <c r="JU11" s="72"/>
      <c r="JV11" s="72"/>
      <c r="JW11" s="72"/>
      <c r="JX11" s="90"/>
      <c r="JY11" s="73"/>
      <c r="JZ11" s="73"/>
      <c r="KA11" s="74"/>
      <c r="KB11" s="72"/>
      <c r="KC11" s="72"/>
      <c r="KD11" s="72"/>
      <c r="KE11" s="90"/>
      <c r="KF11" s="73"/>
      <c r="KG11" s="73"/>
      <c r="KH11" s="74"/>
      <c r="KI11" s="72"/>
      <c r="KJ11" s="72"/>
      <c r="KK11" s="72"/>
      <c r="KL11" s="90"/>
      <c r="KM11" s="73"/>
      <c r="KN11" s="73"/>
      <c r="KO11" s="74"/>
      <c r="KP11" s="72"/>
      <c r="KQ11" s="72"/>
      <c r="KR11" s="72"/>
      <c r="KS11" s="90"/>
      <c r="KT11" s="73"/>
      <c r="KU11" s="73"/>
      <c r="KV11" s="74"/>
      <c r="KW11" s="72"/>
      <c r="KX11" s="72"/>
      <c r="KY11" s="72"/>
      <c r="KZ11" s="90"/>
      <c r="LA11" s="73"/>
      <c r="LB11" s="73"/>
      <c r="LC11" s="74"/>
      <c r="LD11" s="72"/>
      <c r="LE11" s="72"/>
      <c r="LF11" s="72"/>
      <c r="LG11" s="90"/>
      <c r="LH11" s="73"/>
      <c r="LI11" s="73"/>
      <c r="LJ11" s="74"/>
      <c r="LK11" s="72"/>
      <c r="LL11" s="72"/>
      <c r="LM11" s="72"/>
      <c r="LN11" s="90"/>
      <c r="LO11" s="73"/>
      <c r="LP11" s="73"/>
      <c r="LQ11" s="74"/>
      <c r="LR11" s="72"/>
      <c r="LS11" s="72"/>
      <c r="LT11" s="72"/>
      <c r="LU11" s="90"/>
      <c r="LV11" s="73"/>
      <c r="LW11" s="73"/>
      <c r="LX11" s="74"/>
      <c r="LY11" s="72"/>
      <c r="LZ11" s="72"/>
      <c r="MA11" s="72"/>
      <c r="MB11" s="90"/>
      <c r="MC11" s="73"/>
      <c r="MD11" s="73"/>
      <c r="ME11" s="74"/>
      <c r="MF11" s="72"/>
      <c r="MG11" s="72"/>
      <c r="MH11" s="72"/>
      <c r="MI11" s="90"/>
      <c r="MJ11" s="73"/>
      <c r="MK11" s="73"/>
      <c r="ML11" s="74"/>
      <c r="MM11" s="72"/>
      <c r="MN11" s="72"/>
      <c r="MO11" s="72"/>
      <c r="MP11" s="90"/>
      <c r="MQ11" s="73"/>
      <c r="MR11" s="73"/>
      <c r="MS11" s="74"/>
      <c r="MT11" s="72"/>
      <c r="MU11" s="72"/>
      <c r="MV11" s="72"/>
      <c r="MW11" s="90"/>
      <c r="MX11" s="73"/>
      <c r="MY11" s="73"/>
      <c r="MZ11" s="74"/>
      <c r="NA11" s="72"/>
      <c r="NB11" s="72"/>
      <c r="NC11" s="72"/>
      <c r="ND11" s="90"/>
      <c r="NE11" s="73"/>
      <c r="NF11" s="73"/>
      <c r="NG11" s="74"/>
      <c r="NH11" s="72"/>
      <c r="NI11" s="72"/>
      <c r="NJ11" s="72"/>
      <c r="NK11" s="90"/>
      <c r="NL11" s="73"/>
      <c r="NM11" s="73"/>
      <c r="NN11" s="74"/>
      <c r="NO11" s="72"/>
      <c r="NP11" s="72"/>
      <c r="NQ11" s="72"/>
      <c r="NR11" s="90"/>
      <c r="NS11" s="73"/>
      <c r="NT11" s="73"/>
      <c r="NU11" s="74"/>
      <c r="NV11" s="72"/>
      <c r="NW11" s="72"/>
      <c r="NX11" s="72"/>
      <c r="NY11" s="90"/>
      <c r="NZ11" s="73"/>
      <c r="OA11" s="73"/>
      <c r="OB11" s="74"/>
      <c r="OC11" s="72"/>
      <c r="OD11" s="72"/>
      <c r="OE11" s="72"/>
      <c r="OF11" s="90"/>
      <c r="OG11" s="73"/>
      <c r="OH11" s="73"/>
      <c r="OI11" s="74"/>
      <c r="OJ11" s="72"/>
      <c r="OK11" s="72"/>
      <c r="OL11" s="72"/>
      <c r="OM11" s="90"/>
      <c r="ON11" s="73"/>
      <c r="OO11" s="73"/>
      <c r="OP11" s="74"/>
      <c r="OQ11" s="72"/>
      <c r="OR11" s="72"/>
      <c r="OS11" s="72"/>
      <c r="OT11" s="90"/>
      <c r="OU11" s="73"/>
      <c r="OV11" s="73"/>
      <c r="OW11" s="74"/>
      <c r="OX11" s="72"/>
      <c r="OY11" s="72"/>
      <c r="OZ11" s="72"/>
      <c r="PA11" s="90"/>
      <c r="PB11" s="73"/>
      <c r="PC11" s="73"/>
      <c r="PD11" s="74"/>
      <c r="PE11" s="72"/>
      <c r="PF11" s="72"/>
      <c r="PG11" s="72"/>
      <c r="PH11" s="90"/>
      <c r="PI11" s="73"/>
      <c r="PJ11" s="73"/>
      <c r="PK11" s="74"/>
      <c r="PL11" s="72"/>
      <c r="PM11" s="72"/>
      <c r="PN11" s="72"/>
      <c r="PO11" s="90"/>
      <c r="PP11" s="73"/>
      <c r="PQ11" s="73"/>
      <c r="PR11" s="74"/>
      <c r="PS11" s="72"/>
      <c r="PT11" s="72"/>
      <c r="PU11" s="72"/>
      <c r="PV11" s="90"/>
      <c r="PW11" s="73"/>
      <c r="PX11" s="73"/>
      <c r="PY11" s="74"/>
      <c r="PZ11" s="72"/>
      <c r="QA11" s="72"/>
      <c r="QB11" s="72"/>
      <c r="QC11" s="90"/>
      <c r="QD11" s="73"/>
      <c r="QE11" s="73"/>
      <c r="QF11" s="74"/>
      <c r="QG11" s="72"/>
      <c r="QH11" s="72"/>
      <c r="QI11" s="72"/>
      <c r="QJ11" s="90"/>
      <c r="QK11" s="73"/>
      <c r="QL11" s="73"/>
      <c r="QM11" s="74"/>
      <c r="QN11" s="72"/>
      <c r="QO11" s="72"/>
      <c r="QP11" s="72"/>
      <c r="QQ11" s="90"/>
      <c r="QR11" s="73"/>
      <c r="QS11" s="73"/>
      <c r="QT11" s="74"/>
      <c r="QU11" s="72"/>
      <c r="QV11" s="72"/>
      <c r="QW11" s="72"/>
      <c r="QX11" s="90"/>
      <c r="QY11" s="73"/>
      <c r="QZ11" s="73"/>
      <c r="RA11" s="74"/>
      <c r="RB11" s="72"/>
      <c r="RC11" s="72"/>
      <c r="RD11" s="72"/>
      <c r="RE11" s="90"/>
      <c r="RF11" s="73"/>
      <c r="RG11" s="73"/>
      <c r="RH11" s="74"/>
      <c r="RI11" s="72"/>
      <c r="RJ11" s="72"/>
      <c r="RK11" s="72"/>
      <c r="RL11" s="90"/>
      <c r="RM11" s="73"/>
      <c r="RN11" s="73"/>
      <c r="RO11" s="74"/>
      <c r="RP11" s="72"/>
      <c r="RQ11" s="72"/>
      <c r="RR11" s="72"/>
      <c r="RS11" s="90"/>
      <c r="RT11" s="73"/>
      <c r="RU11" s="73"/>
      <c r="RV11" s="74"/>
      <c r="RW11" s="72"/>
      <c r="RX11" s="72"/>
      <c r="RY11" s="72"/>
      <c r="RZ11" s="90"/>
      <c r="SA11" s="73"/>
      <c r="SB11" s="73"/>
      <c r="SC11" s="74"/>
      <c r="SD11" s="72"/>
      <c r="SE11" s="72"/>
      <c r="SF11" s="72"/>
      <c r="SG11" s="90"/>
      <c r="SH11" s="73"/>
      <c r="SI11" s="73"/>
      <c r="SJ11" s="74"/>
      <c r="SK11" s="72"/>
      <c r="SL11" s="72"/>
      <c r="SM11" s="72"/>
      <c r="SN11" s="90"/>
      <c r="SO11" s="73"/>
      <c r="SP11" s="73"/>
      <c r="SQ11" s="74"/>
      <c r="SR11" s="72"/>
      <c r="SS11" s="72"/>
      <c r="ST11" s="72"/>
      <c r="SU11" s="90"/>
      <c r="SV11" s="73"/>
      <c r="SW11" s="73"/>
      <c r="SX11" s="74"/>
      <c r="SY11" s="72"/>
      <c r="SZ11" s="72"/>
      <c r="TA11" s="72"/>
      <c r="TB11" s="90"/>
      <c r="TC11" s="73"/>
      <c r="TD11" s="73"/>
      <c r="TE11" s="74"/>
      <c r="TF11" s="72"/>
      <c r="TG11" s="72"/>
      <c r="TH11" s="72"/>
      <c r="TI11" s="90"/>
      <c r="TJ11" s="73"/>
      <c r="TK11" s="73"/>
      <c r="TL11" s="74"/>
      <c r="TM11" s="72"/>
      <c r="TN11" s="72"/>
      <c r="TO11" s="72"/>
      <c r="TP11" s="90"/>
      <c r="TQ11" s="73"/>
      <c r="TR11" s="73"/>
      <c r="TS11" s="74"/>
      <c r="TT11" s="72"/>
      <c r="TU11" s="72"/>
      <c r="TV11" s="72"/>
      <c r="TW11" s="90"/>
      <c r="TX11" s="73"/>
      <c r="TY11" s="73"/>
      <c r="TZ11" s="74"/>
      <c r="UA11" s="72"/>
      <c r="UB11" s="72"/>
      <c r="UC11" s="72"/>
      <c r="UD11" s="90"/>
      <c r="UE11" s="73"/>
      <c r="UF11" s="73"/>
      <c r="UG11" s="74"/>
      <c r="UH11" s="72"/>
      <c r="UI11" s="72"/>
      <c r="UJ11" s="72"/>
      <c r="UK11" s="90"/>
      <c r="UL11" s="73"/>
      <c r="UM11" s="73"/>
      <c r="UN11" s="74"/>
      <c r="UO11" s="72"/>
      <c r="UP11" s="72"/>
      <c r="UQ11" s="72"/>
      <c r="UR11" s="90"/>
      <c r="US11" s="73"/>
      <c r="UT11" s="73"/>
      <c r="UU11" s="74"/>
      <c r="UV11" s="72"/>
      <c r="UW11" s="72"/>
      <c r="UX11" s="72"/>
      <c r="UY11" s="90"/>
      <c r="UZ11" s="73"/>
      <c r="VA11" s="73"/>
      <c r="VB11" s="74"/>
      <c r="VC11" s="72"/>
      <c r="VD11" s="72"/>
      <c r="VE11" s="72"/>
      <c r="VF11" s="90"/>
      <c r="VG11" s="73"/>
      <c r="VH11" s="73"/>
      <c r="VI11" s="74"/>
      <c r="VJ11" s="72"/>
      <c r="VK11" s="72"/>
      <c r="VL11" s="72"/>
      <c r="VM11" s="90"/>
      <c r="VN11" s="73"/>
      <c r="VO11" s="73"/>
      <c r="VP11" s="74"/>
      <c r="VQ11" s="72"/>
      <c r="VR11" s="72"/>
      <c r="VS11" s="72"/>
      <c r="VT11" s="90"/>
      <c r="VU11" s="73"/>
      <c r="VV11" s="73"/>
      <c r="VW11" s="74"/>
      <c r="VX11" s="72"/>
      <c r="VY11" s="72"/>
      <c r="VZ11" s="72"/>
      <c r="WA11" s="90"/>
      <c r="WB11" s="73"/>
      <c r="WC11" s="73"/>
      <c r="WD11" s="74"/>
      <c r="WE11" s="72"/>
      <c r="WF11" s="72"/>
      <c r="WG11" s="72"/>
      <c r="WH11" s="90"/>
      <c r="WI11" s="73"/>
      <c r="WJ11" s="73"/>
      <c r="WK11" s="74"/>
      <c r="WL11" s="72"/>
      <c r="WM11" s="72"/>
      <c r="WN11" s="72"/>
      <c r="WO11" s="90"/>
      <c r="WP11" s="73"/>
      <c r="WQ11" s="73"/>
      <c r="WR11" s="74"/>
      <c r="WS11" s="72"/>
      <c r="WT11" s="72"/>
      <c r="WU11" s="72"/>
      <c r="WV11" s="90"/>
      <c r="WW11" s="73"/>
      <c r="WX11" s="73"/>
      <c r="WY11" s="74"/>
      <c r="WZ11" s="72"/>
      <c r="XA11" s="72"/>
      <c r="XB11" s="72"/>
      <c r="XC11" s="90"/>
      <c r="XD11" s="73"/>
      <c r="XE11" s="73"/>
      <c r="XF11" s="74"/>
      <c r="XG11" s="72"/>
      <c r="XH11" s="72"/>
      <c r="XI11" s="72"/>
      <c r="XJ11" s="90"/>
      <c r="XK11" s="73"/>
      <c r="XL11" s="73"/>
      <c r="XM11" s="74"/>
      <c r="XN11" s="72"/>
      <c r="XO11" s="72"/>
      <c r="XP11" s="72"/>
      <c r="XQ11" s="90"/>
      <c r="XR11" s="73"/>
      <c r="XS11" s="73"/>
      <c r="XT11" s="74"/>
      <c r="XU11" s="72"/>
      <c r="XV11" s="72"/>
      <c r="XW11" s="72"/>
      <c r="XX11" s="90"/>
      <c r="XY11" s="73"/>
      <c r="XZ11" s="73"/>
      <c r="YA11" s="74"/>
      <c r="YB11" s="72"/>
      <c r="YC11" s="72"/>
      <c r="YD11" s="72"/>
      <c r="YE11" s="90"/>
      <c r="YF11" s="73"/>
      <c r="YG11" s="73"/>
      <c r="YH11" s="74"/>
      <c r="YI11" s="72"/>
      <c r="YJ11" s="72"/>
      <c r="YK11" s="72"/>
      <c r="YL11" s="90"/>
      <c r="YM11" s="73"/>
      <c r="YN11" s="73"/>
      <c r="YO11" s="74"/>
      <c r="YP11" s="72"/>
      <c r="YQ11" s="72"/>
      <c r="YR11" s="72"/>
      <c r="YS11" s="90"/>
      <c r="YT11" s="73"/>
      <c r="YU11" s="73"/>
      <c r="YV11" s="74"/>
      <c r="YW11" s="72"/>
      <c r="YX11" s="72"/>
      <c r="YY11" s="72"/>
      <c r="YZ11" s="90"/>
      <c r="ZA11" s="73"/>
      <c r="ZB11" s="73"/>
      <c r="ZC11" s="74"/>
      <c r="ZD11" s="72"/>
      <c r="ZE11" s="72"/>
      <c r="ZF11" s="72"/>
      <c r="ZG11" s="90"/>
      <c r="ZH11" s="73"/>
      <c r="ZI11" s="73"/>
      <c r="ZJ11" s="74"/>
      <c r="ZK11" s="72"/>
      <c r="ZL11" s="72"/>
      <c r="ZM11" s="72"/>
      <c r="ZN11" s="90"/>
      <c r="ZO11" s="73"/>
      <c r="ZP11" s="73"/>
      <c r="ZQ11" s="74"/>
      <c r="ZR11" s="72"/>
      <c r="ZS11" s="72"/>
      <c r="ZT11" s="72"/>
      <c r="ZU11" s="90"/>
      <c r="ZV11" s="73"/>
      <c r="ZW11" s="73"/>
      <c r="ZX11" s="74"/>
      <c r="ZY11" s="72"/>
      <c r="ZZ11" s="72"/>
      <c r="AAA11" s="72"/>
      <c r="AAB11" s="90"/>
      <c r="AAC11" s="73"/>
      <c r="AAD11" s="73"/>
      <c r="AAE11" s="74"/>
      <c r="AAF11" s="72"/>
      <c r="AAG11" s="72"/>
      <c r="AAH11" s="72"/>
      <c r="AAI11" s="90"/>
      <c r="AAJ11" s="73"/>
      <c r="AAK11" s="73"/>
      <c r="AAL11" s="74"/>
      <c r="AAM11" s="72"/>
      <c r="AAN11" s="72"/>
      <c r="AAO11" s="72"/>
      <c r="AAP11" s="90"/>
      <c r="AAQ11" s="73"/>
      <c r="AAR11" s="73"/>
      <c r="AAS11" s="74"/>
      <c r="AAT11" s="72"/>
      <c r="AAU11" s="72"/>
      <c r="AAV11" s="72"/>
      <c r="AAW11" s="90"/>
      <c r="AAX11" s="73"/>
      <c r="AAY11" s="73"/>
      <c r="AAZ11" s="74"/>
      <c r="ABA11" s="72"/>
      <c r="ABB11" s="72"/>
      <c r="ABC11" s="72"/>
      <c r="ABD11" s="90"/>
      <c r="ABE11" s="73"/>
      <c r="ABF11" s="73"/>
      <c r="ABG11" s="74"/>
      <c r="ABH11" s="72"/>
      <c r="ABI11" s="72"/>
      <c r="ABJ11" s="72"/>
      <c r="ABK11" s="90"/>
      <c r="ABL11" s="73"/>
      <c r="ABM11" s="73"/>
      <c r="ABN11" s="74"/>
      <c r="ABO11" s="72"/>
      <c r="ABP11" s="72"/>
      <c r="ABQ11" s="72"/>
      <c r="ABR11" s="90"/>
      <c r="ABS11" s="73"/>
      <c r="ABT11" s="73"/>
      <c r="ABU11" s="74"/>
      <c r="ABV11" s="72"/>
      <c r="ABW11" s="72"/>
      <c r="ABX11" s="72"/>
      <c r="ABY11" s="90"/>
      <c r="ABZ11" s="73"/>
      <c r="ACA11" s="73"/>
      <c r="ACB11" s="74"/>
      <c r="ACC11" s="72"/>
      <c r="ACD11" s="72"/>
      <c r="ACE11" s="72"/>
      <c r="ACF11" s="90"/>
      <c r="ACG11" s="73"/>
      <c r="ACH11" s="73"/>
      <c r="ACI11" s="74"/>
      <c r="ACJ11" s="72"/>
      <c r="ACK11" s="72"/>
      <c r="ACL11" s="72"/>
      <c r="ACM11" s="90"/>
      <c r="ACN11" s="73"/>
      <c r="ACO11" s="73"/>
      <c r="ACP11" s="74"/>
      <c r="ACQ11" s="72"/>
      <c r="ACR11" s="72"/>
      <c r="ACS11" s="72"/>
      <c r="ACT11" s="90"/>
      <c r="ACU11" s="73"/>
      <c r="ACV11" s="73"/>
      <c r="ACW11" s="74"/>
      <c r="ACX11" s="72"/>
      <c r="ACY11" s="72"/>
      <c r="ACZ11" s="72"/>
      <c r="ADA11" s="90"/>
      <c r="ADB11" s="73"/>
      <c r="ADC11" s="73"/>
      <c r="ADD11" s="74"/>
      <c r="ADE11" s="72"/>
      <c r="ADF11" s="72"/>
      <c r="ADG11" s="72"/>
      <c r="ADH11" s="90"/>
      <c r="ADI11" s="73"/>
      <c r="ADJ11" s="73"/>
      <c r="ADK11" s="74"/>
      <c r="ADL11" s="72"/>
      <c r="ADM11" s="72"/>
      <c r="ADN11" s="72"/>
      <c r="ADO11" s="90"/>
      <c r="ADP11" s="73"/>
      <c r="ADQ11" s="73"/>
      <c r="ADR11" s="74"/>
      <c r="ADS11" s="72"/>
      <c r="ADT11" s="72"/>
      <c r="ADU11" s="72"/>
      <c r="ADV11" s="90"/>
      <c r="ADW11" s="73"/>
      <c r="ADX11" s="73"/>
      <c r="ADY11" s="74"/>
      <c r="ADZ11" s="72"/>
      <c r="AEA11" s="72"/>
      <c r="AEB11" s="72"/>
      <c r="AEC11" s="90"/>
      <c r="AED11" s="73"/>
      <c r="AEE11" s="73"/>
      <c r="AEF11" s="74"/>
      <c r="AEG11" s="72"/>
      <c r="AEH11" s="72"/>
      <c r="AEI11" s="72"/>
      <c r="AEJ11" s="90"/>
      <c r="AEK11" s="73"/>
      <c r="AEL11" s="73"/>
      <c r="AEM11" s="74"/>
      <c r="AEN11" s="72"/>
      <c r="AEO11" s="72"/>
      <c r="AEP11" s="72"/>
      <c r="AEQ11" s="90"/>
      <c r="AER11" s="73"/>
      <c r="AES11" s="73"/>
      <c r="AET11" s="74"/>
      <c r="AEU11" s="72"/>
      <c r="AEV11" s="72"/>
      <c r="AEW11" s="72"/>
      <c r="AEX11" s="90"/>
      <c r="AEY11" s="73"/>
      <c r="AEZ11" s="73"/>
      <c r="AFA11" s="74"/>
      <c r="AFB11" s="72"/>
      <c r="AFC11" s="72"/>
      <c r="AFD11" s="72"/>
      <c r="AFE11" s="90"/>
      <c r="AFF11" s="73"/>
      <c r="AFG11" s="73"/>
      <c r="AFH11" s="74"/>
      <c r="AFI11" s="72"/>
      <c r="AFJ11" s="72"/>
      <c r="AFK11" s="72"/>
      <c r="AFL11" s="90"/>
      <c r="AFM11" s="73"/>
      <c r="AFN11" s="73"/>
      <c r="AFO11" s="74"/>
      <c r="AFP11" s="72"/>
      <c r="AFQ11" s="72"/>
      <c r="AFR11" s="72"/>
      <c r="AFS11" s="90"/>
      <c r="AFT11" s="73"/>
      <c r="AFU11" s="73"/>
      <c r="AFV11" s="74"/>
      <c r="AFW11" s="72"/>
      <c r="AFX11" s="72"/>
      <c r="AFY11" s="72"/>
      <c r="AFZ11" s="90"/>
      <c r="AGA11" s="73"/>
      <c r="AGB11" s="73"/>
      <c r="AGC11" s="74"/>
      <c r="AGD11" s="72"/>
      <c r="AGE11" s="72"/>
      <c r="AGF11" s="72"/>
      <c r="AGG11" s="90"/>
      <c r="AGH11" s="73"/>
      <c r="AGI11" s="73"/>
      <c r="AGJ11" s="74"/>
      <c r="AGK11" s="72"/>
      <c r="AGL11" s="72"/>
      <c r="AGM11" s="72"/>
      <c r="AGN11" s="90"/>
      <c r="AGO11" s="73"/>
      <c r="AGP11" s="73"/>
      <c r="AGQ11" s="74"/>
      <c r="AGR11" s="72"/>
      <c r="AGS11" s="72"/>
      <c r="AGT11" s="72"/>
      <c r="AGU11" s="90"/>
      <c r="AGV11" s="73"/>
      <c r="AGW11" s="73"/>
      <c r="AGX11" s="74"/>
      <c r="AGY11" s="72"/>
      <c r="AGZ11" s="72"/>
      <c r="AHA11" s="72"/>
      <c r="AHB11" s="90"/>
      <c r="AHC11" s="73"/>
      <c r="AHD11" s="73"/>
      <c r="AHE11" s="74"/>
      <c r="AHF11" s="72"/>
      <c r="AHG11" s="72"/>
      <c r="AHH11" s="72"/>
      <c r="AHI11" s="90"/>
      <c r="AHJ11" s="73"/>
      <c r="AHK11" s="73"/>
      <c r="AHL11" s="74"/>
      <c r="AHM11" s="72"/>
      <c r="AHN11" s="72"/>
      <c r="AHO11" s="72"/>
      <c r="AHP11" s="90"/>
      <c r="AHQ11" s="73"/>
      <c r="AHR11" s="73"/>
      <c r="AHS11" s="74"/>
      <c r="AHT11" s="72"/>
      <c r="AHU11" s="72"/>
      <c r="AHV11" s="72"/>
      <c r="AHW11" s="90"/>
      <c r="AHX11" s="73"/>
      <c r="AHY11" s="73"/>
      <c r="AHZ11" s="74"/>
      <c r="AIA11" s="72"/>
      <c r="AIB11" s="72"/>
      <c r="AIC11" s="72"/>
      <c r="AID11" s="90"/>
      <c r="AIE11" s="73"/>
      <c r="AIF11" s="73"/>
      <c r="AIG11" s="74"/>
      <c r="AIH11" s="72"/>
      <c r="AII11" s="72"/>
      <c r="AIJ11" s="72"/>
      <c r="AIK11" s="90"/>
      <c r="AIL11" s="73"/>
      <c r="AIM11" s="73"/>
      <c r="AIN11" s="74"/>
      <c r="AIO11" s="72"/>
      <c r="AIP11" s="72"/>
      <c r="AIQ11" s="72"/>
      <c r="AIR11" s="90"/>
      <c r="AIS11" s="73"/>
      <c r="AIT11" s="73"/>
      <c r="AIU11" s="74"/>
      <c r="AIV11" s="72"/>
      <c r="AIW11" s="72"/>
      <c r="AIX11" s="72"/>
      <c r="AIY11" s="90"/>
      <c r="AIZ11" s="73"/>
      <c r="AJA11" s="73"/>
      <c r="AJB11" s="74"/>
      <c r="AJC11" s="72"/>
      <c r="AJD11" s="72"/>
      <c r="AJE11" s="72"/>
      <c r="AJF11" s="90"/>
      <c r="AJG11" s="73"/>
      <c r="AJH11" s="73"/>
      <c r="AJI11" s="74"/>
      <c r="AJJ11" s="72"/>
      <c r="AJK11" s="72"/>
      <c r="AJL11" s="72"/>
      <c r="AJM11" s="90"/>
      <c r="AJN11" s="73"/>
      <c r="AJO11" s="73"/>
      <c r="AJP11" s="74"/>
      <c r="AJQ11" s="72"/>
      <c r="AJR11" s="72"/>
      <c r="AJS11" s="72"/>
      <c r="AJT11" s="90"/>
      <c r="AJU11" s="73"/>
      <c r="AJV11" s="73"/>
      <c r="AJW11" s="74"/>
      <c r="AJX11" s="72"/>
      <c r="AJY11" s="72"/>
      <c r="AJZ11" s="72"/>
      <c r="AKA11" s="90"/>
      <c r="AKB11" s="73"/>
      <c r="AKC11" s="73"/>
      <c r="AKD11" s="74"/>
      <c r="AKE11" s="72"/>
      <c r="AKF11" s="72"/>
      <c r="AKG11" s="72"/>
      <c r="AKH11" s="90"/>
      <c r="AKI11" s="73"/>
      <c r="AKJ11" s="73"/>
      <c r="AKK11" s="74"/>
      <c r="AKL11" s="72"/>
      <c r="AKM11" s="72"/>
      <c r="AKN11" s="72"/>
      <c r="AKO11" s="90"/>
      <c r="AKP11" s="73"/>
      <c r="AKQ11" s="73"/>
      <c r="AKR11" s="74"/>
      <c r="AKS11" s="72"/>
      <c r="AKT11" s="72"/>
      <c r="AKU11" s="72"/>
      <c r="AKV11" s="90"/>
      <c r="AKW11" s="73"/>
      <c r="AKX11" s="73"/>
      <c r="AKY11" s="74"/>
      <c r="AKZ11" s="72"/>
      <c r="ALA11" s="72"/>
      <c r="ALB11" s="72"/>
      <c r="ALC11" s="90"/>
      <c r="ALD11" s="73"/>
      <c r="ALE11" s="73"/>
      <c r="ALF11" s="74"/>
      <c r="ALG11" s="72"/>
      <c r="ALH11" s="72"/>
      <c r="ALI11" s="72"/>
      <c r="ALJ11" s="90"/>
      <c r="ALK11" s="73"/>
      <c r="ALL11" s="73"/>
      <c r="ALM11" s="74"/>
      <c r="ALN11" s="72"/>
      <c r="ALO11" s="72"/>
      <c r="ALP11" s="72"/>
      <c r="ALQ11" s="90"/>
      <c r="ALR11" s="73"/>
      <c r="ALS11" s="73"/>
      <c r="ALT11" s="74"/>
      <c r="ALU11" s="72"/>
      <c r="ALV11" s="72"/>
      <c r="ALW11" s="72"/>
      <c r="ALX11" s="90"/>
      <c r="ALY11" s="73"/>
      <c r="ALZ11" s="73"/>
      <c r="AMA11" s="74"/>
      <c r="AMB11" s="72"/>
      <c r="AMC11" s="72"/>
      <c r="AMD11" s="72"/>
      <c r="AME11" s="90"/>
      <c r="AMF11" s="73"/>
      <c r="AMG11" s="73"/>
      <c r="AMH11" s="74"/>
      <c r="AMI11" s="72"/>
      <c r="AMJ11" s="72"/>
      <c r="AMK11" s="72"/>
      <c r="AML11" s="90"/>
      <c r="AMM11" s="73"/>
      <c r="AMN11" s="73"/>
      <c r="AMO11" s="74"/>
      <c r="AMP11" s="72"/>
      <c r="AMQ11" s="72"/>
      <c r="AMR11" s="72"/>
      <c r="AMS11" s="90"/>
      <c r="AMT11" s="73"/>
      <c r="AMU11" s="73"/>
      <c r="AMV11" s="74"/>
      <c r="AMW11" s="72"/>
      <c r="AMX11" s="72"/>
      <c r="AMY11" s="72"/>
      <c r="AMZ11" s="90"/>
      <c r="ANA11" s="73"/>
      <c r="ANB11" s="73"/>
      <c r="ANC11" s="74"/>
      <c r="AND11" s="72"/>
      <c r="ANE11" s="72"/>
      <c r="ANF11" s="72"/>
      <c r="ANG11" s="90"/>
      <c r="ANH11" s="73"/>
      <c r="ANI11" s="73"/>
      <c r="ANJ11" s="74"/>
      <c r="ANK11" s="72"/>
      <c r="ANL11" s="72"/>
      <c r="ANM11" s="72"/>
      <c r="ANN11" s="90"/>
      <c r="ANO11" s="73"/>
      <c r="ANP11" s="73"/>
      <c r="ANQ11" s="74"/>
      <c r="ANR11" s="72"/>
      <c r="ANS11" s="72"/>
      <c r="ANT11" s="72"/>
      <c r="ANU11" s="90"/>
      <c r="ANV11" s="73"/>
      <c r="ANW11" s="73"/>
      <c r="ANX11" s="74"/>
      <c r="ANY11" s="72"/>
      <c r="ANZ11" s="72"/>
      <c r="AOA11" s="72"/>
      <c r="AOB11" s="90"/>
      <c r="AOC11" s="73"/>
      <c r="AOD11" s="73"/>
      <c r="AOE11" s="74"/>
      <c r="AOF11" s="72"/>
      <c r="AOG11" s="72"/>
      <c r="AOH11" s="72"/>
      <c r="AOI11" s="90"/>
      <c r="AOJ11" s="73"/>
      <c r="AOK11" s="73"/>
      <c r="AOL11" s="74"/>
      <c r="AOM11" s="72"/>
      <c r="AON11" s="72"/>
      <c r="AOO11" s="72"/>
      <c r="AOP11" s="90"/>
      <c r="AOQ11" s="73"/>
      <c r="AOR11" s="73"/>
      <c r="AOS11" s="74"/>
      <c r="AOT11" s="72"/>
      <c r="AOU11" s="72"/>
      <c r="AOV11" s="72"/>
      <c r="AOW11" s="90"/>
      <c r="AOX11" s="73"/>
      <c r="AOY11" s="73"/>
      <c r="AOZ11" s="74"/>
      <c r="APA11" s="72"/>
      <c r="APB11" s="72"/>
      <c r="APC11" s="72"/>
      <c r="APD11" s="90"/>
      <c r="APE11" s="73"/>
      <c r="APF11" s="73"/>
      <c r="APG11" s="74"/>
      <c r="APH11" s="72"/>
      <c r="API11" s="72"/>
      <c r="APJ11" s="72"/>
      <c r="APK11" s="90"/>
      <c r="APL11" s="73"/>
      <c r="APM11" s="73"/>
      <c r="APN11" s="74"/>
      <c r="APO11" s="72"/>
      <c r="APP11" s="72"/>
      <c r="APQ11" s="72"/>
      <c r="APR11" s="90"/>
      <c r="APS11" s="73"/>
      <c r="APT11" s="73"/>
      <c r="APU11" s="74"/>
      <c r="APV11" s="72"/>
      <c r="APW11" s="72"/>
      <c r="APX11" s="72"/>
      <c r="APY11" s="90"/>
      <c r="APZ11" s="73"/>
      <c r="AQA11" s="73"/>
      <c r="AQB11" s="74"/>
      <c r="AQC11" s="72"/>
      <c r="AQD11" s="72"/>
      <c r="AQE11" s="72"/>
      <c r="AQF11" s="90"/>
      <c r="AQG11" s="73"/>
      <c r="AQH11" s="73"/>
      <c r="AQI11" s="74"/>
      <c r="AQJ11" s="72"/>
      <c r="AQK11" s="72"/>
      <c r="AQL11" s="72"/>
      <c r="AQM11" s="90"/>
      <c r="AQN11" s="73"/>
      <c r="AQO11" s="73"/>
      <c r="AQP11" s="74"/>
      <c r="AQQ11" s="72"/>
      <c r="AQR11" s="72"/>
      <c r="AQS11" s="72"/>
      <c r="AQT11" s="90"/>
      <c r="AQU11" s="73"/>
      <c r="AQV11" s="73"/>
      <c r="AQW11" s="74"/>
      <c r="AQX11" s="72"/>
      <c r="AQY11" s="72"/>
      <c r="AQZ11" s="72"/>
      <c r="ARA11" s="90"/>
      <c r="ARB11" s="73"/>
      <c r="ARC11" s="73"/>
      <c r="ARD11" s="74"/>
      <c r="ARE11" s="72"/>
      <c r="ARF11" s="72"/>
      <c r="ARG11" s="72"/>
      <c r="ARH11" s="90"/>
      <c r="ARI11" s="73"/>
      <c r="ARJ11" s="73"/>
      <c r="ARK11" s="74"/>
      <c r="ARL11" s="72"/>
      <c r="ARM11" s="72"/>
      <c r="ARN11" s="72"/>
      <c r="ARO11" s="90"/>
      <c r="ARP11" s="73"/>
      <c r="ARQ11" s="73"/>
      <c r="ARR11" s="74"/>
      <c r="ARS11" s="72"/>
      <c r="ART11" s="72"/>
      <c r="ARU11" s="72"/>
      <c r="ARV11" s="90"/>
      <c r="ARW11" s="73"/>
      <c r="ARX11" s="73"/>
      <c r="ARY11" s="74"/>
      <c r="ARZ11" s="72"/>
      <c r="ASA11" s="72"/>
      <c r="ASB11" s="72"/>
      <c r="ASC11" s="90"/>
      <c r="ASD11" s="73"/>
      <c r="ASE11" s="73"/>
      <c r="ASF11" s="74"/>
      <c r="ASG11" s="72"/>
      <c r="ASH11" s="72"/>
      <c r="ASI11" s="72"/>
      <c r="ASJ11" s="90"/>
      <c r="ASK11" s="73"/>
      <c r="ASL11" s="73"/>
      <c r="ASM11" s="74"/>
      <c r="ASN11" s="72"/>
      <c r="ASO11" s="72"/>
      <c r="ASP11" s="72"/>
      <c r="ASQ11" s="90"/>
      <c r="ASR11" s="73"/>
      <c r="ASS11" s="73"/>
      <c r="AST11" s="74"/>
      <c r="ASU11" s="72"/>
      <c r="ASV11" s="72"/>
      <c r="ASW11" s="72"/>
      <c r="ASX11" s="90"/>
      <c r="ASY11" s="73"/>
      <c r="ASZ11" s="73"/>
      <c r="ATA11" s="74"/>
      <c r="ATB11" s="72"/>
      <c r="ATC11" s="72"/>
      <c r="ATD11" s="72"/>
      <c r="ATE11" s="90"/>
      <c r="ATF11" s="73"/>
      <c r="ATG11" s="73"/>
      <c r="ATH11" s="74"/>
      <c r="ATI11" s="72"/>
      <c r="ATJ11" s="72"/>
      <c r="ATK11" s="72"/>
      <c r="ATL11" s="90"/>
      <c r="ATM11" s="73"/>
      <c r="ATN11" s="73"/>
      <c r="ATO11" s="74"/>
      <c r="ATP11" s="72"/>
      <c r="ATQ11" s="72"/>
      <c r="ATR11" s="72"/>
      <c r="ATS11" s="90"/>
      <c r="ATT11" s="73"/>
      <c r="ATU11" s="73"/>
      <c r="ATV11" s="74"/>
      <c r="ATW11" s="72"/>
      <c r="ATX11" s="72"/>
      <c r="ATY11" s="72"/>
      <c r="ATZ11" s="90"/>
      <c r="AUA11" s="73"/>
      <c r="AUB11" s="73"/>
      <c r="AUC11" s="74"/>
      <c r="AUD11" s="72"/>
      <c r="AUE11" s="72"/>
      <c r="AUF11" s="72"/>
      <c r="AUG11" s="90"/>
      <c r="AUH11" s="73"/>
      <c r="AUI11" s="73"/>
      <c r="AUJ11" s="74"/>
      <c r="AUK11" s="72"/>
      <c r="AUL11" s="72"/>
      <c r="AUM11" s="72"/>
      <c r="AUN11" s="90"/>
      <c r="AUO11" s="73"/>
      <c r="AUP11" s="73"/>
      <c r="AUQ11" s="74"/>
      <c r="AUR11" s="72"/>
      <c r="AUS11" s="72"/>
      <c r="AUT11" s="72"/>
      <c r="AUU11" s="90"/>
      <c r="AUV11" s="73"/>
      <c r="AUW11" s="73"/>
      <c r="AUX11" s="74"/>
      <c r="AUY11" s="72"/>
      <c r="AUZ11" s="72"/>
      <c r="AVA11" s="72"/>
      <c r="AVB11" s="90"/>
      <c r="AVC11" s="73"/>
      <c r="AVD11" s="73"/>
      <c r="AVE11" s="74"/>
      <c r="AVF11" s="72"/>
      <c r="AVG11" s="72"/>
      <c r="AVH11" s="72"/>
      <c r="AVI11" s="90"/>
      <c r="AVJ11" s="73"/>
      <c r="AVK11" s="73"/>
      <c r="AVL11" s="74"/>
      <c r="AVM11" s="72"/>
      <c r="AVN11" s="72"/>
      <c r="AVO11" s="72"/>
      <c r="AVP11" s="90"/>
      <c r="AVQ11" s="73"/>
      <c r="AVR11" s="73"/>
      <c r="AVS11" s="74"/>
      <c r="AVT11" s="72"/>
      <c r="AVU11" s="72"/>
      <c r="AVV11" s="72"/>
      <c r="AVW11" s="90"/>
      <c r="AVX11" s="73"/>
      <c r="AVY11" s="73"/>
      <c r="AVZ11" s="74"/>
      <c r="AWA11" s="72"/>
      <c r="AWB11" s="72"/>
      <c r="AWC11" s="72"/>
      <c r="AWD11" s="90"/>
      <c r="AWE11" s="73"/>
      <c r="AWF11" s="73"/>
      <c r="AWG11" s="74"/>
      <c r="AWH11" s="72"/>
      <c r="AWI11" s="72"/>
      <c r="AWJ11" s="72"/>
      <c r="AWK11" s="90"/>
      <c r="AWL11" s="73"/>
      <c r="AWM11" s="73"/>
      <c r="AWN11" s="74"/>
      <c r="AWO11" s="72"/>
      <c r="AWP11" s="72"/>
      <c r="AWQ11" s="72"/>
      <c r="AWR11" s="90"/>
      <c r="AWS11" s="73"/>
      <c r="AWT11" s="73"/>
      <c r="AWU11" s="74"/>
      <c r="AWV11" s="72"/>
      <c r="AWW11" s="72"/>
      <c r="AWX11" s="72"/>
      <c r="AWY11" s="90"/>
      <c r="AWZ11" s="73"/>
      <c r="AXA11" s="73"/>
      <c r="AXB11" s="74"/>
      <c r="AXC11" s="72"/>
      <c r="AXD11" s="72"/>
      <c r="AXE11" s="72"/>
      <c r="AXF11" s="90"/>
      <c r="AXG11" s="73"/>
      <c r="AXH11" s="73"/>
      <c r="AXI11" s="74"/>
      <c r="AXJ11" s="72"/>
      <c r="AXK11" s="72"/>
      <c r="AXL11" s="72"/>
      <c r="AXM11" s="90"/>
      <c r="AXN11" s="73"/>
      <c r="AXO11" s="73"/>
      <c r="AXP11" s="74"/>
      <c r="AXQ11" s="72"/>
      <c r="AXR11" s="72"/>
      <c r="AXS11" s="72"/>
      <c r="AXT11" s="90"/>
      <c r="AXU11" s="73"/>
      <c r="AXV11" s="73"/>
      <c r="AXW11" s="74"/>
      <c r="AXX11" s="72"/>
      <c r="AXY11" s="72"/>
      <c r="AXZ11" s="72"/>
      <c r="AYA11" s="90"/>
      <c r="AYB11" s="73"/>
      <c r="AYC11" s="73"/>
      <c r="AYD11" s="74"/>
      <c r="AYE11" s="72"/>
      <c r="AYF11" s="72"/>
      <c r="AYG11" s="72"/>
      <c r="AYH11" s="90"/>
      <c r="AYI11" s="73"/>
      <c r="AYJ11" s="73"/>
      <c r="AYK11" s="74"/>
      <c r="AYL11" s="72"/>
      <c r="AYM11" s="72"/>
      <c r="AYN11" s="72"/>
      <c r="AYO11" s="90"/>
      <c r="AYP11" s="73"/>
      <c r="AYQ11" s="73"/>
      <c r="AYR11" s="74"/>
      <c r="AYS11" s="72"/>
      <c r="AYT11" s="72"/>
      <c r="AYU11" s="72"/>
      <c r="AYV11" s="90"/>
      <c r="AYW11" s="73"/>
      <c r="AYX11" s="73"/>
      <c r="AYY11" s="74"/>
      <c r="AYZ11" s="72"/>
      <c r="AZA11" s="72"/>
      <c r="AZB11" s="72"/>
      <c r="AZC11" s="90"/>
      <c r="AZD11" s="73"/>
      <c r="AZE11" s="73"/>
      <c r="AZF11" s="74"/>
      <c r="AZG11" s="72"/>
      <c r="AZH11" s="72"/>
      <c r="AZI11" s="72"/>
      <c r="AZJ11" s="90"/>
      <c r="AZK11" s="73"/>
      <c r="AZL11" s="73"/>
      <c r="AZM11" s="74"/>
      <c r="AZN11" s="72"/>
      <c r="AZO11" s="72"/>
      <c r="AZP11" s="72"/>
      <c r="AZQ11" s="90"/>
      <c r="AZR11" s="73"/>
      <c r="AZS11" s="73"/>
      <c r="AZT11" s="74"/>
      <c r="AZU11" s="72"/>
      <c r="AZV11" s="72"/>
      <c r="AZW11" s="72"/>
      <c r="AZX11" s="90"/>
      <c r="AZY11" s="73"/>
      <c r="AZZ11" s="73"/>
      <c r="BAA11" s="74"/>
      <c r="BAB11" s="72"/>
      <c r="BAC11" s="72"/>
      <c r="BAD11" s="72"/>
      <c r="BAE11" s="90"/>
      <c r="BAF11" s="73"/>
      <c r="BAG11" s="73"/>
      <c r="BAH11" s="74"/>
      <c r="BAI11" s="72"/>
      <c r="BAJ11" s="72"/>
      <c r="BAK11" s="72"/>
      <c r="BAL11" s="90"/>
      <c r="BAM11" s="73"/>
      <c r="BAN11" s="73"/>
      <c r="BAO11" s="74"/>
      <c r="BAP11" s="72"/>
      <c r="BAQ11" s="72"/>
      <c r="BAR11" s="72"/>
      <c r="BAS11" s="90"/>
      <c r="BAT11" s="73"/>
      <c r="BAU11" s="73"/>
      <c r="BAV11" s="74"/>
      <c r="BAW11" s="72"/>
      <c r="BAX11" s="72"/>
      <c r="BAY11" s="72"/>
      <c r="BAZ11" s="90"/>
      <c r="BBA11" s="73"/>
      <c r="BBB11" s="73"/>
      <c r="BBC11" s="74"/>
      <c r="BBD11" s="72"/>
      <c r="BBE11" s="72"/>
      <c r="BBF11" s="72"/>
      <c r="BBG11" s="90"/>
      <c r="BBH11" s="73"/>
      <c r="BBI11" s="73"/>
      <c r="BBJ11" s="74"/>
      <c r="BBK11" s="72"/>
      <c r="BBL11" s="72"/>
      <c r="BBM11" s="72"/>
      <c r="BBN11" s="90"/>
      <c r="BBO11" s="73"/>
      <c r="BBP11" s="73"/>
      <c r="BBQ11" s="74"/>
      <c r="BBR11" s="72"/>
      <c r="BBS11" s="72"/>
      <c r="BBT11" s="72"/>
      <c r="BBU11" s="90"/>
      <c r="BBV11" s="73"/>
      <c r="BBW11" s="73"/>
      <c r="BBX11" s="74"/>
      <c r="BBY11" s="72"/>
      <c r="BBZ11" s="72"/>
      <c r="BCA11" s="72"/>
      <c r="BCB11" s="90"/>
      <c r="BCC11" s="73"/>
      <c r="BCD11" s="73"/>
      <c r="BCE11" s="74"/>
      <c r="BCF11" s="72"/>
      <c r="BCG11" s="72"/>
      <c r="BCH11" s="72"/>
      <c r="BCI11" s="90"/>
      <c r="BCJ11" s="73"/>
      <c r="BCK11" s="73"/>
      <c r="BCL11" s="74"/>
      <c r="BCM11" s="72"/>
      <c r="BCN11" s="72"/>
      <c r="BCO11" s="72"/>
      <c r="BCP11" s="90"/>
      <c r="BCQ11" s="73"/>
      <c r="BCR11" s="73"/>
      <c r="BCS11" s="74"/>
      <c r="BCT11" s="72"/>
      <c r="BCU11" s="72"/>
      <c r="BCV11" s="72"/>
      <c r="BCW11" s="90"/>
      <c r="BCX11" s="73"/>
      <c r="BCY11" s="73"/>
      <c r="BCZ11" s="74"/>
      <c r="BDA11" s="72"/>
      <c r="BDB11" s="72"/>
      <c r="BDC11" s="72"/>
      <c r="BDD11" s="90"/>
      <c r="BDE11" s="73"/>
      <c r="BDF11" s="73"/>
      <c r="BDG11" s="74"/>
      <c r="BDH11" s="72"/>
      <c r="BDI11" s="72"/>
      <c r="BDJ11" s="72"/>
      <c r="BDK11" s="90"/>
      <c r="BDL11" s="73"/>
      <c r="BDM11" s="73"/>
      <c r="BDN11" s="74"/>
      <c r="BDO11" s="72"/>
      <c r="BDP11" s="72"/>
      <c r="BDQ11" s="72"/>
      <c r="BDR11" s="90"/>
      <c r="BDS11" s="73"/>
      <c r="BDT11" s="73"/>
      <c r="BDU11" s="74"/>
      <c r="BDV11" s="72"/>
      <c r="BDW11" s="72"/>
      <c r="BDX11" s="72"/>
      <c r="BDY11" s="90"/>
      <c r="BDZ11" s="73"/>
      <c r="BEA11" s="73"/>
      <c r="BEB11" s="74"/>
      <c r="BEC11" s="72"/>
      <c r="BED11" s="72"/>
      <c r="BEE11" s="72"/>
      <c r="BEF11" s="90"/>
      <c r="BEG11" s="73"/>
      <c r="BEH11" s="73"/>
      <c r="BEI11" s="74"/>
      <c r="BEJ11" s="72"/>
      <c r="BEK11" s="72"/>
      <c r="BEL11" s="72"/>
      <c r="BEM11" s="90"/>
      <c r="BEN11" s="73"/>
      <c r="BEO11" s="73"/>
      <c r="BEP11" s="74"/>
      <c r="BEQ11" s="72"/>
      <c r="BER11" s="72"/>
      <c r="BES11" s="72"/>
      <c r="BET11" s="90"/>
      <c r="BEU11" s="73"/>
      <c r="BEV11" s="73"/>
      <c r="BEW11" s="74"/>
      <c r="BEX11" s="72"/>
      <c r="BEY11" s="72"/>
      <c r="BEZ11" s="72"/>
      <c r="BFA11" s="90"/>
      <c r="BFB11" s="73"/>
      <c r="BFC11" s="73"/>
      <c r="BFD11" s="74"/>
      <c r="BFE11" s="72"/>
      <c r="BFF11" s="72"/>
      <c r="BFG11" s="72"/>
      <c r="BFH11" s="90"/>
      <c r="BFI11" s="73"/>
      <c r="BFJ11" s="73"/>
      <c r="BFK11" s="74"/>
      <c r="BFL11" s="72"/>
      <c r="BFM11" s="72"/>
      <c r="BFN11" s="72"/>
      <c r="BFO11" s="90"/>
      <c r="BFP11" s="73"/>
      <c r="BFQ11" s="73"/>
      <c r="BFR11" s="74"/>
      <c r="BFS11" s="72"/>
      <c r="BFT11" s="72"/>
      <c r="BFU11" s="72"/>
      <c r="BFV11" s="90"/>
      <c r="BFW11" s="73"/>
      <c r="BFX11" s="73"/>
      <c r="BFY11" s="74"/>
      <c r="BFZ11" s="72"/>
      <c r="BGA11" s="72"/>
      <c r="BGB11" s="72"/>
      <c r="BGC11" s="90"/>
      <c r="BGD11" s="73"/>
      <c r="BGE11" s="73"/>
      <c r="BGF11" s="74"/>
      <c r="BGG11" s="72"/>
      <c r="BGH11" s="72"/>
      <c r="BGI11" s="72"/>
      <c r="BGJ11" s="90"/>
      <c r="BGK11" s="73"/>
      <c r="BGL11" s="73"/>
      <c r="BGM11" s="74"/>
      <c r="BGN11" s="72"/>
      <c r="BGO11" s="72"/>
      <c r="BGP11" s="72"/>
      <c r="BGQ11" s="90"/>
      <c r="BGR11" s="73"/>
      <c r="BGS11" s="73"/>
      <c r="BGT11" s="74"/>
      <c r="BGU11" s="72"/>
      <c r="BGV11" s="72"/>
      <c r="BGW11" s="72"/>
      <c r="BGX11" s="90"/>
      <c r="BGY11" s="73"/>
      <c r="BGZ11" s="73"/>
      <c r="BHA11" s="74"/>
      <c r="BHB11" s="72"/>
      <c r="BHC11" s="72"/>
      <c r="BHD11" s="72"/>
      <c r="BHE11" s="90"/>
      <c r="BHF11" s="73"/>
      <c r="BHG11" s="73"/>
      <c r="BHH11" s="74"/>
      <c r="BHI11" s="72"/>
      <c r="BHJ11" s="72"/>
      <c r="BHK11" s="72"/>
      <c r="BHL11" s="90"/>
      <c r="BHM11" s="73"/>
      <c r="BHN11" s="73"/>
      <c r="BHO11" s="74"/>
      <c r="BHP11" s="72"/>
      <c r="BHQ11" s="72"/>
      <c r="BHR11" s="72"/>
      <c r="BHS11" s="90"/>
      <c r="BHT11" s="73"/>
      <c r="BHU11" s="73"/>
      <c r="BHV11" s="74"/>
      <c r="BHW11" s="72"/>
      <c r="BHX11" s="72"/>
      <c r="BHY11" s="72"/>
      <c r="BHZ11" s="90"/>
      <c r="BIA11" s="73"/>
      <c r="BIB11" s="73"/>
      <c r="BIC11" s="74"/>
      <c r="BID11" s="72"/>
      <c r="BIE11" s="72"/>
      <c r="BIF11" s="72"/>
      <c r="BIG11" s="90"/>
      <c r="BIH11" s="73"/>
      <c r="BII11" s="73"/>
      <c r="BIJ11" s="74"/>
      <c r="BIK11" s="72"/>
      <c r="BIL11" s="72"/>
      <c r="BIM11" s="72"/>
      <c r="BIN11" s="90"/>
      <c r="BIO11" s="73"/>
      <c r="BIP11" s="73"/>
      <c r="BIQ11" s="74"/>
      <c r="BIR11" s="72"/>
      <c r="BIS11" s="72"/>
      <c r="BIT11" s="72"/>
      <c r="BIU11" s="90"/>
      <c r="BIV11" s="73"/>
      <c r="BIW11" s="73"/>
      <c r="BIX11" s="74"/>
      <c r="BIY11" s="72"/>
      <c r="BIZ11" s="72"/>
      <c r="BJA11" s="72"/>
      <c r="BJB11" s="90"/>
      <c r="BJC11" s="73"/>
      <c r="BJD11" s="73"/>
      <c r="BJE11" s="74"/>
      <c r="BJF11" s="72"/>
      <c r="BJG11" s="72"/>
      <c r="BJH11" s="72"/>
      <c r="BJI11" s="90"/>
      <c r="BJJ11" s="73"/>
      <c r="BJK11" s="73"/>
      <c r="BJL11" s="74"/>
      <c r="BJM11" s="72"/>
      <c r="BJN11" s="72"/>
      <c r="BJO11" s="72"/>
      <c r="BJP11" s="90"/>
      <c r="BJQ11" s="73"/>
      <c r="BJR11" s="73"/>
      <c r="BJS11" s="74"/>
      <c r="BJT11" s="72"/>
      <c r="BJU11" s="72"/>
      <c r="BJV11" s="72"/>
      <c r="BJW11" s="90"/>
      <c r="BJX11" s="73"/>
      <c r="BJY11" s="73"/>
      <c r="BJZ11" s="74"/>
      <c r="BKA11" s="72"/>
      <c r="BKB11" s="72"/>
      <c r="BKC11" s="72"/>
      <c r="BKD11" s="90"/>
      <c r="BKE11" s="73"/>
      <c r="BKF11" s="73"/>
      <c r="BKG11" s="74"/>
      <c r="BKH11" s="72"/>
      <c r="BKI11" s="72"/>
      <c r="BKJ11" s="72"/>
      <c r="BKK11" s="90"/>
      <c r="BKL11" s="73"/>
      <c r="BKM11" s="73"/>
      <c r="BKN11" s="74"/>
      <c r="BKO11" s="72"/>
      <c r="BKP11" s="72"/>
      <c r="BKQ11" s="72"/>
      <c r="BKR11" s="90"/>
      <c r="BKS11" s="73"/>
      <c r="BKT11" s="73"/>
      <c r="BKU11" s="74"/>
      <c r="BKV11" s="72"/>
      <c r="BKW11" s="72"/>
      <c r="BKX11" s="72"/>
      <c r="BKY11" s="90"/>
      <c r="BKZ11" s="73"/>
      <c r="BLA11" s="73"/>
      <c r="BLB11" s="74"/>
      <c r="BLC11" s="72"/>
      <c r="BLD11" s="72"/>
      <c r="BLE11" s="72"/>
      <c r="BLF11" s="90"/>
      <c r="BLG11" s="73"/>
      <c r="BLH11" s="73"/>
      <c r="BLI11" s="74"/>
      <c r="BLJ11" s="72"/>
      <c r="BLK11" s="72"/>
      <c r="BLL11" s="72"/>
      <c r="BLM11" s="90"/>
      <c r="BLN11" s="73"/>
      <c r="BLO11" s="73"/>
      <c r="BLP11" s="74"/>
      <c r="BLQ11" s="72"/>
      <c r="BLR11" s="72"/>
      <c r="BLS11" s="72"/>
      <c r="BLT11" s="90"/>
      <c r="BLU11" s="73"/>
      <c r="BLV11" s="73"/>
      <c r="BLW11" s="74"/>
      <c r="BLX11" s="72"/>
      <c r="BLY11" s="72"/>
      <c r="BLZ11" s="72"/>
      <c r="BMA11" s="90"/>
      <c r="BMB11" s="73"/>
      <c r="BMC11" s="73"/>
      <c r="BMD11" s="74"/>
      <c r="BME11" s="72"/>
      <c r="BMF11" s="72"/>
      <c r="BMG11" s="72"/>
      <c r="BMH11" s="90"/>
      <c r="BMI11" s="73"/>
      <c r="BMJ11" s="73"/>
      <c r="BMK11" s="74"/>
      <c r="BML11" s="72"/>
      <c r="BMM11" s="72"/>
      <c r="BMN11" s="72"/>
      <c r="BMO11" s="90"/>
      <c r="BMP11" s="73"/>
      <c r="BMQ11" s="73"/>
      <c r="BMR11" s="74"/>
      <c r="BMS11" s="72"/>
      <c r="BMT11" s="72"/>
      <c r="BMU11" s="72"/>
      <c r="BMV11" s="90"/>
      <c r="BMW11" s="73"/>
      <c r="BMX11" s="73"/>
      <c r="BMY11" s="74"/>
      <c r="BMZ11" s="72"/>
      <c r="BNA11" s="72"/>
      <c r="BNB11" s="72"/>
      <c r="BNC11" s="90"/>
      <c r="BND11" s="73"/>
      <c r="BNE11" s="73"/>
      <c r="BNF11" s="74"/>
      <c r="BNG11" s="72"/>
      <c r="BNH11" s="72"/>
      <c r="BNI11" s="72"/>
      <c r="BNJ11" s="90"/>
      <c r="BNK11" s="73"/>
      <c r="BNL11" s="73"/>
      <c r="BNM11" s="74"/>
      <c r="BNN11" s="72"/>
      <c r="BNO11" s="72"/>
      <c r="BNP11" s="72"/>
      <c r="BNQ11" s="90"/>
      <c r="BNR11" s="73"/>
      <c r="BNS11" s="73"/>
      <c r="BNT11" s="74"/>
      <c r="BNU11" s="72"/>
      <c r="BNV11" s="72"/>
      <c r="BNW11" s="72"/>
      <c r="BNX11" s="90"/>
      <c r="BNY11" s="73"/>
      <c r="BNZ11" s="73"/>
      <c r="BOA11" s="74"/>
      <c r="BOB11" s="72"/>
      <c r="BOC11" s="72"/>
      <c r="BOD11" s="72"/>
      <c r="BOE11" s="90"/>
      <c r="BOF11" s="73"/>
      <c r="BOG11" s="73"/>
      <c r="BOH11" s="74"/>
      <c r="BOI11" s="72"/>
      <c r="BOJ11" s="72"/>
      <c r="BOK11" s="72"/>
      <c r="BOL11" s="90"/>
      <c r="BOM11" s="73"/>
      <c r="BON11" s="73"/>
      <c r="BOO11" s="74"/>
      <c r="BOP11" s="72"/>
      <c r="BOQ11" s="72"/>
      <c r="BOR11" s="72"/>
      <c r="BOS11" s="90"/>
      <c r="BOT11" s="73"/>
      <c r="BOU11" s="73"/>
      <c r="BOV11" s="74"/>
      <c r="BOW11" s="72"/>
      <c r="BOX11" s="72"/>
      <c r="BOY11" s="72"/>
      <c r="BOZ11" s="90"/>
      <c r="BPA11" s="73"/>
      <c r="BPB11" s="73"/>
      <c r="BPC11" s="74"/>
      <c r="BPD11" s="72"/>
      <c r="BPE11" s="72"/>
      <c r="BPF11" s="72"/>
      <c r="BPG11" s="90"/>
      <c r="BPH11" s="73"/>
      <c r="BPI11" s="73"/>
      <c r="BPJ11" s="74"/>
      <c r="BPK11" s="72"/>
      <c r="BPL11" s="72"/>
      <c r="BPM11" s="72"/>
      <c r="BPN11" s="90"/>
      <c r="BPO11" s="73"/>
      <c r="BPP11" s="73"/>
      <c r="BPQ11" s="74"/>
      <c r="BPR11" s="72"/>
      <c r="BPS11" s="72"/>
      <c r="BPT11" s="72"/>
      <c r="BPU11" s="90"/>
      <c r="BPV11" s="73"/>
      <c r="BPW11" s="73"/>
      <c r="BPX11" s="74"/>
      <c r="BPY11" s="72"/>
      <c r="BPZ11" s="72"/>
      <c r="BQA11" s="72"/>
      <c r="BQB11" s="90"/>
      <c r="BQC11" s="73"/>
      <c r="BQD11" s="73"/>
      <c r="BQE11" s="74"/>
      <c r="BQF11" s="72"/>
      <c r="BQG11" s="72"/>
      <c r="BQH11" s="72"/>
      <c r="BQI11" s="90"/>
      <c r="BQJ11" s="73"/>
      <c r="BQK11" s="73"/>
      <c r="BQL11" s="74"/>
      <c r="BQM11" s="72"/>
      <c r="BQN11" s="72"/>
      <c r="BQO11" s="72"/>
      <c r="BQP11" s="90"/>
      <c r="BQQ11" s="73"/>
      <c r="BQR11" s="73"/>
      <c r="BQS11" s="74"/>
      <c r="BQT11" s="72"/>
      <c r="BQU11" s="72"/>
      <c r="BQV11" s="72"/>
      <c r="BQW11" s="90"/>
      <c r="BQX11" s="73"/>
      <c r="BQY11" s="73"/>
      <c r="BQZ11" s="74"/>
      <c r="BRA11" s="72"/>
      <c r="BRB11" s="72"/>
      <c r="BRC11" s="72"/>
      <c r="BRD11" s="90"/>
      <c r="BRE11" s="73"/>
      <c r="BRF11" s="73"/>
      <c r="BRG11" s="74"/>
      <c r="BRH11" s="72"/>
      <c r="BRI11" s="72"/>
      <c r="BRJ11" s="72"/>
      <c r="BRK11" s="90"/>
      <c r="BRL11" s="73"/>
      <c r="BRM11" s="73"/>
      <c r="BRN11" s="74"/>
      <c r="BRO11" s="72"/>
      <c r="BRP11" s="72"/>
      <c r="BRQ11" s="72"/>
      <c r="BRR11" s="90"/>
      <c r="BRS11" s="73"/>
      <c r="BRT11" s="73"/>
      <c r="BRU11" s="74"/>
      <c r="BRV11" s="72"/>
      <c r="BRW11" s="72"/>
      <c r="BRX11" s="72"/>
      <c r="BRY11" s="90"/>
      <c r="BRZ11" s="73"/>
      <c r="BSA11" s="73"/>
      <c r="BSB11" s="74"/>
      <c r="BSC11" s="72"/>
      <c r="BSD11" s="72"/>
      <c r="BSE11" s="72"/>
      <c r="BSF11" s="90"/>
      <c r="BSG11" s="73"/>
      <c r="BSH11" s="73"/>
      <c r="BSI11" s="74"/>
      <c r="BSJ11" s="72"/>
      <c r="BSK11" s="72"/>
      <c r="BSL11" s="72"/>
      <c r="BSM11" s="90"/>
      <c r="BSN11" s="73"/>
      <c r="BSO11" s="73"/>
      <c r="BSP11" s="74"/>
      <c r="BSQ11" s="72"/>
      <c r="BSR11" s="72"/>
      <c r="BSS11" s="72"/>
      <c r="BST11" s="90"/>
      <c r="BSU11" s="73"/>
      <c r="BSV11" s="73"/>
      <c r="BSW11" s="74"/>
      <c r="BSX11" s="72"/>
      <c r="BSY11" s="72"/>
      <c r="BSZ11" s="72"/>
      <c r="BTA11" s="90"/>
      <c r="BTB11" s="73"/>
      <c r="BTC11" s="73"/>
      <c r="BTD11" s="74"/>
      <c r="BTE11" s="72"/>
      <c r="BTF11" s="72"/>
      <c r="BTG11" s="72"/>
      <c r="BTH11" s="90"/>
      <c r="BTI11" s="73"/>
      <c r="BTJ11" s="73"/>
      <c r="BTK11" s="74"/>
      <c r="BTL11" s="72"/>
      <c r="BTM11" s="72"/>
      <c r="BTN11" s="72"/>
      <c r="BTO11" s="90"/>
      <c r="BTP11" s="73"/>
      <c r="BTQ11" s="73"/>
      <c r="BTR11" s="74"/>
      <c r="BTS11" s="72"/>
      <c r="BTT11" s="72"/>
      <c r="BTU11" s="72"/>
      <c r="BTV11" s="90"/>
      <c r="BTW11" s="73"/>
      <c r="BTX11" s="73"/>
      <c r="BTY11" s="74"/>
      <c r="BTZ11" s="72"/>
      <c r="BUA11" s="72"/>
      <c r="BUB11" s="72"/>
      <c r="BUC11" s="90"/>
      <c r="BUD11" s="73"/>
      <c r="BUE11" s="73"/>
      <c r="BUF11" s="74"/>
      <c r="BUG11" s="72"/>
      <c r="BUH11" s="72"/>
      <c r="BUI11" s="72"/>
      <c r="BUJ11" s="90"/>
      <c r="BUK11" s="73"/>
      <c r="BUL11" s="73"/>
      <c r="BUM11" s="74"/>
      <c r="BUN11" s="72"/>
      <c r="BUO11" s="72"/>
      <c r="BUP11" s="72"/>
      <c r="BUQ11" s="90"/>
      <c r="BUR11" s="73"/>
      <c r="BUS11" s="73"/>
      <c r="BUT11" s="74"/>
      <c r="BUU11" s="72"/>
      <c r="BUV11" s="72"/>
      <c r="BUW11" s="72"/>
      <c r="BUX11" s="90"/>
      <c r="BUY11" s="73"/>
      <c r="BUZ11" s="73"/>
      <c r="BVA11" s="74"/>
      <c r="BVB11" s="72"/>
      <c r="BVC11" s="72"/>
      <c r="BVD11" s="72"/>
      <c r="BVE11" s="90"/>
      <c r="BVF11" s="73"/>
      <c r="BVG11" s="73"/>
      <c r="BVH11" s="74"/>
      <c r="BVI11" s="72"/>
      <c r="BVJ11" s="72"/>
      <c r="BVK11" s="72"/>
      <c r="BVL11" s="90"/>
      <c r="BVM11" s="73"/>
      <c r="BVN11" s="73"/>
      <c r="BVO11" s="74"/>
      <c r="BVP11" s="72"/>
      <c r="BVQ11" s="72"/>
      <c r="BVR11" s="72"/>
      <c r="BVS11" s="90"/>
      <c r="BVT11" s="73"/>
      <c r="BVU11" s="73"/>
      <c r="BVV11" s="74"/>
      <c r="BVW11" s="72"/>
      <c r="BVX11" s="72"/>
      <c r="BVY11" s="72"/>
      <c r="BVZ11" s="90"/>
      <c r="BWA11" s="73"/>
      <c r="BWB11" s="73"/>
      <c r="BWC11" s="74"/>
      <c r="BWD11" s="72"/>
      <c r="BWE11" s="72"/>
      <c r="BWF11" s="72"/>
      <c r="BWG11" s="90"/>
      <c r="BWH11" s="73"/>
      <c r="BWI11" s="73"/>
      <c r="BWJ11" s="74"/>
      <c r="BWK11" s="72"/>
      <c r="BWL11" s="72"/>
      <c r="BWM11" s="72"/>
      <c r="BWN11" s="90"/>
      <c r="BWO11" s="73"/>
      <c r="BWP11" s="73"/>
      <c r="BWQ11" s="74"/>
      <c r="BWR11" s="72"/>
      <c r="BWS11" s="72"/>
      <c r="BWT11" s="72"/>
      <c r="BWU11" s="90"/>
      <c r="BWV11" s="73"/>
      <c r="BWW11" s="73"/>
      <c r="BWX11" s="74"/>
      <c r="BWY11" s="72"/>
      <c r="BWZ11" s="72"/>
      <c r="BXA11" s="72"/>
      <c r="BXB11" s="90"/>
      <c r="BXC11" s="73"/>
      <c r="BXD11" s="73"/>
      <c r="BXE11" s="74"/>
      <c r="BXF11" s="72"/>
      <c r="BXG11" s="72"/>
      <c r="BXH11" s="72"/>
      <c r="BXI11" s="90"/>
      <c r="BXJ11" s="73"/>
      <c r="BXK11" s="73"/>
      <c r="BXL11" s="74"/>
      <c r="BXM11" s="72"/>
      <c r="BXN11" s="72"/>
      <c r="BXO11" s="72"/>
      <c r="BXP11" s="90"/>
      <c r="BXQ11" s="73"/>
      <c r="BXR11" s="73"/>
      <c r="BXS11" s="74"/>
      <c r="BXT11" s="72"/>
      <c r="BXU11" s="72"/>
      <c r="BXV11" s="72"/>
      <c r="BXW11" s="90"/>
      <c r="BXX11" s="73"/>
      <c r="BXY11" s="73"/>
      <c r="BXZ11" s="74"/>
      <c r="BYA11" s="72"/>
      <c r="BYB11" s="72"/>
      <c r="BYC11" s="72"/>
      <c r="BYD11" s="90"/>
      <c r="BYE11" s="73"/>
      <c r="BYF11" s="73"/>
      <c r="BYG11" s="74"/>
      <c r="BYH11" s="72"/>
      <c r="BYI11" s="72"/>
      <c r="BYJ11" s="72"/>
      <c r="BYK11" s="90"/>
      <c r="BYL11" s="73"/>
      <c r="BYM11" s="73"/>
      <c r="BYN11" s="74"/>
      <c r="BYO11" s="72"/>
      <c r="BYP11" s="72"/>
      <c r="BYQ11" s="72"/>
      <c r="BYR11" s="90"/>
      <c r="BYS11" s="73"/>
      <c r="BYT11" s="73"/>
      <c r="BYU11" s="74"/>
      <c r="BYV11" s="72"/>
      <c r="BYW11" s="72"/>
      <c r="BYX11" s="72"/>
      <c r="BYY11" s="90"/>
      <c r="BYZ11" s="73"/>
      <c r="BZA11" s="73"/>
      <c r="BZB11" s="74"/>
      <c r="BZC11" s="72"/>
      <c r="BZD11" s="72"/>
      <c r="BZE11" s="72"/>
      <c r="BZF11" s="90"/>
      <c r="BZG11" s="73"/>
      <c r="BZH11" s="73"/>
      <c r="BZI11" s="74"/>
      <c r="BZJ11" s="72"/>
      <c r="BZK11" s="72"/>
      <c r="BZL11" s="72"/>
      <c r="BZM11" s="90"/>
      <c r="BZN11" s="73"/>
      <c r="BZO11" s="73"/>
      <c r="BZP11" s="74"/>
      <c r="BZQ11" s="72"/>
      <c r="BZR11" s="72"/>
      <c r="BZS11" s="72"/>
      <c r="BZT11" s="90"/>
      <c r="BZU11" s="73"/>
      <c r="BZV11" s="73"/>
      <c r="BZW11" s="74"/>
      <c r="BZX11" s="72"/>
      <c r="BZY11" s="72"/>
      <c r="BZZ11" s="72"/>
      <c r="CAA11" s="90"/>
      <c r="CAB11" s="73"/>
      <c r="CAC11" s="73"/>
      <c r="CAD11" s="74"/>
      <c r="CAE11" s="72"/>
      <c r="CAF11" s="72"/>
      <c r="CAG11" s="72"/>
      <c r="CAH11" s="90"/>
      <c r="CAI11" s="73"/>
      <c r="CAJ11" s="73"/>
      <c r="CAK11" s="74"/>
      <c r="CAL11" s="72"/>
      <c r="CAM11" s="72"/>
      <c r="CAN11" s="72"/>
      <c r="CAO11" s="90"/>
      <c r="CAP11" s="73"/>
      <c r="CAQ11" s="73"/>
      <c r="CAR11" s="74"/>
      <c r="CAS11" s="72"/>
      <c r="CAT11" s="72"/>
      <c r="CAU11" s="72"/>
      <c r="CAV11" s="90"/>
      <c r="CAW11" s="73"/>
      <c r="CAX11" s="73"/>
      <c r="CAY11" s="74"/>
      <c r="CAZ11" s="72"/>
      <c r="CBA11" s="72"/>
      <c r="CBB11" s="72"/>
      <c r="CBC11" s="90"/>
      <c r="CBD11" s="73"/>
      <c r="CBE11" s="73"/>
      <c r="CBF11" s="74"/>
      <c r="CBG11" s="72"/>
      <c r="CBH11" s="72"/>
      <c r="CBI11" s="72"/>
      <c r="CBJ11" s="90"/>
      <c r="CBK11" s="73"/>
      <c r="CBL11" s="73"/>
      <c r="CBM11" s="74"/>
      <c r="CBN11" s="72"/>
      <c r="CBO11" s="72"/>
      <c r="CBP11" s="72"/>
      <c r="CBQ11" s="90"/>
      <c r="CBR11" s="73"/>
      <c r="CBS11" s="73"/>
      <c r="CBT11" s="74"/>
      <c r="CBU11" s="72"/>
      <c r="CBV11" s="72"/>
      <c r="CBW11" s="72"/>
      <c r="CBX11" s="90"/>
      <c r="CBY11" s="73"/>
      <c r="CBZ11" s="73"/>
      <c r="CCA11" s="74"/>
      <c r="CCB11" s="72"/>
      <c r="CCC11" s="72"/>
      <c r="CCD11" s="72"/>
      <c r="CCE11" s="90"/>
      <c r="CCF11" s="73"/>
      <c r="CCG11" s="73"/>
      <c r="CCH11" s="74"/>
      <c r="CCI11" s="72"/>
      <c r="CCJ11" s="72"/>
      <c r="CCK11" s="72"/>
      <c r="CCL11" s="90"/>
      <c r="CCM11" s="73"/>
      <c r="CCN11" s="73"/>
      <c r="CCO11" s="74"/>
      <c r="CCP11" s="72"/>
      <c r="CCQ11" s="72"/>
      <c r="CCR11" s="72"/>
      <c r="CCS11" s="90"/>
      <c r="CCT11" s="73"/>
      <c r="CCU11" s="73"/>
      <c r="CCV11" s="74"/>
      <c r="CCW11" s="72"/>
      <c r="CCX11" s="72"/>
      <c r="CCY11" s="72"/>
      <c r="CCZ11" s="90"/>
      <c r="CDA11" s="73"/>
      <c r="CDB11" s="73"/>
      <c r="CDC11" s="74"/>
      <c r="CDD11" s="72"/>
      <c r="CDE11" s="72"/>
      <c r="CDF11" s="72"/>
      <c r="CDG11" s="90"/>
      <c r="CDH11" s="73"/>
      <c r="CDI11" s="73"/>
      <c r="CDJ11" s="74"/>
      <c r="CDK11" s="72"/>
      <c r="CDL11" s="72"/>
      <c r="CDM11" s="72"/>
      <c r="CDN11" s="90"/>
      <c r="CDO11" s="73"/>
      <c r="CDP11" s="73"/>
      <c r="CDQ11" s="74"/>
      <c r="CDR11" s="72"/>
      <c r="CDS11" s="72"/>
      <c r="CDT11" s="72"/>
      <c r="CDU11" s="90"/>
      <c r="CDV11" s="73"/>
      <c r="CDW11" s="73"/>
      <c r="CDX11" s="74"/>
      <c r="CDY11" s="72"/>
      <c r="CDZ11" s="72"/>
      <c r="CEA11" s="72"/>
      <c r="CEB11" s="90"/>
      <c r="CEC11" s="73"/>
      <c r="CED11" s="73"/>
      <c r="CEE11" s="74"/>
      <c r="CEF11" s="72"/>
      <c r="CEG11" s="72"/>
      <c r="CEH11" s="72"/>
      <c r="CEI11" s="90"/>
      <c r="CEJ11" s="73"/>
      <c r="CEK11" s="73"/>
      <c r="CEL11" s="74"/>
      <c r="CEM11" s="72"/>
      <c r="CEN11" s="72"/>
      <c r="CEO11" s="72"/>
      <c r="CEP11" s="90"/>
      <c r="CEQ11" s="73"/>
      <c r="CER11" s="73"/>
      <c r="CES11" s="74"/>
      <c r="CET11" s="72"/>
      <c r="CEU11" s="72"/>
      <c r="CEV11" s="72"/>
      <c r="CEW11" s="90"/>
      <c r="CEX11" s="73"/>
      <c r="CEY11" s="73"/>
      <c r="CEZ11" s="74"/>
      <c r="CFA11" s="72"/>
      <c r="CFB11" s="72"/>
      <c r="CFC11" s="72"/>
      <c r="CFD11" s="90"/>
      <c r="CFE11" s="73"/>
      <c r="CFF11" s="73"/>
      <c r="CFG11" s="74"/>
      <c r="CFH11" s="72"/>
      <c r="CFI11" s="72"/>
      <c r="CFJ11" s="72"/>
      <c r="CFK11" s="90"/>
      <c r="CFL11" s="73"/>
      <c r="CFM11" s="73"/>
      <c r="CFN11" s="74"/>
      <c r="CFO11" s="72"/>
      <c r="CFP11" s="72"/>
      <c r="CFQ11" s="72"/>
      <c r="CFR11" s="90"/>
      <c r="CFS11" s="73"/>
      <c r="CFT11" s="73"/>
      <c r="CFU11" s="74"/>
      <c r="CFV11" s="72"/>
      <c r="CFW11" s="72"/>
      <c r="CFX11" s="72"/>
      <c r="CFY11" s="90"/>
      <c r="CFZ11" s="73"/>
      <c r="CGA11" s="73"/>
      <c r="CGB11" s="74"/>
      <c r="CGC11" s="72"/>
      <c r="CGD11" s="72"/>
      <c r="CGE11" s="72"/>
      <c r="CGF11" s="90"/>
      <c r="CGG11" s="73"/>
      <c r="CGH11" s="73"/>
      <c r="CGI11" s="74"/>
      <c r="CGJ11" s="72"/>
      <c r="CGK11" s="72"/>
      <c r="CGL11" s="72"/>
      <c r="CGM11" s="90"/>
      <c r="CGN11" s="73"/>
      <c r="CGO11" s="73"/>
      <c r="CGP11" s="74"/>
      <c r="CGQ11" s="72"/>
      <c r="CGR11" s="72"/>
      <c r="CGS11" s="72"/>
      <c r="CGT11" s="90"/>
      <c r="CGU11" s="73"/>
      <c r="CGV11" s="73"/>
      <c r="CGW11" s="74"/>
      <c r="CGX11" s="72"/>
      <c r="CGY11" s="72"/>
      <c r="CGZ11" s="72"/>
      <c r="CHA11" s="90"/>
      <c r="CHB11" s="73"/>
      <c r="CHC11" s="73"/>
      <c r="CHD11" s="74"/>
      <c r="CHE11" s="72"/>
      <c r="CHF11" s="72"/>
      <c r="CHG11" s="72"/>
      <c r="CHH11" s="90"/>
      <c r="CHI11" s="73"/>
      <c r="CHJ11" s="73"/>
      <c r="CHK11" s="74"/>
      <c r="CHL11" s="72"/>
      <c r="CHM11" s="72"/>
      <c r="CHN11" s="72"/>
      <c r="CHO11" s="90"/>
      <c r="CHP11" s="73"/>
      <c r="CHQ11" s="73"/>
      <c r="CHR11" s="74"/>
      <c r="CHS11" s="72"/>
      <c r="CHT11" s="72"/>
      <c r="CHU11" s="72"/>
      <c r="CHV11" s="90"/>
      <c r="CHW11" s="73"/>
      <c r="CHX11" s="73"/>
      <c r="CHY11" s="74"/>
      <c r="CHZ11" s="72"/>
      <c r="CIA11" s="72"/>
      <c r="CIB11" s="72"/>
      <c r="CIC11" s="90"/>
      <c r="CID11" s="73"/>
      <c r="CIE11" s="73"/>
      <c r="CIF11" s="74"/>
      <c r="CIG11" s="72"/>
      <c r="CIH11" s="72"/>
      <c r="CII11" s="72"/>
      <c r="CIJ11" s="90"/>
      <c r="CIK11" s="73"/>
      <c r="CIL11" s="73"/>
      <c r="CIM11" s="74"/>
      <c r="CIN11" s="72"/>
      <c r="CIO11" s="72"/>
      <c r="CIP11" s="72"/>
      <c r="CIQ11" s="90"/>
      <c r="CIR11" s="73"/>
      <c r="CIS11" s="73"/>
      <c r="CIT11" s="74"/>
      <c r="CIU11" s="72"/>
      <c r="CIV11" s="72"/>
      <c r="CIW11" s="72"/>
      <c r="CIX11" s="90"/>
      <c r="CIY11" s="73"/>
      <c r="CIZ11" s="73"/>
      <c r="CJA11" s="74"/>
      <c r="CJB11" s="72"/>
      <c r="CJC11" s="72"/>
      <c r="CJD11" s="72"/>
      <c r="CJE11" s="90"/>
      <c r="CJF11" s="73"/>
      <c r="CJG11" s="73"/>
      <c r="CJH11" s="74"/>
      <c r="CJI11" s="72"/>
      <c r="CJJ11" s="72"/>
      <c r="CJK11" s="72"/>
      <c r="CJL11" s="90"/>
      <c r="CJM11" s="73"/>
      <c r="CJN11" s="73"/>
      <c r="CJO11" s="74"/>
      <c r="CJP11" s="72"/>
      <c r="CJQ11" s="72"/>
      <c r="CJR11" s="72"/>
      <c r="CJS11" s="90"/>
      <c r="CJT11" s="73"/>
      <c r="CJU11" s="73"/>
      <c r="CJV11" s="74"/>
      <c r="CJW11" s="72"/>
      <c r="CJX11" s="72"/>
      <c r="CJY11" s="72"/>
      <c r="CJZ11" s="90"/>
      <c r="CKA11" s="73"/>
      <c r="CKB11" s="73"/>
      <c r="CKC11" s="74"/>
      <c r="CKD11" s="72"/>
      <c r="CKE11" s="72"/>
      <c r="CKF11" s="72"/>
      <c r="CKG11" s="90"/>
      <c r="CKH11" s="73"/>
      <c r="CKI11" s="73"/>
      <c r="CKJ11" s="74"/>
      <c r="CKK11" s="72"/>
      <c r="CKL11" s="72"/>
      <c r="CKM11" s="72"/>
      <c r="CKN11" s="90"/>
      <c r="CKO11" s="73"/>
      <c r="CKP11" s="73"/>
      <c r="CKQ11" s="74"/>
      <c r="CKR11" s="72"/>
      <c r="CKS11" s="72"/>
      <c r="CKT11" s="72"/>
      <c r="CKU11" s="90"/>
      <c r="CKV11" s="73"/>
      <c r="CKW11" s="73"/>
      <c r="CKX11" s="74"/>
      <c r="CKY11" s="72"/>
      <c r="CKZ11" s="72"/>
      <c r="CLA11" s="72"/>
      <c r="CLB11" s="90"/>
      <c r="CLC11" s="73"/>
      <c r="CLD11" s="73"/>
      <c r="CLE11" s="74"/>
      <c r="CLF11" s="72"/>
      <c r="CLG11" s="72"/>
      <c r="CLH11" s="72"/>
      <c r="CLI11" s="90"/>
      <c r="CLJ11" s="73"/>
      <c r="CLK11" s="73"/>
      <c r="CLL11" s="74"/>
      <c r="CLM11" s="72"/>
      <c r="CLN11" s="72"/>
      <c r="CLO11" s="72"/>
      <c r="CLP11" s="90"/>
      <c r="CLQ11" s="73"/>
      <c r="CLR11" s="73"/>
      <c r="CLS11" s="74"/>
      <c r="CLT11" s="72"/>
      <c r="CLU11" s="72"/>
      <c r="CLV11" s="72"/>
      <c r="CLW11" s="90"/>
      <c r="CLX11" s="73"/>
      <c r="CLY11" s="73"/>
      <c r="CLZ11" s="74"/>
      <c r="CMA11" s="72"/>
      <c r="CMB11" s="72"/>
      <c r="CMC11" s="72"/>
      <c r="CMD11" s="90"/>
      <c r="CME11" s="73"/>
      <c r="CMF11" s="73"/>
      <c r="CMG11" s="74"/>
      <c r="CMH11" s="72"/>
      <c r="CMI11" s="72"/>
      <c r="CMJ11" s="72"/>
      <c r="CMK11" s="90"/>
      <c r="CML11" s="73"/>
      <c r="CMM11" s="73"/>
      <c r="CMN11" s="74"/>
      <c r="CMO11" s="72"/>
      <c r="CMP11" s="72"/>
      <c r="CMQ11" s="72"/>
      <c r="CMR11" s="90"/>
      <c r="CMS11" s="73"/>
      <c r="CMT11" s="73"/>
      <c r="CMU11" s="74"/>
      <c r="CMV11" s="72"/>
      <c r="CMW11" s="72"/>
      <c r="CMX11" s="72"/>
      <c r="CMY11" s="90"/>
      <c r="CMZ11" s="73"/>
      <c r="CNA11" s="73"/>
      <c r="CNB11" s="74"/>
      <c r="CNC11" s="72"/>
      <c r="CND11" s="72"/>
      <c r="CNE11" s="72"/>
      <c r="CNF11" s="90"/>
      <c r="CNG11" s="73"/>
      <c r="CNH11" s="73"/>
      <c r="CNI11" s="74"/>
      <c r="CNJ11" s="72"/>
      <c r="CNK11" s="72"/>
      <c r="CNL11" s="72"/>
      <c r="CNM11" s="90"/>
      <c r="CNN11" s="73"/>
      <c r="CNO11" s="73"/>
      <c r="CNP11" s="74"/>
      <c r="CNQ11" s="72"/>
      <c r="CNR11" s="72"/>
      <c r="CNS11" s="72"/>
      <c r="CNT11" s="90"/>
      <c r="CNU11" s="73"/>
      <c r="CNV11" s="73"/>
      <c r="CNW11" s="74"/>
      <c r="CNX11" s="72"/>
      <c r="CNY11" s="72"/>
      <c r="CNZ11" s="72"/>
      <c r="COA11" s="90"/>
      <c r="COB11" s="73"/>
      <c r="COC11" s="73"/>
      <c r="COD11" s="74"/>
      <c r="COE11" s="72"/>
      <c r="COF11" s="72"/>
      <c r="COG11" s="72"/>
      <c r="COH11" s="90"/>
      <c r="COI11" s="73"/>
      <c r="COJ11" s="73"/>
      <c r="COK11" s="74"/>
      <c r="COL11" s="72"/>
      <c r="COM11" s="72"/>
      <c r="CON11" s="72"/>
      <c r="COO11" s="90"/>
      <c r="COP11" s="73"/>
      <c r="COQ11" s="73"/>
      <c r="COR11" s="74"/>
      <c r="COS11" s="72"/>
      <c r="COT11" s="72"/>
      <c r="COU11" s="72"/>
      <c r="COV11" s="90"/>
      <c r="COW11" s="73"/>
      <c r="COX11" s="73"/>
      <c r="COY11" s="74"/>
      <c r="COZ11" s="72"/>
      <c r="CPA11" s="72"/>
      <c r="CPB11" s="72"/>
      <c r="CPC11" s="90"/>
      <c r="CPD11" s="73"/>
      <c r="CPE11" s="73"/>
      <c r="CPF11" s="74"/>
      <c r="CPG11" s="72"/>
      <c r="CPH11" s="72"/>
      <c r="CPI11" s="72"/>
      <c r="CPJ11" s="90"/>
      <c r="CPK11" s="73"/>
      <c r="CPL11" s="73"/>
      <c r="CPM11" s="74"/>
      <c r="CPN11" s="72"/>
      <c r="CPO11" s="72"/>
      <c r="CPP11" s="72"/>
      <c r="CPQ11" s="90"/>
      <c r="CPR11" s="73"/>
      <c r="CPS11" s="73"/>
      <c r="CPT11" s="74"/>
      <c r="CPU11" s="72"/>
      <c r="CPV11" s="72"/>
      <c r="CPW11" s="72"/>
      <c r="CPX11" s="90"/>
      <c r="CPY11" s="73"/>
      <c r="CPZ11" s="73"/>
      <c r="CQA11" s="74"/>
      <c r="CQB11" s="72"/>
      <c r="CQC11" s="72"/>
      <c r="CQD11" s="72"/>
      <c r="CQE11" s="90"/>
      <c r="CQF11" s="73"/>
      <c r="CQG11" s="73"/>
      <c r="CQH11" s="74"/>
      <c r="CQI11" s="72"/>
      <c r="CQJ11" s="72"/>
      <c r="CQK11" s="72"/>
      <c r="CQL11" s="90"/>
      <c r="CQM11" s="73"/>
      <c r="CQN11" s="73"/>
      <c r="CQO11" s="74"/>
      <c r="CQP11" s="72"/>
      <c r="CQQ11" s="72"/>
      <c r="CQR11" s="72"/>
      <c r="CQS11" s="90"/>
      <c r="CQT11" s="73"/>
      <c r="CQU11" s="73"/>
      <c r="CQV11" s="74"/>
      <c r="CQW11" s="72"/>
      <c r="CQX11" s="72"/>
      <c r="CQY11" s="72"/>
      <c r="CQZ11" s="90"/>
      <c r="CRA11" s="73"/>
      <c r="CRB11" s="73"/>
      <c r="CRC11" s="74"/>
      <c r="CRD11" s="72"/>
      <c r="CRE11" s="72"/>
      <c r="CRF11" s="72"/>
      <c r="CRG11" s="90"/>
      <c r="CRH11" s="73"/>
      <c r="CRI11" s="73"/>
      <c r="CRJ11" s="74"/>
      <c r="CRK11" s="72"/>
      <c r="CRL11" s="72"/>
      <c r="CRM11" s="72"/>
      <c r="CRN11" s="90"/>
      <c r="CRO11" s="73"/>
      <c r="CRP11" s="73"/>
      <c r="CRQ11" s="74"/>
      <c r="CRR11" s="72"/>
      <c r="CRS11" s="72"/>
      <c r="CRT11" s="72"/>
      <c r="CRU11" s="90"/>
      <c r="CRV11" s="73"/>
      <c r="CRW11" s="73"/>
      <c r="CRX11" s="74"/>
      <c r="CRY11" s="72"/>
      <c r="CRZ11" s="72"/>
      <c r="CSA11" s="72"/>
      <c r="CSB11" s="90"/>
      <c r="CSC11" s="73"/>
      <c r="CSD11" s="73"/>
      <c r="CSE11" s="74"/>
      <c r="CSF11" s="72"/>
      <c r="CSG11" s="72"/>
      <c r="CSH11" s="72"/>
      <c r="CSI11" s="90"/>
      <c r="CSJ11" s="73"/>
      <c r="CSK11" s="73"/>
      <c r="CSL11" s="74"/>
      <c r="CSM11" s="72"/>
      <c r="CSN11" s="72"/>
      <c r="CSO11" s="72"/>
      <c r="CSP11" s="90"/>
      <c r="CSQ11" s="73"/>
      <c r="CSR11" s="73"/>
      <c r="CSS11" s="74"/>
      <c r="CST11" s="72"/>
      <c r="CSU11" s="72"/>
      <c r="CSV11" s="72"/>
      <c r="CSW11" s="90"/>
      <c r="CSX11" s="73"/>
      <c r="CSY11" s="73"/>
      <c r="CSZ11" s="74"/>
      <c r="CTA11" s="72"/>
      <c r="CTB11" s="72"/>
      <c r="CTC11" s="72"/>
      <c r="CTD11" s="90"/>
      <c r="CTE11" s="73"/>
      <c r="CTF11" s="73"/>
      <c r="CTG11" s="74"/>
      <c r="CTH11" s="72"/>
      <c r="CTI11" s="72"/>
      <c r="CTJ11" s="72"/>
      <c r="CTK11" s="90"/>
      <c r="CTL11" s="73"/>
      <c r="CTM11" s="73"/>
      <c r="CTN11" s="74"/>
      <c r="CTO11" s="72"/>
      <c r="CTP11" s="72"/>
      <c r="CTQ11" s="72"/>
      <c r="CTR11" s="90"/>
      <c r="CTS11" s="73"/>
      <c r="CTT11" s="73"/>
      <c r="CTU11" s="74"/>
      <c r="CTV11" s="72"/>
      <c r="CTW11" s="72"/>
      <c r="CTX11" s="72"/>
      <c r="CTY11" s="90"/>
      <c r="CTZ11" s="73"/>
      <c r="CUA11" s="73"/>
      <c r="CUB11" s="74"/>
      <c r="CUC11" s="72"/>
      <c r="CUD11" s="72"/>
      <c r="CUE11" s="72"/>
      <c r="CUF11" s="90"/>
      <c r="CUG11" s="73"/>
      <c r="CUH11" s="73"/>
      <c r="CUI11" s="74"/>
      <c r="CUJ11" s="72"/>
      <c r="CUK11" s="72"/>
      <c r="CUL11" s="72"/>
      <c r="CUM11" s="90"/>
      <c r="CUN11" s="73"/>
      <c r="CUO11" s="73"/>
      <c r="CUP11" s="74"/>
      <c r="CUQ11" s="72"/>
      <c r="CUR11" s="72"/>
      <c r="CUS11" s="72"/>
      <c r="CUT11" s="90"/>
      <c r="CUU11" s="73"/>
      <c r="CUV11" s="73"/>
      <c r="CUW11" s="74"/>
      <c r="CUX11" s="72"/>
      <c r="CUY11" s="72"/>
      <c r="CUZ11" s="72"/>
      <c r="CVA11" s="90"/>
      <c r="CVB11" s="73"/>
      <c r="CVC11" s="73"/>
      <c r="CVD11" s="74"/>
      <c r="CVE11" s="72"/>
      <c r="CVF11" s="72"/>
      <c r="CVG11" s="72"/>
      <c r="CVH11" s="90"/>
      <c r="CVI11" s="73"/>
      <c r="CVJ11" s="73"/>
      <c r="CVK11" s="74"/>
      <c r="CVL11" s="72"/>
      <c r="CVM11" s="72"/>
      <c r="CVN11" s="72"/>
      <c r="CVO11" s="90"/>
      <c r="CVP11" s="73"/>
      <c r="CVQ11" s="73"/>
      <c r="CVR11" s="74"/>
      <c r="CVS11" s="72"/>
      <c r="CVT11" s="72"/>
      <c r="CVU11" s="72"/>
      <c r="CVV11" s="90"/>
      <c r="CVW11" s="73"/>
      <c r="CVX11" s="73"/>
      <c r="CVY11" s="74"/>
      <c r="CVZ11" s="72"/>
      <c r="CWA11" s="72"/>
      <c r="CWB11" s="72"/>
      <c r="CWC11" s="90"/>
      <c r="CWD11" s="73"/>
      <c r="CWE11" s="73"/>
      <c r="CWF11" s="74"/>
      <c r="CWG11" s="72"/>
      <c r="CWH11" s="72"/>
      <c r="CWI11" s="72"/>
      <c r="CWJ11" s="90"/>
      <c r="CWK11" s="73"/>
      <c r="CWL11" s="73"/>
      <c r="CWM11" s="74"/>
      <c r="CWN11" s="72"/>
      <c r="CWO11" s="72"/>
      <c r="CWP11" s="72"/>
      <c r="CWQ11" s="90"/>
      <c r="CWR11" s="73"/>
      <c r="CWS11" s="73"/>
      <c r="CWT11" s="74"/>
      <c r="CWU11" s="72"/>
      <c r="CWV11" s="72"/>
      <c r="CWW11" s="72"/>
      <c r="CWX11" s="90"/>
      <c r="CWY11" s="73"/>
      <c r="CWZ11" s="73"/>
      <c r="CXA11" s="74"/>
      <c r="CXB11" s="72"/>
      <c r="CXC11" s="72"/>
      <c r="CXD11" s="72"/>
      <c r="CXE11" s="90"/>
      <c r="CXF11" s="73"/>
      <c r="CXG11" s="73"/>
      <c r="CXH11" s="74"/>
      <c r="CXI11" s="72"/>
      <c r="CXJ11" s="72"/>
      <c r="CXK11" s="72"/>
      <c r="CXL11" s="90"/>
      <c r="CXM11" s="73"/>
      <c r="CXN11" s="73"/>
      <c r="CXO11" s="74"/>
      <c r="CXP11" s="72"/>
      <c r="CXQ11" s="72"/>
      <c r="CXR11" s="72"/>
      <c r="CXS11" s="90"/>
      <c r="CXT11" s="73"/>
      <c r="CXU11" s="73"/>
      <c r="CXV11" s="74"/>
      <c r="CXW11" s="72"/>
      <c r="CXX11" s="72"/>
      <c r="CXY11" s="72"/>
      <c r="CXZ11" s="90"/>
      <c r="CYA11" s="73"/>
      <c r="CYB11" s="73"/>
      <c r="CYC11" s="74"/>
      <c r="CYD11" s="72"/>
      <c r="CYE11" s="72"/>
      <c r="CYF11" s="72"/>
      <c r="CYG11" s="90"/>
      <c r="CYH11" s="73"/>
      <c r="CYI11" s="73"/>
      <c r="CYJ11" s="74"/>
      <c r="CYK11" s="72"/>
      <c r="CYL11" s="72"/>
      <c r="CYM11" s="72"/>
      <c r="CYN11" s="90"/>
      <c r="CYO11" s="73"/>
      <c r="CYP11" s="73"/>
      <c r="CYQ11" s="74"/>
      <c r="CYR11" s="72"/>
      <c r="CYS11" s="72"/>
      <c r="CYT11" s="72"/>
      <c r="CYU11" s="90"/>
      <c r="CYV11" s="73"/>
      <c r="CYW11" s="73"/>
      <c r="CYX11" s="74"/>
      <c r="CYY11" s="72"/>
      <c r="CYZ11" s="72"/>
      <c r="CZA11" s="72"/>
      <c r="CZB11" s="90"/>
      <c r="CZC11" s="73"/>
      <c r="CZD11" s="73"/>
      <c r="CZE11" s="74"/>
      <c r="CZF11" s="72"/>
      <c r="CZG11" s="72"/>
      <c r="CZH11" s="72"/>
      <c r="CZI11" s="90"/>
      <c r="CZJ11" s="73"/>
      <c r="CZK11" s="73"/>
      <c r="CZL11" s="74"/>
      <c r="CZM11" s="72"/>
      <c r="CZN11" s="72"/>
      <c r="CZO11" s="72"/>
      <c r="CZP11" s="90"/>
      <c r="CZQ11" s="73"/>
      <c r="CZR11" s="73"/>
      <c r="CZS11" s="74"/>
      <c r="CZT11" s="72"/>
      <c r="CZU11" s="72"/>
      <c r="CZV11" s="72"/>
      <c r="CZW11" s="90"/>
      <c r="CZX11" s="73"/>
      <c r="CZY11" s="73"/>
      <c r="CZZ11" s="74"/>
      <c r="DAA11" s="72"/>
      <c r="DAB11" s="72"/>
      <c r="DAC11" s="72"/>
      <c r="DAD11" s="90"/>
      <c r="DAE11" s="73"/>
      <c r="DAF11" s="73"/>
      <c r="DAG11" s="74"/>
      <c r="DAH11" s="72"/>
      <c r="DAI11" s="72"/>
      <c r="DAJ11" s="72"/>
      <c r="DAK11" s="90"/>
      <c r="DAL11" s="73"/>
      <c r="DAM11" s="73"/>
      <c r="DAN11" s="74"/>
      <c r="DAO11" s="72"/>
      <c r="DAP11" s="72"/>
      <c r="DAQ11" s="72"/>
      <c r="DAR11" s="90"/>
      <c r="DAS11" s="73"/>
      <c r="DAT11" s="73"/>
      <c r="DAU11" s="74"/>
      <c r="DAV11" s="72"/>
      <c r="DAW11" s="72"/>
      <c r="DAX11" s="72"/>
      <c r="DAY11" s="90"/>
      <c r="DAZ11" s="73"/>
      <c r="DBA11" s="73"/>
      <c r="DBB11" s="74"/>
      <c r="DBC11" s="72"/>
      <c r="DBD11" s="72"/>
      <c r="DBE11" s="72"/>
      <c r="DBF11" s="90"/>
      <c r="DBG11" s="73"/>
      <c r="DBH11" s="73"/>
      <c r="DBI11" s="74"/>
      <c r="DBJ11" s="72"/>
      <c r="DBK11" s="72"/>
      <c r="DBL11" s="72"/>
      <c r="DBM11" s="90"/>
      <c r="DBN11" s="73"/>
      <c r="DBO11" s="73"/>
      <c r="DBP11" s="74"/>
      <c r="DBQ11" s="72"/>
      <c r="DBR11" s="72"/>
      <c r="DBS11" s="72"/>
      <c r="DBT11" s="90"/>
      <c r="DBU11" s="73"/>
      <c r="DBV11" s="73"/>
      <c r="DBW11" s="74"/>
      <c r="DBX11" s="72"/>
      <c r="DBY11" s="72"/>
      <c r="DBZ11" s="72"/>
      <c r="DCA11" s="90"/>
      <c r="DCB11" s="73"/>
      <c r="DCC11" s="73"/>
      <c r="DCD11" s="74"/>
      <c r="DCE11" s="72"/>
      <c r="DCF11" s="72"/>
      <c r="DCG11" s="72"/>
      <c r="DCH11" s="90"/>
      <c r="DCI11" s="73"/>
      <c r="DCJ11" s="73"/>
      <c r="DCK11" s="74"/>
      <c r="DCL11" s="72"/>
      <c r="DCM11" s="72"/>
      <c r="DCN11" s="72"/>
      <c r="DCO11" s="90"/>
      <c r="DCP11" s="73"/>
      <c r="DCQ11" s="73"/>
      <c r="DCR11" s="74"/>
      <c r="DCS11" s="72"/>
      <c r="DCT11" s="72"/>
      <c r="DCU11" s="72"/>
      <c r="DCV11" s="90"/>
      <c r="DCW11" s="73"/>
      <c r="DCX11" s="73"/>
      <c r="DCY11" s="74"/>
      <c r="DCZ11" s="72"/>
      <c r="DDA11" s="72"/>
      <c r="DDB11" s="72"/>
      <c r="DDC11" s="90"/>
      <c r="DDD11" s="73"/>
      <c r="DDE11" s="73"/>
      <c r="DDF11" s="74"/>
      <c r="DDG11" s="72"/>
      <c r="DDH11" s="72"/>
      <c r="DDI11" s="72"/>
      <c r="DDJ11" s="90"/>
      <c r="DDK11" s="73"/>
      <c r="DDL11" s="73"/>
      <c r="DDM11" s="74"/>
      <c r="DDN11" s="72"/>
      <c r="DDO11" s="72"/>
      <c r="DDP11" s="72"/>
      <c r="DDQ11" s="90"/>
      <c r="DDR11" s="73"/>
      <c r="DDS11" s="73"/>
      <c r="DDT11" s="74"/>
      <c r="DDU11" s="72"/>
      <c r="DDV11" s="72"/>
      <c r="DDW11" s="72"/>
      <c r="DDX11" s="90"/>
      <c r="DDY11" s="73"/>
      <c r="DDZ11" s="73"/>
      <c r="DEA11" s="74"/>
      <c r="DEB11" s="72"/>
      <c r="DEC11" s="72"/>
      <c r="DED11" s="72"/>
      <c r="DEE11" s="90"/>
      <c r="DEF11" s="73"/>
      <c r="DEG11" s="73"/>
      <c r="DEH11" s="74"/>
      <c r="DEI11" s="72"/>
      <c r="DEJ11" s="72"/>
      <c r="DEK11" s="72"/>
      <c r="DEL11" s="90"/>
      <c r="DEM11" s="73"/>
      <c r="DEN11" s="73"/>
      <c r="DEO11" s="74"/>
      <c r="DEP11" s="72"/>
      <c r="DEQ11" s="72"/>
      <c r="DER11" s="72"/>
      <c r="DES11" s="90"/>
      <c r="DET11" s="73"/>
      <c r="DEU11" s="73"/>
      <c r="DEV11" s="74"/>
      <c r="DEW11" s="72"/>
      <c r="DEX11" s="72"/>
      <c r="DEY11" s="72"/>
      <c r="DEZ11" s="90"/>
      <c r="DFA11" s="73"/>
      <c r="DFB11" s="73"/>
      <c r="DFC11" s="74"/>
      <c r="DFD11" s="72"/>
      <c r="DFE11" s="72"/>
      <c r="DFF11" s="72"/>
      <c r="DFG11" s="90"/>
      <c r="DFH11" s="73"/>
      <c r="DFI11" s="73"/>
      <c r="DFJ11" s="74"/>
      <c r="DFK11" s="72"/>
      <c r="DFL11" s="72"/>
      <c r="DFM11" s="72"/>
      <c r="DFN11" s="90"/>
      <c r="DFO11" s="73"/>
      <c r="DFP11" s="73"/>
      <c r="DFQ11" s="74"/>
      <c r="DFR11" s="72"/>
      <c r="DFS11" s="72"/>
      <c r="DFT11" s="72"/>
      <c r="DFU11" s="90"/>
      <c r="DFV11" s="73"/>
      <c r="DFW11" s="73"/>
      <c r="DFX11" s="74"/>
      <c r="DFY11" s="72"/>
      <c r="DFZ11" s="72"/>
      <c r="DGA11" s="72"/>
      <c r="DGB11" s="90"/>
      <c r="DGC11" s="73"/>
      <c r="DGD11" s="73"/>
      <c r="DGE11" s="74"/>
      <c r="DGF11" s="72"/>
      <c r="DGG11" s="72"/>
      <c r="DGH11" s="72"/>
      <c r="DGI11" s="90"/>
      <c r="DGJ11" s="73"/>
      <c r="DGK11" s="73"/>
      <c r="DGL11" s="74"/>
      <c r="DGM11" s="72"/>
      <c r="DGN11" s="72"/>
      <c r="DGO11" s="72"/>
      <c r="DGP11" s="90"/>
      <c r="DGQ11" s="73"/>
      <c r="DGR11" s="73"/>
      <c r="DGS11" s="74"/>
      <c r="DGT11" s="72"/>
      <c r="DGU11" s="72"/>
      <c r="DGV11" s="72"/>
      <c r="DGW11" s="90"/>
      <c r="DGX11" s="73"/>
      <c r="DGY11" s="73"/>
      <c r="DGZ11" s="74"/>
      <c r="DHA11" s="72"/>
      <c r="DHB11" s="72"/>
      <c r="DHC11" s="72"/>
      <c r="DHD11" s="90"/>
      <c r="DHE11" s="73"/>
      <c r="DHF11" s="73"/>
      <c r="DHG11" s="74"/>
      <c r="DHH11" s="72"/>
      <c r="DHI11" s="72"/>
      <c r="DHJ11" s="72"/>
      <c r="DHK11" s="90"/>
      <c r="DHL11" s="73"/>
      <c r="DHM11" s="73"/>
      <c r="DHN11" s="74"/>
      <c r="DHO11" s="72"/>
      <c r="DHP11" s="72"/>
      <c r="DHQ11" s="72"/>
      <c r="DHR11" s="90"/>
      <c r="DHS11" s="73"/>
      <c r="DHT11" s="73"/>
      <c r="DHU11" s="74"/>
      <c r="DHV11" s="72"/>
      <c r="DHW11" s="72"/>
      <c r="DHX11" s="72"/>
      <c r="DHY11" s="90"/>
      <c r="DHZ11" s="73"/>
      <c r="DIA11" s="73"/>
      <c r="DIB11" s="74"/>
      <c r="DIC11" s="72"/>
      <c r="DID11" s="72"/>
      <c r="DIE11" s="72"/>
      <c r="DIF11" s="90"/>
      <c r="DIG11" s="73"/>
      <c r="DIH11" s="73"/>
      <c r="DII11" s="74"/>
      <c r="DIJ11" s="72"/>
      <c r="DIK11" s="72"/>
      <c r="DIL11" s="72"/>
      <c r="DIM11" s="90"/>
      <c r="DIN11" s="73"/>
      <c r="DIO11" s="73"/>
      <c r="DIP11" s="74"/>
      <c r="DIQ11" s="72"/>
      <c r="DIR11" s="72"/>
      <c r="DIS11" s="72"/>
      <c r="DIT11" s="90"/>
      <c r="DIU11" s="73"/>
      <c r="DIV11" s="73"/>
      <c r="DIW11" s="74"/>
      <c r="DIX11" s="72"/>
      <c r="DIY11" s="72"/>
      <c r="DIZ11" s="72"/>
      <c r="DJA11" s="90"/>
      <c r="DJB11" s="73"/>
      <c r="DJC11" s="73"/>
      <c r="DJD11" s="74"/>
      <c r="DJE11" s="72"/>
      <c r="DJF11" s="72"/>
      <c r="DJG11" s="72"/>
      <c r="DJH11" s="90"/>
      <c r="DJI11" s="73"/>
      <c r="DJJ11" s="73"/>
      <c r="DJK11" s="74"/>
      <c r="DJL11" s="72"/>
      <c r="DJM11" s="72"/>
      <c r="DJN11" s="72"/>
      <c r="DJO11" s="90"/>
      <c r="DJP11" s="73"/>
      <c r="DJQ11" s="73"/>
      <c r="DJR11" s="74"/>
      <c r="DJS11" s="72"/>
      <c r="DJT11" s="72"/>
      <c r="DJU11" s="72"/>
      <c r="DJV11" s="90"/>
      <c r="DJW11" s="73"/>
      <c r="DJX11" s="73"/>
      <c r="DJY11" s="74"/>
      <c r="DJZ11" s="72"/>
      <c r="DKA11" s="72"/>
      <c r="DKB11" s="72"/>
      <c r="DKC11" s="90"/>
      <c r="DKD11" s="73"/>
      <c r="DKE11" s="73"/>
      <c r="DKF11" s="74"/>
      <c r="DKG11" s="72"/>
      <c r="DKH11" s="72"/>
      <c r="DKI11" s="72"/>
      <c r="DKJ11" s="90"/>
      <c r="DKK11" s="73"/>
      <c r="DKL11" s="73"/>
      <c r="DKM11" s="74"/>
      <c r="DKN11" s="72"/>
      <c r="DKO11" s="72"/>
      <c r="DKP11" s="72"/>
      <c r="DKQ11" s="90"/>
      <c r="DKR11" s="73"/>
      <c r="DKS11" s="73"/>
      <c r="DKT11" s="74"/>
      <c r="DKU11" s="72"/>
      <c r="DKV11" s="72"/>
      <c r="DKW11" s="72"/>
      <c r="DKX11" s="90"/>
      <c r="DKY11" s="73"/>
      <c r="DKZ11" s="73"/>
      <c r="DLA11" s="74"/>
      <c r="DLB11" s="72"/>
      <c r="DLC11" s="72"/>
      <c r="DLD11" s="72"/>
      <c r="DLE11" s="90"/>
      <c r="DLF11" s="73"/>
      <c r="DLG11" s="73"/>
      <c r="DLH11" s="74"/>
      <c r="DLI11" s="72"/>
      <c r="DLJ11" s="72"/>
      <c r="DLK11" s="72"/>
      <c r="DLL11" s="90"/>
      <c r="DLM11" s="73"/>
      <c r="DLN11" s="73"/>
      <c r="DLO11" s="74"/>
      <c r="DLP11" s="72"/>
      <c r="DLQ11" s="72"/>
      <c r="DLR11" s="72"/>
      <c r="DLS11" s="90"/>
      <c r="DLT11" s="73"/>
      <c r="DLU11" s="73"/>
      <c r="DLV11" s="74"/>
      <c r="DLW11" s="72"/>
      <c r="DLX11" s="72"/>
      <c r="DLY11" s="72"/>
      <c r="DLZ11" s="90"/>
      <c r="DMA11" s="73"/>
      <c r="DMB11" s="73"/>
      <c r="DMC11" s="74"/>
      <c r="DMD11" s="72"/>
      <c r="DME11" s="72"/>
      <c r="DMF11" s="72"/>
      <c r="DMG11" s="90"/>
      <c r="DMH11" s="73"/>
      <c r="DMI11" s="73"/>
      <c r="DMJ11" s="74"/>
      <c r="DMK11" s="72"/>
      <c r="DML11" s="72"/>
      <c r="DMM11" s="72"/>
      <c r="DMN11" s="90"/>
      <c r="DMO11" s="73"/>
      <c r="DMP11" s="73"/>
      <c r="DMQ11" s="74"/>
      <c r="DMR11" s="72"/>
      <c r="DMS11" s="72"/>
      <c r="DMT11" s="72"/>
      <c r="DMU11" s="90"/>
      <c r="DMV11" s="73"/>
      <c r="DMW11" s="73"/>
      <c r="DMX11" s="74"/>
      <c r="DMY11" s="72"/>
      <c r="DMZ11" s="72"/>
      <c r="DNA11" s="72"/>
      <c r="DNB11" s="90"/>
      <c r="DNC11" s="73"/>
      <c r="DND11" s="73"/>
      <c r="DNE11" s="74"/>
      <c r="DNF11" s="72"/>
      <c r="DNG11" s="72"/>
      <c r="DNH11" s="72"/>
      <c r="DNI11" s="90"/>
      <c r="DNJ11" s="73"/>
      <c r="DNK11" s="73"/>
      <c r="DNL11" s="74"/>
      <c r="DNM11" s="72"/>
      <c r="DNN11" s="72"/>
      <c r="DNO11" s="72"/>
      <c r="DNP11" s="90"/>
      <c r="DNQ11" s="73"/>
      <c r="DNR11" s="73"/>
      <c r="DNS11" s="74"/>
      <c r="DNT11" s="72"/>
      <c r="DNU11" s="72"/>
      <c r="DNV11" s="72"/>
      <c r="DNW11" s="90"/>
      <c r="DNX11" s="73"/>
      <c r="DNY11" s="73"/>
      <c r="DNZ11" s="74"/>
      <c r="DOA11" s="72"/>
      <c r="DOB11" s="72"/>
      <c r="DOC11" s="72"/>
      <c r="DOD11" s="90"/>
      <c r="DOE11" s="73"/>
      <c r="DOF11" s="73"/>
      <c r="DOG11" s="74"/>
      <c r="DOH11" s="72"/>
      <c r="DOI11" s="72"/>
      <c r="DOJ11" s="72"/>
      <c r="DOK11" s="90"/>
      <c r="DOL11" s="73"/>
      <c r="DOM11" s="73"/>
      <c r="DON11" s="74"/>
      <c r="DOO11" s="72"/>
      <c r="DOP11" s="72"/>
      <c r="DOQ11" s="72"/>
      <c r="DOR11" s="90"/>
      <c r="DOS11" s="73"/>
      <c r="DOT11" s="73"/>
      <c r="DOU11" s="74"/>
      <c r="DOV11" s="72"/>
      <c r="DOW11" s="72"/>
      <c r="DOX11" s="72"/>
      <c r="DOY11" s="90"/>
      <c r="DOZ11" s="73"/>
      <c r="DPA11" s="73"/>
      <c r="DPB11" s="74"/>
      <c r="DPC11" s="72"/>
      <c r="DPD11" s="72"/>
      <c r="DPE11" s="72"/>
      <c r="DPF11" s="90"/>
      <c r="DPG11" s="73"/>
      <c r="DPH11" s="73"/>
      <c r="DPI11" s="74"/>
      <c r="DPJ11" s="72"/>
      <c r="DPK11" s="72"/>
      <c r="DPL11" s="72"/>
      <c r="DPM11" s="90"/>
      <c r="DPN11" s="73"/>
      <c r="DPO11" s="73"/>
      <c r="DPP11" s="74"/>
      <c r="DPQ11" s="72"/>
      <c r="DPR11" s="72"/>
      <c r="DPS11" s="72"/>
      <c r="DPT11" s="90"/>
      <c r="DPU11" s="73"/>
      <c r="DPV11" s="73"/>
      <c r="DPW11" s="74"/>
      <c r="DPX11" s="72"/>
      <c r="DPY11" s="72"/>
      <c r="DPZ11" s="72"/>
      <c r="DQA11" s="90"/>
      <c r="DQB11" s="73"/>
      <c r="DQC11" s="73"/>
      <c r="DQD11" s="74"/>
      <c r="DQE11" s="72"/>
      <c r="DQF11" s="72"/>
      <c r="DQG11" s="72"/>
      <c r="DQH11" s="90"/>
      <c r="DQI11" s="73"/>
      <c r="DQJ11" s="73"/>
      <c r="DQK11" s="74"/>
      <c r="DQL11" s="72"/>
      <c r="DQM11" s="72"/>
      <c r="DQN11" s="72"/>
      <c r="DQO11" s="90"/>
      <c r="DQP11" s="73"/>
      <c r="DQQ11" s="73"/>
      <c r="DQR11" s="74"/>
      <c r="DQS11" s="72"/>
      <c r="DQT11" s="72"/>
      <c r="DQU11" s="72"/>
      <c r="DQV11" s="90"/>
      <c r="DQW11" s="73"/>
      <c r="DQX11" s="73"/>
      <c r="DQY11" s="74"/>
      <c r="DQZ11" s="72"/>
      <c r="DRA11" s="72"/>
      <c r="DRB11" s="72"/>
      <c r="DRC11" s="90"/>
      <c r="DRD11" s="73"/>
      <c r="DRE11" s="73"/>
      <c r="DRF11" s="74"/>
      <c r="DRG11" s="72"/>
      <c r="DRH11" s="72"/>
      <c r="DRI11" s="72"/>
      <c r="DRJ11" s="90"/>
      <c r="DRK11" s="73"/>
      <c r="DRL11" s="73"/>
      <c r="DRM11" s="74"/>
      <c r="DRN11" s="72"/>
      <c r="DRO11" s="72"/>
      <c r="DRP11" s="72"/>
      <c r="DRQ11" s="90"/>
      <c r="DRR11" s="73"/>
      <c r="DRS11" s="73"/>
      <c r="DRT11" s="74"/>
      <c r="DRU11" s="72"/>
      <c r="DRV11" s="72"/>
      <c r="DRW11" s="72"/>
      <c r="DRX11" s="90"/>
      <c r="DRY11" s="73"/>
      <c r="DRZ11" s="73"/>
      <c r="DSA11" s="74"/>
      <c r="DSB11" s="72"/>
      <c r="DSC11" s="72"/>
      <c r="DSD11" s="72"/>
      <c r="DSE11" s="90"/>
      <c r="DSF11" s="73"/>
      <c r="DSG11" s="73"/>
      <c r="DSH11" s="74"/>
      <c r="DSI11" s="72"/>
      <c r="DSJ11" s="72"/>
      <c r="DSK11" s="72"/>
      <c r="DSL11" s="90"/>
      <c r="DSM11" s="73"/>
      <c r="DSN11" s="73"/>
      <c r="DSO11" s="74"/>
      <c r="DSP11" s="72"/>
      <c r="DSQ11" s="72"/>
      <c r="DSR11" s="72"/>
      <c r="DSS11" s="90"/>
      <c r="DST11" s="73"/>
      <c r="DSU11" s="73"/>
      <c r="DSV11" s="74"/>
      <c r="DSW11" s="72"/>
      <c r="DSX11" s="72"/>
      <c r="DSY11" s="72"/>
      <c r="DSZ11" s="90"/>
      <c r="DTA11" s="73"/>
      <c r="DTB11" s="73"/>
      <c r="DTC11" s="74"/>
      <c r="DTD11" s="72"/>
      <c r="DTE11" s="72"/>
      <c r="DTF11" s="72"/>
      <c r="DTG11" s="90"/>
      <c r="DTH11" s="73"/>
      <c r="DTI11" s="73"/>
      <c r="DTJ11" s="74"/>
      <c r="DTK11" s="72"/>
      <c r="DTL11" s="72"/>
      <c r="DTM11" s="72"/>
      <c r="DTN11" s="90"/>
      <c r="DTO11" s="73"/>
      <c r="DTP11" s="73"/>
      <c r="DTQ11" s="74"/>
      <c r="DTR11" s="72"/>
      <c r="DTS11" s="72"/>
      <c r="DTT11" s="72"/>
      <c r="DTU11" s="90"/>
      <c r="DTV11" s="73"/>
      <c r="DTW11" s="73"/>
      <c r="DTX11" s="74"/>
      <c r="DTY11" s="72"/>
      <c r="DTZ11" s="72"/>
      <c r="DUA11" s="72"/>
      <c r="DUB11" s="90"/>
      <c r="DUC11" s="73"/>
      <c r="DUD11" s="73"/>
      <c r="DUE11" s="74"/>
      <c r="DUF11" s="72"/>
      <c r="DUG11" s="72"/>
      <c r="DUH11" s="72"/>
      <c r="DUI11" s="90"/>
      <c r="DUJ11" s="73"/>
      <c r="DUK11" s="73"/>
      <c r="DUL11" s="74"/>
      <c r="DUM11" s="72"/>
      <c r="DUN11" s="72"/>
      <c r="DUO11" s="72"/>
      <c r="DUP11" s="90"/>
      <c r="DUQ11" s="73"/>
      <c r="DUR11" s="73"/>
      <c r="DUS11" s="74"/>
      <c r="DUT11" s="72"/>
      <c r="DUU11" s="72"/>
      <c r="DUV11" s="72"/>
      <c r="DUW11" s="90"/>
      <c r="DUX11" s="73"/>
      <c r="DUY11" s="73"/>
      <c r="DUZ11" s="74"/>
      <c r="DVA11" s="72"/>
      <c r="DVB11" s="72"/>
      <c r="DVC11" s="72"/>
      <c r="DVD11" s="90"/>
      <c r="DVE11" s="73"/>
      <c r="DVF11" s="73"/>
      <c r="DVG11" s="74"/>
      <c r="DVH11" s="72"/>
      <c r="DVI11" s="72"/>
      <c r="DVJ11" s="72"/>
      <c r="DVK11" s="90"/>
      <c r="DVL11" s="73"/>
      <c r="DVM11" s="73"/>
      <c r="DVN11" s="74"/>
      <c r="DVO11" s="72"/>
      <c r="DVP11" s="72"/>
      <c r="DVQ11" s="72"/>
      <c r="DVR11" s="90"/>
      <c r="DVS11" s="73"/>
      <c r="DVT11" s="73"/>
      <c r="DVU11" s="74"/>
      <c r="DVV11" s="72"/>
      <c r="DVW11" s="72"/>
      <c r="DVX11" s="72"/>
      <c r="DVY11" s="90"/>
      <c r="DVZ11" s="73"/>
      <c r="DWA11" s="73"/>
      <c r="DWB11" s="74"/>
      <c r="DWC11" s="72"/>
      <c r="DWD11" s="72"/>
      <c r="DWE11" s="72"/>
      <c r="DWF11" s="90"/>
      <c r="DWG11" s="73"/>
      <c r="DWH11" s="73"/>
      <c r="DWI11" s="74"/>
      <c r="DWJ11" s="72"/>
      <c r="DWK11" s="72"/>
      <c r="DWL11" s="72"/>
      <c r="DWM11" s="90"/>
      <c r="DWN11" s="73"/>
      <c r="DWO11" s="73"/>
      <c r="DWP11" s="74"/>
      <c r="DWQ11" s="72"/>
      <c r="DWR11" s="72"/>
      <c r="DWS11" s="72"/>
      <c r="DWT11" s="90"/>
      <c r="DWU11" s="73"/>
      <c r="DWV11" s="73"/>
      <c r="DWW11" s="74"/>
      <c r="DWX11" s="72"/>
      <c r="DWY11" s="72"/>
      <c r="DWZ11" s="72"/>
      <c r="DXA11" s="90"/>
      <c r="DXB11" s="73"/>
      <c r="DXC11" s="73"/>
      <c r="DXD11" s="74"/>
      <c r="DXE11" s="72"/>
      <c r="DXF11" s="72"/>
      <c r="DXG11" s="72"/>
      <c r="DXH11" s="90"/>
      <c r="DXI11" s="73"/>
      <c r="DXJ11" s="73"/>
      <c r="DXK11" s="74"/>
      <c r="DXL11" s="72"/>
      <c r="DXM11" s="72"/>
      <c r="DXN11" s="72"/>
      <c r="DXO11" s="90"/>
      <c r="DXP11" s="73"/>
      <c r="DXQ11" s="73"/>
      <c r="DXR11" s="74"/>
      <c r="DXS11" s="72"/>
      <c r="DXT11" s="72"/>
      <c r="DXU11" s="72"/>
      <c r="DXV11" s="90"/>
      <c r="DXW11" s="73"/>
      <c r="DXX11" s="73"/>
      <c r="DXY11" s="74"/>
      <c r="DXZ11" s="72"/>
      <c r="DYA11" s="72"/>
      <c r="DYB11" s="72"/>
      <c r="DYC11" s="90"/>
      <c r="DYD11" s="73"/>
      <c r="DYE11" s="73"/>
      <c r="DYF11" s="74"/>
      <c r="DYG11" s="72"/>
      <c r="DYH11" s="72"/>
      <c r="DYI11" s="72"/>
      <c r="DYJ11" s="90"/>
      <c r="DYK11" s="73"/>
      <c r="DYL11" s="73"/>
      <c r="DYM11" s="74"/>
      <c r="DYN11" s="72"/>
      <c r="DYO11" s="72"/>
      <c r="DYP11" s="72"/>
      <c r="DYQ11" s="90"/>
      <c r="DYR11" s="73"/>
      <c r="DYS11" s="73"/>
      <c r="DYT11" s="74"/>
      <c r="DYU11" s="72"/>
      <c r="DYV11" s="72"/>
      <c r="DYW11" s="72"/>
      <c r="DYX11" s="90"/>
      <c r="DYY11" s="73"/>
      <c r="DYZ11" s="73"/>
      <c r="DZA11" s="74"/>
      <c r="DZB11" s="72"/>
      <c r="DZC11" s="72"/>
      <c r="DZD11" s="72"/>
      <c r="DZE11" s="90"/>
      <c r="DZF11" s="73"/>
      <c r="DZG11" s="73"/>
      <c r="DZH11" s="74"/>
      <c r="DZI11" s="72"/>
      <c r="DZJ11" s="72"/>
      <c r="DZK11" s="72"/>
      <c r="DZL11" s="90"/>
      <c r="DZM11" s="73"/>
      <c r="DZN11" s="73"/>
      <c r="DZO11" s="74"/>
      <c r="DZP11" s="72"/>
      <c r="DZQ11" s="72"/>
      <c r="DZR11" s="72"/>
      <c r="DZS11" s="90"/>
      <c r="DZT11" s="73"/>
      <c r="DZU11" s="73"/>
      <c r="DZV11" s="74"/>
      <c r="DZW11" s="72"/>
      <c r="DZX11" s="72"/>
      <c r="DZY11" s="72"/>
      <c r="DZZ11" s="90"/>
      <c r="EAA11" s="73"/>
      <c r="EAB11" s="73"/>
      <c r="EAC11" s="74"/>
      <c r="EAD11" s="72"/>
      <c r="EAE11" s="72"/>
      <c r="EAF11" s="72"/>
      <c r="EAG11" s="90"/>
      <c r="EAH11" s="73"/>
      <c r="EAI11" s="73"/>
      <c r="EAJ11" s="74"/>
      <c r="EAK11" s="72"/>
      <c r="EAL11" s="72"/>
      <c r="EAM11" s="72"/>
      <c r="EAN11" s="90"/>
      <c r="EAO11" s="73"/>
      <c r="EAP11" s="73"/>
      <c r="EAQ11" s="74"/>
      <c r="EAR11" s="72"/>
      <c r="EAS11" s="72"/>
      <c r="EAT11" s="72"/>
      <c r="EAU11" s="90"/>
      <c r="EAV11" s="73"/>
      <c r="EAW11" s="73"/>
      <c r="EAX11" s="74"/>
      <c r="EAY11" s="72"/>
      <c r="EAZ11" s="72"/>
      <c r="EBA11" s="72"/>
      <c r="EBB11" s="90"/>
      <c r="EBC11" s="73"/>
      <c r="EBD11" s="73"/>
      <c r="EBE11" s="74"/>
      <c r="EBF11" s="72"/>
      <c r="EBG11" s="72"/>
      <c r="EBH11" s="72"/>
      <c r="EBI11" s="90"/>
      <c r="EBJ11" s="73"/>
      <c r="EBK11" s="73"/>
      <c r="EBL11" s="74"/>
      <c r="EBM11" s="72"/>
      <c r="EBN11" s="72"/>
      <c r="EBO11" s="72"/>
      <c r="EBP11" s="90"/>
      <c r="EBQ11" s="73"/>
      <c r="EBR11" s="73"/>
      <c r="EBS11" s="74"/>
      <c r="EBT11" s="72"/>
      <c r="EBU11" s="72"/>
      <c r="EBV11" s="72"/>
      <c r="EBW11" s="90"/>
      <c r="EBX11" s="73"/>
      <c r="EBY11" s="73"/>
      <c r="EBZ11" s="74"/>
      <c r="ECA11" s="72"/>
      <c r="ECB11" s="72"/>
      <c r="ECC11" s="72"/>
      <c r="ECD11" s="90"/>
      <c r="ECE11" s="73"/>
      <c r="ECF11" s="73"/>
      <c r="ECG11" s="74"/>
      <c r="ECH11" s="72"/>
      <c r="ECI11" s="72"/>
      <c r="ECJ11" s="72"/>
      <c r="ECK11" s="90"/>
      <c r="ECL11" s="73"/>
      <c r="ECM11" s="73"/>
      <c r="ECN11" s="74"/>
      <c r="ECO11" s="72"/>
      <c r="ECP11" s="72"/>
      <c r="ECQ11" s="72"/>
      <c r="ECR11" s="90"/>
      <c r="ECS11" s="73"/>
      <c r="ECT11" s="73"/>
      <c r="ECU11" s="74"/>
      <c r="ECV11" s="72"/>
      <c r="ECW11" s="72"/>
      <c r="ECX11" s="72"/>
      <c r="ECY11" s="90"/>
      <c r="ECZ11" s="73"/>
      <c r="EDA11" s="73"/>
      <c r="EDB11" s="74"/>
      <c r="EDC11" s="72"/>
      <c r="EDD11" s="72"/>
      <c r="EDE11" s="72"/>
      <c r="EDF11" s="90"/>
      <c r="EDG11" s="73"/>
      <c r="EDH11" s="73"/>
      <c r="EDI11" s="74"/>
      <c r="EDJ11" s="72"/>
      <c r="EDK11" s="72"/>
      <c r="EDL11" s="72"/>
      <c r="EDM11" s="90"/>
      <c r="EDN11" s="73"/>
      <c r="EDO11" s="73"/>
      <c r="EDP11" s="74"/>
      <c r="EDQ11" s="72"/>
      <c r="EDR11" s="72"/>
      <c r="EDS11" s="72"/>
      <c r="EDT11" s="90"/>
      <c r="EDU11" s="73"/>
      <c r="EDV11" s="73"/>
      <c r="EDW11" s="74"/>
      <c r="EDX11" s="72"/>
      <c r="EDY11" s="72"/>
      <c r="EDZ11" s="72"/>
      <c r="EEA11" s="90"/>
      <c r="EEB11" s="73"/>
      <c r="EEC11" s="73"/>
      <c r="EED11" s="74"/>
      <c r="EEE11" s="72"/>
      <c r="EEF11" s="72"/>
      <c r="EEG11" s="72"/>
      <c r="EEH11" s="90"/>
      <c r="EEI11" s="73"/>
      <c r="EEJ11" s="73"/>
      <c r="EEK11" s="74"/>
      <c r="EEL11" s="72"/>
      <c r="EEM11" s="72"/>
      <c r="EEN11" s="72"/>
      <c r="EEO11" s="90"/>
      <c r="EEP11" s="73"/>
      <c r="EEQ11" s="73"/>
      <c r="EER11" s="74"/>
      <c r="EES11" s="72"/>
      <c r="EET11" s="72"/>
      <c r="EEU11" s="72"/>
      <c r="EEV11" s="90"/>
      <c r="EEW11" s="73"/>
      <c r="EEX11" s="73"/>
      <c r="EEY11" s="74"/>
      <c r="EEZ11" s="72"/>
      <c r="EFA11" s="72"/>
      <c r="EFB11" s="72"/>
      <c r="EFC11" s="90"/>
      <c r="EFD11" s="73"/>
      <c r="EFE11" s="73"/>
      <c r="EFF11" s="74"/>
      <c r="EFG11" s="72"/>
      <c r="EFH11" s="72"/>
      <c r="EFI11" s="72"/>
      <c r="EFJ11" s="90"/>
      <c r="EFK11" s="73"/>
      <c r="EFL11" s="73"/>
      <c r="EFM11" s="74"/>
      <c r="EFN11" s="72"/>
      <c r="EFO11" s="72"/>
      <c r="EFP11" s="72"/>
      <c r="EFQ11" s="90"/>
      <c r="EFR11" s="73"/>
      <c r="EFS11" s="73"/>
      <c r="EFT11" s="74"/>
      <c r="EFU11" s="72"/>
      <c r="EFV11" s="72"/>
      <c r="EFW11" s="72"/>
      <c r="EFX11" s="90"/>
      <c r="EFY11" s="73"/>
      <c r="EFZ11" s="73"/>
      <c r="EGA11" s="74"/>
      <c r="EGB11" s="72"/>
      <c r="EGC11" s="72"/>
      <c r="EGD11" s="72"/>
      <c r="EGE11" s="90"/>
      <c r="EGF11" s="73"/>
      <c r="EGG11" s="73"/>
      <c r="EGH11" s="74"/>
      <c r="EGI11" s="72"/>
      <c r="EGJ11" s="72"/>
      <c r="EGK11" s="72"/>
      <c r="EGL11" s="90"/>
      <c r="EGM11" s="73"/>
      <c r="EGN11" s="73"/>
      <c r="EGO11" s="74"/>
      <c r="EGP11" s="72"/>
      <c r="EGQ11" s="72"/>
      <c r="EGR11" s="72"/>
      <c r="EGS11" s="90"/>
      <c r="EGT11" s="73"/>
      <c r="EGU11" s="73"/>
      <c r="EGV11" s="74"/>
      <c r="EGW11" s="72"/>
      <c r="EGX11" s="72"/>
      <c r="EGY11" s="72"/>
      <c r="EGZ11" s="90"/>
      <c r="EHA11" s="73"/>
      <c r="EHB11" s="73"/>
      <c r="EHC11" s="74"/>
      <c r="EHD11" s="72"/>
      <c r="EHE11" s="72"/>
      <c r="EHF11" s="72"/>
      <c r="EHG11" s="90"/>
      <c r="EHH11" s="73"/>
      <c r="EHI11" s="73"/>
      <c r="EHJ11" s="74"/>
      <c r="EHK11" s="72"/>
      <c r="EHL11" s="72"/>
      <c r="EHM11" s="72"/>
      <c r="EHN11" s="90"/>
      <c r="EHO11" s="73"/>
      <c r="EHP11" s="73"/>
      <c r="EHQ11" s="74"/>
      <c r="EHR11" s="72"/>
      <c r="EHS11" s="72"/>
      <c r="EHT11" s="72"/>
      <c r="EHU11" s="90"/>
      <c r="EHV11" s="73"/>
      <c r="EHW11" s="73"/>
      <c r="EHX11" s="74"/>
      <c r="EHY11" s="72"/>
      <c r="EHZ11" s="72"/>
      <c r="EIA11" s="72"/>
      <c r="EIB11" s="90"/>
      <c r="EIC11" s="73"/>
      <c r="EID11" s="73"/>
      <c r="EIE11" s="74"/>
      <c r="EIF11" s="72"/>
      <c r="EIG11" s="72"/>
      <c r="EIH11" s="72"/>
      <c r="EII11" s="90"/>
      <c r="EIJ11" s="73"/>
      <c r="EIK11" s="73"/>
      <c r="EIL11" s="74"/>
      <c r="EIM11" s="72"/>
      <c r="EIN11" s="72"/>
      <c r="EIO11" s="72"/>
      <c r="EIP11" s="90"/>
      <c r="EIQ11" s="73"/>
      <c r="EIR11" s="73"/>
      <c r="EIS11" s="74"/>
      <c r="EIT11" s="72"/>
      <c r="EIU11" s="72"/>
      <c r="EIV11" s="72"/>
      <c r="EIW11" s="90"/>
      <c r="EIX11" s="73"/>
      <c r="EIY11" s="73"/>
      <c r="EIZ11" s="74"/>
      <c r="EJA11" s="72"/>
      <c r="EJB11" s="72"/>
      <c r="EJC11" s="72"/>
      <c r="EJD11" s="90"/>
      <c r="EJE11" s="73"/>
      <c r="EJF11" s="73"/>
      <c r="EJG11" s="74"/>
      <c r="EJH11" s="72"/>
      <c r="EJI11" s="72"/>
      <c r="EJJ11" s="72"/>
      <c r="EJK11" s="90"/>
      <c r="EJL11" s="73"/>
      <c r="EJM11" s="73"/>
      <c r="EJN11" s="74"/>
      <c r="EJO11" s="72"/>
      <c r="EJP11" s="72"/>
      <c r="EJQ11" s="72"/>
      <c r="EJR11" s="90"/>
      <c r="EJS11" s="73"/>
      <c r="EJT11" s="73"/>
      <c r="EJU11" s="74"/>
      <c r="EJV11" s="72"/>
      <c r="EJW11" s="72"/>
      <c r="EJX11" s="72"/>
      <c r="EJY11" s="90"/>
      <c r="EJZ11" s="73"/>
      <c r="EKA11" s="73"/>
      <c r="EKB11" s="74"/>
      <c r="EKC11" s="72"/>
      <c r="EKD11" s="72"/>
      <c r="EKE11" s="72"/>
      <c r="EKF11" s="90"/>
      <c r="EKG11" s="73"/>
      <c r="EKH11" s="73"/>
      <c r="EKI11" s="74"/>
      <c r="EKJ11" s="72"/>
      <c r="EKK11" s="72"/>
      <c r="EKL11" s="72"/>
      <c r="EKM11" s="90"/>
      <c r="EKN11" s="73"/>
      <c r="EKO11" s="73"/>
      <c r="EKP11" s="74"/>
      <c r="EKQ11" s="72"/>
      <c r="EKR11" s="72"/>
      <c r="EKS11" s="72"/>
      <c r="EKT11" s="90"/>
      <c r="EKU11" s="73"/>
      <c r="EKV11" s="73"/>
      <c r="EKW11" s="74"/>
      <c r="EKX11" s="72"/>
      <c r="EKY11" s="72"/>
      <c r="EKZ11" s="72"/>
      <c r="ELA11" s="90"/>
      <c r="ELB11" s="73"/>
      <c r="ELC11" s="73"/>
      <c r="ELD11" s="74"/>
      <c r="ELE11" s="72"/>
      <c r="ELF11" s="72"/>
      <c r="ELG11" s="72"/>
      <c r="ELH11" s="90"/>
      <c r="ELI11" s="73"/>
      <c r="ELJ11" s="73"/>
      <c r="ELK11" s="74"/>
      <c r="ELL11" s="72"/>
      <c r="ELM11" s="72"/>
      <c r="ELN11" s="72"/>
      <c r="ELO11" s="90"/>
      <c r="ELP11" s="73"/>
      <c r="ELQ11" s="73"/>
      <c r="ELR11" s="74"/>
      <c r="ELS11" s="72"/>
      <c r="ELT11" s="72"/>
      <c r="ELU11" s="72"/>
      <c r="ELV11" s="90"/>
      <c r="ELW11" s="73"/>
      <c r="ELX11" s="73"/>
      <c r="ELY11" s="74"/>
      <c r="ELZ11" s="72"/>
      <c r="EMA11" s="72"/>
      <c r="EMB11" s="72"/>
      <c r="EMC11" s="90"/>
      <c r="EMD11" s="73"/>
      <c r="EME11" s="73"/>
      <c r="EMF11" s="74"/>
      <c r="EMG11" s="72"/>
      <c r="EMH11" s="72"/>
      <c r="EMI11" s="72"/>
      <c r="EMJ11" s="90"/>
      <c r="EMK11" s="73"/>
      <c r="EML11" s="73"/>
      <c r="EMM11" s="74"/>
      <c r="EMN11" s="72"/>
      <c r="EMO11" s="72"/>
      <c r="EMP11" s="72"/>
      <c r="EMQ11" s="90"/>
      <c r="EMR11" s="73"/>
      <c r="EMS11" s="73"/>
      <c r="EMT11" s="74"/>
      <c r="EMU11" s="72"/>
      <c r="EMV11" s="72"/>
      <c r="EMW11" s="72"/>
      <c r="EMX11" s="90"/>
      <c r="EMY11" s="73"/>
      <c r="EMZ11" s="73"/>
      <c r="ENA11" s="74"/>
      <c r="ENB11" s="72"/>
      <c r="ENC11" s="72"/>
      <c r="END11" s="72"/>
      <c r="ENE11" s="90"/>
      <c r="ENF11" s="73"/>
      <c r="ENG11" s="73"/>
      <c r="ENH11" s="74"/>
      <c r="ENI11" s="72"/>
      <c r="ENJ11" s="72"/>
      <c r="ENK11" s="72"/>
      <c r="ENL11" s="90"/>
      <c r="ENM11" s="73"/>
      <c r="ENN11" s="73"/>
      <c r="ENO11" s="74"/>
      <c r="ENP11" s="72"/>
      <c r="ENQ11" s="72"/>
      <c r="ENR11" s="72"/>
      <c r="ENS11" s="90"/>
      <c r="ENT11" s="73"/>
      <c r="ENU11" s="73"/>
      <c r="ENV11" s="74"/>
      <c r="ENW11" s="72"/>
      <c r="ENX11" s="72"/>
      <c r="ENY11" s="72"/>
      <c r="ENZ11" s="90"/>
      <c r="EOA11" s="73"/>
      <c r="EOB11" s="73"/>
      <c r="EOC11" s="74"/>
      <c r="EOD11" s="72"/>
      <c r="EOE11" s="72"/>
      <c r="EOF11" s="72"/>
      <c r="EOG11" s="90"/>
      <c r="EOH11" s="73"/>
      <c r="EOI11" s="73"/>
      <c r="EOJ11" s="74"/>
      <c r="EOK11" s="72"/>
      <c r="EOL11" s="72"/>
      <c r="EOM11" s="72"/>
      <c r="EON11" s="90"/>
      <c r="EOO11" s="73"/>
      <c r="EOP11" s="73"/>
      <c r="EOQ11" s="74"/>
      <c r="EOR11" s="72"/>
      <c r="EOS11" s="72"/>
      <c r="EOT11" s="72"/>
      <c r="EOU11" s="90"/>
      <c r="EOV11" s="73"/>
      <c r="EOW11" s="73"/>
      <c r="EOX11" s="74"/>
      <c r="EOY11" s="72"/>
      <c r="EOZ11" s="72"/>
      <c r="EPA11" s="72"/>
      <c r="EPB11" s="90"/>
      <c r="EPC11" s="73"/>
      <c r="EPD11" s="73"/>
      <c r="EPE11" s="74"/>
      <c r="EPF11" s="72"/>
      <c r="EPG11" s="72"/>
      <c r="EPH11" s="72"/>
      <c r="EPI11" s="90"/>
      <c r="EPJ11" s="73"/>
      <c r="EPK11" s="73"/>
      <c r="EPL11" s="74"/>
      <c r="EPM11" s="72"/>
      <c r="EPN11" s="72"/>
      <c r="EPO11" s="72"/>
      <c r="EPP11" s="90"/>
      <c r="EPQ11" s="73"/>
      <c r="EPR11" s="73"/>
      <c r="EPS11" s="74"/>
      <c r="EPT11" s="72"/>
      <c r="EPU11" s="72"/>
      <c r="EPV11" s="72"/>
      <c r="EPW11" s="90"/>
      <c r="EPX11" s="73"/>
      <c r="EPY11" s="73"/>
      <c r="EPZ11" s="74"/>
      <c r="EQA11" s="72"/>
      <c r="EQB11" s="72"/>
      <c r="EQC11" s="72"/>
      <c r="EQD11" s="90"/>
      <c r="EQE11" s="73"/>
      <c r="EQF11" s="73"/>
      <c r="EQG11" s="74"/>
      <c r="EQH11" s="72"/>
      <c r="EQI11" s="72"/>
      <c r="EQJ11" s="72"/>
      <c r="EQK11" s="90"/>
      <c r="EQL11" s="73"/>
      <c r="EQM11" s="73"/>
      <c r="EQN11" s="74"/>
      <c r="EQO11" s="72"/>
      <c r="EQP11" s="72"/>
      <c r="EQQ11" s="72"/>
      <c r="EQR11" s="90"/>
      <c r="EQS11" s="73"/>
      <c r="EQT11" s="73"/>
      <c r="EQU11" s="74"/>
      <c r="EQV11" s="72"/>
      <c r="EQW11" s="72"/>
      <c r="EQX11" s="72"/>
      <c r="EQY11" s="90"/>
      <c r="EQZ11" s="73"/>
      <c r="ERA11" s="73"/>
      <c r="ERB11" s="74"/>
      <c r="ERC11" s="72"/>
      <c r="ERD11" s="72"/>
      <c r="ERE11" s="72"/>
      <c r="ERF11" s="90"/>
      <c r="ERG11" s="73"/>
      <c r="ERH11" s="73"/>
      <c r="ERI11" s="74"/>
      <c r="ERJ11" s="72"/>
      <c r="ERK11" s="72"/>
      <c r="ERL11" s="72"/>
      <c r="ERM11" s="90"/>
      <c r="ERN11" s="73"/>
      <c r="ERO11" s="73"/>
      <c r="ERP11" s="74"/>
      <c r="ERQ11" s="72"/>
      <c r="ERR11" s="72"/>
      <c r="ERS11" s="72"/>
      <c r="ERT11" s="90"/>
      <c r="ERU11" s="73"/>
      <c r="ERV11" s="73"/>
      <c r="ERW11" s="74"/>
      <c r="ERX11" s="72"/>
      <c r="ERY11" s="72"/>
      <c r="ERZ11" s="72"/>
      <c r="ESA11" s="90"/>
      <c r="ESB11" s="73"/>
      <c r="ESC11" s="73"/>
      <c r="ESD11" s="74"/>
      <c r="ESE11" s="72"/>
      <c r="ESF11" s="72"/>
      <c r="ESG11" s="72"/>
      <c r="ESH11" s="90"/>
      <c r="ESI11" s="73"/>
      <c r="ESJ11" s="73"/>
      <c r="ESK11" s="74"/>
      <c r="ESL11" s="72"/>
      <c r="ESM11" s="72"/>
      <c r="ESN11" s="72"/>
      <c r="ESO11" s="90"/>
      <c r="ESP11" s="73"/>
      <c r="ESQ11" s="73"/>
      <c r="ESR11" s="74"/>
      <c r="ESS11" s="72"/>
      <c r="EST11" s="72"/>
      <c r="ESU11" s="72"/>
      <c r="ESV11" s="90"/>
      <c r="ESW11" s="73"/>
      <c r="ESX11" s="73"/>
      <c r="ESY11" s="74"/>
      <c r="ESZ11" s="72"/>
      <c r="ETA11" s="72"/>
      <c r="ETB11" s="72"/>
      <c r="ETC11" s="90"/>
      <c r="ETD11" s="73"/>
      <c r="ETE11" s="73"/>
      <c r="ETF11" s="74"/>
      <c r="ETG11" s="72"/>
      <c r="ETH11" s="72"/>
      <c r="ETI11" s="72"/>
      <c r="ETJ11" s="90"/>
      <c r="ETK11" s="73"/>
      <c r="ETL11" s="73"/>
      <c r="ETM11" s="74"/>
      <c r="ETN11" s="72"/>
      <c r="ETO11" s="72"/>
      <c r="ETP11" s="72"/>
      <c r="ETQ11" s="90"/>
      <c r="ETR11" s="73"/>
      <c r="ETS11" s="73"/>
      <c r="ETT11" s="74"/>
      <c r="ETU11" s="72"/>
      <c r="ETV11" s="72"/>
      <c r="ETW11" s="72"/>
      <c r="ETX11" s="90"/>
      <c r="ETY11" s="73"/>
      <c r="ETZ11" s="73"/>
      <c r="EUA11" s="74"/>
      <c r="EUB11" s="72"/>
      <c r="EUC11" s="72"/>
      <c r="EUD11" s="72"/>
      <c r="EUE11" s="90"/>
      <c r="EUF11" s="73"/>
      <c r="EUG11" s="73"/>
      <c r="EUH11" s="74"/>
      <c r="EUI11" s="72"/>
      <c r="EUJ11" s="72"/>
      <c r="EUK11" s="72"/>
      <c r="EUL11" s="90"/>
      <c r="EUM11" s="73"/>
      <c r="EUN11" s="73"/>
      <c r="EUO11" s="74"/>
      <c r="EUP11" s="72"/>
      <c r="EUQ11" s="72"/>
      <c r="EUR11" s="72"/>
      <c r="EUS11" s="90"/>
      <c r="EUT11" s="73"/>
      <c r="EUU11" s="73"/>
      <c r="EUV11" s="74"/>
      <c r="EUW11" s="72"/>
      <c r="EUX11" s="72"/>
      <c r="EUY11" s="72"/>
      <c r="EUZ11" s="90"/>
      <c r="EVA11" s="73"/>
      <c r="EVB11" s="73"/>
      <c r="EVC11" s="74"/>
      <c r="EVD11" s="72"/>
      <c r="EVE11" s="72"/>
      <c r="EVF11" s="72"/>
      <c r="EVG11" s="90"/>
      <c r="EVH11" s="73"/>
      <c r="EVI11" s="73"/>
      <c r="EVJ11" s="74"/>
      <c r="EVK11" s="72"/>
      <c r="EVL11" s="72"/>
      <c r="EVM11" s="72"/>
      <c r="EVN11" s="90"/>
      <c r="EVO11" s="73"/>
      <c r="EVP11" s="73"/>
      <c r="EVQ11" s="74"/>
      <c r="EVR11" s="72"/>
      <c r="EVS11" s="72"/>
      <c r="EVT11" s="72"/>
      <c r="EVU11" s="90"/>
      <c r="EVV11" s="73"/>
      <c r="EVW11" s="73"/>
      <c r="EVX11" s="74"/>
      <c r="EVY11" s="72"/>
      <c r="EVZ11" s="72"/>
      <c r="EWA11" s="72"/>
      <c r="EWB11" s="90"/>
      <c r="EWC11" s="73"/>
      <c r="EWD11" s="73"/>
      <c r="EWE11" s="74"/>
      <c r="EWF11" s="72"/>
      <c r="EWG11" s="72"/>
      <c r="EWH11" s="72"/>
      <c r="EWI11" s="90"/>
      <c r="EWJ11" s="73"/>
      <c r="EWK11" s="73"/>
      <c r="EWL11" s="74"/>
      <c r="EWM11" s="72"/>
      <c r="EWN11" s="72"/>
      <c r="EWO11" s="72"/>
      <c r="EWP11" s="90"/>
      <c r="EWQ11" s="73"/>
      <c r="EWR11" s="73"/>
      <c r="EWS11" s="74"/>
      <c r="EWT11" s="72"/>
      <c r="EWU11" s="72"/>
      <c r="EWV11" s="72"/>
      <c r="EWW11" s="90"/>
      <c r="EWX11" s="73"/>
      <c r="EWY11" s="73"/>
      <c r="EWZ11" s="74"/>
      <c r="EXA11" s="72"/>
      <c r="EXB11" s="72"/>
      <c r="EXC11" s="72"/>
      <c r="EXD11" s="90"/>
      <c r="EXE11" s="73"/>
      <c r="EXF11" s="73"/>
      <c r="EXG11" s="74"/>
      <c r="EXH11" s="72"/>
      <c r="EXI11" s="72"/>
      <c r="EXJ11" s="72"/>
      <c r="EXK11" s="90"/>
      <c r="EXL11" s="73"/>
      <c r="EXM11" s="73"/>
      <c r="EXN11" s="74"/>
      <c r="EXO11" s="72"/>
      <c r="EXP11" s="72"/>
      <c r="EXQ11" s="72"/>
      <c r="EXR11" s="90"/>
      <c r="EXS11" s="73"/>
      <c r="EXT11" s="73"/>
      <c r="EXU11" s="74"/>
      <c r="EXV11" s="72"/>
      <c r="EXW11" s="72"/>
      <c r="EXX11" s="72"/>
      <c r="EXY11" s="90"/>
      <c r="EXZ11" s="73"/>
      <c r="EYA11" s="73"/>
      <c r="EYB11" s="74"/>
      <c r="EYC11" s="72"/>
      <c r="EYD11" s="72"/>
      <c r="EYE11" s="72"/>
      <c r="EYF11" s="90"/>
      <c r="EYG11" s="73"/>
      <c r="EYH11" s="73"/>
      <c r="EYI11" s="74"/>
      <c r="EYJ11" s="72"/>
      <c r="EYK11" s="72"/>
      <c r="EYL11" s="72"/>
      <c r="EYM11" s="90"/>
      <c r="EYN11" s="73"/>
      <c r="EYO11" s="73"/>
      <c r="EYP11" s="74"/>
      <c r="EYQ11" s="72"/>
      <c r="EYR11" s="72"/>
      <c r="EYS11" s="72"/>
      <c r="EYT11" s="90"/>
      <c r="EYU11" s="73"/>
      <c r="EYV11" s="73"/>
      <c r="EYW11" s="74"/>
      <c r="EYX11" s="72"/>
      <c r="EYY11" s="72"/>
      <c r="EYZ11" s="72"/>
      <c r="EZA11" s="90"/>
      <c r="EZB11" s="73"/>
      <c r="EZC11" s="73"/>
      <c r="EZD11" s="74"/>
      <c r="EZE11" s="72"/>
      <c r="EZF11" s="72"/>
      <c r="EZG11" s="72"/>
      <c r="EZH11" s="90"/>
      <c r="EZI11" s="73"/>
      <c r="EZJ11" s="73"/>
      <c r="EZK11" s="74"/>
      <c r="EZL11" s="72"/>
      <c r="EZM11" s="72"/>
      <c r="EZN11" s="72"/>
      <c r="EZO11" s="90"/>
      <c r="EZP11" s="73"/>
      <c r="EZQ11" s="73"/>
      <c r="EZR11" s="74"/>
      <c r="EZS11" s="72"/>
      <c r="EZT11" s="72"/>
      <c r="EZU11" s="72"/>
      <c r="EZV11" s="90"/>
      <c r="EZW11" s="73"/>
      <c r="EZX11" s="73"/>
      <c r="EZY11" s="74"/>
      <c r="EZZ11" s="72"/>
      <c r="FAA11" s="72"/>
      <c r="FAB11" s="72"/>
      <c r="FAC11" s="90"/>
      <c r="FAD11" s="73"/>
      <c r="FAE11" s="73"/>
      <c r="FAF11" s="74"/>
      <c r="FAG11" s="72"/>
      <c r="FAH11" s="72"/>
      <c r="FAI11" s="72"/>
      <c r="FAJ11" s="90"/>
      <c r="FAK11" s="73"/>
      <c r="FAL11" s="73"/>
      <c r="FAM11" s="74"/>
      <c r="FAN11" s="72"/>
      <c r="FAO11" s="72"/>
      <c r="FAP11" s="72"/>
      <c r="FAQ11" s="90"/>
      <c r="FAR11" s="73"/>
      <c r="FAS11" s="73"/>
      <c r="FAT11" s="74"/>
      <c r="FAU11" s="72"/>
      <c r="FAV11" s="72"/>
      <c r="FAW11" s="72"/>
      <c r="FAX11" s="90"/>
      <c r="FAY11" s="73"/>
      <c r="FAZ11" s="73"/>
      <c r="FBA11" s="74"/>
      <c r="FBB11" s="72"/>
      <c r="FBC11" s="72"/>
      <c r="FBD11" s="72"/>
      <c r="FBE11" s="90"/>
      <c r="FBF11" s="73"/>
      <c r="FBG11" s="73"/>
      <c r="FBH11" s="74"/>
      <c r="FBI11" s="72"/>
      <c r="FBJ11" s="72"/>
      <c r="FBK11" s="72"/>
      <c r="FBL11" s="90"/>
      <c r="FBM11" s="73"/>
      <c r="FBN11" s="73"/>
      <c r="FBO11" s="74"/>
      <c r="FBP11" s="72"/>
      <c r="FBQ11" s="72"/>
      <c r="FBR11" s="72"/>
      <c r="FBS11" s="90"/>
      <c r="FBT11" s="73"/>
      <c r="FBU11" s="73"/>
      <c r="FBV11" s="74"/>
      <c r="FBW11" s="72"/>
      <c r="FBX11" s="72"/>
      <c r="FBY11" s="72"/>
      <c r="FBZ11" s="90"/>
      <c r="FCA11" s="73"/>
      <c r="FCB11" s="73"/>
      <c r="FCC11" s="74"/>
      <c r="FCD11" s="72"/>
      <c r="FCE11" s="72"/>
      <c r="FCF11" s="72"/>
      <c r="FCG11" s="90"/>
      <c r="FCH11" s="73"/>
      <c r="FCI11" s="73"/>
      <c r="FCJ11" s="74"/>
      <c r="FCK11" s="72"/>
      <c r="FCL11" s="72"/>
      <c r="FCM11" s="72"/>
      <c r="FCN11" s="90"/>
      <c r="FCO11" s="73"/>
      <c r="FCP11" s="73"/>
      <c r="FCQ11" s="74"/>
      <c r="FCR11" s="72"/>
      <c r="FCS11" s="72"/>
      <c r="FCT11" s="72"/>
      <c r="FCU11" s="90"/>
      <c r="FCV11" s="73"/>
      <c r="FCW11" s="73"/>
      <c r="FCX11" s="74"/>
      <c r="FCY11" s="72"/>
      <c r="FCZ11" s="72"/>
      <c r="FDA11" s="72"/>
      <c r="FDB11" s="90"/>
      <c r="FDC11" s="73"/>
      <c r="FDD11" s="73"/>
      <c r="FDE11" s="74"/>
      <c r="FDF11" s="72"/>
      <c r="FDG11" s="72"/>
      <c r="FDH11" s="72"/>
      <c r="FDI11" s="90"/>
      <c r="FDJ11" s="73"/>
      <c r="FDK11" s="73"/>
      <c r="FDL11" s="74"/>
      <c r="FDM11" s="72"/>
      <c r="FDN11" s="72"/>
      <c r="FDO11" s="72"/>
      <c r="FDP11" s="90"/>
      <c r="FDQ11" s="73"/>
      <c r="FDR11" s="73"/>
      <c r="FDS11" s="74"/>
      <c r="FDT11" s="72"/>
      <c r="FDU11" s="72"/>
      <c r="FDV11" s="72"/>
      <c r="FDW11" s="90"/>
      <c r="FDX11" s="73"/>
      <c r="FDY11" s="73"/>
      <c r="FDZ11" s="74"/>
      <c r="FEA11" s="72"/>
      <c r="FEB11" s="72"/>
      <c r="FEC11" s="72"/>
      <c r="FED11" s="90"/>
      <c r="FEE11" s="73"/>
      <c r="FEF11" s="73"/>
      <c r="FEG11" s="74"/>
      <c r="FEH11" s="72"/>
      <c r="FEI11" s="72"/>
      <c r="FEJ11" s="72"/>
      <c r="FEK11" s="90"/>
      <c r="FEL11" s="73"/>
      <c r="FEM11" s="73"/>
      <c r="FEN11" s="74"/>
      <c r="FEO11" s="72"/>
      <c r="FEP11" s="72"/>
      <c r="FEQ11" s="72"/>
      <c r="FER11" s="90"/>
      <c r="FES11" s="73"/>
      <c r="FET11" s="73"/>
      <c r="FEU11" s="74"/>
      <c r="FEV11" s="72"/>
      <c r="FEW11" s="72"/>
      <c r="FEX11" s="72"/>
      <c r="FEY11" s="90"/>
      <c r="FEZ11" s="73"/>
      <c r="FFA11" s="73"/>
      <c r="FFB11" s="74"/>
      <c r="FFC11" s="72"/>
      <c r="FFD11" s="72"/>
      <c r="FFE11" s="72"/>
      <c r="FFF11" s="90"/>
      <c r="FFG11" s="73"/>
      <c r="FFH11" s="73"/>
      <c r="FFI11" s="74"/>
      <c r="FFJ11" s="72"/>
      <c r="FFK11" s="72"/>
      <c r="FFL11" s="72"/>
      <c r="FFM11" s="90"/>
      <c r="FFN11" s="73"/>
      <c r="FFO11" s="73"/>
      <c r="FFP11" s="74"/>
      <c r="FFQ11" s="72"/>
      <c r="FFR11" s="72"/>
      <c r="FFS11" s="72"/>
      <c r="FFT11" s="90"/>
      <c r="FFU11" s="73"/>
      <c r="FFV11" s="73"/>
      <c r="FFW11" s="74"/>
      <c r="FFX11" s="72"/>
      <c r="FFY11" s="72"/>
      <c r="FFZ11" s="72"/>
      <c r="FGA11" s="90"/>
      <c r="FGB11" s="73"/>
      <c r="FGC11" s="73"/>
      <c r="FGD11" s="74"/>
      <c r="FGE11" s="72"/>
      <c r="FGF11" s="72"/>
      <c r="FGG11" s="72"/>
      <c r="FGH11" s="90"/>
      <c r="FGI11" s="73"/>
      <c r="FGJ11" s="73"/>
      <c r="FGK11" s="74"/>
      <c r="FGL11" s="72"/>
      <c r="FGM11" s="72"/>
      <c r="FGN11" s="72"/>
      <c r="FGO11" s="90"/>
      <c r="FGP11" s="73"/>
      <c r="FGQ11" s="73"/>
      <c r="FGR11" s="74"/>
      <c r="FGS11" s="72"/>
      <c r="FGT11" s="72"/>
      <c r="FGU11" s="72"/>
      <c r="FGV11" s="90"/>
      <c r="FGW11" s="73"/>
      <c r="FGX11" s="73"/>
      <c r="FGY11" s="74"/>
      <c r="FGZ11" s="72"/>
      <c r="FHA11" s="72"/>
      <c r="FHB11" s="72"/>
      <c r="FHC11" s="90"/>
      <c r="FHD11" s="73"/>
      <c r="FHE11" s="73"/>
      <c r="FHF11" s="74"/>
      <c r="FHG11" s="72"/>
      <c r="FHH11" s="72"/>
      <c r="FHI11" s="72"/>
      <c r="FHJ11" s="90"/>
      <c r="FHK11" s="73"/>
      <c r="FHL11" s="73"/>
      <c r="FHM11" s="74"/>
      <c r="FHN11" s="72"/>
      <c r="FHO11" s="72"/>
      <c r="FHP11" s="72"/>
      <c r="FHQ11" s="90"/>
      <c r="FHR11" s="73"/>
      <c r="FHS11" s="73"/>
      <c r="FHT11" s="74"/>
      <c r="FHU11" s="72"/>
      <c r="FHV11" s="72"/>
      <c r="FHW11" s="72"/>
      <c r="FHX11" s="90"/>
      <c r="FHY11" s="73"/>
      <c r="FHZ11" s="73"/>
      <c r="FIA11" s="74"/>
      <c r="FIB11" s="72"/>
      <c r="FIC11" s="72"/>
      <c r="FID11" s="72"/>
      <c r="FIE11" s="90"/>
      <c r="FIF11" s="73"/>
      <c r="FIG11" s="73"/>
      <c r="FIH11" s="74"/>
      <c r="FII11" s="72"/>
      <c r="FIJ11" s="72"/>
      <c r="FIK11" s="72"/>
      <c r="FIL11" s="90"/>
      <c r="FIM11" s="73"/>
      <c r="FIN11" s="73"/>
      <c r="FIO11" s="74"/>
      <c r="FIP11" s="72"/>
      <c r="FIQ11" s="72"/>
      <c r="FIR11" s="72"/>
      <c r="FIS11" s="90"/>
      <c r="FIT11" s="73"/>
      <c r="FIU11" s="73"/>
      <c r="FIV11" s="74"/>
      <c r="FIW11" s="72"/>
      <c r="FIX11" s="72"/>
      <c r="FIY11" s="72"/>
      <c r="FIZ11" s="90"/>
      <c r="FJA11" s="73"/>
      <c r="FJB11" s="73"/>
      <c r="FJC11" s="74"/>
      <c r="FJD11" s="72"/>
      <c r="FJE11" s="72"/>
      <c r="FJF11" s="72"/>
      <c r="FJG11" s="90"/>
      <c r="FJH11" s="73"/>
      <c r="FJI11" s="73"/>
      <c r="FJJ11" s="74"/>
      <c r="FJK11" s="72"/>
      <c r="FJL11" s="72"/>
      <c r="FJM11" s="72"/>
      <c r="FJN11" s="90"/>
      <c r="FJO11" s="73"/>
      <c r="FJP11" s="73"/>
      <c r="FJQ11" s="74"/>
      <c r="FJR11" s="72"/>
      <c r="FJS11" s="72"/>
      <c r="FJT11" s="72"/>
      <c r="FJU11" s="90"/>
      <c r="FJV11" s="73"/>
      <c r="FJW11" s="73"/>
      <c r="FJX11" s="74"/>
      <c r="FJY11" s="72"/>
      <c r="FJZ11" s="72"/>
      <c r="FKA11" s="72"/>
      <c r="FKB11" s="90"/>
      <c r="FKC11" s="73"/>
      <c r="FKD11" s="73"/>
      <c r="FKE11" s="74"/>
      <c r="FKF11" s="72"/>
      <c r="FKG11" s="72"/>
      <c r="FKH11" s="72"/>
      <c r="FKI11" s="90"/>
      <c r="FKJ11" s="73"/>
      <c r="FKK11" s="73"/>
      <c r="FKL11" s="74"/>
      <c r="FKM11" s="72"/>
      <c r="FKN11" s="72"/>
      <c r="FKO11" s="72"/>
      <c r="FKP11" s="90"/>
      <c r="FKQ11" s="73"/>
      <c r="FKR11" s="73"/>
      <c r="FKS11" s="74"/>
      <c r="FKT11" s="72"/>
      <c r="FKU11" s="72"/>
      <c r="FKV11" s="72"/>
      <c r="FKW11" s="90"/>
      <c r="FKX11" s="73"/>
      <c r="FKY11" s="73"/>
      <c r="FKZ11" s="74"/>
      <c r="FLA11" s="72"/>
      <c r="FLB11" s="72"/>
      <c r="FLC11" s="72"/>
      <c r="FLD11" s="90"/>
      <c r="FLE11" s="73"/>
      <c r="FLF11" s="73"/>
      <c r="FLG11" s="74"/>
      <c r="FLH11" s="72"/>
      <c r="FLI11" s="72"/>
      <c r="FLJ11" s="72"/>
      <c r="FLK11" s="90"/>
      <c r="FLL11" s="73"/>
      <c r="FLM11" s="73"/>
      <c r="FLN11" s="74"/>
      <c r="FLO11" s="72"/>
      <c r="FLP11" s="72"/>
      <c r="FLQ11" s="72"/>
      <c r="FLR11" s="90"/>
      <c r="FLS11" s="73"/>
      <c r="FLT11" s="73"/>
      <c r="FLU11" s="74"/>
      <c r="FLV11" s="72"/>
      <c r="FLW11" s="72"/>
      <c r="FLX11" s="72"/>
      <c r="FLY11" s="90"/>
      <c r="FLZ11" s="73"/>
      <c r="FMA11" s="73"/>
      <c r="FMB11" s="74"/>
      <c r="FMC11" s="72"/>
      <c r="FMD11" s="72"/>
      <c r="FME11" s="72"/>
      <c r="FMF11" s="90"/>
      <c r="FMG11" s="73"/>
      <c r="FMH11" s="73"/>
      <c r="FMI11" s="74"/>
      <c r="FMJ11" s="72"/>
      <c r="FMK11" s="72"/>
      <c r="FML11" s="72"/>
      <c r="FMM11" s="90"/>
      <c r="FMN11" s="73"/>
      <c r="FMO11" s="73"/>
      <c r="FMP11" s="74"/>
      <c r="FMQ11" s="72"/>
      <c r="FMR11" s="72"/>
      <c r="FMS11" s="72"/>
      <c r="FMT11" s="90"/>
      <c r="FMU11" s="73"/>
      <c r="FMV11" s="73"/>
      <c r="FMW11" s="74"/>
      <c r="FMX11" s="72"/>
      <c r="FMY11" s="72"/>
      <c r="FMZ11" s="72"/>
      <c r="FNA11" s="90"/>
      <c r="FNB11" s="73"/>
      <c r="FNC11" s="73"/>
      <c r="FND11" s="74"/>
      <c r="FNE11" s="72"/>
      <c r="FNF11" s="72"/>
      <c r="FNG11" s="72"/>
      <c r="FNH11" s="90"/>
      <c r="FNI11" s="73"/>
      <c r="FNJ11" s="73"/>
      <c r="FNK11" s="74"/>
      <c r="FNL11" s="72"/>
      <c r="FNM11" s="72"/>
      <c r="FNN11" s="72"/>
      <c r="FNO11" s="90"/>
      <c r="FNP11" s="73"/>
      <c r="FNQ11" s="73"/>
      <c r="FNR11" s="74"/>
      <c r="FNS11" s="72"/>
      <c r="FNT11" s="72"/>
      <c r="FNU11" s="72"/>
      <c r="FNV11" s="90"/>
      <c r="FNW11" s="73"/>
      <c r="FNX11" s="73"/>
      <c r="FNY11" s="74"/>
      <c r="FNZ11" s="72"/>
      <c r="FOA11" s="72"/>
      <c r="FOB11" s="72"/>
      <c r="FOC11" s="90"/>
      <c r="FOD11" s="73"/>
      <c r="FOE11" s="73"/>
      <c r="FOF11" s="74"/>
      <c r="FOG11" s="72"/>
      <c r="FOH11" s="72"/>
      <c r="FOI11" s="72"/>
      <c r="FOJ11" s="90"/>
      <c r="FOK11" s="73"/>
      <c r="FOL11" s="73"/>
      <c r="FOM11" s="74"/>
      <c r="FON11" s="72"/>
      <c r="FOO11" s="72"/>
      <c r="FOP11" s="72"/>
      <c r="FOQ11" s="90"/>
      <c r="FOR11" s="73"/>
      <c r="FOS11" s="73"/>
      <c r="FOT11" s="74"/>
      <c r="FOU11" s="72"/>
      <c r="FOV11" s="72"/>
      <c r="FOW11" s="72"/>
      <c r="FOX11" s="90"/>
      <c r="FOY11" s="73"/>
      <c r="FOZ11" s="73"/>
      <c r="FPA11" s="74"/>
      <c r="FPB11" s="72"/>
      <c r="FPC11" s="72"/>
      <c r="FPD11" s="72"/>
      <c r="FPE11" s="90"/>
      <c r="FPF11" s="73"/>
      <c r="FPG11" s="73"/>
      <c r="FPH11" s="74"/>
      <c r="FPI11" s="72"/>
      <c r="FPJ11" s="72"/>
      <c r="FPK11" s="72"/>
      <c r="FPL11" s="90"/>
      <c r="FPM11" s="73"/>
      <c r="FPN11" s="73"/>
      <c r="FPO11" s="74"/>
      <c r="FPP11" s="72"/>
      <c r="FPQ11" s="72"/>
      <c r="FPR11" s="72"/>
      <c r="FPS11" s="90"/>
      <c r="FPT11" s="73"/>
      <c r="FPU11" s="73"/>
      <c r="FPV11" s="74"/>
      <c r="FPW11" s="72"/>
      <c r="FPX11" s="72"/>
      <c r="FPY11" s="72"/>
      <c r="FPZ11" s="90"/>
      <c r="FQA11" s="73"/>
      <c r="FQB11" s="73"/>
      <c r="FQC11" s="74"/>
      <c r="FQD11" s="72"/>
      <c r="FQE11" s="72"/>
      <c r="FQF11" s="72"/>
      <c r="FQG11" s="90"/>
      <c r="FQH11" s="73"/>
      <c r="FQI11" s="73"/>
      <c r="FQJ11" s="74"/>
      <c r="FQK11" s="72"/>
      <c r="FQL11" s="72"/>
      <c r="FQM11" s="72"/>
      <c r="FQN11" s="90"/>
      <c r="FQO11" s="73"/>
      <c r="FQP11" s="73"/>
      <c r="FQQ11" s="74"/>
      <c r="FQR11" s="72"/>
      <c r="FQS11" s="72"/>
      <c r="FQT11" s="72"/>
      <c r="FQU11" s="90"/>
      <c r="FQV11" s="73"/>
      <c r="FQW11" s="73"/>
      <c r="FQX11" s="74"/>
      <c r="FQY11" s="72"/>
      <c r="FQZ11" s="72"/>
      <c r="FRA11" s="72"/>
      <c r="FRB11" s="90"/>
      <c r="FRC11" s="73"/>
      <c r="FRD11" s="73"/>
      <c r="FRE11" s="74"/>
      <c r="FRF11" s="72"/>
      <c r="FRG11" s="72"/>
      <c r="FRH11" s="72"/>
      <c r="FRI11" s="90"/>
      <c r="FRJ11" s="73"/>
      <c r="FRK11" s="73"/>
      <c r="FRL11" s="74"/>
      <c r="FRM11" s="72"/>
      <c r="FRN11" s="72"/>
      <c r="FRO11" s="72"/>
      <c r="FRP11" s="90"/>
      <c r="FRQ11" s="73"/>
      <c r="FRR11" s="73"/>
      <c r="FRS11" s="74"/>
      <c r="FRT11" s="72"/>
      <c r="FRU11" s="72"/>
      <c r="FRV11" s="72"/>
      <c r="FRW11" s="90"/>
      <c r="FRX11" s="73"/>
      <c r="FRY11" s="73"/>
      <c r="FRZ11" s="74"/>
      <c r="FSA11" s="72"/>
      <c r="FSB11" s="72"/>
      <c r="FSC11" s="72"/>
      <c r="FSD11" s="90"/>
      <c r="FSE11" s="73"/>
      <c r="FSF11" s="73"/>
      <c r="FSG11" s="74"/>
      <c r="FSH11" s="72"/>
      <c r="FSI11" s="72"/>
      <c r="FSJ11" s="72"/>
      <c r="FSK11" s="90"/>
      <c r="FSL11" s="73"/>
      <c r="FSM11" s="73"/>
      <c r="FSN11" s="74"/>
      <c r="FSO11" s="72"/>
      <c r="FSP11" s="72"/>
      <c r="FSQ11" s="72"/>
      <c r="FSR11" s="90"/>
      <c r="FSS11" s="73"/>
      <c r="FST11" s="73"/>
      <c r="FSU11" s="74"/>
      <c r="FSV11" s="72"/>
      <c r="FSW11" s="72"/>
      <c r="FSX11" s="72"/>
      <c r="FSY11" s="90"/>
      <c r="FSZ11" s="73"/>
      <c r="FTA11" s="73"/>
      <c r="FTB11" s="74"/>
      <c r="FTC11" s="72"/>
      <c r="FTD11" s="72"/>
      <c r="FTE11" s="72"/>
      <c r="FTF11" s="90"/>
      <c r="FTG11" s="73"/>
      <c r="FTH11" s="73"/>
      <c r="FTI11" s="74"/>
      <c r="FTJ11" s="72"/>
      <c r="FTK11" s="72"/>
      <c r="FTL11" s="72"/>
      <c r="FTM11" s="90"/>
      <c r="FTN11" s="73"/>
      <c r="FTO11" s="73"/>
      <c r="FTP11" s="74"/>
      <c r="FTQ11" s="72"/>
      <c r="FTR11" s="72"/>
      <c r="FTS11" s="72"/>
      <c r="FTT11" s="90"/>
      <c r="FTU11" s="73"/>
      <c r="FTV11" s="73"/>
      <c r="FTW11" s="74"/>
      <c r="FTX11" s="72"/>
      <c r="FTY11" s="72"/>
      <c r="FTZ11" s="72"/>
      <c r="FUA11" s="90"/>
      <c r="FUB11" s="73"/>
      <c r="FUC11" s="73"/>
      <c r="FUD11" s="74"/>
      <c r="FUE11" s="72"/>
      <c r="FUF11" s="72"/>
      <c r="FUG11" s="72"/>
      <c r="FUH11" s="90"/>
      <c r="FUI11" s="73"/>
      <c r="FUJ11" s="73"/>
      <c r="FUK11" s="74"/>
      <c r="FUL11" s="72"/>
      <c r="FUM11" s="72"/>
      <c r="FUN11" s="72"/>
      <c r="FUO11" s="90"/>
      <c r="FUP11" s="73"/>
      <c r="FUQ11" s="73"/>
      <c r="FUR11" s="74"/>
      <c r="FUS11" s="72"/>
      <c r="FUT11" s="72"/>
      <c r="FUU11" s="72"/>
      <c r="FUV11" s="90"/>
      <c r="FUW11" s="73"/>
      <c r="FUX11" s="73"/>
      <c r="FUY11" s="74"/>
      <c r="FUZ11" s="72"/>
      <c r="FVA11" s="72"/>
      <c r="FVB11" s="72"/>
      <c r="FVC11" s="90"/>
      <c r="FVD11" s="73"/>
      <c r="FVE11" s="73"/>
      <c r="FVF11" s="74"/>
      <c r="FVG11" s="72"/>
      <c r="FVH11" s="72"/>
      <c r="FVI11" s="72"/>
      <c r="FVJ11" s="90"/>
      <c r="FVK11" s="73"/>
      <c r="FVL11" s="73"/>
      <c r="FVM11" s="74"/>
      <c r="FVN11" s="72"/>
      <c r="FVO11" s="72"/>
      <c r="FVP11" s="72"/>
      <c r="FVQ11" s="90"/>
      <c r="FVR11" s="73"/>
      <c r="FVS11" s="73"/>
      <c r="FVT11" s="74"/>
      <c r="FVU11" s="72"/>
      <c r="FVV11" s="72"/>
      <c r="FVW11" s="72"/>
      <c r="FVX11" s="90"/>
      <c r="FVY11" s="73"/>
      <c r="FVZ11" s="73"/>
      <c r="FWA11" s="74"/>
      <c r="FWB11" s="72"/>
      <c r="FWC11" s="72"/>
      <c r="FWD11" s="72"/>
      <c r="FWE11" s="90"/>
      <c r="FWF11" s="73"/>
      <c r="FWG11" s="73"/>
      <c r="FWH11" s="74"/>
      <c r="FWI11" s="72"/>
      <c r="FWJ11" s="72"/>
      <c r="FWK11" s="72"/>
      <c r="FWL11" s="90"/>
      <c r="FWM11" s="73"/>
      <c r="FWN11" s="73"/>
      <c r="FWO11" s="74"/>
      <c r="FWP11" s="72"/>
      <c r="FWQ11" s="72"/>
      <c r="FWR11" s="72"/>
      <c r="FWS11" s="90"/>
      <c r="FWT11" s="73"/>
      <c r="FWU11" s="73"/>
      <c r="FWV11" s="74"/>
      <c r="FWW11" s="72"/>
      <c r="FWX11" s="72"/>
      <c r="FWY11" s="72"/>
      <c r="FWZ11" s="90"/>
      <c r="FXA11" s="73"/>
      <c r="FXB11" s="73"/>
      <c r="FXC11" s="74"/>
      <c r="FXD11" s="72"/>
      <c r="FXE11" s="72"/>
      <c r="FXF11" s="72"/>
      <c r="FXG11" s="90"/>
      <c r="FXH11" s="73"/>
      <c r="FXI11" s="73"/>
      <c r="FXJ11" s="74"/>
      <c r="FXK11" s="72"/>
      <c r="FXL11" s="72"/>
      <c r="FXM11" s="72"/>
      <c r="FXN11" s="90"/>
      <c r="FXO11" s="73"/>
      <c r="FXP11" s="73"/>
      <c r="FXQ11" s="74"/>
      <c r="FXR11" s="72"/>
      <c r="FXS11" s="72"/>
      <c r="FXT11" s="72"/>
      <c r="FXU11" s="90"/>
      <c r="FXV11" s="73"/>
      <c r="FXW11" s="73"/>
      <c r="FXX11" s="74"/>
      <c r="FXY11" s="72"/>
      <c r="FXZ11" s="72"/>
      <c r="FYA11" s="72"/>
      <c r="FYB11" s="90"/>
      <c r="FYC11" s="73"/>
      <c r="FYD11" s="73"/>
      <c r="FYE11" s="74"/>
      <c r="FYF11" s="72"/>
      <c r="FYG11" s="72"/>
      <c r="FYH11" s="72"/>
      <c r="FYI11" s="90"/>
      <c r="FYJ11" s="73"/>
      <c r="FYK11" s="73"/>
      <c r="FYL11" s="74"/>
      <c r="FYM11" s="72"/>
      <c r="FYN11" s="72"/>
      <c r="FYO11" s="72"/>
      <c r="FYP11" s="90"/>
      <c r="FYQ11" s="73"/>
      <c r="FYR11" s="73"/>
      <c r="FYS11" s="74"/>
      <c r="FYT11" s="72"/>
      <c r="FYU11" s="72"/>
      <c r="FYV11" s="72"/>
      <c r="FYW11" s="90"/>
      <c r="FYX11" s="73"/>
      <c r="FYY11" s="73"/>
      <c r="FYZ11" s="74"/>
      <c r="FZA11" s="72"/>
      <c r="FZB11" s="72"/>
      <c r="FZC11" s="72"/>
      <c r="FZD11" s="90"/>
      <c r="FZE11" s="73"/>
      <c r="FZF11" s="73"/>
      <c r="FZG11" s="74"/>
      <c r="FZH11" s="72"/>
      <c r="FZI11" s="72"/>
      <c r="FZJ11" s="72"/>
      <c r="FZK11" s="90"/>
      <c r="FZL11" s="73"/>
      <c r="FZM11" s="73"/>
      <c r="FZN11" s="74"/>
      <c r="FZO11" s="72"/>
      <c r="FZP11" s="72"/>
      <c r="FZQ11" s="72"/>
      <c r="FZR11" s="90"/>
      <c r="FZS11" s="73"/>
      <c r="FZT11" s="73"/>
      <c r="FZU11" s="74"/>
      <c r="FZV11" s="72"/>
      <c r="FZW11" s="72"/>
      <c r="FZX11" s="72"/>
      <c r="FZY11" s="90"/>
      <c r="FZZ11" s="73"/>
      <c r="GAA11" s="73"/>
      <c r="GAB11" s="74"/>
      <c r="GAC11" s="72"/>
      <c r="GAD11" s="72"/>
      <c r="GAE11" s="72"/>
      <c r="GAF11" s="90"/>
      <c r="GAG11" s="73"/>
      <c r="GAH11" s="73"/>
      <c r="GAI11" s="74"/>
      <c r="GAJ11" s="72"/>
      <c r="GAK11" s="72"/>
      <c r="GAL11" s="72"/>
      <c r="GAM11" s="90"/>
      <c r="GAN11" s="73"/>
      <c r="GAO11" s="73"/>
      <c r="GAP11" s="74"/>
      <c r="GAQ11" s="72"/>
      <c r="GAR11" s="72"/>
      <c r="GAS11" s="72"/>
      <c r="GAT11" s="90"/>
      <c r="GAU11" s="73"/>
      <c r="GAV11" s="73"/>
      <c r="GAW11" s="74"/>
      <c r="GAX11" s="72"/>
      <c r="GAY11" s="72"/>
      <c r="GAZ11" s="72"/>
      <c r="GBA11" s="90"/>
      <c r="GBB11" s="73"/>
      <c r="GBC11" s="73"/>
      <c r="GBD11" s="74"/>
      <c r="GBE11" s="72"/>
      <c r="GBF11" s="72"/>
      <c r="GBG11" s="72"/>
      <c r="GBH11" s="90"/>
      <c r="GBI11" s="73"/>
      <c r="GBJ11" s="73"/>
      <c r="GBK11" s="74"/>
      <c r="GBL11" s="72"/>
      <c r="GBM11" s="72"/>
      <c r="GBN11" s="72"/>
      <c r="GBO11" s="90"/>
      <c r="GBP11" s="73"/>
      <c r="GBQ11" s="73"/>
      <c r="GBR11" s="74"/>
      <c r="GBS11" s="72"/>
      <c r="GBT11" s="72"/>
      <c r="GBU11" s="72"/>
      <c r="GBV11" s="90"/>
      <c r="GBW11" s="73"/>
      <c r="GBX11" s="73"/>
      <c r="GBY11" s="74"/>
      <c r="GBZ11" s="72"/>
      <c r="GCA11" s="72"/>
      <c r="GCB11" s="72"/>
      <c r="GCC11" s="90"/>
      <c r="GCD11" s="73"/>
      <c r="GCE11" s="73"/>
      <c r="GCF11" s="74"/>
      <c r="GCG11" s="72"/>
      <c r="GCH11" s="72"/>
      <c r="GCI11" s="72"/>
      <c r="GCJ11" s="90"/>
      <c r="GCK11" s="73"/>
      <c r="GCL11" s="73"/>
      <c r="GCM11" s="74"/>
      <c r="GCN11" s="72"/>
      <c r="GCO11" s="72"/>
      <c r="GCP11" s="72"/>
      <c r="GCQ11" s="90"/>
      <c r="GCR11" s="73"/>
      <c r="GCS11" s="73"/>
      <c r="GCT11" s="74"/>
      <c r="GCU11" s="72"/>
      <c r="GCV11" s="72"/>
      <c r="GCW11" s="72"/>
      <c r="GCX11" s="90"/>
      <c r="GCY11" s="73"/>
      <c r="GCZ11" s="73"/>
      <c r="GDA11" s="74"/>
      <c r="GDB11" s="72"/>
      <c r="GDC11" s="72"/>
      <c r="GDD11" s="72"/>
      <c r="GDE11" s="90"/>
      <c r="GDF11" s="73"/>
      <c r="GDG11" s="73"/>
      <c r="GDH11" s="74"/>
      <c r="GDI11" s="72"/>
      <c r="GDJ11" s="72"/>
      <c r="GDK11" s="72"/>
      <c r="GDL11" s="90"/>
      <c r="GDM11" s="73"/>
      <c r="GDN11" s="73"/>
      <c r="GDO11" s="74"/>
      <c r="GDP11" s="72"/>
      <c r="GDQ11" s="72"/>
      <c r="GDR11" s="72"/>
      <c r="GDS11" s="90"/>
      <c r="GDT11" s="73"/>
      <c r="GDU11" s="73"/>
      <c r="GDV11" s="74"/>
      <c r="GDW11" s="72"/>
      <c r="GDX11" s="72"/>
      <c r="GDY11" s="72"/>
      <c r="GDZ11" s="90"/>
      <c r="GEA11" s="73"/>
      <c r="GEB11" s="73"/>
      <c r="GEC11" s="74"/>
      <c r="GED11" s="72"/>
      <c r="GEE11" s="72"/>
      <c r="GEF11" s="72"/>
      <c r="GEG11" s="90"/>
      <c r="GEH11" s="73"/>
      <c r="GEI11" s="73"/>
      <c r="GEJ11" s="74"/>
      <c r="GEK11" s="72"/>
      <c r="GEL11" s="72"/>
      <c r="GEM11" s="72"/>
      <c r="GEN11" s="90"/>
      <c r="GEO11" s="73"/>
      <c r="GEP11" s="73"/>
      <c r="GEQ11" s="74"/>
      <c r="GER11" s="72"/>
      <c r="GES11" s="72"/>
      <c r="GET11" s="72"/>
      <c r="GEU11" s="90"/>
      <c r="GEV11" s="73"/>
      <c r="GEW11" s="73"/>
      <c r="GEX11" s="74"/>
      <c r="GEY11" s="72"/>
      <c r="GEZ11" s="72"/>
      <c r="GFA11" s="72"/>
      <c r="GFB11" s="90"/>
      <c r="GFC11" s="73"/>
      <c r="GFD11" s="73"/>
      <c r="GFE11" s="74"/>
      <c r="GFF11" s="72"/>
      <c r="GFG11" s="72"/>
      <c r="GFH11" s="72"/>
      <c r="GFI11" s="90"/>
      <c r="GFJ11" s="73"/>
      <c r="GFK11" s="73"/>
      <c r="GFL11" s="74"/>
      <c r="GFM11" s="72"/>
      <c r="GFN11" s="72"/>
      <c r="GFO11" s="72"/>
      <c r="GFP11" s="90"/>
      <c r="GFQ11" s="73"/>
      <c r="GFR11" s="73"/>
      <c r="GFS11" s="74"/>
      <c r="GFT11" s="72"/>
      <c r="GFU11" s="72"/>
      <c r="GFV11" s="72"/>
      <c r="GFW11" s="90"/>
      <c r="GFX11" s="73"/>
      <c r="GFY11" s="73"/>
      <c r="GFZ11" s="74"/>
      <c r="GGA11" s="72"/>
      <c r="GGB11" s="72"/>
      <c r="GGC11" s="72"/>
      <c r="GGD11" s="90"/>
      <c r="GGE11" s="73"/>
      <c r="GGF11" s="73"/>
      <c r="GGG11" s="74"/>
      <c r="GGH11" s="72"/>
      <c r="GGI11" s="72"/>
      <c r="GGJ11" s="72"/>
      <c r="GGK11" s="90"/>
      <c r="GGL11" s="73"/>
      <c r="GGM11" s="73"/>
      <c r="GGN11" s="74"/>
      <c r="GGO11" s="72"/>
      <c r="GGP11" s="72"/>
      <c r="GGQ11" s="72"/>
      <c r="GGR11" s="90"/>
      <c r="GGS11" s="73"/>
      <c r="GGT11" s="73"/>
      <c r="GGU11" s="74"/>
      <c r="GGV11" s="72"/>
      <c r="GGW11" s="72"/>
      <c r="GGX11" s="72"/>
      <c r="GGY11" s="90"/>
      <c r="GGZ11" s="73"/>
      <c r="GHA11" s="73"/>
      <c r="GHB11" s="74"/>
      <c r="GHC11" s="72"/>
      <c r="GHD11" s="72"/>
      <c r="GHE11" s="72"/>
      <c r="GHF11" s="90"/>
      <c r="GHG11" s="73"/>
      <c r="GHH11" s="73"/>
      <c r="GHI11" s="74"/>
      <c r="GHJ11" s="72"/>
      <c r="GHK11" s="72"/>
      <c r="GHL11" s="72"/>
      <c r="GHM11" s="90"/>
      <c r="GHN11" s="73"/>
      <c r="GHO11" s="73"/>
      <c r="GHP11" s="74"/>
      <c r="GHQ11" s="72"/>
      <c r="GHR11" s="72"/>
      <c r="GHS11" s="72"/>
      <c r="GHT11" s="90"/>
      <c r="GHU11" s="73"/>
      <c r="GHV11" s="73"/>
      <c r="GHW11" s="74"/>
      <c r="GHX11" s="72"/>
      <c r="GHY11" s="72"/>
      <c r="GHZ11" s="72"/>
      <c r="GIA11" s="90"/>
      <c r="GIB11" s="73"/>
      <c r="GIC11" s="73"/>
      <c r="GID11" s="74"/>
      <c r="GIE11" s="72"/>
      <c r="GIF11" s="72"/>
      <c r="GIG11" s="72"/>
      <c r="GIH11" s="90"/>
      <c r="GII11" s="73"/>
      <c r="GIJ11" s="73"/>
      <c r="GIK11" s="74"/>
      <c r="GIL11" s="72"/>
      <c r="GIM11" s="72"/>
      <c r="GIN11" s="72"/>
      <c r="GIO11" s="90"/>
      <c r="GIP11" s="73"/>
      <c r="GIQ11" s="73"/>
      <c r="GIR11" s="74"/>
      <c r="GIS11" s="72"/>
      <c r="GIT11" s="72"/>
      <c r="GIU11" s="72"/>
      <c r="GIV11" s="90"/>
      <c r="GIW11" s="73"/>
      <c r="GIX11" s="73"/>
      <c r="GIY11" s="74"/>
      <c r="GIZ11" s="72"/>
      <c r="GJA11" s="72"/>
      <c r="GJB11" s="72"/>
      <c r="GJC11" s="90"/>
      <c r="GJD11" s="73"/>
      <c r="GJE11" s="73"/>
      <c r="GJF11" s="74"/>
      <c r="GJG11" s="72"/>
      <c r="GJH11" s="72"/>
      <c r="GJI11" s="72"/>
      <c r="GJJ11" s="90"/>
      <c r="GJK11" s="73"/>
      <c r="GJL11" s="73"/>
      <c r="GJM11" s="74"/>
      <c r="GJN11" s="72"/>
      <c r="GJO11" s="72"/>
      <c r="GJP11" s="72"/>
      <c r="GJQ11" s="90"/>
      <c r="GJR11" s="73"/>
      <c r="GJS11" s="73"/>
      <c r="GJT11" s="74"/>
      <c r="GJU11" s="72"/>
      <c r="GJV11" s="72"/>
      <c r="GJW11" s="72"/>
      <c r="GJX11" s="90"/>
      <c r="GJY11" s="73"/>
      <c r="GJZ11" s="73"/>
      <c r="GKA11" s="74"/>
      <c r="GKB11" s="72"/>
      <c r="GKC11" s="72"/>
      <c r="GKD11" s="72"/>
      <c r="GKE11" s="90"/>
      <c r="GKF11" s="73"/>
      <c r="GKG11" s="73"/>
      <c r="GKH11" s="74"/>
      <c r="GKI11" s="72"/>
      <c r="GKJ11" s="72"/>
      <c r="GKK11" s="72"/>
      <c r="GKL11" s="90"/>
      <c r="GKM11" s="73"/>
      <c r="GKN11" s="73"/>
      <c r="GKO11" s="74"/>
      <c r="GKP11" s="72"/>
      <c r="GKQ11" s="72"/>
      <c r="GKR11" s="72"/>
      <c r="GKS11" s="90"/>
      <c r="GKT11" s="73"/>
      <c r="GKU11" s="73"/>
      <c r="GKV11" s="74"/>
      <c r="GKW11" s="72"/>
      <c r="GKX11" s="72"/>
      <c r="GKY11" s="72"/>
      <c r="GKZ11" s="90"/>
      <c r="GLA11" s="73"/>
      <c r="GLB11" s="73"/>
      <c r="GLC11" s="74"/>
      <c r="GLD11" s="72"/>
      <c r="GLE11" s="72"/>
      <c r="GLF11" s="72"/>
      <c r="GLG11" s="90"/>
      <c r="GLH11" s="73"/>
      <c r="GLI11" s="73"/>
      <c r="GLJ11" s="74"/>
      <c r="GLK11" s="72"/>
      <c r="GLL11" s="72"/>
      <c r="GLM11" s="72"/>
      <c r="GLN11" s="90"/>
      <c r="GLO11" s="73"/>
      <c r="GLP11" s="73"/>
      <c r="GLQ11" s="74"/>
      <c r="GLR11" s="72"/>
      <c r="GLS11" s="72"/>
      <c r="GLT11" s="72"/>
      <c r="GLU11" s="90"/>
      <c r="GLV11" s="73"/>
      <c r="GLW11" s="73"/>
      <c r="GLX11" s="74"/>
      <c r="GLY11" s="72"/>
      <c r="GLZ11" s="72"/>
      <c r="GMA11" s="72"/>
      <c r="GMB11" s="90"/>
      <c r="GMC11" s="73"/>
      <c r="GMD11" s="73"/>
      <c r="GME11" s="74"/>
      <c r="GMF11" s="72"/>
      <c r="GMG11" s="72"/>
      <c r="GMH11" s="72"/>
      <c r="GMI11" s="90"/>
      <c r="GMJ11" s="73"/>
      <c r="GMK11" s="73"/>
      <c r="GML11" s="74"/>
      <c r="GMM11" s="72"/>
      <c r="GMN11" s="72"/>
      <c r="GMO11" s="72"/>
      <c r="GMP11" s="90"/>
      <c r="GMQ11" s="73"/>
      <c r="GMR11" s="73"/>
      <c r="GMS11" s="74"/>
      <c r="GMT11" s="72"/>
      <c r="GMU11" s="72"/>
      <c r="GMV11" s="72"/>
      <c r="GMW11" s="90"/>
      <c r="GMX11" s="73"/>
      <c r="GMY11" s="73"/>
      <c r="GMZ11" s="74"/>
      <c r="GNA11" s="72"/>
      <c r="GNB11" s="72"/>
      <c r="GNC11" s="72"/>
      <c r="GND11" s="90"/>
      <c r="GNE11" s="73"/>
      <c r="GNF11" s="73"/>
      <c r="GNG11" s="74"/>
      <c r="GNH11" s="72"/>
      <c r="GNI11" s="72"/>
      <c r="GNJ11" s="72"/>
      <c r="GNK11" s="90"/>
      <c r="GNL11" s="73"/>
      <c r="GNM11" s="73"/>
      <c r="GNN11" s="74"/>
      <c r="GNO11" s="72"/>
      <c r="GNP11" s="72"/>
      <c r="GNQ11" s="72"/>
      <c r="GNR11" s="90"/>
      <c r="GNS11" s="73"/>
      <c r="GNT11" s="73"/>
      <c r="GNU11" s="74"/>
      <c r="GNV11" s="72"/>
      <c r="GNW11" s="72"/>
      <c r="GNX11" s="72"/>
      <c r="GNY11" s="90"/>
      <c r="GNZ11" s="73"/>
      <c r="GOA11" s="73"/>
      <c r="GOB11" s="74"/>
      <c r="GOC11" s="72"/>
      <c r="GOD11" s="72"/>
      <c r="GOE11" s="72"/>
      <c r="GOF11" s="90"/>
      <c r="GOG11" s="73"/>
      <c r="GOH11" s="73"/>
      <c r="GOI11" s="74"/>
      <c r="GOJ11" s="72"/>
      <c r="GOK11" s="72"/>
      <c r="GOL11" s="72"/>
      <c r="GOM11" s="90"/>
      <c r="GON11" s="73"/>
      <c r="GOO11" s="73"/>
      <c r="GOP11" s="74"/>
      <c r="GOQ11" s="72"/>
      <c r="GOR11" s="72"/>
      <c r="GOS11" s="72"/>
      <c r="GOT11" s="90"/>
      <c r="GOU11" s="73"/>
      <c r="GOV11" s="73"/>
      <c r="GOW11" s="74"/>
      <c r="GOX11" s="72"/>
      <c r="GOY11" s="72"/>
      <c r="GOZ11" s="72"/>
      <c r="GPA11" s="90"/>
      <c r="GPB11" s="73"/>
      <c r="GPC11" s="73"/>
      <c r="GPD11" s="74"/>
      <c r="GPE11" s="72"/>
      <c r="GPF11" s="72"/>
      <c r="GPG11" s="72"/>
      <c r="GPH11" s="90"/>
      <c r="GPI11" s="73"/>
      <c r="GPJ11" s="73"/>
      <c r="GPK11" s="74"/>
      <c r="GPL11" s="72"/>
      <c r="GPM11" s="72"/>
      <c r="GPN11" s="72"/>
      <c r="GPO11" s="90"/>
      <c r="GPP11" s="73"/>
      <c r="GPQ11" s="73"/>
      <c r="GPR11" s="74"/>
      <c r="GPS11" s="72"/>
      <c r="GPT11" s="72"/>
      <c r="GPU11" s="72"/>
      <c r="GPV11" s="90"/>
      <c r="GPW11" s="73"/>
      <c r="GPX11" s="73"/>
      <c r="GPY11" s="74"/>
      <c r="GPZ11" s="72"/>
      <c r="GQA11" s="72"/>
      <c r="GQB11" s="72"/>
      <c r="GQC11" s="90"/>
      <c r="GQD11" s="73"/>
      <c r="GQE11" s="73"/>
      <c r="GQF11" s="74"/>
      <c r="GQG11" s="72"/>
      <c r="GQH11" s="72"/>
      <c r="GQI11" s="72"/>
      <c r="GQJ11" s="90"/>
      <c r="GQK11" s="73"/>
      <c r="GQL11" s="73"/>
      <c r="GQM11" s="74"/>
      <c r="GQN11" s="72"/>
      <c r="GQO11" s="72"/>
      <c r="GQP11" s="72"/>
      <c r="GQQ11" s="90"/>
      <c r="GQR11" s="73"/>
      <c r="GQS11" s="73"/>
      <c r="GQT11" s="74"/>
      <c r="GQU11" s="72"/>
      <c r="GQV11" s="72"/>
      <c r="GQW11" s="72"/>
      <c r="GQX11" s="90"/>
      <c r="GQY11" s="73"/>
      <c r="GQZ11" s="73"/>
      <c r="GRA11" s="74"/>
      <c r="GRB11" s="72"/>
      <c r="GRC11" s="72"/>
      <c r="GRD11" s="72"/>
      <c r="GRE11" s="90"/>
      <c r="GRF11" s="73"/>
      <c r="GRG11" s="73"/>
      <c r="GRH11" s="74"/>
      <c r="GRI11" s="72"/>
      <c r="GRJ11" s="72"/>
      <c r="GRK11" s="72"/>
      <c r="GRL11" s="90"/>
      <c r="GRM11" s="73"/>
      <c r="GRN11" s="73"/>
      <c r="GRO11" s="74"/>
      <c r="GRP11" s="72"/>
      <c r="GRQ11" s="72"/>
      <c r="GRR11" s="72"/>
      <c r="GRS11" s="90"/>
      <c r="GRT11" s="73"/>
      <c r="GRU11" s="73"/>
      <c r="GRV11" s="74"/>
      <c r="GRW11" s="72"/>
      <c r="GRX11" s="72"/>
      <c r="GRY11" s="72"/>
      <c r="GRZ11" s="90"/>
      <c r="GSA11" s="73"/>
      <c r="GSB11" s="73"/>
      <c r="GSC11" s="74"/>
      <c r="GSD11" s="72"/>
      <c r="GSE11" s="72"/>
      <c r="GSF11" s="72"/>
      <c r="GSG11" s="90"/>
      <c r="GSH11" s="73"/>
      <c r="GSI11" s="73"/>
      <c r="GSJ11" s="74"/>
      <c r="GSK11" s="72"/>
      <c r="GSL11" s="72"/>
      <c r="GSM11" s="72"/>
      <c r="GSN11" s="90"/>
      <c r="GSO11" s="73"/>
      <c r="GSP11" s="73"/>
      <c r="GSQ11" s="74"/>
      <c r="GSR11" s="72"/>
      <c r="GSS11" s="72"/>
      <c r="GST11" s="72"/>
      <c r="GSU11" s="90"/>
      <c r="GSV11" s="73"/>
      <c r="GSW11" s="73"/>
      <c r="GSX11" s="74"/>
      <c r="GSY11" s="72"/>
      <c r="GSZ11" s="72"/>
      <c r="GTA11" s="72"/>
      <c r="GTB11" s="90"/>
      <c r="GTC11" s="73"/>
      <c r="GTD11" s="73"/>
      <c r="GTE11" s="74"/>
      <c r="GTF11" s="72"/>
      <c r="GTG11" s="72"/>
      <c r="GTH11" s="72"/>
      <c r="GTI11" s="90"/>
      <c r="GTJ11" s="73"/>
      <c r="GTK11" s="73"/>
      <c r="GTL11" s="74"/>
      <c r="GTM11" s="72"/>
      <c r="GTN11" s="72"/>
      <c r="GTO11" s="72"/>
      <c r="GTP11" s="90"/>
      <c r="GTQ11" s="73"/>
      <c r="GTR11" s="73"/>
      <c r="GTS11" s="74"/>
      <c r="GTT11" s="72"/>
      <c r="GTU11" s="72"/>
      <c r="GTV11" s="72"/>
      <c r="GTW11" s="90"/>
      <c r="GTX11" s="73"/>
      <c r="GTY11" s="73"/>
      <c r="GTZ11" s="74"/>
      <c r="GUA11" s="72"/>
      <c r="GUB11" s="72"/>
      <c r="GUC11" s="72"/>
      <c r="GUD11" s="90"/>
      <c r="GUE11" s="73"/>
      <c r="GUF11" s="73"/>
      <c r="GUG11" s="74"/>
      <c r="GUH11" s="72"/>
      <c r="GUI11" s="72"/>
      <c r="GUJ11" s="72"/>
      <c r="GUK11" s="90"/>
      <c r="GUL11" s="73"/>
      <c r="GUM11" s="73"/>
      <c r="GUN11" s="74"/>
      <c r="GUO11" s="72"/>
      <c r="GUP11" s="72"/>
      <c r="GUQ11" s="72"/>
      <c r="GUR11" s="90"/>
      <c r="GUS11" s="73"/>
      <c r="GUT11" s="73"/>
      <c r="GUU11" s="74"/>
      <c r="GUV11" s="72"/>
      <c r="GUW11" s="72"/>
      <c r="GUX11" s="72"/>
      <c r="GUY11" s="90"/>
      <c r="GUZ11" s="73"/>
      <c r="GVA11" s="73"/>
      <c r="GVB11" s="74"/>
      <c r="GVC11" s="72"/>
      <c r="GVD11" s="72"/>
      <c r="GVE11" s="72"/>
      <c r="GVF11" s="90"/>
      <c r="GVG11" s="73"/>
      <c r="GVH11" s="73"/>
      <c r="GVI11" s="74"/>
      <c r="GVJ11" s="72"/>
      <c r="GVK11" s="72"/>
      <c r="GVL11" s="72"/>
      <c r="GVM11" s="90"/>
      <c r="GVN11" s="73"/>
      <c r="GVO11" s="73"/>
      <c r="GVP11" s="74"/>
      <c r="GVQ11" s="72"/>
      <c r="GVR11" s="72"/>
      <c r="GVS11" s="72"/>
      <c r="GVT11" s="90"/>
      <c r="GVU11" s="73"/>
      <c r="GVV11" s="73"/>
      <c r="GVW11" s="74"/>
      <c r="GVX11" s="72"/>
      <c r="GVY11" s="72"/>
      <c r="GVZ11" s="72"/>
      <c r="GWA11" s="90"/>
      <c r="GWB11" s="73"/>
      <c r="GWC11" s="73"/>
      <c r="GWD11" s="74"/>
      <c r="GWE11" s="72"/>
      <c r="GWF11" s="72"/>
      <c r="GWG11" s="72"/>
      <c r="GWH11" s="90"/>
      <c r="GWI11" s="73"/>
      <c r="GWJ11" s="73"/>
      <c r="GWK11" s="74"/>
      <c r="GWL11" s="72"/>
      <c r="GWM11" s="72"/>
      <c r="GWN11" s="72"/>
      <c r="GWO11" s="90"/>
      <c r="GWP11" s="73"/>
      <c r="GWQ11" s="73"/>
      <c r="GWR11" s="74"/>
      <c r="GWS11" s="72"/>
      <c r="GWT11" s="72"/>
      <c r="GWU11" s="72"/>
      <c r="GWV11" s="90"/>
      <c r="GWW11" s="73"/>
      <c r="GWX11" s="73"/>
      <c r="GWY11" s="74"/>
      <c r="GWZ11" s="72"/>
      <c r="GXA11" s="72"/>
      <c r="GXB11" s="72"/>
      <c r="GXC11" s="90"/>
      <c r="GXD11" s="73"/>
      <c r="GXE11" s="73"/>
      <c r="GXF11" s="74"/>
      <c r="GXG11" s="72"/>
      <c r="GXH11" s="72"/>
      <c r="GXI11" s="72"/>
      <c r="GXJ11" s="90"/>
      <c r="GXK11" s="73"/>
      <c r="GXL11" s="73"/>
      <c r="GXM11" s="74"/>
      <c r="GXN11" s="72"/>
      <c r="GXO11" s="72"/>
      <c r="GXP11" s="72"/>
      <c r="GXQ11" s="90"/>
      <c r="GXR11" s="73"/>
      <c r="GXS11" s="73"/>
      <c r="GXT11" s="74"/>
      <c r="GXU11" s="72"/>
      <c r="GXV11" s="72"/>
      <c r="GXW11" s="72"/>
      <c r="GXX11" s="90"/>
      <c r="GXY11" s="73"/>
      <c r="GXZ11" s="73"/>
      <c r="GYA11" s="74"/>
      <c r="GYB11" s="72"/>
      <c r="GYC11" s="72"/>
      <c r="GYD11" s="72"/>
      <c r="GYE11" s="90"/>
      <c r="GYF11" s="73"/>
      <c r="GYG11" s="73"/>
      <c r="GYH11" s="74"/>
      <c r="GYI11" s="72"/>
      <c r="GYJ11" s="72"/>
      <c r="GYK11" s="72"/>
      <c r="GYL11" s="90"/>
      <c r="GYM11" s="73"/>
      <c r="GYN11" s="73"/>
      <c r="GYO11" s="74"/>
      <c r="GYP11" s="72"/>
      <c r="GYQ11" s="72"/>
      <c r="GYR11" s="72"/>
      <c r="GYS11" s="90"/>
      <c r="GYT11" s="73"/>
      <c r="GYU11" s="73"/>
      <c r="GYV11" s="74"/>
      <c r="GYW11" s="72"/>
      <c r="GYX11" s="72"/>
      <c r="GYY11" s="72"/>
      <c r="GYZ11" s="90"/>
      <c r="GZA11" s="73"/>
      <c r="GZB11" s="73"/>
      <c r="GZC11" s="74"/>
      <c r="GZD11" s="72"/>
      <c r="GZE11" s="72"/>
      <c r="GZF11" s="72"/>
      <c r="GZG11" s="90"/>
      <c r="GZH11" s="73"/>
      <c r="GZI11" s="73"/>
      <c r="GZJ11" s="74"/>
      <c r="GZK11" s="72"/>
      <c r="GZL11" s="72"/>
      <c r="GZM11" s="72"/>
      <c r="GZN11" s="90"/>
      <c r="GZO11" s="73"/>
      <c r="GZP11" s="73"/>
      <c r="GZQ11" s="74"/>
      <c r="GZR11" s="72"/>
      <c r="GZS11" s="72"/>
      <c r="GZT11" s="72"/>
      <c r="GZU11" s="90"/>
      <c r="GZV11" s="73"/>
      <c r="GZW11" s="73"/>
      <c r="GZX11" s="74"/>
      <c r="GZY11" s="72"/>
      <c r="GZZ11" s="72"/>
      <c r="HAA11" s="72"/>
      <c r="HAB11" s="90"/>
      <c r="HAC11" s="73"/>
      <c r="HAD11" s="73"/>
      <c r="HAE11" s="74"/>
      <c r="HAF11" s="72"/>
      <c r="HAG11" s="72"/>
      <c r="HAH11" s="72"/>
      <c r="HAI11" s="90"/>
      <c r="HAJ11" s="73"/>
      <c r="HAK11" s="73"/>
      <c r="HAL11" s="74"/>
      <c r="HAM11" s="72"/>
      <c r="HAN11" s="72"/>
      <c r="HAO11" s="72"/>
      <c r="HAP11" s="90"/>
      <c r="HAQ11" s="73"/>
      <c r="HAR11" s="73"/>
      <c r="HAS11" s="74"/>
      <c r="HAT11" s="72"/>
      <c r="HAU11" s="72"/>
      <c r="HAV11" s="72"/>
      <c r="HAW11" s="90"/>
      <c r="HAX11" s="73"/>
      <c r="HAY11" s="73"/>
      <c r="HAZ11" s="74"/>
      <c r="HBA11" s="72"/>
      <c r="HBB11" s="72"/>
      <c r="HBC11" s="72"/>
      <c r="HBD11" s="90"/>
      <c r="HBE11" s="73"/>
      <c r="HBF11" s="73"/>
      <c r="HBG11" s="74"/>
      <c r="HBH11" s="72"/>
      <c r="HBI11" s="72"/>
      <c r="HBJ11" s="72"/>
      <c r="HBK11" s="90"/>
      <c r="HBL11" s="73"/>
      <c r="HBM11" s="73"/>
      <c r="HBN11" s="74"/>
      <c r="HBO11" s="72"/>
      <c r="HBP11" s="72"/>
      <c r="HBQ11" s="72"/>
      <c r="HBR11" s="90"/>
      <c r="HBS11" s="73"/>
      <c r="HBT11" s="73"/>
      <c r="HBU11" s="74"/>
      <c r="HBV11" s="72"/>
      <c r="HBW11" s="72"/>
      <c r="HBX11" s="72"/>
      <c r="HBY11" s="90"/>
      <c r="HBZ11" s="73"/>
      <c r="HCA11" s="73"/>
      <c r="HCB11" s="74"/>
      <c r="HCC11" s="72"/>
      <c r="HCD11" s="72"/>
      <c r="HCE11" s="72"/>
      <c r="HCF11" s="90"/>
      <c r="HCG11" s="73"/>
      <c r="HCH11" s="73"/>
      <c r="HCI11" s="74"/>
      <c r="HCJ11" s="72"/>
      <c r="HCK11" s="72"/>
      <c r="HCL11" s="72"/>
      <c r="HCM11" s="90"/>
      <c r="HCN11" s="73"/>
      <c r="HCO11" s="73"/>
      <c r="HCP11" s="74"/>
      <c r="HCQ11" s="72"/>
      <c r="HCR11" s="72"/>
      <c r="HCS11" s="72"/>
      <c r="HCT11" s="90"/>
      <c r="HCU11" s="73"/>
      <c r="HCV11" s="73"/>
      <c r="HCW11" s="74"/>
      <c r="HCX11" s="72"/>
      <c r="HCY11" s="72"/>
      <c r="HCZ11" s="72"/>
      <c r="HDA11" s="90"/>
      <c r="HDB11" s="73"/>
      <c r="HDC11" s="73"/>
      <c r="HDD11" s="74"/>
      <c r="HDE11" s="72"/>
      <c r="HDF11" s="72"/>
      <c r="HDG11" s="72"/>
      <c r="HDH11" s="90"/>
      <c r="HDI11" s="73"/>
      <c r="HDJ11" s="73"/>
      <c r="HDK11" s="74"/>
      <c r="HDL11" s="72"/>
      <c r="HDM11" s="72"/>
      <c r="HDN11" s="72"/>
      <c r="HDO11" s="90"/>
      <c r="HDP11" s="73"/>
      <c r="HDQ11" s="73"/>
      <c r="HDR11" s="74"/>
      <c r="HDS11" s="72"/>
      <c r="HDT11" s="72"/>
      <c r="HDU11" s="72"/>
      <c r="HDV11" s="90"/>
      <c r="HDW11" s="73"/>
      <c r="HDX11" s="73"/>
      <c r="HDY11" s="74"/>
      <c r="HDZ11" s="72"/>
      <c r="HEA11" s="72"/>
      <c r="HEB11" s="72"/>
      <c r="HEC11" s="90"/>
      <c r="HED11" s="73"/>
      <c r="HEE11" s="73"/>
      <c r="HEF11" s="74"/>
      <c r="HEG11" s="72"/>
      <c r="HEH11" s="72"/>
      <c r="HEI11" s="72"/>
      <c r="HEJ11" s="90"/>
      <c r="HEK11" s="73"/>
      <c r="HEL11" s="73"/>
      <c r="HEM11" s="74"/>
      <c r="HEN11" s="72"/>
      <c r="HEO11" s="72"/>
      <c r="HEP11" s="72"/>
      <c r="HEQ11" s="90"/>
      <c r="HER11" s="73"/>
      <c r="HES11" s="73"/>
      <c r="HET11" s="74"/>
      <c r="HEU11" s="72"/>
      <c r="HEV11" s="72"/>
      <c r="HEW11" s="72"/>
      <c r="HEX11" s="90"/>
      <c r="HEY11" s="73"/>
      <c r="HEZ11" s="73"/>
      <c r="HFA11" s="74"/>
      <c r="HFB11" s="72"/>
      <c r="HFC11" s="72"/>
      <c r="HFD11" s="72"/>
      <c r="HFE11" s="90"/>
      <c r="HFF11" s="73"/>
      <c r="HFG11" s="73"/>
      <c r="HFH11" s="74"/>
      <c r="HFI11" s="72"/>
      <c r="HFJ11" s="72"/>
      <c r="HFK11" s="72"/>
      <c r="HFL11" s="90"/>
      <c r="HFM11" s="73"/>
      <c r="HFN11" s="73"/>
      <c r="HFO11" s="74"/>
      <c r="HFP11" s="72"/>
      <c r="HFQ11" s="72"/>
      <c r="HFR11" s="72"/>
      <c r="HFS11" s="90"/>
      <c r="HFT11" s="73"/>
      <c r="HFU11" s="73"/>
      <c r="HFV11" s="74"/>
      <c r="HFW11" s="72"/>
      <c r="HFX11" s="72"/>
      <c r="HFY11" s="72"/>
      <c r="HFZ11" s="90"/>
      <c r="HGA11" s="73"/>
      <c r="HGB11" s="73"/>
      <c r="HGC11" s="74"/>
      <c r="HGD11" s="72"/>
      <c r="HGE11" s="72"/>
      <c r="HGF11" s="72"/>
      <c r="HGG11" s="90"/>
      <c r="HGH11" s="73"/>
      <c r="HGI11" s="73"/>
      <c r="HGJ11" s="74"/>
      <c r="HGK11" s="72"/>
      <c r="HGL11" s="72"/>
      <c r="HGM11" s="72"/>
      <c r="HGN11" s="90"/>
      <c r="HGO11" s="73"/>
      <c r="HGP11" s="73"/>
      <c r="HGQ11" s="74"/>
      <c r="HGR11" s="72"/>
      <c r="HGS11" s="72"/>
      <c r="HGT11" s="72"/>
      <c r="HGU11" s="90"/>
      <c r="HGV11" s="73"/>
      <c r="HGW11" s="73"/>
      <c r="HGX11" s="74"/>
      <c r="HGY11" s="72"/>
      <c r="HGZ11" s="72"/>
      <c r="HHA11" s="72"/>
      <c r="HHB11" s="90"/>
      <c r="HHC11" s="73"/>
      <c r="HHD11" s="73"/>
      <c r="HHE11" s="74"/>
      <c r="HHF11" s="72"/>
      <c r="HHG11" s="72"/>
      <c r="HHH11" s="72"/>
      <c r="HHI11" s="90"/>
      <c r="HHJ11" s="73"/>
      <c r="HHK11" s="73"/>
      <c r="HHL11" s="74"/>
      <c r="HHM11" s="72"/>
      <c r="HHN11" s="72"/>
      <c r="HHO11" s="72"/>
      <c r="HHP11" s="90"/>
      <c r="HHQ11" s="73"/>
      <c r="HHR11" s="73"/>
      <c r="HHS11" s="74"/>
      <c r="HHT11" s="72"/>
      <c r="HHU11" s="72"/>
      <c r="HHV11" s="72"/>
      <c r="HHW11" s="90"/>
      <c r="HHX11" s="73"/>
      <c r="HHY11" s="73"/>
      <c r="HHZ11" s="74"/>
      <c r="HIA11" s="72"/>
      <c r="HIB11" s="72"/>
      <c r="HIC11" s="72"/>
      <c r="HID11" s="90"/>
      <c r="HIE11" s="73"/>
      <c r="HIF11" s="73"/>
      <c r="HIG11" s="74"/>
      <c r="HIH11" s="72"/>
      <c r="HII11" s="72"/>
      <c r="HIJ11" s="72"/>
      <c r="HIK11" s="90"/>
      <c r="HIL11" s="73"/>
      <c r="HIM11" s="73"/>
      <c r="HIN11" s="74"/>
      <c r="HIO11" s="72"/>
      <c r="HIP11" s="72"/>
      <c r="HIQ11" s="72"/>
      <c r="HIR11" s="90"/>
      <c r="HIS11" s="73"/>
      <c r="HIT11" s="73"/>
      <c r="HIU11" s="74"/>
      <c r="HIV11" s="72"/>
      <c r="HIW11" s="72"/>
      <c r="HIX11" s="72"/>
      <c r="HIY11" s="90"/>
      <c r="HIZ11" s="73"/>
      <c r="HJA11" s="73"/>
      <c r="HJB11" s="74"/>
      <c r="HJC11" s="72"/>
      <c r="HJD11" s="72"/>
      <c r="HJE11" s="72"/>
      <c r="HJF11" s="90"/>
      <c r="HJG11" s="73"/>
      <c r="HJH11" s="73"/>
      <c r="HJI11" s="74"/>
      <c r="HJJ11" s="72"/>
      <c r="HJK11" s="72"/>
      <c r="HJL11" s="72"/>
      <c r="HJM11" s="90"/>
      <c r="HJN11" s="73"/>
      <c r="HJO11" s="73"/>
      <c r="HJP11" s="74"/>
      <c r="HJQ11" s="72"/>
      <c r="HJR11" s="72"/>
      <c r="HJS11" s="72"/>
      <c r="HJT11" s="90"/>
      <c r="HJU11" s="73"/>
      <c r="HJV11" s="73"/>
      <c r="HJW11" s="74"/>
      <c r="HJX11" s="72"/>
      <c r="HJY11" s="72"/>
      <c r="HJZ11" s="72"/>
      <c r="HKA11" s="90"/>
      <c r="HKB11" s="73"/>
      <c r="HKC11" s="73"/>
      <c r="HKD11" s="74"/>
      <c r="HKE11" s="72"/>
      <c r="HKF11" s="72"/>
      <c r="HKG11" s="72"/>
      <c r="HKH11" s="90"/>
      <c r="HKI11" s="73"/>
      <c r="HKJ11" s="73"/>
      <c r="HKK11" s="74"/>
      <c r="HKL11" s="72"/>
      <c r="HKM11" s="72"/>
      <c r="HKN11" s="72"/>
      <c r="HKO11" s="90"/>
      <c r="HKP11" s="73"/>
      <c r="HKQ11" s="73"/>
      <c r="HKR11" s="74"/>
      <c r="HKS11" s="72"/>
      <c r="HKT11" s="72"/>
      <c r="HKU11" s="72"/>
      <c r="HKV11" s="90"/>
      <c r="HKW11" s="73"/>
      <c r="HKX11" s="73"/>
      <c r="HKY11" s="74"/>
      <c r="HKZ11" s="72"/>
      <c r="HLA11" s="72"/>
      <c r="HLB11" s="72"/>
      <c r="HLC11" s="90"/>
      <c r="HLD11" s="73"/>
      <c r="HLE11" s="73"/>
      <c r="HLF11" s="74"/>
      <c r="HLG11" s="72"/>
      <c r="HLH11" s="72"/>
      <c r="HLI11" s="72"/>
      <c r="HLJ11" s="90"/>
      <c r="HLK11" s="73"/>
      <c r="HLL11" s="73"/>
      <c r="HLM11" s="74"/>
      <c r="HLN11" s="72"/>
      <c r="HLO11" s="72"/>
      <c r="HLP11" s="72"/>
      <c r="HLQ11" s="90"/>
      <c r="HLR11" s="73"/>
      <c r="HLS11" s="73"/>
      <c r="HLT11" s="74"/>
      <c r="HLU11" s="72"/>
      <c r="HLV11" s="72"/>
      <c r="HLW11" s="72"/>
      <c r="HLX11" s="90"/>
      <c r="HLY11" s="73"/>
      <c r="HLZ11" s="73"/>
      <c r="HMA11" s="74"/>
      <c r="HMB11" s="72"/>
      <c r="HMC11" s="72"/>
      <c r="HMD11" s="72"/>
      <c r="HME11" s="90"/>
      <c r="HMF11" s="73"/>
      <c r="HMG11" s="73"/>
      <c r="HMH11" s="74"/>
      <c r="HMI11" s="72"/>
      <c r="HMJ11" s="72"/>
      <c r="HMK11" s="72"/>
      <c r="HML11" s="90"/>
      <c r="HMM11" s="73"/>
      <c r="HMN11" s="73"/>
      <c r="HMO11" s="74"/>
      <c r="HMP11" s="72"/>
      <c r="HMQ11" s="72"/>
      <c r="HMR11" s="72"/>
      <c r="HMS11" s="90"/>
      <c r="HMT11" s="73"/>
      <c r="HMU11" s="73"/>
      <c r="HMV11" s="74"/>
      <c r="HMW11" s="72"/>
      <c r="HMX11" s="72"/>
      <c r="HMY11" s="72"/>
      <c r="HMZ11" s="90"/>
      <c r="HNA11" s="73"/>
      <c r="HNB11" s="73"/>
      <c r="HNC11" s="74"/>
      <c r="HND11" s="72"/>
      <c r="HNE11" s="72"/>
      <c r="HNF11" s="72"/>
      <c r="HNG11" s="90"/>
      <c r="HNH11" s="73"/>
      <c r="HNI11" s="73"/>
      <c r="HNJ11" s="74"/>
      <c r="HNK11" s="72"/>
      <c r="HNL11" s="72"/>
      <c r="HNM11" s="72"/>
      <c r="HNN11" s="90"/>
      <c r="HNO11" s="73"/>
      <c r="HNP11" s="73"/>
      <c r="HNQ11" s="74"/>
      <c r="HNR11" s="72"/>
      <c r="HNS11" s="72"/>
      <c r="HNT11" s="72"/>
      <c r="HNU11" s="90"/>
      <c r="HNV11" s="73"/>
      <c r="HNW11" s="73"/>
      <c r="HNX11" s="74"/>
      <c r="HNY11" s="72"/>
      <c r="HNZ11" s="72"/>
      <c r="HOA11" s="72"/>
      <c r="HOB11" s="90"/>
      <c r="HOC11" s="73"/>
      <c r="HOD11" s="73"/>
      <c r="HOE11" s="74"/>
      <c r="HOF11" s="72"/>
      <c r="HOG11" s="72"/>
      <c r="HOH11" s="72"/>
      <c r="HOI11" s="90"/>
      <c r="HOJ11" s="73"/>
      <c r="HOK11" s="73"/>
      <c r="HOL11" s="74"/>
      <c r="HOM11" s="72"/>
      <c r="HON11" s="72"/>
      <c r="HOO11" s="72"/>
      <c r="HOP11" s="90"/>
      <c r="HOQ11" s="73"/>
      <c r="HOR11" s="73"/>
      <c r="HOS11" s="74"/>
      <c r="HOT11" s="72"/>
      <c r="HOU11" s="72"/>
      <c r="HOV11" s="72"/>
      <c r="HOW11" s="90"/>
      <c r="HOX11" s="73"/>
      <c r="HOY11" s="73"/>
      <c r="HOZ11" s="74"/>
      <c r="HPA11" s="72"/>
      <c r="HPB11" s="72"/>
      <c r="HPC11" s="72"/>
      <c r="HPD11" s="90"/>
      <c r="HPE11" s="73"/>
      <c r="HPF11" s="73"/>
      <c r="HPG11" s="74"/>
      <c r="HPH11" s="72"/>
      <c r="HPI11" s="72"/>
      <c r="HPJ11" s="72"/>
      <c r="HPK11" s="90"/>
      <c r="HPL11" s="73"/>
      <c r="HPM11" s="73"/>
      <c r="HPN11" s="74"/>
      <c r="HPO11" s="72"/>
      <c r="HPP11" s="72"/>
      <c r="HPQ11" s="72"/>
      <c r="HPR11" s="90"/>
      <c r="HPS11" s="73"/>
      <c r="HPT11" s="73"/>
      <c r="HPU11" s="74"/>
      <c r="HPV11" s="72"/>
      <c r="HPW11" s="72"/>
      <c r="HPX11" s="72"/>
      <c r="HPY11" s="90"/>
      <c r="HPZ11" s="73"/>
      <c r="HQA11" s="73"/>
      <c r="HQB11" s="74"/>
      <c r="HQC11" s="72"/>
      <c r="HQD11" s="72"/>
      <c r="HQE11" s="72"/>
      <c r="HQF11" s="90"/>
      <c r="HQG11" s="73"/>
      <c r="HQH11" s="73"/>
      <c r="HQI11" s="74"/>
      <c r="HQJ11" s="72"/>
      <c r="HQK11" s="72"/>
      <c r="HQL11" s="72"/>
      <c r="HQM11" s="90"/>
      <c r="HQN11" s="73"/>
      <c r="HQO11" s="73"/>
      <c r="HQP11" s="74"/>
      <c r="HQQ11" s="72"/>
      <c r="HQR11" s="72"/>
      <c r="HQS11" s="72"/>
      <c r="HQT11" s="90"/>
      <c r="HQU11" s="73"/>
      <c r="HQV11" s="73"/>
      <c r="HQW11" s="74"/>
      <c r="HQX11" s="72"/>
      <c r="HQY11" s="72"/>
      <c r="HQZ11" s="72"/>
      <c r="HRA11" s="90"/>
      <c r="HRB11" s="73"/>
      <c r="HRC11" s="73"/>
      <c r="HRD11" s="74"/>
      <c r="HRE11" s="72"/>
      <c r="HRF11" s="72"/>
      <c r="HRG11" s="72"/>
      <c r="HRH11" s="90"/>
      <c r="HRI11" s="73"/>
      <c r="HRJ11" s="73"/>
      <c r="HRK11" s="74"/>
      <c r="HRL11" s="72"/>
      <c r="HRM11" s="72"/>
      <c r="HRN11" s="72"/>
      <c r="HRO11" s="90"/>
      <c r="HRP11" s="73"/>
      <c r="HRQ11" s="73"/>
      <c r="HRR11" s="74"/>
      <c r="HRS11" s="72"/>
      <c r="HRT11" s="72"/>
      <c r="HRU11" s="72"/>
      <c r="HRV11" s="90"/>
      <c r="HRW11" s="73"/>
      <c r="HRX11" s="73"/>
      <c r="HRY11" s="74"/>
      <c r="HRZ11" s="72"/>
      <c r="HSA11" s="72"/>
      <c r="HSB11" s="72"/>
      <c r="HSC11" s="90"/>
      <c r="HSD11" s="73"/>
      <c r="HSE11" s="73"/>
      <c r="HSF11" s="74"/>
      <c r="HSG11" s="72"/>
      <c r="HSH11" s="72"/>
      <c r="HSI11" s="72"/>
      <c r="HSJ11" s="90"/>
      <c r="HSK11" s="73"/>
      <c r="HSL11" s="73"/>
      <c r="HSM11" s="74"/>
      <c r="HSN11" s="72"/>
      <c r="HSO11" s="72"/>
      <c r="HSP11" s="72"/>
      <c r="HSQ11" s="90"/>
      <c r="HSR11" s="73"/>
      <c r="HSS11" s="73"/>
      <c r="HST11" s="74"/>
      <c r="HSU11" s="72"/>
      <c r="HSV11" s="72"/>
      <c r="HSW11" s="72"/>
      <c r="HSX11" s="90"/>
      <c r="HSY11" s="73"/>
      <c r="HSZ11" s="73"/>
      <c r="HTA11" s="74"/>
      <c r="HTB11" s="72"/>
      <c r="HTC11" s="72"/>
      <c r="HTD11" s="72"/>
      <c r="HTE11" s="90"/>
      <c r="HTF11" s="73"/>
      <c r="HTG11" s="73"/>
      <c r="HTH11" s="74"/>
      <c r="HTI11" s="72"/>
      <c r="HTJ11" s="72"/>
      <c r="HTK11" s="72"/>
      <c r="HTL11" s="90"/>
      <c r="HTM11" s="73"/>
      <c r="HTN11" s="73"/>
      <c r="HTO11" s="74"/>
      <c r="HTP11" s="72"/>
      <c r="HTQ11" s="72"/>
      <c r="HTR11" s="72"/>
      <c r="HTS11" s="90"/>
      <c r="HTT11" s="73"/>
      <c r="HTU11" s="73"/>
      <c r="HTV11" s="74"/>
      <c r="HTW11" s="72"/>
      <c r="HTX11" s="72"/>
      <c r="HTY11" s="72"/>
      <c r="HTZ11" s="90"/>
      <c r="HUA11" s="73"/>
      <c r="HUB11" s="73"/>
      <c r="HUC11" s="74"/>
      <c r="HUD11" s="72"/>
      <c r="HUE11" s="72"/>
      <c r="HUF11" s="72"/>
      <c r="HUG11" s="90"/>
      <c r="HUH11" s="73"/>
      <c r="HUI11" s="73"/>
      <c r="HUJ11" s="74"/>
      <c r="HUK11" s="72"/>
      <c r="HUL11" s="72"/>
      <c r="HUM11" s="72"/>
      <c r="HUN11" s="90"/>
      <c r="HUO11" s="73"/>
      <c r="HUP11" s="73"/>
      <c r="HUQ11" s="74"/>
      <c r="HUR11" s="72"/>
      <c r="HUS11" s="72"/>
      <c r="HUT11" s="72"/>
      <c r="HUU11" s="90"/>
      <c r="HUV11" s="73"/>
      <c r="HUW11" s="73"/>
      <c r="HUX11" s="74"/>
      <c r="HUY11" s="72"/>
      <c r="HUZ11" s="72"/>
      <c r="HVA11" s="72"/>
      <c r="HVB11" s="90"/>
      <c r="HVC11" s="73"/>
      <c r="HVD11" s="73"/>
      <c r="HVE11" s="74"/>
      <c r="HVF11" s="72"/>
      <c r="HVG11" s="72"/>
      <c r="HVH11" s="72"/>
      <c r="HVI11" s="90"/>
      <c r="HVJ11" s="73"/>
      <c r="HVK11" s="73"/>
      <c r="HVL11" s="74"/>
      <c r="HVM11" s="72"/>
      <c r="HVN11" s="72"/>
      <c r="HVO11" s="72"/>
      <c r="HVP11" s="90"/>
      <c r="HVQ11" s="73"/>
      <c r="HVR11" s="73"/>
      <c r="HVS11" s="74"/>
      <c r="HVT11" s="72"/>
      <c r="HVU11" s="72"/>
      <c r="HVV11" s="72"/>
      <c r="HVW11" s="90"/>
      <c r="HVX11" s="73"/>
      <c r="HVY11" s="73"/>
      <c r="HVZ11" s="74"/>
      <c r="HWA11" s="72"/>
      <c r="HWB11" s="72"/>
      <c r="HWC11" s="72"/>
      <c r="HWD11" s="90"/>
      <c r="HWE11" s="73"/>
      <c r="HWF11" s="73"/>
      <c r="HWG11" s="74"/>
      <c r="HWH11" s="72"/>
      <c r="HWI11" s="72"/>
      <c r="HWJ11" s="72"/>
      <c r="HWK11" s="90"/>
      <c r="HWL11" s="73"/>
      <c r="HWM11" s="73"/>
      <c r="HWN11" s="74"/>
      <c r="HWO11" s="72"/>
      <c r="HWP11" s="72"/>
      <c r="HWQ11" s="72"/>
      <c r="HWR11" s="90"/>
      <c r="HWS11" s="73"/>
      <c r="HWT11" s="73"/>
      <c r="HWU11" s="74"/>
      <c r="HWV11" s="72"/>
      <c r="HWW11" s="72"/>
      <c r="HWX11" s="72"/>
      <c r="HWY11" s="90"/>
      <c r="HWZ11" s="73"/>
      <c r="HXA11" s="73"/>
      <c r="HXB11" s="74"/>
      <c r="HXC11" s="72"/>
      <c r="HXD11" s="72"/>
      <c r="HXE11" s="72"/>
      <c r="HXF11" s="90"/>
      <c r="HXG11" s="73"/>
      <c r="HXH11" s="73"/>
      <c r="HXI11" s="74"/>
      <c r="HXJ11" s="72"/>
      <c r="HXK11" s="72"/>
      <c r="HXL11" s="72"/>
      <c r="HXM11" s="90"/>
      <c r="HXN11" s="73"/>
      <c r="HXO11" s="73"/>
      <c r="HXP11" s="74"/>
      <c r="HXQ11" s="72"/>
      <c r="HXR11" s="72"/>
      <c r="HXS11" s="72"/>
      <c r="HXT11" s="90"/>
      <c r="HXU11" s="73"/>
      <c r="HXV11" s="73"/>
      <c r="HXW11" s="74"/>
      <c r="HXX11" s="72"/>
      <c r="HXY11" s="72"/>
      <c r="HXZ11" s="72"/>
      <c r="HYA11" s="90"/>
      <c r="HYB11" s="73"/>
      <c r="HYC11" s="73"/>
      <c r="HYD11" s="74"/>
      <c r="HYE11" s="72"/>
      <c r="HYF11" s="72"/>
      <c r="HYG11" s="72"/>
      <c r="HYH11" s="90"/>
      <c r="HYI11" s="73"/>
      <c r="HYJ11" s="73"/>
      <c r="HYK11" s="74"/>
      <c r="HYL11" s="72"/>
      <c r="HYM11" s="72"/>
      <c r="HYN11" s="72"/>
      <c r="HYO11" s="90"/>
      <c r="HYP11" s="73"/>
      <c r="HYQ11" s="73"/>
      <c r="HYR11" s="74"/>
      <c r="HYS11" s="72"/>
      <c r="HYT11" s="72"/>
      <c r="HYU11" s="72"/>
      <c r="HYV11" s="90"/>
      <c r="HYW11" s="73"/>
      <c r="HYX11" s="73"/>
      <c r="HYY11" s="74"/>
      <c r="HYZ11" s="72"/>
      <c r="HZA11" s="72"/>
      <c r="HZB11" s="72"/>
      <c r="HZC11" s="90"/>
      <c r="HZD11" s="73"/>
      <c r="HZE11" s="73"/>
      <c r="HZF11" s="74"/>
      <c r="HZG11" s="72"/>
      <c r="HZH11" s="72"/>
      <c r="HZI11" s="72"/>
      <c r="HZJ11" s="90"/>
      <c r="HZK11" s="73"/>
      <c r="HZL11" s="73"/>
      <c r="HZM11" s="74"/>
      <c r="HZN11" s="72"/>
      <c r="HZO11" s="72"/>
      <c r="HZP11" s="72"/>
      <c r="HZQ11" s="90"/>
      <c r="HZR11" s="73"/>
      <c r="HZS11" s="73"/>
      <c r="HZT11" s="74"/>
      <c r="HZU11" s="72"/>
      <c r="HZV11" s="72"/>
      <c r="HZW11" s="72"/>
      <c r="HZX11" s="90"/>
      <c r="HZY11" s="73"/>
      <c r="HZZ11" s="73"/>
      <c r="IAA11" s="74"/>
      <c r="IAB11" s="72"/>
      <c r="IAC11" s="72"/>
      <c r="IAD11" s="72"/>
      <c r="IAE11" s="90"/>
      <c r="IAF11" s="73"/>
      <c r="IAG11" s="73"/>
      <c r="IAH11" s="74"/>
      <c r="IAI11" s="72"/>
      <c r="IAJ11" s="72"/>
      <c r="IAK11" s="72"/>
      <c r="IAL11" s="90"/>
      <c r="IAM11" s="73"/>
      <c r="IAN11" s="73"/>
      <c r="IAO11" s="74"/>
      <c r="IAP11" s="72"/>
      <c r="IAQ11" s="72"/>
      <c r="IAR11" s="72"/>
      <c r="IAS11" s="90"/>
      <c r="IAT11" s="73"/>
      <c r="IAU11" s="73"/>
      <c r="IAV11" s="74"/>
      <c r="IAW11" s="72"/>
      <c r="IAX11" s="72"/>
      <c r="IAY11" s="72"/>
      <c r="IAZ11" s="90"/>
      <c r="IBA11" s="73"/>
      <c r="IBB11" s="73"/>
      <c r="IBC11" s="74"/>
      <c r="IBD11" s="72"/>
      <c r="IBE11" s="72"/>
      <c r="IBF11" s="72"/>
      <c r="IBG11" s="90"/>
      <c r="IBH11" s="73"/>
      <c r="IBI11" s="73"/>
      <c r="IBJ11" s="74"/>
      <c r="IBK11" s="72"/>
      <c r="IBL11" s="72"/>
      <c r="IBM11" s="72"/>
      <c r="IBN11" s="90"/>
      <c r="IBO11" s="73"/>
      <c r="IBP11" s="73"/>
      <c r="IBQ11" s="74"/>
      <c r="IBR11" s="72"/>
      <c r="IBS11" s="72"/>
      <c r="IBT11" s="72"/>
      <c r="IBU11" s="90"/>
      <c r="IBV11" s="73"/>
      <c r="IBW11" s="73"/>
      <c r="IBX11" s="74"/>
      <c r="IBY11" s="72"/>
      <c r="IBZ11" s="72"/>
      <c r="ICA11" s="72"/>
      <c r="ICB11" s="90"/>
      <c r="ICC11" s="73"/>
      <c r="ICD11" s="73"/>
      <c r="ICE11" s="74"/>
      <c r="ICF11" s="72"/>
      <c r="ICG11" s="72"/>
      <c r="ICH11" s="72"/>
      <c r="ICI11" s="90"/>
      <c r="ICJ11" s="73"/>
      <c r="ICK11" s="73"/>
      <c r="ICL11" s="74"/>
      <c r="ICM11" s="72"/>
      <c r="ICN11" s="72"/>
      <c r="ICO11" s="72"/>
      <c r="ICP11" s="90"/>
      <c r="ICQ11" s="73"/>
      <c r="ICR11" s="73"/>
      <c r="ICS11" s="74"/>
      <c r="ICT11" s="72"/>
      <c r="ICU11" s="72"/>
      <c r="ICV11" s="72"/>
      <c r="ICW11" s="90"/>
      <c r="ICX11" s="73"/>
      <c r="ICY11" s="73"/>
      <c r="ICZ11" s="74"/>
      <c r="IDA11" s="72"/>
      <c r="IDB11" s="72"/>
      <c r="IDC11" s="72"/>
      <c r="IDD11" s="90"/>
      <c r="IDE11" s="73"/>
      <c r="IDF11" s="73"/>
      <c r="IDG11" s="74"/>
      <c r="IDH11" s="72"/>
      <c r="IDI11" s="72"/>
      <c r="IDJ11" s="72"/>
      <c r="IDK11" s="90"/>
      <c r="IDL11" s="73"/>
      <c r="IDM11" s="73"/>
      <c r="IDN11" s="74"/>
      <c r="IDO11" s="72"/>
      <c r="IDP11" s="72"/>
      <c r="IDQ11" s="72"/>
      <c r="IDR11" s="90"/>
      <c r="IDS11" s="73"/>
      <c r="IDT11" s="73"/>
      <c r="IDU11" s="74"/>
      <c r="IDV11" s="72"/>
      <c r="IDW11" s="72"/>
      <c r="IDX11" s="72"/>
      <c r="IDY11" s="90"/>
      <c r="IDZ11" s="73"/>
      <c r="IEA11" s="73"/>
      <c r="IEB11" s="74"/>
      <c r="IEC11" s="72"/>
      <c r="IED11" s="72"/>
      <c r="IEE11" s="72"/>
      <c r="IEF11" s="90"/>
      <c r="IEG11" s="73"/>
      <c r="IEH11" s="73"/>
      <c r="IEI11" s="74"/>
      <c r="IEJ11" s="72"/>
      <c r="IEK11" s="72"/>
      <c r="IEL11" s="72"/>
      <c r="IEM11" s="90"/>
      <c r="IEN11" s="73"/>
      <c r="IEO11" s="73"/>
      <c r="IEP11" s="74"/>
      <c r="IEQ11" s="72"/>
      <c r="IER11" s="72"/>
      <c r="IES11" s="72"/>
      <c r="IET11" s="90"/>
      <c r="IEU11" s="73"/>
      <c r="IEV11" s="73"/>
      <c r="IEW11" s="74"/>
      <c r="IEX11" s="72"/>
      <c r="IEY11" s="72"/>
      <c r="IEZ11" s="72"/>
      <c r="IFA11" s="90"/>
      <c r="IFB11" s="73"/>
      <c r="IFC11" s="73"/>
      <c r="IFD11" s="74"/>
      <c r="IFE11" s="72"/>
      <c r="IFF11" s="72"/>
      <c r="IFG11" s="72"/>
      <c r="IFH11" s="90"/>
      <c r="IFI11" s="73"/>
      <c r="IFJ11" s="73"/>
      <c r="IFK11" s="74"/>
      <c r="IFL11" s="72"/>
      <c r="IFM11" s="72"/>
      <c r="IFN11" s="72"/>
      <c r="IFO11" s="90"/>
      <c r="IFP11" s="73"/>
      <c r="IFQ11" s="73"/>
      <c r="IFR11" s="74"/>
      <c r="IFS11" s="72"/>
      <c r="IFT11" s="72"/>
      <c r="IFU11" s="72"/>
      <c r="IFV11" s="90"/>
      <c r="IFW11" s="73"/>
      <c r="IFX11" s="73"/>
      <c r="IFY11" s="74"/>
      <c r="IFZ11" s="72"/>
      <c r="IGA11" s="72"/>
      <c r="IGB11" s="72"/>
      <c r="IGC11" s="90"/>
      <c r="IGD11" s="73"/>
      <c r="IGE11" s="73"/>
      <c r="IGF11" s="74"/>
      <c r="IGG11" s="72"/>
      <c r="IGH11" s="72"/>
      <c r="IGI11" s="72"/>
      <c r="IGJ11" s="90"/>
      <c r="IGK11" s="73"/>
      <c r="IGL11" s="73"/>
      <c r="IGM11" s="74"/>
      <c r="IGN11" s="72"/>
      <c r="IGO11" s="72"/>
      <c r="IGP11" s="72"/>
      <c r="IGQ11" s="90"/>
      <c r="IGR11" s="73"/>
      <c r="IGS11" s="73"/>
      <c r="IGT11" s="74"/>
      <c r="IGU11" s="72"/>
      <c r="IGV11" s="72"/>
      <c r="IGW11" s="72"/>
      <c r="IGX11" s="90"/>
      <c r="IGY11" s="73"/>
      <c r="IGZ11" s="73"/>
      <c r="IHA11" s="74"/>
      <c r="IHB11" s="72"/>
      <c r="IHC11" s="72"/>
      <c r="IHD11" s="72"/>
      <c r="IHE11" s="90"/>
      <c r="IHF11" s="73"/>
      <c r="IHG11" s="73"/>
      <c r="IHH11" s="74"/>
      <c r="IHI11" s="72"/>
      <c r="IHJ11" s="72"/>
      <c r="IHK11" s="72"/>
      <c r="IHL11" s="90"/>
      <c r="IHM11" s="73"/>
      <c r="IHN11" s="73"/>
      <c r="IHO11" s="74"/>
      <c r="IHP11" s="72"/>
      <c r="IHQ11" s="72"/>
      <c r="IHR11" s="72"/>
      <c r="IHS11" s="90"/>
      <c r="IHT11" s="73"/>
      <c r="IHU11" s="73"/>
      <c r="IHV11" s="74"/>
      <c r="IHW11" s="72"/>
      <c r="IHX11" s="72"/>
      <c r="IHY11" s="72"/>
      <c r="IHZ11" s="90"/>
      <c r="IIA11" s="73"/>
      <c r="IIB11" s="73"/>
      <c r="IIC11" s="74"/>
      <c r="IID11" s="72"/>
      <c r="IIE11" s="72"/>
      <c r="IIF11" s="72"/>
      <c r="IIG11" s="90"/>
      <c r="IIH11" s="73"/>
      <c r="III11" s="73"/>
      <c r="IIJ11" s="74"/>
      <c r="IIK11" s="72"/>
      <c r="IIL11" s="72"/>
      <c r="IIM11" s="72"/>
      <c r="IIN11" s="90"/>
      <c r="IIO11" s="73"/>
      <c r="IIP11" s="73"/>
      <c r="IIQ11" s="74"/>
      <c r="IIR11" s="72"/>
      <c r="IIS11" s="72"/>
      <c r="IIT11" s="72"/>
      <c r="IIU11" s="90"/>
      <c r="IIV11" s="73"/>
      <c r="IIW11" s="73"/>
      <c r="IIX11" s="74"/>
      <c r="IIY11" s="72"/>
      <c r="IIZ11" s="72"/>
      <c r="IJA11" s="72"/>
      <c r="IJB11" s="90"/>
      <c r="IJC11" s="73"/>
      <c r="IJD11" s="73"/>
      <c r="IJE11" s="74"/>
      <c r="IJF11" s="72"/>
      <c r="IJG11" s="72"/>
      <c r="IJH11" s="72"/>
      <c r="IJI11" s="90"/>
      <c r="IJJ11" s="73"/>
      <c r="IJK11" s="73"/>
      <c r="IJL11" s="74"/>
      <c r="IJM11" s="72"/>
      <c r="IJN11" s="72"/>
      <c r="IJO11" s="72"/>
      <c r="IJP11" s="90"/>
      <c r="IJQ11" s="73"/>
      <c r="IJR11" s="73"/>
      <c r="IJS11" s="74"/>
      <c r="IJT11" s="72"/>
      <c r="IJU11" s="72"/>
      <c r="IJV11" s="72"/>
      <c r="IJW11" s="90"/>
      <c r="IJX11" s="73"/>
      <c r="IJY11" s="73"/>
      <c r="IJZ11" s="74"/>
      <c r="IKA11" s="72"/>
      <c r="IKB11" s="72"/>
      <c r="IKC11" s="72"/>
      <c r="IKD11" s="90"/>
      <c r="IKE11" s="73"/>
      <c r="IKF11" s="73"/>
      <c r="IKG11" s="74"/>
      <c r="IKH11" s="72"/>
      <c r="IKI11" s="72"/>
      <c r="IKJ11" s="72"/>
      <c r="IKK11" s="90"/>
      <c r="IKL11" s="73"/>
      <c r="IKM11" s="73"/>
      <c r="IKN11" s="74"/>
      <c r="IKO11" s="72"/>
      <c r="IKP11" s="72"/>
      <c r="IKQ11" s="72"/>
      <c r="IKR11" s="90"/>
      <c r="IKS11" s="73"/>
      <c r="IKT11" s="73"/>
      <c r="IKU11" s="74"/>
      <c r="IKV11" s="72"/>
      <c r="IKW11" s="72"/>
      <c r="IKX11" s="72"/>
      <c r="IKY11" s="90"/>
      <c r="IKZ11" s="73"/>
      <c r="ILA11" s="73"/>
      <c r="ILB11" s="74"/>
      <c r="ILC11" s="72"/>
      <c r="ILD11" s="72"/>
      <c r="ILE11" s="72"/>
      <c r="ILF11" s="90"/>
      <c r="ILG11" s="73"/>
      <c r="ILH11" s="73"/>
      <c r="ILI11" s="74"/>
      <c r="ILJ11" s="72"/>
      <c r="ILK11" s="72"/>
      <c r="ILL11" s="72"/>
      <c r="ILM11" s="90"/>
      <c r="ILN11" s="73"/>
      <c r="ILO11" s="73"/>
      <c r="ILP11" s="74"/>
      <c r="ILQ11" s="72"/>
      <c r="ILR11" s="72"/>
      <c r="ILS11" s="72"/>
      <c r="ILT11" s="90"/>
      <c r="ILU11" s="73"/>
      <c r="ILV11" s="73"/>
      <c r="ILW11" s="74"/>
      <c r="ILX11" s="72"/>
      <c r="ILY11" s="72"/>
      <c r="ILZ11" s="72"/>
      <c r="IMA11" s="90"/>
      <c r="IMB11" s="73"/>
      <c r="IMC11" s="73"/>
      <c r="IMD11" s="74"/>
      <c r="IME11" s="72"/>
      <c r="IMF11" s="72"/>
      <c r="IMG11" s="72"/>
      <c r="IMH11" s="90"/>
      <c r="IMI11" s="73"/>
      <c r="IMJ11" s="73"/>
      <c r="IMK11" s="74"/>
      <c r="IML11" s="72"/>
      <c r="IMM11" s="72"/>
      <c r="IMN11" s="72"/>
      <c r="IMO11" s="90"/>
      <c r="IMP11" s="73"/>
      <c r="IMQ11" s="73"/>
      <c r="IMR11" s="74"/>
      <c r="IMS11" s="72"/>
      <c r="IMT11" s="72"/>
      <c r="IMU11" s="72"/>
      <c r="IMV11" s="90"/>
      <c r="IMW11" s="73"/>
      <c r="IMX11" s="73"/>
      <c r="IMY11" s="74"/>
      <c r="IMZ11" s="72"/>
      <c r="INA11" s="72"/>
      <c r="INB11" s="72"/>
      <c r="INC11" s="90"/>
      <c r="IND11" s="73"/>
      <c r="INE11" s="73"/>
      <c r="INF11" s="74"/>
      <c r="ING11" s="72"/>
      <c r="INH11" s="72"/>
      <c r="INI11" s="72"/>
      <c r="INJ11" s="90"/>
      <c r="INK11" s="73"/>
      <c r="INL11" s="73"/>
      <c r="INM11" s="74"/>
      <c r="INN11" s="72"/>
      <c r="INO11" s="72"/>
      <c r="INP11" s="72"/>
      <c r="INQ11" s="90"/>
      <c r="INR11" s="73"/>
      <c r="INS11" s="73"/>
      <c r="INT11" s="74"/>
      <c r="INU11" s="72"/>
      <c r="INV11" s="72"/>
      <c r="INW11" s="72"/>
      <c r="INX11" s="90"/>
      <c r="INY11" s="73"/>
      <c r="INZ11" s="73"/>
      <c r="IOA11" s="74"/>
      <c r="IOB11" s="72"/>
      <c r="IOC11" s="72"/>
      <c r="IOD11" s="72"/>
      <c r="IOE11" s="90"/>
      <c r="IOF11" s="73"/>
      <c r="IOG11" s="73"/>
      <c r="IOH11" s="74"/>
      <c r="IOI11" s="72"/>
      <c r="IOJ11" s="72"/>
      <c r="IOK11" s="72"/>
      <c r="IOL11" s="90"/>
      <c r="IOM11" s="73"/>
      <c r="ION11" s="73"/>
      <c r="IOO11" s="74"/>
      <c r="IOP11" s="72"/>
      <c r="IOQ11" s="72"/>
      <c r="IOR11" s="72"/>
      <c r="IOS11" s="90"/>
      <c r="IOT11" s="73"/>
      <c r="IOU11" s="73"/>
      <c r="IOV11" s="74"/>
      <c r="IOW11" s="72"/>
      <c r="IOX11" s="72"/>
      <c r="IOY11" s="72"/>
      <c r="IOZ11" s="90"/>
      <c r="IPA11" s="73"/>
      <c r="IPB11" s="73"/>
      <c r="IPC11" s="74"/>
      <c r="IPD11" s="72"/>
      <c r="IPE11" s="72"/>
      <c r="IPF11" s="72"/>
      <c r="IPG11" s="90"/>
      <c r="IPH11" s="73"/>
      <c r="IPI11" s="73"/>
      <c r="IPJ11" s="74"/>
      <c r="IPK11" s="72"/>
      <c r="IPL11" s="72"/>
      <c r="IPM11" s="72"/>
      <c r="IPN11" s="90"/>
      <c r="IPO11" s="73"/>
      <c r="IPP11" s="73"/>
      <c r="IPQ11" s="74"/>
      <c r="IPR11" s="72"/>
      <c r="IPS11" s="72"/>
      <c r="IPT11" s="72"/>
      <c r="IPU11" s="90"/>
      <c r="IPV11" s="73"/>
      <c r="IPW11" s="73"/>
      <c r="IPX11" s="74"/>
      <c r="IPY11" s="72"/>
      <c r="IPZ11" s="72"/>
      <c r="IQA11" s="72"/>
      <c r="IQB11" s="90"/>
      <c r="IQC11" s="73"/>
      <c r="IQD11" s="73"/>
      <c r="IQE11" s="74"/>
      <c r="IQF11" s="72"/>
      <c r="IQG11" s="72"/>
      <c r="IQH11" s="72"/>
      <c r="IQI11" s="90"/>
      <c r="IQJ11" s="73"/>
      <c r="IQK11" s="73"/>
      <c r="IQL11" s="74"/>
      <c r="IQM11" s="72"/>
      <c r="IQN11" s="72"/>
      <c r="IQO11" s="72"/>
      <c r="IQP11" s="90"/>
      <c r="IQQ11" s="73"/>
      <c r="IQR11" s="73"/>
      <c r="IQS11" s="74"/>
      <c r="IQT11" s="72"/>
      <c r="IQU11" s="72"/>
      <c r="IQV11" s="72"/>
      <c r="IQW11" s="90"/>
      <c r="IQX11" s="73"/>
      <c r="IQY11" s="73"/>
      <c r="IQZ11" s="74"/>
      <c r="IRA11" s="72"/>
      <c r="IRB11" s="72"/>
      <c r="IRC11" s="72"/>
      <c r="IRD11" s="90"/>
      <c r="IRE11" s="73"/>
      <c r="IRF11" s="73"/>
      <c r="IRG11" s="74"/>
      <c r="IRH11" s="72"/>
      <c r="IRI11" s="72"/>
      <c r="IRJ11" s="72"/>
      <c r="IRK11" s="90"/>
      <c r="IRL11" s="73"/>
      <c r="IRM11" s="73"/>
      <c r="IRN11" s="74"/>
      <c r="IRO11" s="72"/>
      <c r="IRP11" s="72"/>
      <c r="IRQ11" s="72"/>
      <c r="IRR11" s="90"/>
      <c r="IRS11" s="73"/>
      <c r="IRT11" s="73"/>
      <c r="IRU11" s="74"/>
      <c r="IRV11" s="72"/>
      <c r="IRW11" s="72"/>
      <c r="IRX11" s="72"/>
      <c r="IRY11" s="90"/>
      <c r="IRZ11" s="73"/>
      <c r="ISA11" s="73"/>
      <c r="ISB11" s="74"/>
      <c r="ISC11" s="72"/>
      <c r="ISD11" s="72"/>
      <c r="ISE11" s="72"/>
      <c r="ISF11" s="90"/>
      <c r="ISG11" s="73"/>
      <c r="ISH11" s="73"/>
      <c r="ISI11" s="74"/>
      <c r="ISJ11" s="72"/>
      <c r="ISK11" s="72"/>
      <c r="ISL11" s="72"/>
      <c r="ISM11" s="90"/>
      <c r="ISN11" s="73"/>
      <c r="ISO11" s="73"/>
      <c r="ISP11" s="74"/>
      <c r="ISQ11" s="72"/>
      <c r="ISR11" s="72"/>
      <c r="ISS11" s="72"/>
      <c r="IST11" s="90"/>
      <c r="ISU11" s="73"/>
      <c r="ISV11" s="73"/>
      <c r="ISW11" s="74"/>
      <c r="ISX11" s="72"/>
      <c r="ISY11" s="72"/>
      <c r="ISZ11" s="72"/>
      <c r="ITA11" s="90"/>
      <c r="ITB11" s="73"/>
      <c r="ITC11" s="73"/>
      <c r="ITD11" s="74"/>
      <c r="ITE11" s="72"/>
      <c r="ITF11" s="72"/>
      <c r="ITG11" s="72"/>
      <c r="ITH11" s="90"/>
      <c r="ITI11" s="73"/>
      <c r="ITJ11" s="73"/>
      <c r="ITK11" s="74"/>
      <c r="ITL11" s="72"/>
      <c r="ITM11" s="72"/>
      <c r="ITN11" s="72"/>
      <c r="ITO11" s="90"/>
      <c r="ITP11" s="73"/>
      <c r="ITQ11" s="73"/>
      <c r="ITR11" s="74"/>
      <c r="ITS11" s="72"/>
      <c r="ITT11" s="72"/>
      <c r="ITU11" s="72"/>
      <c r="ITV11" s="90"/>
      <c r="ITW11" s="73"/>
      <c r="ITX11" s="73"/>
      <c r="ITY11" s="74"/>
      <c r="ITZ11" s="72"/>
      <c r="IUA11" s="72"/>
      <c r="IUB11" s="72"/>
      <c r="IUC11" s="90"/>
      <c r="IUD11" s="73"/>
      <c r="IUE11" s="73"/>
      <c r="IUF11" s="74"/>
      <c r="IUG11" s="72"/>
      <c r="IUH11" s="72"/>
      <c r="IUI11" s="72"/>
      <c r="IUJ11" s="90"/>
      <c r="IUK11" s="73"/>
      <c r="IUL11" s="73"/>
      <c r="IUM11" s="74"/>
      <c r="IUN11" s="72"/>
      <c r="IUO11" s="72"/>
      <c r="IUP11" s="72"/>
      <c r="IUQ11" s="90"/>
      <c r="IUR11" s="73"/>
      <c r="IUS11" s="73"/>
      <c r="IUT11" s="74"/>
      <c r="IUU11" s="72"/>
      <c r="IUV11" s="72"/>
      <c r="IUW11" s="72"/>
      <c r="IUX11" s="90"/>
      <c r="IUY11" s="73"/>
      <c r="IUZ11" s="73"/>
      <c r="IVA11" s="74"/>
      <c r="IVB11" s="72"/>
      <c r="IVC11" s="72"/>
      <c r="IVD11" s="72"/>
      <c r="IVE11" s="90"/>
      <c r="IVF11" s="73"/>
      <c r="IVG11" s="73"/>
      <c r="IVH11" s="74"/>
      <c r="IVI11" s="72"/>
      <c r="IVJ11" s="72"/>
      <c r="IVK11" s="72"/>
      <c r="IVL11" s="90"/>
      <c r="IVM11" s="73"/>
      <c r="IVN11" s="73"/>
      <c r="IVO11" s="74"/>
      <c r="IVP11" s="72"/>
      <c r="IVQ11" s="72"/>
      <c r="IVR11" s="72"/>
      <c r="IVS11" s="90"/>
      <c r="IVT11" s="73"/>
      <c r="IVU11" s="73"/>
      <c r="IVV11" s="74"/>
      <c r="IVW11" s="72"/>
      <c r="IVX11" s="72"/>
      <c r="IVY11" s="72"/>
      <c r="IVZ11" s="90"/>
      <c r="IWA11" s="73"/>
      <c r="IWB11" s="73"/>
      <c r="IWC11" s="74"/>
      <c r="IWD11" s="72"/>
      <c r="IWE11" s="72"/>
      <c r="IWF11" s="72"/>
      <c r="IWG11" s="90"/>
      <c r="IWH11" s="73"/>
      <c r="IWI11" s="73"/>
      <c r="IWJ11" s="74"/>
      <c r="IWK11" s="72"/>
      <c r="IWL11" s="72"/>
      <c r="IWM11" s="72"/>
      <c r="IWN11" s="90"/>
      <c r="IWO11" s="73"/>
      <c r="IWP11" s="73"/>
      <c r="IWQ11" s="74"/>
      <c r="IWR11" s="72"/>
      <c r="IWS11" s="72"/>
      <c r="IWT11" s="72"/>
      <c r="IWU11" s="90"/>
      <c r="IWV11" s="73"/>
      <c r="IWW11" s="73"/>
      <c r="IWX11" s="74"/>
      <c r="IWY11" s="72"/>
      <c r="IWZ11" s="72"/>
      <c r="IXA11" s="72"/>
      <c r="IXB11" s="90"/>
      <c r="IXC11" s="73"/>
      <c r="IXD11" s="73"/>
      <c r="IXE11" s="74"/>
      <c r="IXF11" s="72"/>
      <c r="IXG11" s="72"/>
      <c r="IXH11" s="72"/>
      <c r="IXI11" s="90"/>
      <c r="IXJ11" s="73"/>
      <c r="IXK11" s="73"/>
      <c r="IXL11" s="74"/>
      <c r="IXM11" s="72"/>
      <c r="IXN11" s="72"/>
      <c r="IXO11" s="72"/>
      <c r="IXP11" s="90"/>
      <c r="IXQ11" s="73"/>
      <c r="IXR11" s="73"/>
      <c r="IXS11" s="74"/>
      <c r="IXT11" s="72"/>
      <c r="IXU11" s="72"/>
      <c r="IXV11" s="72"/>
      <c r="IXW11" s="90"/>
      <c r="IXX11" s="73"/>
      <c r="IXY11" s="73"/>
      <c r="IXZ11" s="74"/>
      <c r="IYA11" s="72"/>
      <c r="IYB11" s="72"/>
      <c r="IYC11" s="72"/>
      <c r="IYD11" s="90"/>
      <c r="IYE11" s="73"/>
      <c r="IYF11" s="73"/>
      <c r="IYG11" s="74"/>
      <c r="IYH11" s="72"/>
      <c r="IYI11" s="72"/>
      <c r="IYJ11" s="72"/>
      <c r="IYK11" s="90"/>
      <c r="IYL11" s="73"/>
      <c r="IYM11" s="73"/>
      <c r="IYN11" s="74"/>
      <c r="IYO11" s="72"/>
      <c r="IYP11" s="72"/>
      <c r="IYQ11" s="72"/>
      <c r="IYR11" s="90"/>
      <c r="IYS11" s="73"/>
      <c r="IYT11" s="73"/>
      <c r="IYU11" s="74"/>
      <c r="IYV11" s="72"/>
      <c r="IYW11" s="72"/>
      <c r="IYX11" s="72"/>
      <c r="IYY11" s="90"/>
      <c r="IYZ11" s="73"/>
      <c r="IZA11" s="73"/>
      <c r="IZB11" s="74"/>
      <c r="IZC11" s="72"/>
      <c r="IZD11" s="72"/>
      <c r="IZE11" s="72"/>
      <c r="IZF11" s="90"/>
      <c r="IZG11" s="73"/>
      <c r="IZH11" s="73"/>
      <c r="IZI11" s="74"/>
      <c r="IZJ11" s="72"/>
      <c r="IZK11" s="72"/>
      <c r="IZL11" s="72"/>
      <c r="IZM11" s="90"/>
      <c r="IZN11" s="73"/>
      <c r="IZO11" s="73"/>
      <c r="IZP11" s="74"/>
      <c r="IZQ11" s="72"/>
      <c r="IZR11" s="72"/>
      <c r="IZS11" s="72"/>
      <c r="IZT11" s="90"/>
      <c r="IZU11" s="73"/>
      <c r="IZV11" s="73"/>
      <c r="IZW11" s="74"/>
      <c r="IZX11" s="72"/>
      <c r="IZY11" s="72"/>
      <c r="IZZ11" s="72"/>
      <c r="JAA11" s="90"/>
      <c r="JAB11" s="73"/>
      <c r="JAC11" s="73"/>
      <c r="JAD11" s="74"/>
      <c r="JAE11" s="72"/>
      <c r="JAF11" s="72"/>
      <c r="JAG11" s="72"/>
      <c r="JAH11" s="90"/>
      <c r="JAI11" s="73"/>
      <c r="JAJ11" s="73"/>
      <c r="JAK11" s="74"/>
      <c r="JAL11" s="72"/>
      <c r="JAM11" s="72"/>
      <c r="JAN11" s="72"/>
      <c r="JAO11" s="90"/>
      <c r="JAP11" s="73"/>
      <c r="JAQ11" s="73"/>
      <c r="JAR11" s="74"/>
      <c r="JAS11" s="72"/>
      <c r="JAT11" s="72"/>
      <c r="JAU11" s="72"/>
      <c r="JAV11" s="90"/>
      <c r="JAW11" s="73"/>
      <c r="JAX11" s="73"/>
      <c r="JAY11" s="74"/>
      <c r="JAZ11" s="72"/>
      <c r="JBA11" s="72"/>
      <c r="JBB11" s="72"/>
      <c r="JBC11" s="90"/>
      <c r="JBD11" s="73"/>
      <c r="JBE11" s="73"/>
      <c r="JBF11" s="74"/>
      <c r="JBG11" s="72"/>
      <c r="JBH11" s="72"/>
      <c r="JBI11" s="72"/>
      <c r="JBJ11" s="90"/>
      <c r="JBK11" s="73"/>
      <c r="JBL11" s="73"/>
      <c r="JBM11" s="74"/>
      <c r="JBN11" s="72"/>
      <c r="JBO11" s="72"/>
      <c r="JBP11" s="72"/>
      <c r="JBQ11" s="90"/>
      <c r="JBR11" s="73"/>
      <c r="JBS11" s="73"/>
      <c r="JBT11" s="74"/>
      <c r="JBU11" s="72"/>
      <c r="JBV11" s="72"/>
      <c r="JBW11" s="72"/>
      <c r="JBX11" s="90"/>
      <c r="JBY11" s="73"/>
      <c r="JBZ11" s="73"/>
      <c r="JCA11" s="74"/>
      <c r="JCB11" s="72"/>
      <c r="JCC11" s="72"/>
      <c r="JCD11" s="72"/>
      <c r="JCE11" s="90"/>
      <c r="JCF11" s="73"/>
      <c r="JCG11" s="73"/>
      <c r="JCH11" s="74"/>
      <c r="JCI11" s="72"/>
      <c r="JCJ11" s="72"/>
      <c r="JCK11" s="72"/>
      <c r="JCL11" s="90"/>
      <c r="JCM11" s="73"/>
      <c r="JCN11" s="73"/>
      <c r="JCO11" s="74"/>
      <c r="JCP11" s="72"/>
      <c r="JCQ11" s="72"/>
      <c r="JCR11" s="72"/>
      <c r="JCS11" s="90"/>
      <c r="JCT11" s="73"/>
      <c r="JCU11" s="73"/>
      <c r="JCV11" s="74"/>
      <c r="JCW11" s="72"/>
      <c r="JCX11" s="72"/>
      <c r="JCY11" s="72"/>
      <c r="JCZ11" s="90"/>
      <c r="JDA11" s="73"/>
      <c r="JDB11" s="73"/>
      <c r="JDC11" s="74"/>
      <c r="JDD11" s="72"/>
      <c r="JDE11" s="72"/>
      <c r="JDF11" s="72"/>
      <c r="JDG11" s="90"/>
      <c r="JDH11" s="73"/>
      <c r="JDI11" s="73"/>
      <c r="JDJ11" s="74"/>
      <c r="JDK11" s="72"/>
      <c r="JDL11" s="72"/>
      <c r="JDM11" s="72"/>
      <c r="JDN11" s="90"/>
      <c r="JDO11" s="73"/>
      <c r="JDP11" s="73"/>
      <c r="JDQ11" s="74"/>
      <c r="JDR11" s="72"/>
      <c r="JDS11" s="72"/>
      <c r="JDT11" s="72"/>
      <c r="JDU11" s="90"/>
      <c r="JDV11" s="73"/>
      <c r="JDW11" s="73"/>
      <c r="JDX11" s="74"/>
      <c r="JDY11" s="72"/>
      <c r="JDZ11" s="72"/>
      <c r="JEA11" s="72"/>
      <c r="JEB11" s="90"/>
      <c r="JEC11" s="73"/>
      <c r="JED11" s="73"/>
      <c r="JEE11" s="74"/>
      <c r="JEF11" s="72"/>
      <c r="JEG11" s="72"/>
      <c r="JEH11" s="72"/>
      <c r="JEI11" s="90"/>
      <c r="JEJ11" s="73"/>
      <c r="JEK11" s="73"/>
      <c r="JEL11" s="74"/>
      <c r="JEM11" s="72"/>
      <c r="JEN11" s="72"/>
      <c r="JEO11" s="72"/>
      <c r="JEP11" s="90"/>
      <c r="JEQ11" s="73"/>
      <c r="JER11" s="73"/>
      <c r="JES11" s="74"/>
      <c r="JET11" s="72"/>
      <c r="JEU11" s="72"/>
      <c r="JEV11" s="72"/>
      <c r="JEW11" s="90"/>
      <c r="JEX11" s="73"/>
      <c r="JEY11" s="73"/>
      <c r="JEZ11" s="74"/>
      <c r="JFA11" s="72"/>
      <c r="JFB11" s="72"/>
      <c r="JFC11" s="72"/>
      <c r="JFD11" s="90"/>
      <c r="JFE11" s="73"/>
      <c r="JFF11" s="73"/>
      <c r="JFG11" s="74"/>
      <c r="JFH11" s="72"/>
      <c r="JFI11" s="72"/>
      <c r="JFJ11" s="72"/>
      <c r="JFK11" s="90"/>
      <c r="JFL11" s="73"/>
      <c r="JFM11" s="73"/>
      <c r="JFN11" s="74"/>
      <c r="JFO11" s="72"/>
      <c r="JFP11" s="72"/>
      <c r="JFQ11" s="72"/>
      <c r="JFR11" s="90"/>
      <c r="JFS11" s="73"/>
      <c r="JFT11" s="73"/>
      <c r="JFU11" s="74"/>
      <c r="JFV11" s="72"/>
      <c r="JFW11" s="72"/>
      <c r="JFX11" s="72"/>
      <c r="JFY11" s="90"/>
      <c r="JFZ11" s="73"/>
      <c r="JGA11" s="73"/>
      <c r="JGB11" s="74"/>
      <c r="JGC11" s="72"/>
      <c r="JGD11" s="72"/>
      <c r="JGE11" s="72"/>
      <c r="JGF11" s="90"/>
      <c r="JGG11" s="73"/>
      <c r="JGH11" s="73"/>
      <c r="JGI11" s="74"/>
      <c r="JGJ11" s="72"/>
      <c r="JGK11" s="72"/>
      <c r="JGL11" s="72"/>
      <c r="JGM11" s="90"/>
      <c r="JGN11" s="73"/>
      <c r="JGO11" s="73"/>
      <c r="JGP11" s="74"/>
      <c r="JGQ11" s="72"/>
      <c r="JGR11" s="72"/>
      <c r="JGS11" s="72"/>
      <c r="JGT11" s="90"/>
      <c r="JGU11" s="73"/>
      <c r="JGV11" s="73"/>
      <c r="JGW11" s="74"/>
      <c r="JGX11" s="72"/>
      <c r="JGY11" s="72"/>
      <c r="JGZ11" s="72"/>
      <c r="JHA11" s="90"/>
      <c r="JHB11" s="73"/>
      <c r="JHC11" s="73"/>
      <c r="JHD11" s="74"/>
      <c r="JHE11" s="72"/>
      <c r="JHF11" s="72"/>
      <c r="JHG11" s="72"/>
      <c r="JHH11" s="90"/>
      <c r="JHI11" s="73"/>
      <c r="JHJ11" s="73"/>
      <c r="JHK11" s="74"/>
      <c r="JHL11" s="72"/>
      <c r="JHM11" s="72"/>
      <c r="JHN11" s="72"/>
      <c r="JHO11" s="90"/>
      <c r="JHP11" s="73"/>
      <c r="JHQ11" s="73"/>
      <c r="JHR11" s="74"/>
      <c r="JHS11" s="72"/>
      <c r="JHT11" s="72"/>
      <c r="JHU11" s="72"/>
      <c r="JHV11" s="90"/>
      <c r="JHW11" s="73"/>
      <c r="JHX11" s="73"/>
      <c r="JHY11" s="74"/>
      <c r="JHZ11" s="72"/>
      <c r="JIA11" s="72"/>
      <c r="JIB11" s="72"/>
      <c r="JIC11" s="90"/>
      <c r="JID11" s="73"/>
      <c r="JIE11" s="73"/>
      <c r="JIF11" s="74"/>
      <c r="JIG11" s="72"/>
      <c r="JIH11" s="72"/>
      <c r="JII11" s="72"/>
      <c r="JIJ11" s="90"/>
      <c r="JIK11" s="73"/>
      <c r="JIL11" s="73"/>
      <c r="JIM11" s="74"/>
      <c r="JIN11" s="72"/>
      <c r="JIO11" s="72"/>
      <c r="JIP11" s="72"/>
      <c r="JIQ11" s="90"/>
      <c r="JIR11" s="73"/>
      <c r="JIS11" s="73"/>
      <c r="JIT11" s="74"/>
      <c r="JIU11" s="72"/>
      <c r="JIV11" s="72"/>
      <c r="JIW11" s="72"/>
      <c r="JIX11" s="90"/>
      <c r="JIY11" s="73"/>
      <c r="JIZ11" s="73"/>
      <c r="JJA11" s="74"/>
      <c r="JJB11" s="72"/>
      <c r="JJC11" s="72"/>
      <c r="JJD11" s="72"/>
      <c r="JJE11" s="90"/>
      <c r="JJF11" s="73"/>
      <c r="JJG11" s="73"/>
      <c r="JJH11" s="74"/>
      <c r="JJI11" s="72"/>
      <c r="JJJ11" s="72"/>
      <c r="JJK11" s="72"/>
      <c r="JJL11" s="90"/>
      <c r="JJM11" s="73"/>
      <c r="JJN11" s="73"/>
      <c r="JJO11" s="74"/>
      <c r="JJP11" s="72"/>
      <c r="JJQ11" s="72"/>
      <c r="JJR11" s="72"/>
      <c r="JJS11" s="90"/>
      <c r="JJT11" s="73"/>
      <c r="JJU11" s="73"/>
      <c r="JJV11" s="74"/>
      <c r="JJW11" s="72"/>
      <c r="JJX11" s="72"/>
      <c r="JJY11" s="72"/>
      <c r="JJZ11" s="90"/>
      <c r="JKA11" s="73"/>
      <c r="JKB11" s="73"/>
      <c r="JKC11" s="74"/>
      <c r="JKD11" s="72"/>
      <c r="JKE11" s="72"/>
      <c r="JKF11" s="72"/>
      <c r="JKG11" s="90"/>
      <c r="JKH11" s="73"/>
      <c r="JKI11" s="73"/>
      <c r="JKJ11" s="74"/>
      <c r="JKK11" s="72"/>
      <c r="JKL11" s="72"/>
      <c r="JKM11" s="72"/>
      <c r="JKN11" s="90"/>
      <c r="JKO11" s="73"/>
      <c r="JKP11" s="73"/>
      <c r="JKQ11" s="74"/>
      <c r="JKR11" s="72"/>
      <c r="JKS11" s="72"/>
      <c r="JKT11" s="72"/>
      <c r="JKU11" s="90"/>
      <c r="JKV11" s="73"/>
      <c r="JKW11" s="73"/>
      <c r="JKX11" s="74"/>
      <c r="JKY11" s="72"/>
      <c r="JKZ11" s="72"/>
      <c r="JLA11" s="72"/>
      <c r="JLB11" s="90"/>
      <c r="JLC11" s="73"/>
      <c r="JLD11" s="73"/>
      <c r="JLE11" s="74"/>
      <c r="JLF11" s="72"/>
      <c r="JLG11" s="72"/>
      <c r="JLH11" s="72"/>
      <c r="JLI11" s="90"/>
      <c r="JLJ11" s="73"/>
      <c r="JLK11" s="73"/>
      <c r="JLL11" s="74"/>
      <c r="JLM11" s="72"/>
      <c r="JLN11" s="72"/>
      <c r="JLO11" s="72"/>
      <c r="JLP11" s="90"/>
      <c r="JLQ11" s="73"/>
      <c r="JLR11" s="73"/>
      <c r="JLS11" s="74"/>
      <c r="JLT11" s="72"/>
      <c r="JLU11" s="72"/>
      <c r="JLV11" s="72"/>
      <c r="JLW11" s="90"/>
      <c r="JLX11" s="73"/>
      <c r="JLY11" s="73"/>
      <c r="JLZ11" s="74"/>
      <c r="JMA11" s="72"/>
      <c r="JMB11" s="72"/>
      <c r="JMC11" s="72"/>
      <c r="JMD11" s="90"/>
      <c r="JME11" s="73"/>
      <c r="JMF11" s="73"/>
      <c r="JMG11" s="74"/>
      <c r="JMH11" s="72"/>
      <c r="JMI11" s="72"/>
      <c r="JMJ11" s="72"/>
      <c r="JMK11" s="90"/>
      <c r="JML11" s="73"/>
      <c r="JMM11" s="73"/>
      <c r="JMN11" s="74"/>
      <c r="JMO11" s="72"/>
      <c r="JMP11" s="72"/>
      <c r="JMQ11" s="72"/>
      <c r="JMR11" s="90"/>
      <c r="JMS11" s="73"/>
      <c r="JMT11" s="73"/>
      <c r="JMU11" s="74"/>
      <c r="JMV11" s="72"/>
      <c r="JMW11" s="72"/>
      <c r="JMX11" s="72"/>
      <c r="JMY11" s="90"/>
      <c r="JMZ11" s="73"/>
      <c r="JNA11" s="73"/>
      <c r="JNB11" s="74"/>
      <c r="JNC11" s="72"/>
      <c r="JND11" s="72"/>
      <c r="JNE11" s="72"/>
      <c r="JNF11" s="90"/>
      <c r="JNG11" s="73"/>
      <c r="JNH11" s="73"/>
      <c r="JNI11" s="74"/>
      <c r="JNJ11" s="72"/>
      <c r="JNK11" s="72"/>
      <c r="JNL11" s="72"/>
      <c r="JNM11" s="90"/>
      <c r="JNN11" s="73"/>
      <c r="JNO11" s="73"/>
      <c r="JNP11" s="74"/>
      <c r="JNQ11" s="72"/>
      <c r="JNR11" s="72"/>
      <c r="JNS11" s="72"/>
      <c r="JNT11" s="90"/>
      <c r="JNU11" s="73"/>
      <c r="JNV11" s="73"/>
      <c r="JNW11" s="74"/>
      <c r="JNX11" s="72"/>
      <c r="JNY11" s="72"/>
      <c r="JNZ11" s="72"/>
      <c r="JOA11" s="90"/>
      <c r="JOB11" s="73"/>
      <c r="JOC11" s="73"/>
      <c r="JOD11" s="74"/>
      <c r="JOE11" s="72"/>
      <c r="JOF11" s="72"/>
      <c r="JOG11" s="72"/>
      <c r="JOH11" s="90"/>
      <c r="JOI11" s="73"/>
      <c r="JOJ11" s="73"/>
      <c r="JOK11" s="74"/>
      <c r="JOL11" s="72"/>
      <c r="JOM11" s="72"/>
      <c r="JON11" s="72"/>
      <c r="JOO11" s="90"/>
      <c r="JOP11" s="73"/>
      <c r="JOQ11" s="73"/>
      <c r="JOR11" s="74"/>
      <c r="JOS11" s="72"/>
      <c r="JOT11" s="72"/>
      <c r="JOU11" s="72"/>
      <c r="JOV11" s="90"/>
      <c r="JOW11" s="73"/>
      <c r="JOX11" s="73"/>
      <c r="JOY11" s="74"/>
      <c r="JOZ11" s="72"/>
      <c r="JPA11" s="72"/>
      <c r="JPB11" s="72"/>
      <c r="JPC11" s="90"/>
      <c r="JPD11" s="73"/>
      <c r="JPE11" s="73"/>
      <c r="JPF11" s="74"/>
      <c r="JPG11" s="72"/>
      <c r="JPH11" s="72"/>
      <c r="JPI11" s="72"/>
      <c r="JPJ11" s="90"/>
      <c r="JPK11" s="73"/>
      <c r="JPL11" s="73"/>
      <c r="JPM11" s="74"/>
      <c r="JPN11" s="72"/>
      <c r="JPO11" s="72"/>
      <c r="JPP11" s="72"/>
      <c r="JPQ11" s="90"/>
      <c r="JPR11" s="73"/>
      <c r="JPS11" s="73"/>
      <c r="JPT11" s="74"/>
      <c r="JPU11" s="72"/>
      <c r="JPV11" s="72"/>
      <c r="JPW11" s="72"/>
      <c r="JPX11" s="90"/>
      <c r="JPY11" s="73"/>
      <c r="JPZ11" s="73"/>
      <c r="JQA11" s="74"/>
      <c r="JQB11" s="72"/>
      <c r="JQC11" s="72"/>
      <c r="JQD11" s="72"/>
      <c r="JQE11" s="90"/>
      <c r="JQF11" s="73"/>
      <c r="JQG11" s="73"/>
      <c r="JQH11" s="74"/>
      <c r="JQI11" s="72"/>
      <c r="JQJ11" s="72"/>
      <c r="JQK11" s="72"/>
      <c r="JQL11" s="90"/>
      <c r="JQM11" s="73"/>
      <c r="JQN11" s="73"/>
      <c r="JQO11" s="74"/>
      <c r="JQP11" s="72"/>
      <c r="JQQ11" s="72"/>
      <c r="JQR11" s="72"/>
      <c r="JQS11" s="90"/>
      <c r="JQT11" s="73"/>
      <c r="JQU11" s="73"/>
      <c r="JQV11" s="74"/>
      <c r="JQW11" s="72"/>
      <c r="JQX11" s="72"/>
      <c r="JQY11" s="72"/>
      <c r="JQZ11" s="90"/>
      <c r="JRA11" s="73"/>
      <c r="JRB11" s="73"/>
      <c r="JRC11" s="74"/>
      <c r="JRD11" s="72"/>
      <c r="JRE11" s="72"/>
      <c r="JRF11" s="72"/>
      <c r="JRG11" s="90"/>
      <c r="JRH11" s="73"/>
      <c r="JRI11" s="73"/>
      <c r="JRJ11" s="74"/>
      <c r="JRK11" s="72"/>
      <c r="JRL11" s="72"/>
      <c r="JRM11" s="72"/>
      <c r="JRN11" s="90"/>
      <c r="JRO11" s="73"/>
      <c r="JRP11" s="73"/>
      <c r="JRQ11" s="74"/>
      <c r="JRR11" s="72"/>
      <c r="JRS11" s="72"/>
      <c r="JRT11" s="72"/>
      <c r="JRU11" s="90"/>
      <c r="JRV11" s="73"/>
      <c r="JRW11" s="73"/>
      <c r="JRX11" s="74"/>
      <c r="JRY11" s="72"/>
      <c r="JRZ11" s="72"/>
      <c r="JSA11" s="72"/>
      <c r="JSB11" s="90"/>
      <c r="JSC11" s="73"/>
      <c r="JSD11" s="73"/>
      <c r="JSE11" s="74"/>
      <c r="JSF11" s="72"/>
      <c r="JSG11" s="72"/>
      <c r="JSH11" s="72"/>
      <c r="JSI11" s="90"/>
      <c r="JSJ11" s="73"/>
      <c r="JSK11" s="73"/>
      <c r="JSL11" s="74"/>
      <c r="JSM11" s="72"/>
      <c r="JSN11" s="72"/>
      <c r="JSO11" s="72"/>
      <c r="JSP11" s="90"/>
      <c r="JSQ11" s="73"/>
      <c r="JSR11" s="73"/>
      <c r="JSS11" s="74"/>
      <c r="JST11" s="72"/>
      <c r="JSU11" s="72"/>
      <c r="JSV11" s="72"/>
      <c r="JSW11" s="90"/>
      <c r="JSX11" s="73"/>
      <c r="JSY11" s="73"/>
      <c r="JSZ11" s="74"/>
      <c r="JTA11" s="72"/>
      <c r="JTB11" s="72"/>
      <c r="JTC11" s="72"/>
      <c r="JTD11" s="90"/>
      <c r="JTE11" s="73"/>
      <c r="JTF11" s="73"/>
      <c r="JTG11" s="74"/>
      <c r="JTH11" s="72"/>
      <c r="JTI11" s="72"/>
      <c r="JTJ11" s="72"/>
      <c r="JTK11" s="90"/>
      <c r="JTL11" s="73"/>
      <c r="JTM11" s="73"/>
      <c r="JTN11" s="74"/>
      <c r="JTO11" s="72"/>
      <c r="JTP11" s="72"/>
      <c r="JTQ11" s="72"/>
      <c r="JTR11" s="90"/>
      <c r="JTS11" s="73"/>
      <c r="JTT11" s="73"/>
      <c r="JTU11" s="74"/>
      <c r="JTV11" s="72"/>
      <c r="JTW11" s="72"/>
      <c r="JTX11" s="72"/>
      <c r="JTY11" s="90"/>
      <c r="JTZ11" s="73"/>
      <c r="JUA11" s="73"/>
      <c r="JUB11" s="74"/>
      <c r="JUC11" s="72"/>
      <c r="JUD11" s="72"/>
      <c r="JUE11" s="72"/>
      <c r="JUF11" s="90"/>
      <c r="JUG11" s="73"/>
      <c r="JUH11" s="73"/>
      <c r="JUI11" s="74"/>
      <c r="JUJ11" s="72"/>
      <c r="JUK11" s="72"/>
      <c r="JUL11" s="72"/>
      <c r="JUM11" s="90"/>
      <c r="JUN11" s="73"/>
      <c r="JUO11" s="73"/>
      <c r="JUP11" s="74"/>
      <c r="JUQ11" s="72"/>
      <c r="JUR11" s="72"/>
      <c r="JUS11" s="72"/>
      <c r="JUT11" s="90"/>
      <c r="JUU11" s="73"/>
      <c r="JUV11" s="73"/>
      <c r="JUW11" s="74"/>
      <c r="JUX11" s="72"/>
      <c r="JUY11" s="72"/>
      <c r="JUZ11" s="72"/>
      <c r="JVA11" s="90"/>
      <c r="JVB11" s="73"/>
      <c r="JVC11" s="73"/>
      <c r="JVD11" s="74"/>
      <c r="JVE11" s="72"/>
      <c r="JVF11" s="72"/>
      <c r="JVG11" s="72"/>
      <c r="JVH11" s="90"/>
      <c r="JVI11" s="73"/>
      <c r="JVJ11" s="73"/>
      <c r="JVK11" s="74"/>
      <c r="JVL11" s="72"/>
      <c r="JVM11" s="72"/>
      <c r="JVN11" s="72"/>
      <c r="JVO11" s="90"/>
      <c r="JVP11" s="73"/>
      <c r="JVQ11" s="73"/>
      <c r="JVR11" s="74"/>
      <c r="JVS11" s="72"/>
      <c r="JVT11" s="72"/>
      <c r="JVU11" s="72"/>
      <c r="JVV11" s="90"/>
      <c r="JVW11" s="73"/>
      <c r="JVX11" s="73"/>
      <c r="JVY11" s="74"/>
      <c r="JVZ11" s="72"/>
      <c r="JWA11" s="72"/>
      <c r="JWB11" s="72"/>
      <c r="JWC11" s="90"/>
      <c r="JWD11" s="73"/>
      <c r="JWE11" s="73"/>
      <c r="JWF11" s="74"/>
      <c r="JWG11" s="72"/>
      <c r="JWH11" s="72"/>
      <c r="JWI11" s="72"/>
      <c r="JWJ11" s="90"/>
      <c r="JWK11" s="73"/>
      <c r="JWL11" s="73"/>
      <c r="JWM11" s="74"/>
      <c r="JWN11" s="72"/>
      <c r="JWO11" s="72"/>
      <c r="JWP11" s="72"/>
      <c r="JWQ11" s="90"/>
      <c r="JWR11" s="73"/>
      <c r="JWS11" s="73"/>
      <c r="JWT11" s="74"/>
      <c r="JWU11" s="72"/>
      <c r="JWV11" s="72"/>
      <c r="JWW11" s="72"/>
      <c r="JWX11" s="90"/>
      <c r="JWY11" s="73"/>
      <c r="JWZ11" s="73"/>
      <c r="JXA11" s="74"/>
      <c r="JXB11" s="72"/>
      <c r="JXC11" s="72"/>
      <c r="JXD11" s="72"/>
      <c r="JXE11" s="90"/>
      <c r="JXF11" s="73"/>
      <c r="JXG11" s="73"/>
      <c r="JXH11" s="74"/>
      <c r="JXI11" s="72"/>
      <c r="JXJ11" s="72"/>
      <c r="JXK11" s="72"/>
      <c r="JXL11" s="90"/>
      <c r="JXM11" s="73"/>
      <c r="JXN11" s="73"/>
      <c r="JXO11" s="74"/>
      <c r="JXP11" s="72"/>
      <c r="JXQ11" s="72"/>
      <c r="JXR11" s="72"/>
      <c r="JXS11" s="90"/>
      <c r="JXT11" s="73"/>
      <c r="JXU11" s="73"/>
      <c r="JXV11" s="74"/>
      <c r="JXW11" s="72"/>
      <c r="JXX11" s="72"/>
      <c r="JXY11" s="72"/>
      <c r="JXZ11" s="90"/>
      <c r="JYA11" s="73"/>
      <c r="JYB11" s="73"/>
      <c r="JYC11" s="74"/>
      <c r="JYD11" s="72"/>
      <c r="JYE11" s="72"/>
      <c r="JYF11" s="72"/>
      <c r="JYG11" s="90"/>
      <c r="JYH11" s="73"/>
      <c r="JYI11" s="73"/>
      <c r="JYJ11" s="74"/>
      <c r="JYK11" s="72"/>
      <c r="JYL11" s="72"/>
      <c r="JYM11" s="72"/>
      <c r="JYN11" s="90"/>
      <c r="JYO11" s="73"/>
      <c r="JYP11" s="73"/>
      <c r="JYQ11" s="74"/>
      <c r="JYR11" s="72"/>
      <c r="JYS11" s="72"/>
      <c r="JYT11" s="72"/>
      <c r="JYU11" s="90"/>
      <c r="JYV11" s="73"/>
      <c r="JYW11" s="73"/>
      <c r="JYX11" s="74"/>
      <c r="JYY11" s="72"/>
      <c r="JYZ11" s="72"/>
      <c r="JZA11" s="72"/>
      <c r="JZB11" s="90"/>
      <c r="JZC11" s="73"/>
      <c r="JZD11" s="73"/>
      <c r="JZE11" s="74"/>
      <c r="JZF11" s="72"/>
      <c r="JZG11" s="72"/>
      <c r="JZH11" s="72"/>
      <c r="JZI11" s="90"/>
      <c r="JZJ11" s="73"/>
      <c r="JZK11" s="73"/>
      <c r="JZL11" s="74"/>
      <c r="JZM11" s="72"/>
      <c r="JZN11" s="72"/>
      <c r="JZO11" s="72"/>
      <c r="JZP11" s="90"/>
      <c r="JZQ11" s="73"/>
      <c r="JZR11" s="73"/>
      <c r="JZS11" s="74"/>
      <c r="JZT11" s="72"/>
      <c r="JZU11" s="72"/>
      <c r="JZV11" s="72"/>
      <c r="JZW11" s="90"/>
      <c r="JZX11" s="73"/>
      <c r="JZY11" s="73"/>
      <c r="JZZ11" s="74"/>
      <c r="KAA11" s="72"/>
      <c r="KAB11" s="72"/>
      <c r="KAC11" s="72"/>
      <c r="KAD11" s="90"/>
      <c r="KAE11" s="73"/>
      <c r="KAF11" s="73"/>
      <c r="KAG11" s="74"/>
      <c r="KAH11" s="72"/>
      <c r="KAI11" s="72"/>
      <c r="KAJ11" s="72"/>
      <c r="KAK11" s="90"/>
      <c r="KAL11" s="73"/>
      <c r="KAM11" s="73"/>
      <c r="KAN11" s="74"/>
      <c r="KAO11" s="72"/>
      <c r="KAP11" s="72"/>
      <c r="KAQ11" s="72"/>
      <c r="KAR11" s="90"/>
      <c r="KAS11" s="73"/>
      <c r="KAT11" s="73"/>
      <c r="KAU11" s="74"/>
      <c r="KAV11" s="72"/>
      <c r="KAW11" s="72"/>
      <c r="KAX11" s="72"/>
      <c r="KAY11" s="90"/>
      <c r="KAZ11" s="73"/>
      <c r="KBA11" s="73"/>
      <c r="KBB11" s="74"/>
      <c r="KBC11" s="72"/>
      <c r="KBD11" s="72"/>
      <c r="KBE11" s="72"/>
      <c r="KBF11" s="90"/>
      <c r="KBG11" s="73"/>
      <c r="KBH11" s="73"/>
      <c r="KBI11" s="74"/>
      <c r="KBJ11" s="72"/>
      <c r="KBK11" s="72"/>
      <c r="KBL11" s="72"/>
      <c r="KBM11" s="90"/>
      <c r="KBN11" s="73"/>
      <c r="KBO11" s="73"/>
      <c r="KBP11" s="74"/>
      <c r="KBQ11" s="72"/>
      <c r="KBR11" s="72"/>
      <c r="KBS11" s="72"/>
      <c r="KBT11" s="90"/>
      <c r="KBU11" s="73"/>
      <c r="KBV11" s="73"/>
      <c r="KBW11" s="74"/>
      <c r="KBX11" s="72"/>
      <c r="KBY11" s="72"/>
      <c r="KBZ11" s="72"/>
      <c r="KCA11" s="90"/>
      <c r="KCB11" s="73"/>
      <c r="KCC11" s="73"/>
      <c r="KCD11" s="74"/>
      <c r="KCE11" s="72"/>
      <c r="KCF11" s="72"/>
      <c r="KCG11" s="72"/>
      <c r="KCH11" s="90"/>
      <c r="KCI11" s="73"/>
      <c r="KCJ11" s="73"/>
      <c r="KCK11" s="74"/>
      <c r="KCL11" s="72"/>
      <c r="KCM11" s="72"/>
      <c r="KCN11" s="72"/>
      <c r="KCO11" s="90"/>
      <c r="KCP11" s="73"/>
      <c r="KCQ11" s="73"/>
      <c r="KCR11" s="74"/>
      <c r="KCS11" s="72"/>
      <c r="KCT11" s="72"/>
      <c r="KCU11" s="72"/>
      <c r="KCV11" s="90"/>
      <c r="KCW11" s="73"/>
      <c r="KCX11" s="73"/>
      <c r="KCY11" s="74"/>
      <c r="KCZ11" s="72"/>
      <c r="KDA11" s="72"/>
      <c r="KDB11" s="72"/>
      <c r="KDC11" s="90"/>
      <c r="KDD11" s="73"/>
      <c r="KDE11" s="73"/>
      <c r="KDF11" s="74"/>
      <c r="KDG11" s="72"/>
      <c r="KDH11" s="72"/>
      <c r="KDI11" s="72"/>
      <c r="KDJ11" s="90"/>
      <c r="KDK11" s="73"/>
      <c r="KDL11" s="73"/>
      <c r="KDM11" s="74"/>
      <c r="KDN11" s="72"/>
      <c r="KDO11" s="72"/>
      <c r="KDP11" s="72"/>
      <c r="KDQ11" s="90"/>
      <c r="KDR11" s="73"/>
      <c r="KDS11" s="73"/>
      <c r="KDT11" s="74"/>
      <c r="KDU11" s="72"/>
      <c r="KDV11" s="72"/>
      <c r="KDW11" s="72"/>
      <c r="KDX11" s="90"/>
      <c r="KDY11" s="73"/>
      <c r="KDZ11" s="73"/>
      <c r="KEA11" s="74"/>
      <c r="KEB11" s="72"/>
      <c r="KEC11" s="72"/>
      <c r="KED11" s="72"/>
      <c r="KEE11" s="90"/>
      <c r="KEF11" s="73"/>
      <c r="KEG11" s="73"/>
      <c r="KEH11" s="74"/>
      <c r="KEI11" s="72"/>
      <c r="KEJ11" s="72"/>
      <c r="KEK11" s="72"/>
      <c r="KEL11" s="90"/>
      <c r="KEM11" s="73"/>
      <c r="KEN11" s="73"/>
      <c r="KEO11" s="74"/>
      <c r="KEP11" s="72"/>
      <c r="KEQ11" s="72"/>
      <c r="KER11" s="72"/>
      <c r="KES11" s="90"/>
      <c r="KET11" s="73"/>
      <c r="KEU11" s="73"/>
      <c r="KEV11" s="74"/>
      <c r="KEW11" s="72"/>
      <c r="KEX11" s="72"/>
      <c r="KEY11" s="72"/>
      <c r="KEZ11" s="90"/>
      <c r="KFA11" s="73"/>
      <c r="KFB11" s="73"/>
      <c r="KFC11" s="74"/>
      <c r="KFD11" s="72"/>
      <c r="KFE11" s="72"/>
      <c r="KFF11" s="72"/>
      <c r="KFG11" s="90"/>
      <c r="KFH11" s="73"/>
      <c r="KFI11" s="73"/>
      <c r="KFJ11" s="74"/>
      <c r="KFK11" s="72"/>
      <c r="KFL11" s="72"/>
      <c r="KFM11" s="72"/>
      <c r="KFN11" s="90"/>
      <c r="KFO11" s="73"/>
      <c r="KFP11" s="73"/>
      <c r="KFQ11" s="74"/>
      <c r="KFR11" s="72"/>
      <c r="KFS11" s="72"/>
      <c r="KFT11" s="72"/>
      <c r="KFU11" s="90"/>
      <c r="KFV11" s="73"/>
      <c r="KFW11" s="73"/>
      <c r="KFX11" s="74"/>
      <c r="KFY11" s="72"/>
      <c r="KFZ11" s="72"/>
      <c r="KGA11" s="72"/>
      <c r="KGB11" s="90"/>
      <c r="KGC11" s="73"/>
      <c r="KGD11" s="73"/>
      <c r="KGE11" s="74"/>
      <c r="KGF11" s="72"/>
      <c r="KGG11" s="72"/>
      <c r="KGH11" s="72"/>
      <c r="KGI11" s="90"/>
      <c r="KGJ11" s="73"/>
      <c r="KGK11" s="73"/>
      <c r="KGL11" s="74"/>
      <c r="KGM11" s="72"/>
      <c r="KGN11" s="72"/>
      <c r="KGO11" s="72"/>
      <c r="KGP11" s="90"/>
      <c r="KGQ11" s="73"/>
      <c r="KGR11" s="73"/>
      <c r="KGS11" s="74"/>
      <c r="KGT11" s="72"/>
      <c r="KGU11" s="72"/>
      <c r="KGV11" s="72"/>
      <c r="KGW11" s="90"/>
      <c r="KGX11" s="73"/>
      <c r="KGY11" s="73"/>
      <c r="KGZ11" s="74"/>
      <c r="KHA11" s="72"/>
      <c r="KHB11" s="72"/>
      <c r="KHC11" s="72"/>
      <c r="KHD11" s="90"/>
      <c r="KHE11" s="73"/>
      <c r="KHF11" s="73"/>
      <c r="KHG11" s="74"/>
      <c r="KHH11" s="72"/>
      <c r="KHI11" s="72"/>
      <c r="KHJ11" s="72"/>
      <c r="KHK11" s="90"/>
      <c r="KHL11" s="73"/>
      <c r="KHM11" s="73"/>
      <c r="KHN11" s="74"/>
      <c r="KHO11" s="72"/>
      <c r="KHP11" s="72"/>
      <c r="KHQ11" s="72"/>
      <c r="KHR11" s="90"/>
      <c r="KHS11" s="73"/>
      <c r="KHT11" s="73"/>
      <c r="KHU11" s="74"/>
      <c r="KHV11" s="72"/>
      <c r="KHW11" s="72"/>
      <c r="KHX11" s="72"/>
      <c r="KHY11" s="90"/>
      <c r="KHZ11" s="73"/>
      <c r="KIA11" s="73"/>
      <c r="KIB11" s="74"/>
      <c r="KIC11" s="72"/>
      <c r="KID11" s="72"/>
      <c r="KIE11" s="72"/>
      <c r="KIF11" s="90"/>
      <c r="KIG11" s="73"/>
      <c r="KIH11" s="73"/>
      <c r="KII11" s="74"/>
      <c r="KIJ11" s="72"/>
      <c r="KIK11" s="72"/>
      <c r="KIL11" s="72"/>
      <c r="KIM11" s="90"/>
      <c r="KIN11" s="73"/>
      <c r="KIO11" s="73"/>
      <c r="KIP11" s="74"/>
      <c r="KIQ11" s="72"/>
      <c r="KIR11" s="72"/>
      <c r="KIS11" s="72"/>
      <c r="KIT11" s="90"/>
      <c r="KIU11" s="73"/>
      <c r="KIV11" s="73"/>
      <c r="KIW11" s="74"/>
      <c r="KIX11" s="72"/>
      <c r="KIY11" s="72"/>
      <c r="KIZ11" s="72"/>
      <c r="KJA11" s="90"/>
      <c r="KJB11" s="73"/>
      <c r="KJC11" s="73"/>
      <c r="KJD11" s="74"/>
      <c r="KJE11" s="72"/>
      <c r="KJF11" s="72"/>
      <c r="KJG11" s="72"/>
      <c r="KJH11" s="90"/>
      <c r="KJI11" s="73"/>
      <c r="KJJ11" s="73"/>
      <c r="KJK11" s="74"/>
      <c r="KJL11" s="72"/>
      <c r="KJM11" s="72"/>
      <c r="KJN11" s="72"/>
      <c r="KJO11" s="90"/>
      <c r="KJP11" s="73"/>
      <c r="KJQ11" s="73"/>
      <c r="KJR11" s="74"/>
      <c r="KJS11" s="72"/>
      <c r="KJT11" s="72"/>
      <c r="KJU11" s="72"/>
      <c r="KJV11" s="90"/>
      <c r="KJW11" s="73"/>
      <c r="KJX11" s="73"/>
      <c r="KJY11" s="74"/>
      <c r="KJZ11" s="72"/>
      <c r="KKA11" s="72"/>
      <c r="KKB11" s="72"/>
      <c r="KKC11" s="90"/>
      <c r="KKD11" s="73"/>
      <c r="KKE11" s="73"/>
      <c r="KKF11" s="74"/>
      <c r="KKG11" s="72"/>
      <c r="KKH11" s="72"/>
      <c r="KKI11" s="72"/>
      <c r="KKJ11" s="90"/>
      <c r="KKK11" s="73"/>
      <c r="KKL11" s="73"/>
      <c r="KKM11" s="74"/>
      <c r="KKN11" s="72"/>
      <c r="KKO11" s="72"/>
      <c r="KKP11" s="72"/>
      <c r="KKQ11" s="90"/>
      <c r="KKR11" s="73"/>
      <c r="KKS11" s="73"/>
      <c r="KKT11" s="74"/>
      <c r="KKU11" s="72"/>
      <c r="KKV11" s="72"/>
      <c r="KKW11" s="72"/>
      <c r="KKX11" s="90"/>
      <c r="KKY11" s="73"/>
      <c r="KKZ11" s="73"/>
      <c r="KLA11" s="74"/>
      <c r="KLB11" s="72"/>
      <c r="KLC11" s="72"/>
      <c r="KLD11" s="72"/>
      <c r="KLE11" s="90"/>
      <c r="KLF11" s="73"/>
      <c r="KLG11" s="73"/>
      <c r="KLH11" s="74"/>
      <c r="KLI11" s="72"/>
      <c r="KLJ11" s="72"/>
      <c r="KLK11" s="72"/>
      <c r="KLL11" s="90"/>
      <c r="KLM11" s="73"/>
      <c r="KLN11" s="73"/>
      <c r="KLO11" s="74"/>
      <c r="KLP11" s="72"/>
      <c r="KLQ11" s="72"/>
      <c r="KLR11" s="72"/>
      <c r="KLS11" s="90"/>
      <c r="KLT11" s="73"/>
      <c r="KLU11" s="73"/>
      <c r="KLV11" s="74"/>
      <c r="KLW11" s="72"/>
      <c r="KLX11" s="72"/>
      <c r="KLY11" s="72"/>
      <c r="KLZ11" s="90"/>
      <c r="KMA11" s="73"/>
      <c r="KMB11" s="73"/>
      <c r="KMC11" s="74"/>
      <c r="KMD11" s="72"/>
      <c r="KME11" s="72"/>
      <c r="KMF11" s="72"/>
      <c r="KMG11" s="90"/>
      <c r="KMH11" s="73"/>
      <c r="KMI11" s="73"/>
      <c r="KMJ11" s="74"/>
      <c r="KMK11" s="72"/>
      <c r="KML11" s="72"/>
      <c r="KMM11" s="72"/>
      <c r="KMN11" s="90"/>
      <c r="KMO11" s="73"/>
      <c r="KMP11" s="73"/>
      <c r="KMQ11" s="74"/>
      <c r="KMR11" s="72"/>
      <c r="KMS11" s="72"/>
      <c r="KMT11" s="72"/>
      <c r="KMU11" s="90"/>
      <c r="KMV11" s="73"/>
      <c r="KMW11" s="73"/>
      <c r="KMX11" s="74"/>
      <c r="KMY11" s="72"/>
      <c r="KMZ11" s="72"/>
      <c r="KNA11" s="72"/>
      <c r="KNB11" s="90"/>
      <c r="KNC11" s="73"/>
      <c r="KND11" s="73"/>
      <c r="KNE11" s="74"/>
      <c r="KNF11" s="72"/>
      <c r="KNG11" s="72"/>
      <c r="KNH11" s="72"/>
      <c r="KNI11" s="90"/>
      <c r="KNJ11" s="73"/>
      <c r="KNK11" s="73"/>
      <c r="KNL11" s="74"/>
      <c r="KNM11" s="72"/>
      <c r="KNN11" s="72"/>
      <c r="KNO11" s="72"/>
      <c r="KNP11" s="90"/>
      <c r="KNQ11" s="73"/>
      <c r="KNR11" s="73"/>
      <c r="KNS11" s="74"/>
      <c r="KNT11" s="72"/>
      <c r="KNU11" s="72"/>
      <c r="KNV11" s="72"/>
      <c r="KNW11" s="90"/>
      <c r="KNX11" s="73"/>
      <c r="KNY11" s="73"/>
      <c r="KNZ11" s="74"/>
      <c r="KOA11" s="72"/>
      <c r="KOB11" s="72"/>
      <c r="KOC11" s="72"/>
      <c r="KOD11" s="90"/>
      <c r="KOE11" s="73"/>
      <c r="KOF11" s="73"/>
      <c r="KOG11" s="74"/>
      <c r="KOH11" s="72"/>
      <c r="KOI11" s="72"/>
      <c r="KOJ11" s="72"/>
      <c r="KOK11" s="90"/>
      <c r="KOL11" s="73"/>
      <c r="KOM11" s="73"/>
      <c r="KON11" s="74"/>
      <c r="KOO11" s="72"/>
      <c r="KOP11" s="72"/>
      <c r="KOQ11" s="72"/>
      <c r="KOR11" s="90"/>
      <c r="KOS11" s="73"/>
      <c r="KOT11" s="73"/>
      <c r="KOU11" s="74"/>
      <c r="KOV11" s="72"/>
      <c r="KOW11" s="72"/>
      <c r="KOX11" s="72"/>
      <c r="KOY11" s="90"/>
      <c r="KOZ11" s="73"/>
      <c r="KPA11" s="73"/>
      <c r="KPB11" s="74"/>
      <c r="KPC11" s="72"/>
      <c r="KPD11" s="72"/>
      <c r="KPE11" s="72"/>
      <c r="KPF11" s="90"/>
      <c r="KPG11" s="73"/>
      <c r="KPH11" s="73"/>
      <c r="KPI11" s="74"/>
      <c r="KPJ11" s="72"/>
      <c r="KPK11" s="72"/>
      <c r="KPL11" s="72"/>
      <c r="KPM11" s="90"/>
      <c r="KPN11" s="73"/>
      <c r="KPO11" s="73"/>
      <c r="KPP11" s="74"/>
      <c r="KPQ11" s="72"/>
      <c r="KPR11" s="72"/>
      <c r="KPS11" s="72"/>
      <c r="KPT11" s="90"/>
      <c r="KPU11" s="73"/>
      <c r="KPV11" s="73"/>
      <c r="KPW11" s="74"/>
      <c r="KPX11" s="72"/>
      <c r="KPY11" s="72"/>
      <c r="KPZ11" s="72"/>
      <c r="KQA11" s="90"/>
      <c r="KQB11" s="73"/>
      <c r="KQC11" s="73"/>
      <c r="KQD11" s="74"/>
      <c r="KQE11" s="72"/>
      <c r="KQF11" s="72"/>
      <c r="KQG11" s="72"/>
      <c r="KQH11" s="90"/>
      <c r="KQI11" s="73"/>
      <c r="KQJ11" s="73"/>
      <c r="KQK11" s="74"/>
      <c r="KQL11" s="72"/>
      <c r="KQM11" s="72"/>
      <c r="KQN11" s="72"/>
      <c r="KQO11" s="90"/>
      <c r="KQP11" s="73"/>
      <c r="KQQ11" s="73"/>
      <c r="KQR11" s="74"/>
      <c r="KQS11" s="72"/>
      <c r="KQT11" s="72"/>
      <c r="KQU11" s="72"/>
      <c r="KQV11" s="90"/>
      <c r="KQW11" s="73"/>
      <c r="KQX11" s="73"/>
      <c r="KQY11" s="74"/>
      <c r="KQZ11" s="72"/>
      <c r="KRA11" s="72"/>
      <c r="KRB11" s="72"/>
      <c r="KRC11" s="90"/>
      <c r="KRD11" s="73"/>
      <c r="KRE11" s="73"/>
      <c r="KRF11" s="74"/>
      <c r="KRG11" s="72"/>
      <c r="KRH11" s="72"/>
      <c r="KRI11" s="72"/>
      <c r="KRJ11" s="90"/>
      <c r="KRK11" s="73"/>
      <c r="KRL11" s="73"/>
      <c r="KRM11" s="74"/>
      <c r="KRN11" s="72"/>
      <c r="KRO11" s="72"/>
      <c r="KRP11" s="72"/>
      <c r="KRQ11" s="90"/>
      <c r="KRR11" s="73"/>
      <c r="KRS11" s="73"/>
      <c r="KRT11" s="74"/>
      <c r="KRU11" s="72"/>
      <c r="KRV11" s="72"/>
      <c r="KRW11" s="72"/>
      <c r="KRX11" s="90"/>
      <c r="KRY11" s="73"/>
      <c r="KRZ11" s="73"/>
      <c r="KSA11" s="74"/>
      <c r="KSB11" s="72"/>
      <c r="KSC11" s="72"/>
      <c r="KSD11" s="72"/>
      <c r="KSE11" s="90"/>
      <c r="KSF11" s="73"/>
      <c r="KSG11" s="73"/>
      <c r="KSH11" s="74"/>
      <c r="KSI11" s="72"/>
      <c r="KSJ11" s="72"/>
      <c r="KSK11" s="72"/>
      <c r="KSL11" s="90"/>
      <c r="KSM11" s="73"/>
      <c r="KSN11" s="73"/>
      <c r="KSO11" s="74"/>
      <c r="KSP11" s="72"/>
      <c r="KSQ11" s="72"/>
      <c r="KSR11" s="72"/>
      <c r="KSS11" s="90"/>
      <c r="KST11" s="73"/>
      <c r="KSU11" s="73"/>
      <c r="KSV11" s="74"/>
      <c r="KSW11" s="72"/>
      <c r="KSX11" s="72"/>
      <c r="KSY11" s="72"/>
      <c r="KSZ11" s="90"/>
      <c r="KTA11" s="73"/>
      <c r="KTB11" s="73"/>
      <c r="KTC11" s="74"/>
      <c r="KTD11" s="72"/>
      <c r="KTE11" s="72"/>
      <c r="KTF11" s="72"/>
      <c r="KTG11" s="90"/>
      <c r="KTH11" s="73"/>
      <c r="KTI11" s="73"/>
      <c r="KTJ11" s="74"/>
      <c r="KTK11" s="72"/>
      <c r="KTL11" s="72"/>
      <c r="KTM11" s="72"/>
      <c r="KTN11" s="90"/>
      <c r="KTO11" s="73"/>
      <c r="KTP11" s="73"/>
      <c r="KTQ11" s="74"/>
      <c r="KTR11" s="72"/>
      <c r="KTS11" s="72"/>
      <c r="KTT11" s="72"/>
      <c r="KTU11" s="90"/>
      <c r="KTV11" s="73"/>
      <c r="KTW11" s="73"/>
      <c r="KTX11" s="74"/>
      <c r="KTY11" s="72"/>
      <c r="KTZ11" s="72"/>
      <c r="KUA11" s="72"/>
      <c r="KUB11" s="90"/>
      <c r="KUC11" s="73"/>
      <c r="KUD11" s="73"/>
      <c r="KUE11" s="74"/>
      <c r="KUF11" s="72"/>
      <c r="KUG11" s="72"/>
      <c r="KUH11" s="72"/>
      <c r="KUI11" s="90"/>
      <c r="KUJ11" s="73"/>
      <c r="KUK11" s="73"/>
      <c r="KUL11" s="74"/>
      <c r="KUM11" s="72"/>
      <c r="KUN11" s="72"/>
      <c r="KUO11" s="72"/>
      <c r="KUP11" s="90"/>
      <c r="KUQ11" s="73"/>
      <c r="KUR11" s="73"/>
      <c r="KUS11" s="74"/>
      <c r="KUT11" s="72"/>
      <c r="KUU11" s="72"/>
      <c r="KUV11" s="72"/>
      <c r="KUW11" s="90"/>
      <c r="KUX11" s="73"/>
      <c r="KUY11" s="73"/>
      <c r="KUZ11" s="74"/>
      <c r="KVA11" s="72"/>
      <c r="KVB11" s="72"/>
      <c r="KVC11" s="72"/>
      <c r="KVD11" s="90"/>
      <c r="KVE11" s="73"/>
      <c r="KVF11" s="73"/>
      <c r="KVG11" s="74"/>
      <c r="KVH11" s="72"/>
      <c r="KVI11" s="72"/>
      <c r="KVJ11" s="72"/>
      <c r="KVK11" s="90"/>
      <c r="KVL11" s="73"/>
      <c r="KVM11" s="73"/>
      <c r="KVN11" s="74"/>
      <c r="KVO11" s="72"/>
      <c r="KVP11" s="72"/>
      <c r="KVQ11" s="72"/>
      <c r="KVR11" s="90"/>
      <c r="KVS11" s="73"/>
      <c r="KVT11" s="73"/>
      <c r="KVU11" s="74"/>
      <c r="KVV11" s="72"/>
      <c r="KVW11" s="72"/>
      <c r="KVX11" s="72"/>
      <c r="KVY11" s="90"/>
      <c r="KVZ11" s="73"/>
      <c r="KWA11" s="73"/>
      <c r="KWB11" s="74"/>
      <c r="KWC11" s="72"/>
      <c r="KWD11" s="72"/>
      <c r="KWE11" s="72"/>
      <c r="KWF11" s="90"/>
      <c r="KWG11" s="73"/>
      <c r="KWH11" s="73"/>
      <c r="KWI11" s="74"/>
      <c r="KWJ11" s="72"/>
      <c r="KWK11" s="72"/>
      <c r="KWL11" s="72"/>
      <c r="KWM11" s="90"/>
      <c r="KWN11" s="73"/>
      <c r="KWO11" s="73"/>
      <c r="KWP11" s="74"/>
      <c r="KWQ11" s="72"/>
      <c r="KWR11" s="72"/>
      <c r="KWS11" s="72"/>
      <c r="KWT11" s="90"/>
      <c r="KWU11" s="73"/>
      <c r="KWV11" s="73"/>
      <c r="KWW11" s="74"/>
      <c r="KWX11" s="72"/>
      <c r="KWY11" s="72"/>
      <c r="KWZ11" s="72"/>
      <c r="KXA11" s="90"/>
      <c r="KXB11" s="73"/>
      <c r="KXC11" s="73"/>
      <c r="KXD11" s="74"/>
      <c r="KXE11" s="72"/>
      <c r="KXF11" s="72"/>
      <c r="KXG11" s="72"/>
      <c r="KXH11" s="90"/>
      <c r="KXI11" s="73"/>
      <c r="KXJ11" s="73"/>
      <c r="KXK11" s="74"/>
      <c r="KXL11" s="72"/>
      <c r="KXM11" s="72"/>
      <c r="KXN11" s="72"/>
      <c r="KXO11" s="90"/>
      <c r="KXP11" s="73"/>
      <c r="KXQ11" s="73"/>
      <c r="KXR11" s="74"/>
      <c r="KXS11" s="72"/>
      <c r="KXT11" s="72"/>
      <c r="KXU11" s="72"/>
      <c r="KXV11" s="90"/>
      <c r="KXW11" s="73"/>
      <c r="KXX11" s="73"/>
      <c r="KXY11" s="74"/>
      <c r="KXZ11" s="72"/>
      <c r="KYA11" s="72"/>
      <c r="KYB11" s="72"/>
      <c r="KYC11" s="90"/>
      <c r="KYD11" s="73"/>
      <c r="KYE11" s="73"/>
      <c r="KYF11" s="74"/>
      <c r="KYG11" s="72"/>
      <c r="KYH11" s="72"/>
      <c r="KYI11" s="72"/>
      <c r="KYJ11" s="90"/>
      <c r="KYK11" s="73"/>
      <c r="KYL11" s="73"/>
      <c r="KYM11" s="74"/>
      <c r="KYN11" s="72"/>
      <c r="KYO11" s="72"/>
      <c r="KYP11" s="72"/>
      <c r="KYQ11" s="90"/>
      <c r="KYR11" s="73"/>
      <c r="KYS11" s="73"/>
      <c r="KYT11" s="74"/>
      <c r="KYU11" s="72"/>
      <c r="KYV11" s="72"/>
      <c r="KYW11" s="72"/>
      <c r="KYX11" s="90"/>
      <c r="KYY11" s="73"/>
      <c r="KYZ11" s="73"/>
      <c r="KZA11" s="74"/>
      <c r="KZB11" s="72"/>
      <c r="KZC11" s="72"/>
      <c r="KZD11" s="72"/>
      <c r="KZE11" s="90"/>
      <c r="KZF11" s="73"/>
      <c r="KZG11" s="73"/>
      <c r="KZH11" s="74"/>
      <c r="KZI11" s="72"/>
      <c r="KZJ11" s="72"/>
      <c r="KZK11" s="72"/>
      <c r="KZL11" s="90"/>
      <c r="KZM11" s="73"/>
      <c r="KZN11" s="73"/>
      <c r="KZO11" s="74"/>
      <c r="KZP11" s="72"/>
      <c r="KZQ11" s="72"/>
      <c r="KZR11" s="72"/>
      <c r="KZS11" s="90"/>
      <c r="KZT11" s="73"/>
      <c r="KZU11" s="73"/>
      <c r="KZV11" s="74"/>
      <c r="KZW11" s="72"/>
      <c r="KZX11" s="72"/>
      <c r="KZY11" s="72"/>
      <c r="KZZ11" s="90"/>
      <c r="LAA11" s="73"/>
      <c r="LAB11" s="73"/>
      <c r="LAC11" s="74"/>
      <c r="LAD11" s="72"/>
      <c r="LAE11" s="72"/>
      <c r="LAF11" s="72"/>
      <c r="LAG11" s="90"/>
      <c r="LAH11" s="73"/>
      <c r="LAI11" s="73"/>
      <c r="LAJ11" s="74"/>
      <c r="LAK11" s="72"/>
      <c r="LAL11" s="72"/>
      <c r="LAM11" s="72"/>
      <c r="LAN11" s="90"/>
      <c r="LAO11" s="73"/>
      <c r="LAP11" s="73"/>
      <c r="LAQ11" s="74"/>
      <c r="LAR11" s="72"/>
      <c r="LAS11" s="72"/>
      <c r="LAT11" s="72"/>
      <c r="LAU11" s="90"/>
      <c r="LAV11" s="73"/>
      <c r="LAW11" s="73"/>
      <c r="LAX11" s="74"/>
      <c r="LAY11" s="72"/>
      <c r="LAZ11" s="72"/>
      <c r="LBA11" s="72"/>
      <c r="LBB11" s="90"/>
      <c r="LBC11" s="73"/>
      <c r="LBD11" s="73"/>
      <c r="LBE11" s="74"/>
      <c r="LBF11" s="72"/>
      <c r="LBG11" s="72"/>
      <c r="LBH11" s="72"/>
      <c r="LBI11" s="90"/>
      <c r="LBJ11" s="73"/>
      <c r="LBK11" s="73"/>
      <c r="LBL11" s="74"/>
      <c r="LBM11" s="72"/>
      <c r="LBN11" s="72"/>
      <c r="LBO11" s="72"/>
      <c r="LBP11" s="90"/>
      <c r="LBQ11" s="73"/>
      <c r="LBR11" s="73"/>
      <c r="LBS11" s="74"/>
      <c r="LBT11" s="72"/>
      <c r="LBU11" s="72"/>
      <c r="LBV11" s="72"/>
      <c r="LBW11" s="90"/>
      <c r="LBX11" s="73"/>
      <c r="LBY11" s="73"/>
      <c r="LBZ11" s="74"/>
      <c r="LCA11" s="72"/>
      <c r="LCB11" s="72"/>
      <c r="LCC11" s="72"/>
      <c r="LCD11" s="90"/>
      <c r="LCE11" s="73"/>
      <c r="LCF11" s="73"/>
      <c r="LCG11" s="74"/>
      <c r="LCH11" s="72"/>
      <c r="LCI11" s="72"/>
      <c r="LCJ11" s="72"/>
      <c r="LCK11" s="90"/>
      <c r="LCL11" s="73"/>
      <c r="LCM11" s="73"/>
      <c r="LCN11" s="74"/>
      <c r="LCO11" s="72"/>
      <c r="LCP11" s="72"/>
      <c r="LCQ11" s="72"/>
      <c r="LCR11" s="90"/>
      <c r="LCS11" s="73"/>
      <c r="LCT11" s="73"/>
      <c r="LCU11" s="74"/>
      <c r="LCV11" s="72"/>
      <c r="LCW11" s="72"/>
      <c r="LCX11" s="72"/>
      <c r="LCY11" s="90"/>
      <c r="LCZ11" s="73"/>
      <c r="LDA11" s="73"/>
      <c r="LDB11" s="74"/>
      <c r="LDC11" s="72"/>
      <c r="LDD11" s="72"/>
      <c r="LDE11" s="72"/>
      <c r="LDF11" s="90"/>
      <c r="LDG11" s="73"/>
      <c r="LDH11" s="73"/>
      <c r="LDI11" s="74"/>
      <c r="LDJ11" s="72"/>
      <c r="LDK11" s="72"/>
      <c r="LDL11" s="72"/>
      <c r="LDM11" s="90"/>
      <c r="LDN11" s="73"/>
      <c r="LDO11" s="73"/>
      <c r="LDP11" s="74"/>
      <c r="LDQ11" s="72"/>
      <c r="LDR11" s="72"/>
      <c r="LDS11" s="72"/>
      <c r="LDT11" s="90"/>
      <c r="LDU11" s="73"/>
      <c r="LDV11" s="73"/>
      <c r="LDW11" s="74"/>
      <c r="LDX11" s="72"/>
      <c r="LDY11" s="72"/>
      <c r="LDZ11" s="72"/>
      <c r="LEA11" s="90"/>
      <c r="LEB11" s="73"/>
      <c r="LEC11" s="73"/>
      <c r="LED11" s="74"/>
      <c r="LEE11" s="72"/>
      <c r="LEF11" s="72"/>
      <c r="LEG11" s="72"/>
      <c r="LEH11" s="90"/>
      <c r="LEI11" s="73"/>
      <c r="LEJ11" s="73"/>
      <c r="LEK11" s="74"/>
      <c r="LEL11" s="72"/>
      <c r="LEM11" s="72"/>
      <c r="LEN11" s="72"/>
      <c r="LEO11" s="90"/>
      <c r="LEP11" s="73"/>
      <c r="LEQ11" s="73"/>
      <c r="LER11" s="74"/>
      <c r="LES11" s="72"/>
      <c r="LET11" s="72"/>
      <c r="LEU11" s="72"/>
      <c r="LEV11" s="90"/>
      <c r="LEW11" s="73"/>
      <c r="LEX11" s="73"/>
      <c r="LEY11" s="74"/>
      <c r="LEZ11" s="72"/>
      <c r="LFA11" s="72"/>
      <c r="LFB11" s="72"/>
      <c r="LFC11" s="90"/>
      <c r="LFD11" s="73"/>
      <c r="LFE11" s="73"/>
      <c r="LFF11" s="74"/>
      <c r="LFG11" s="72"/>
      <c r="LFH11" s="72"/>
      <c r="LFI11" s="72"/>
      <c r="LFJ11" s="90"/>
      <c r="LFK11" s="73"/>
      <c r="LFL11" s="73"/>
      <c r="LFM11" s="74"/>
      <c r="LFN11" s="72"/>
      <c r="LFO11" s="72"/>
      <c r="LFP11" s="72"/>
      <c r="LFQ11" s="90"/>
      <c r="LFR11" s="73"/>
      <c r="LFS11" s="73"/>
      <c r="LFT11" s="74"/>
      <c r="LFU11" s="72"/>
      <c r="LFV11" s="72"/>
      <c r="LFW11" s="72"/>
      <c r="LFX11" s="90"/>
      <c r="LFY11" s="73"/>
      <c r="LFZ11" s="73"/>
      <c r="LGA11" s="74"/>
      <c r="LGB11" s="72"/>
      <c r="LGC11" s="72"/>
      <c r="LGD11" s="72"/>
      <c r="LGE11" s="90"/>
      <c r="LGF11" s="73"/>
      <c r="LGG11" s="73"/>
      <c r="LGH11" s="74"/>
      <c r="LGI11" s="72"/>
      <c r="LGJ11" s="72"/>
      <c r="LGK11" s="72"/>
      <c r="LGL11" s="90"/>
      <c r="LGM11" s="73"/>
      <c r="LGN11" s="73"/>
      <c r="LGO11" s="74"/>
      <c r="LGP11" s="72"/>
      <c r="LGQ11" s="72"/>
      <c r="LGR11" s="72"/>
      <c r="LGS11" s="90"/>
      <c r="LGT11" s="73"/>
      <c r="LGU11" s="73"/>
      <c r="LGV11" s="74"/>
      <c r="LGW11" s="72"/>
      <c r="LGX11" s="72"/>
      <c r="LGY11" s="72"/>
      <c r="LGZ11" s="90"/>
      <c r="LHA11" s="73"/>
      <c r="LHB11" s="73"/>
      <c r="LHC11" s="74"/>
      <c r="LHD11" s="72"/>
      <c r="LHE11" s="72"/>
      <c r="LHF11" s="72"/>
      <c r="LHG11" s="90"/>
      <c r="LHH11" s="73"/>
      <c r="LHI11" s="73"/>
      <c r="LHJ11" s="74"/>
      <c r="LHK11" s="72"/>
      <c r="LHL11" s="72"/>
      <c r="LHM11" s="72"/>
      <c r="LHN11" s="90"/>
      <c r="LHO11" s="73"/>
      <c r="LHP11" s="73"/>
      <c r="LHQ11" s="74"/>
      <c r="LHR11" s="72"/>
      <c r="LHS11" s="72"/>
      <c r="LHT11" s="72"/>
      <c r="LHU11" s="90"/>
      <c r="LHV11" s="73"/>
      <c r="LHW11" s="73"/>
      <c r="LHX11" s="74"/>
      <c r="LHY11" s="72"/>
      <c r="LHZ11" s="72"/>
      <c r="LIA11" s="72"/>
      <c r="LIB11" s="90"/>
      <c r="LIC11" s="73"/>
      <c r="LID11" s="73"/>
      <c r="LIE11" s="74"/>
      <c r="LIF11" s="72"/>
      <c r="LIG11" s="72"/>
      <c r="LIH11" s="72"/>
      <c r="LII11" s="90"/>
      <c r="LIJ11" s="73"/>
      <c r="LIK11" s="73"/>
      <c r="LIL11" s="74"/>
      <c r="LIM11" s="72"/>
      <c r="LIN11" s="72"/>
      <c r="LIO11" s="72"/>
      <c r="LIP11" s="90"/>
      <c r="LIQ11" s="73"/>
      <c r="LIR11" s="73"/>
      <c r="LIS11" s="74"/>
      <c r="LIT11" s="72"/>
      <c r="LIU11" s="72"/>
      <c r="LIV11" s="72"/>
      <c r="LIW11" s="90"/>
      <c r="LIX11" s="73"/>
      <c r="LIY11" s="73"/>
      <c r="LIZ11" s="74"/>
      <c r="LJA11" s="72"/>
      <c r="LJB11" s="72"/>
      <c r="LJC11" s="72"/>
      <c r="LJD11" s="90"/>
      <c r="LJE11" s="73"/>
      <c r="LJF11" s="73"/>
      <c r="LJG11" s="74"/>
      <c r="LJH11" s="72"/>
      <c r="LJI11" s="72"/>
      <c r="LJJ11" s="72"/>
      <c r="LJK11" s="90"/>
      <c r="LJL11" s="73"/>
      <c r="LJM11" s="73"/>
      <c r="LJN11" s="74"/>
      <c r="LJO11" s="72"/>
      <c r="LJP11" s="72"/>
      <c r="LJQ11" s="72"/>
      <c r="LJR11" s="90"/>
      <c r="LJS11" s="73"/>
      <c r="LJT11" s="73"/>
      <c r="LJU11" s="74"/>
      <c r="LJV11" s="72"/>
      <c r="LJW11" s="72"/>
      <c r="LJX11" s="72"/>
      <c r="LJY11" s="90"/>
      <c r="LJZ11" s="73"/>
      <c r="LKA11" s="73"/>
      <c r="LKB11" s="74"/>
      <c r="LKC11" s="72"/>
      <c r="LKD11" s="72"/>
      <c r="LKE11" s="72"/>
      <c r="LKF11" s="90"/>
      <c r="LKG11" s="73"/>
      <c r="LKH11" s="73"/>
      <c r="LKI11" s="74"/>
      <c r="LKJ11" s="72"/>
      <c r="LKK11" s="72"/>
      <c r="LKL11" s="72"/>
      <c r="LKM11" s="90"/>
      <c r="LKN11" s="73"/>
      <c r="LKO11" s="73"/>
      <c r="LKP11" s="74"/>
      <c r="LKQ11" s="72"/>
      <c r="LKR11" s="72"/>
      <c r="LKS11" s="72"/>
      <c r="LKT11" s="90"/>
      <c r="LKU11" s="73"/>
      <c r="LKV11" s="73"/>
      <c r="LKW11" s="74"/>
      <c r="LKX11" s="72"/>
      <c r="LKY11" s="72"/>
      <c r="LKZ11" s="72"/>
      <c r="LLA11" s="90"/>
      <c r="LLB11" s="73"/>
      <c r="LLC11" s="73"/>
      <c r="LLD11" s="74"/>
      <c r="LLE11" s="72"/>
      <c r="LLF11" s="72"/>
      <c r="LLG11" s="72"/>
      <c r="LLH11" s="90"/>
      <c r="LLI11" s="73"/>
      <c r="LLJ11" s="73"/>
      <c r="LLK11" s="74"/>
      <c r="LLL11" s="72"/>
      <c r="LLM11" s="72"/>
      <c r="LLN11" s="72"/>
      <c r="LLO11" s="90"/>
      <c r="LLP11" s="73"/>
      <c r="LLQ11" s="73"/>
      <c r="LLR11" s="74"/>
      <c r="LLS11" s="72"/>
      <c r="LLT11" s="72"/>
      <c r="LLU11" s="72"/>
      <c r="LLV11" s="90"/>
      <c r="LLW11" s="73"/>
      <c r="LLX11" s="73"/>
      <c r="LLY11" s="74"/>
      <c r="LLZ11" s="72"/>
      <c r="LMA11" s="72"/>
      <c r="LMB11" s="72"/>
      <c r="LMC11" s="90"/>
      <c r="LMD11" s="73"/>
      <c r="LME11" s="73"/>
      <c r="LMF11" s="74"/>
      <c r="LMG11" s="72"/>
      <c r="LMH11" s="72"/>
      <c r="LMI11" s="72"/>
      <c r="LMJ11" s="90"/>
      <c r="LMK11" s="73"/>
      <c r="LML11" s="73"/>
      <c r="LMM11" s="74"/>
      <c r="LMN11" s="72"/>
      <c r="LMO11" s="72"/>
      <c r="LMP11" s="72"/>
      <c r="LMQ11" s="90"/>
      <c r="LMR11" s="73"/>
      <c r="LMS11" s="73"/>
      <c r="LMT11" s="74"/>
      <c r="LMU11" s="72"/>
      <c r="LMV11" s="72"/>
      <c r="LMW11" s="72"/>
      <c r="LMX11" s="90"/>
      <c r="LMY11" s="73"/>
      <c r="LMZ11" s="73"/>
      <c r="LNA11" s="74"/>
      <c r="LNB11" s="72"/>
      <c r="LNC11" s="72"/>
      <c r="LND11" s="72"/>
      <c r="LNE11" s="90"/>
      <c r="LNF11" s="73"/>
      <c r="LNG11" s="73"/>
      <c r="LNH11" s="74"/>
      <c r="LNI11" s="72"/>
      <c r="LNJ11" s="72"/>
      <c r="LNK11" s="72"/>
      <c r="LNL11" s="90"/>
      <c r="LNM11" s="73"/>
      <c r="LNN11" s="73"/>
      <c r="LNO11" s="74"/>
      <c r="LNP11" s="72"/>
      <c r="LNQ11" s="72"/>
      <c r="LNR11" s="72"/>
      <c r="LNS11" s="90"/>
      <c r="LNT11" s="73"/>
      <c r="LNU11" s="73"/>
      <c r="LNV11" s="74"/>
      <c r="LNW11" s="72"/>
      <c r="LNX11" s="72"/>
      <c r="LNY11" s="72"/>
      <c r="LNZ11" s="90"/>
      <c r="LOA11" s="73"/>
      <c r="LOB11" s="73"/>
      <c r="LOC11" s="74"/>
      <c r="LOD11" s="72"/>
      <c r="LOE11" s="72"/>
      <c r="LOF11" s="72"/>
      <c r="LOG11" s="90"/>
      <c r="LOH11" s="73"/>
      <c r="LOI11" s="73"/>
      <c r="LOJ11" s="74"/>
      <c r="LOK11" s="72"/>
      <c r="LOL11" s="72"/>
      <c r="LOM11" s="72"/>
      <c r="LON11" s="90"/>
      <c r="LOO11" s="73"/>
      <c r="LOP11" s="73"/>
      <c r="LOQ11" s="74"/>
      <c r="LOR11" s="72"/>
      <c r="LOS11" s="72"/>
      <c r="LOT11" s="72"/>
      <c r="LOU11" s="90"/>
      <c r="LOV11" s="73"/>
      <c r="LOW11" s="73"/>
      <c r="LOX11" s="74"/>
      <c r="LOY11" s="72"/>
      <c r="LOZ11" s="72"/>
      <c r="LPA11" s="72"/>
      <c r="LPB11" s="90"/>
      <c r="LPC11" s="73"/>
      <c r="LPD11" s="73"/>
      <c r="LPE11" s="74"/>
      <c r="LPF11" s="72"/>
      <c r="LPG11" s="72"/>
      <c r="LPH11" s="72"/>
      <c r="LPI11" s="90"/>
      <c r="LPJ11" s="73"/>
      <c r="LPK11" s="73"/>
      <c r="LPL11" s="74"/>
      <c r="LPM11" s="72"/>
      <c r="LPN11" s="72"/>
      <c r="LPO11" s="72"/>
      <c r="LPP11" s="90"/>
      <c r="LPQ11" s="73"/>
      <c r="LPR11" s="73"/>
      <c r="LPS11" s="74"/>
      <c r="LPT11" s="72"/>
      <c r="LPU11" s="72"/>
      <c r="LPV11" s="72"/>
      <c r="LPW11" s="90"/>
      <c r="LPX11" s="73"/>
      <c r="LPY11" s="73"/>
      <c r="LPZ11" s="74"/>
      <c r="LQA11" s="72"/>
      <c r="LQB11" s="72"/>
      <c r="LQC11" s="72"/>
      <c r="LQD11" s="90"/>
      <c r="LQE11" s="73"/>
      <c r="LQF11" s="73"/>
      <c r="LQG11" s="74"/>
      <c r="LQH11" s="72"/>
      <c r="LQI11" s="72"/>
      <c r="LQJ11" s="72"/>
      <c r="LQK11" s="90"/>
      <c r="LQL11" s="73"/>
      <c r="LQM11" s="73"/>
      <c r="LQN11" s="74"/>
      <c r="LQO11" s="72"/>
      <c r="LQP11" s="72"/>
      <c r="LQQ11" s="72"/>
      <c r="LQR11" s="90"/>
      <c r="LQS11" s="73"/>
      <c r="LQT11" s="73"/>
      <c r="LQU11" s="74"/>
      <c r="LQV11" s="72"/>
      <c r="LQW11" s="72"/>
      <c r="LQX11" s="72"/>
      <c r="LQY11" s="90"/>
      <c r="LQZ11" s="73"/>
      <c r="LRA11" s="73"/>
      <c r="LRB11" s="74"/>
      <c r="LRC11" s="72"/>
      <c r="LRD11" s="72"/>
      <c r="LRE11" s="72"/>
      <c r="LRF11" s="90"/>
      <c r="LRG11" s="73"/>
      <c r="LRH11" s="73"/>
      <c r="LRI11" s="74"/>
      <c r="LRJ11" s="72"/>
      <c r="LRK11" s="72"/>
      <c r="LRL11" s="72"/>
      <c r="LRM11" s="90"/>
      <c r="LRN11" s="73"/>
      <c r="LRO11" s="73"/>
      <c r="LRP11" s="74"/>
      <c r="LRQ11" s="72"/>
      <c r="LRR11" s="72"/>
      <c r="LRS11" s="72"/>
      <c r="LRT11" s="90"/>
      <c r="LRU11" s="73"/>
      <c r="LRV11" s="73"/>
      <c r="LRW11" s="74"/>
      <c r="LRX11" s="72"/>
      <c r="LRY11" s="72"/>
      <c r="LRZ11" s="72"/>
      <c r="LSA11" s="90"/>
      <c r="LSB11" s="73"/>
      <c r="LSC11" s="73"/>
      <c r="LSD11" s="74"/>
      <c r="LSE11" s="72"/>
      <c r="LSF11" s="72"/>
      <c r="LSG11" s="72"/>
      <c r="LSH11" s="90"/>
      <c r="LSI11" s="73"/>
      <c r="LSJ11" s="73"/>
      <c r="LSK11" s="74"/>
      <c r="LSL11" s="72"/>
      <c r="LSM11" s="72"/>
      <c r="LSN11" s="72"/>
      <c r="LSO11" s="90"/>
      <c r="LSP11" s="73"/>
      <c r="LSQ11" s="73"/>
      <c r="LSR11" s="74"/>
      <c r="LSS11" s="72"/>
      <c r="LST11" s="72"/>
      <c r="LSU11" s="72"/>
      <c r="LSV11" s="90"/>
      <c r="LSW11" s="73"/>
      <c r="LSX11" s="73"/>
      <c r="LSY11" s="74"/>
      <c r="LSZ11" s="72"/>
      <c r="LTA11" s="72"/>
      <c r="LTB11" s="72"/>
      <c r="LTC11" s="90"/>
      <c r="LTD11" s="73"/>
      <c r="LTE11" s="73"/>
      <c r="LTF11" s="74"/>
      <c r="LTG11" s="72"/>
      <c r="LTH11" s="72"/>
      <c r="LTI11" s="72"/>
      <c r="LTJ11" s="90"/>
      <c r="LTK11" s="73"/>
      <c r="LTL11" s="73"/>
      <c r="LTM11" s="74"/>
      <c r="LTN11" s="72"/>
      <c r="LTO11" s="72"/>
      <c r="LTP11" s="72"/>
      <c r="LTQ11" s="90"/>
      <c r="LTR11" s="73"/>
      <c r="LTS11" s="73"/>
      <c r="LTT11" s="74"/>
      <c r="LTU11" s="72"/>
      <c r="LTV11" s="72"/>
      <c r="LTW11" s="72"/>
      <c r="LTX11" s="90"/>
      <c r="LTY11" s="73"/>
      <c r="LTZ11" s="73"/>
      <c r="LUA11" s="74"/>
      <c r="LUB11" s="72"/>
      <c r="LUC11" s="72"/>
      <c r="LUD11" s="72"/>
      <c r="LUE11" s="90"/>
      <c r="LUF11" s="73"/>
      <c r="LUG11" s="73"/>
      <c r="LUH11" s="74"/>
      <c r="LUI11" s="72"/>
      <c r="LUJ11" s="72"/>
      <c r="LUK11" s="72"/>
      <c r="LUL11" s="90"/>
      <c r="LUM11" s="73"/>
      <c r="LUN11" s="73"/>
      <c r="LUO11" s="74"/>
      <c r="LUP11" s="72"/>
      <c r="LUQ11" s="72"/>
      <c r="LUR11" s="72"/>
      <c r="LUS11" s="90"/>
      <c r="LUT11" s="73"/>
      <c r="LUU11" s="73"/>
      <c r="LUV11" s="74"/>
      <c r="LUW11" s="72"/>
      <c r="LUX11" s="72"/>
      <c r="LUY11" s="72"/>
      <c r="LUZ11" s="90"/>
      <c r="LVA11" s="73"/>
      <c r="LVB11" s="73"/>
      <c r="LVC11" s="74"/>
      <c r="LVD11" s="72"/>
      <c r="LVE11" s="72"/>
      <c r="LVF11" s="72"/>
      <c r="LVG11" s="90"/>
      <c r="LVH11" s="73"/>
      <c r="LVI11" s="73"/>
      <c r="LVJ11" s="74"/>
      <c r="LVK11" s="72"/>
      <c r="LVL11" s="72"/>
      <c r="LVM11" s="72"/>
      <c r="LVN11" s="90"/>
      <c r="LVO11" s="73"/>
      <c r="LVP11" s="73"/>
      <c r="LVQ11" s="74"/>
      <c r="LVR11" s="72"/>
      <c r="LVS11" s="72"/>
      <c r="LVT11" s="72"/>
      <c r="LVU11" s="90"/>
      <c r="LVV11" s="73"/>
      <c r="LVW11" s="73"/>
      <c r="LVX11" s="74"/>
      <c r="LVY11" s="72"/>
      <c r="LVZ11" s="72"/>
      <c r="LWA11" s="72"/>
      <c r="LWB11" s="90"/>
      <c r="LWC11" s="73"/>
      <c r="LWD11" s="73"/>
      <c r="LWE11" s="74"/>
      <c r="LWF11" s="72"/>
      <c r="LWG11" s="72"/>
      <c r="LWH11" s="72"/>
      <c r="LWI11" s="90"/>
      <c r="LWJ11" s="73"/>
      <c r="LWK11" s="73"/>
      <c r="LWL11" s="74"/>
      <c r="LWM11" s="72"/>
      <c r="LWN11" s="72"/>
      <c r="LWO11" s="72"/>
      <c r="LWP11" s="90"/>
      <c r="LWQ11" s="73"/>
      <c r="LWR11" s="73"/>
      <c r="LWS11" s="74"/>
      <c r="LWT11" s="72"/>
      <c r="LWU11" s="72"/>
      <c r="LWV11" s="72"/>
      <c r="LWW11" s="90"/>
      <c r="LWX11" s="73"/>
      <c r="LWY11" s="73"/>
      <c r="LWZ11" s="74"/>
      <c r="LXA11" s="72"/>
      <c r="LXB11" s="72"/>
      <c r="LXC11" s="72"/>
      <c r="LXD11" s="90"/>
      <c r="LXE11" s="73"/>
      <c r="LXF11" s="73"/>
      <c r="LXG11" s="74"/>
      <c r="LXH11" s="72"/>
      <c r="LXI11" s="72"/>
      <c r="LXJ11" s="72"/>
      <c r="LXK11" s="90"/>
      <c r="LXL11" s="73"/>
      <c r="LXM11" s="73"/>
      <c r="LXN11" s="74"/>
      <c r="LXO11" s="72"/>
      <c r="LXP11" s="72"/>
      <c r="LXQ11" s="72"/>
      <c r="LXR11" s="90"/>
      <c r="LXS11" s="73"/>
      <c r="LXT11" s="73"/>
      <c r="LXU11" s="74"/>
      <c r="LXV11" s="72"/>
      <c r="LXW11" s="72"/>
      <c r="LXX11" s="72"/>
      <c r="LXY11" s="90"/>
      <c r="LXZ11" s="73"/>
      <c r="LYA11" s="73"/>
      <c r="LYB11" s="74"/>
      <c r="LYC11" s="72"/>
      <c r="LYD11" s="72"/>
      <c r="LYE11" s="72"/>
      <c r="LYF11" s="90"/>
      <c r="LYG11" s="73"/>
      <c r="LYH11" s="73"/>
      <c r="LYI11" s="74"/>
      <c r="LYJ11" s="72"/>
      <c r="LYK11" s="72"/>
      <c r="LYL11" s="72"/>
      <c r="LYM11" s="90"/>
      <c r="LYN11" s="73"/>
      <c r="LYO11" s="73"/>
      <c r="LYP11" s="74"/>
      <c r="LYQ11" s="72"/>
      <c r="LYR11" s="72"/>
      <c r="LYS11" s="72"/>
      <c r="LYT11" s="90"/>
      <c r="LYU11" s="73"/>
      <c r="LYV11" s="73"/>
      <c r="LYW11" s="74"/>
      <c r="LYX11" s="72"/>
      <c r="LYY11" s="72"/>
      <c r="LYZ11" s="72"/>
      <c r="LZA11" s="90"/>
      <c r="LZB11" s="73"/>
      <c r="LZC11" s="73"/>
      <c r="LZD11" s="74"/>
      <c r="LZE11" s="72"/>
      <c r="LZF11" s="72"/>
      <c r="LZG11" s="72"/>
      <c r="LZH11" s="90"/>
      <c r="LZI11" s="73"/>
      <c r="LZJ11" s="73"/>
      <c r="LZK11" s="74"/>
      <c r="LZL11" s="72"/>
      <c r="LZM11" s="72"/>
      <c r="LZN11" s="72"/>
      <c r="LZO11" s="90"/>
      <c r="LZP11" s="73"/>
      <c r="LZQ11" s="73"/>
      <c r="LZR11" s="74"/>
      <c r="LZS11" s="72"/>
      <c r="LZT11" s="72"/>
      <c r="LZU11" s="72"/>
      <c r="LZV11" s="90"/>
      <c r="LZW11" s="73"/>
      <c r="LZX11" s="73"/>
      <c r="LZY11" s="74"/>
      <c r="LZZ11" s="72"/>
      <c r="MAA11" s="72"/>
      <c r="MAB11" s="72"/>
      <c r="MAC11" s="90"/>
      <c r="MAD11" s="73"/>
      <c r="MAE11" s="73"/>
      <c r="MAF11" s="74"/>
      <c r="MAG11" s="72"/>
      <c r="MAH11" s="72"/>
      <c r="MAI11" s="72"/>
      <c r="MAJ11" s="90"/>
      <c r="MAK11" s="73"/>
      <c r="MAL11" s="73"/>
      <c r="MAM11" s="74"/>
      <c r="MAN11" s="72"/>
      <c r="MAO11" s="72"/>
      <c r="MAP11" s="72"/>
      <c r="MAQ11" s="90"/>
      <c r="MAR11" s="73"/>
      <c r="MAS11" s="73"/>
      <c r="MAT11" s="74"/>
      <c r="MAU11" s="72"/>
      <c r="MAV11" s="72"/>
      <c r="MAW11" s="72"/>
      <c r="MAX11" s="90"/>
      <c r="MAY11" s="73"/>
      <c r="MAZ11" s="73"/>
      <c r="MBA11" s="74"/>
      <c r="MBB11" s="72"/>
      <c r="MBC11" s="72"/>
      <c r="MBD11" s="72"/>
      <c r="MBE11" s="90"/>
      <c r="MBF11" s="73"/>
      <c r="MBG11" s="73"/>
      <c r="MBH11" s="74"/>
      <c r="MBI11" s="72"/>
      <c r="MBJ11" s="72"/>
      <c r="MBK11" s="72"/>
      <c r="MBL11" s="90"/>
      <c r="MBM11" s="73"/>
      <c r="MBN11" s="73"/>
      <c r="MBO11" s="74"/>
      <c r="MBP11" s="72"/>
      <c r="MBQ11" s="72"/>
      <c r="MBR11" s="72"/>
      <c r="MBS11" s="90"/>
      <c r="MBT11" s="73"/>
      <c r="MBU11" s="73"/>
      <c r="MBV11" s="74"/>
      <c r="MBW11" s="72"/>
      <c r="MBX11" s="72"/>
      <c r="MBY11" s="72"/>
      <c r="MBZ11" s="90"/>
      <c r="MCA11" s="73"/>
      <c r="MCB11" s="73"/>
      <c r="MCC11" s="74"/>
      <c r="MCD11" s="72"/>
      <c r="MCE11" s="72"/>
      <c r="MCF11" s="72"/>
      <c r="MCG11" s="90"/>
      <c r="MCH11" s="73"/>
      <c r="MCI11" s="73"/>
      <c r="MCJ11" s="74"/>
      <c r="MCK11" s="72"/>
      <c r="MCL11" s="72"/>
      <c r="MCM11" s="72"/>
      <c r="MCN11" s="90"/>
      <c r="MCO11" s="73"/>
      <c r="MCP11" s="73"/>
      <c r="MCQ11" s="74"/>
      <c r="MCR11" s="72"/>
      <c r="MCS11" s="72"/>
      <c r="MCT11" s="72"/>
      <c r="MCU11" s="90"/>
      <c r="MCV11" s="73"/>
      <c r="MCW11" s="73"/>
      <c r="MCX11" s="74"/>
      <c r="MCY11" s="72"/>
      <c r="MCZ11" s="72"/>
      <c r="MDA11" s="72"/>
      <c r="MDB11" s="90"/>
      <c r="MDC11" s="73"/>
      <c r="MDD11" s="73"/>
      <c r="MDE11" s="74"/>
      <c r="MDF11" s="72"/>
      <c r="MDG11" s="72"/>
      <c r="MDH11" s="72"/>
      <c r="MDI11" s="90"/>
      <c r="MDJ11" s="73"/>
      <c r="MDK11" s="73"/>
      <c r="MDL11" s="74"/>
      <c r="MDM11" s="72"/>
      <c r="MDN11" s="72"/>
      <c r="MDO11" s="72"/>
      <c r="MDP11" s="90"/>
      <c r="MDQ11" s="73"/>
      <c r="MDR11" s="73"/>
      <c r="MDS11" s="74"/>
      <c r="MDT11" s="72"/>
      <c r="MDU11" s="72"/>
      <c r="MDV11" s="72"/>
      <c r="MDW11" s="90"/>
      <c r="MDX11" s="73"/>
      <c r="MDY11" s="73"/>
      <c r="MDZ11" s="74"/>
      <c r="MEA11" s="72"/>
      <c r="MEB11" s="72"/>
      <c r="MEC11" s="72"/>
      <c r="MED11" s="90"/>
      <c r="MEE11" s="73"/>
      <c r="MEF11" s="73"/>
      <c r="MEG11" s="74"/>
      <c r="MEH11" s="72"/>
      <c r="MEI11" s="72"/>
      <c r="MEJ11" s="72"/>
      <c r="MEK11" s="90"/>
      <c r="MEL11" s="73"/>
      <c r="MEM11" s="73"/>
      <c r="MEN11" s="74"/>
      <c r="MEO11" s="72"/>
      <c r="MEP11" s="72"/>
      <c r="MEQ11" s="72"/>
      <c r="MER11" s="90"/>
      <c r="MES11" s="73"/>
      <c r="MET11" s="73"/>
      <c r="MEU11" s="74"/>
      <c r="MEV11" s="72"/>
      <c r="MEW11" s="72"/>
      <c r="MEX11" s="72"/>
      <c r="MEY11" s="90"/>
      <c r="MEZ11" s="73"/>
      <c r="MFA11" s="73"/>
      <c r="MFB11" s="74"/>
      <c r="MFC11" s="72"/>
      <c r="MFD11" s="72"/>
      <c r="MFE11" s="72"/>
      <c r="MFF11" s="90"/>
      <c r="MFG11" s="73"/>
      <c r="MFH11" s="73"/>
      <c r="MFI11" s="74"/>
      <c r="MFJ11" s="72"/>
      <c r="MFK11" s="72"/>
      <c r="MFL11" s="72"/>
      <c r="MFM11" s="90"/>
      <c r="MFN11" s="73"/>
      <c r="MFO11" s="73"/>
      <c r="MFP11" s="74"/>
      <c r="MFQ11" s="72"/>
      <c r="MFR11" s="72"/>
      <c r="MFS11" s="72"/>
      <c r="MFT11" s="90"/>
      <c r="MFU11" s="73"/>
      <c r="MFV11" s="73"/>
      <c r="MFW11" s="74"/>
      <c r="MFX11" s="72"/>
      <c r="MFY11" s="72"/>
      <c r="MFZ11" s="72"/>
      <c r="MGA11" s="90"/>
      <c r="MGB11" s="73"/>
      <c r="MGC11" s="73"/>
      <c r="MGD11" s="74"/>
      <c r="MGE11" s="72"/>
      <c r="MGF11" s="72"/>
      <c r="MGG11" s="72"/>
      <c r="MGH11" s="90"/>
      <c r="MGI11" s="73"/>
      <c r="MGJ11" s="73"/>
      <c r="MGK11" s="74"/>
      <c r="MGL11" s="72"/>
      <c r="MGM11" s="72"/>
      <c r="MGN11" s="72"/>
      <c r="MGO11" s="90"/>
      <c r="MGP11" s="73"/>
      <c r="MGQ11" s="73"/>
      <c r="MGR11" s="74"/>
      <c r="MGS11" s="72"/>
      <c r="MGT11" s="72"/>
      <c r="MGU11" s="72"/>
      <c r="MGV11" s="90"/>
      <c r="MGW11" s="73"/>
      <c r="MGX11" s="73"/>
      <c r="MGY11" s="74"/>
      <c r="MGZ11" s="72"/>
      <c r="MHA11" s="72"/>
      <c r="MHB11" s="72"/>
      <c r="MHC11" s="90"/>
      <c r="MHD11" s="73"/>
      <c r="MHE11" s="73"/>
      <c r="MHF11" s="74"/>
      <c r="MHG11" s="72"/>
      <c r="MHH11" s="72"/>
      <c r="MHI11" s="72"/>
      <c r="MHJ11" s="90"/>
      <c r="MHK11" s="73"/>
      <c r="MHL11" s="73"/>
      <c r="MHM11" s="74"/>
      <c r="MHN11" s="72"/>
      <c r="MHO11" s="72"/>
      <c r="MHP11" s="72"/>
      <c r="MHQ11" s="90"/>
      <c r="MHR11" s="73"/>
      <c r="MHS11" s="73"/>
      <c r="MHT11" s="74"/>
      <c r="MHU11" s="72"/>
      <c r="MHV11" s="72"/>
      <c r="MHW11" s="72"/>
      <c r="MHX11" s="90"/>
      <c r="MHY11" s="73"/>
      <c r="MHZ11" s="73"/>
      <c r="MIA11" s="74"/>
      <c r="MIB11" s="72"/>
      <c r="MIC11" s="72"/>
      <c r="MID11" s="72"/>
      <c r="MIE11" s="90"/>
      <c r="MIF11" s="73"/>
      <c r="MIG11" s="73"/>
      <c r="MIH11" s="74"/>
      <c r="MII11" s="72"/>
      <c r="MIJ11" s="72"/>
      <c r="MIK11" s="72"/>
      <c r="MIL11" s="90"/>
      <c r="MIM11" s="73"/>
      <c r="MIN11" s="73"/>
      <c r="MIO11" s="74"/>
      <c r="MIP11" s="72"/>
      <c r="MIQ11" s="72"/>
      <c r="MIR11" s="72"/>
      <c r="MIS11" s="90"/>
      <c r="MIT11" s="73"/>
      <c r="MIU11" s="73"/>
      <c r="MIV11" s="74"/>
      <c r="MIW11" s="72"/>
      <c r="MIX11" s="72"/>
      <c r="MIY11" s="72"/>
      <c r="MIZ11" s="90"/>
      <c r="MJA11" s="73"/>
      <c r="MJB11" s="73"/>
      <c r="MJC11" s="74"/>
      <c r="MJD11" s="72"/>
      <c r="MJE11" s="72"/>
      <c r="MJF11" s="72"/>
      <c r="MJG11" s="90"/>
      <c r="MJH11" s="73"/>
      <c r="MJI11" s="73"/>
      <c r="MJJ11" s="74"/>
      <c r="MJK11" s="72"/>
      <c r="MJL11" s="72"/>
      <c r="MJM11" s="72"/>
      <c r="MJN11" s="90"/>
      <c r="MJO11" s="73"/>
      <c r="MJP11" s="73"/>
      <c r="MJQ11" s="74"/>
      <c r="MJR11" s="72"/>
      <c r="MJS11" s="72"/>
      <c r="MJT11" s="72"/>
      <c r="MJU11" s="90"/>
      <c r="MJV11" s="73"/>
      <c r="MJW11" s="73"/>
      <c r="MJX11" s="74"/>
      <c r="MJY11" s="72"/>
      <c r="MJZ11" s="72"/>
      <c r="MKA11" s="72"/>
      <c r="MKB11" s="90"/>
      <c r="MKC11" s="73"/>
      <c r="MKD11" s="73"/>
      <c r="MKE11" s="74"/>
      <c r="MKF11" s="72"/>
      <c r="MKG11" s="72"/>
      <c r="MKH11" s="72"/>
      <c r="MKI11" s="90"/>
      <c r="MKJ11" s="73"/>
      <c r="MKK11" s="73"/>
      <c r="MKL11" s="74"/>
      <c r="MKM11" s="72"/>
      <c r="MKN11" s="72"/>
      <c r="MKO11" s="72"/>
      <c r="MKP11" s="90"/>
      <c r="MKQ11" s="73"/>
      <c r="MKR11" s="73"/>
      <c r="MKS11" s="74"/>
      <c r="MKT11" s="72"/>
      <c r="MKU11" s="72"/>
      <c r="MKV11" s="72"/>
      <c r="MKW11" s="90"/>
      <c r="MKX11" s="73"/>
      <c r="MKY11" s="73"/>
      <c r="MKZ11" s="74"/>
      <c r="MLA11" s="72"/>
      <c r="MLB11" s="72"/>
      <c r="MLC11" s="72"/>
      <c r="MLD11" s="90"/>
      <c r="MLE11" s="73"/>
      <c r="MLF11" s="73"/>
      <c r="MLG11" s="74"/>
      <c r="MLH11" s="72"/>
      <c r="MLI11" s="72"/>
      <c r="MLJ11" s="72"/>
      <c r="MLK11" s="90"/>
      <c r="MLL11" s="73"/>
      <c r="MLM11" s="73"/>
      <c r="MLN11" s="74"/>
      <c r="MLO11" s="72"/>
      <c r="MLP11" s="72"/>
      <c r="MLQ11" s="72"/>
      <c r="MLR11" s="90"/>
      <c r="MLS11" s="73"/>
      <c r="MLT11" s="73"/>
      <c r="MLU11" s="74"/>
      <c r="MLV11" s="72"/>
      <c r="MLW11" s="72"/>
      <c r="MLX11" s="72"/>
      <c r="MLY11" s="90"/>
      <c r="MLZ11" s="73"/>
      <c r="MMA11" s="73"/>
      <c r="MMB11" s="74"/>
      <c r="MMC11" s="72"/>
      <c r="MMD11" s="72"/>
      <c r="MME11" s="72"/>
      <c r="MMF11" s="90"/>
      <c r="MMG11" s="73"/>
      <c r="MMH11" s="73"/>
      <c r="MMI11" s="74"/>
      <c r="MMJ11" s="72"/>
      <c r="MMK11" s="72"/>
      <c r="MML11" s="72"/>
      <c r="MMM11" s="90"/>
      <c r="MMN11" s="73"/>
      <c r="MMO11" s="73"/>
      <c r="MMP11" s="74"/>
      <c r="MMQ11" s="72"/>
      <c r="MMR11" s="72"/>
      <c r="MMS11" s="72"/>
      <c r="MMT11" s="90"/>
      <c r="MMU11" s="73"/>
      <c r="MMV11" s="73"/>
      <c r="MMW11" s="74"/>
      <c r="MMX11" s="72"/>
      <c r="MMY11" s="72"/>
      <c r="MMZ11" s="72"/>
      <c r="MNA11" s="90"/>
      <c r="MNB11" s="73"/>
      <c r="MNC11" s="73"/>
      <c r="MND11" s="74"/>
      <c r="MNE11" s="72"/>
      <c r="MNF11" s="72"/>
      <c r="MNG11" s="72"/>
      <c r="MNH11" s="90"/>
      <c r="MNI11" s="73"/>
      <c r="MNJ11" s="73"/>
      <c r="MNK11" s="74"/>
      <c r="MNL11" s="72"/>
      <c r="MNM11" s="72"/>
      <c r="MNN11" s="72"/>
      <c r="MNO11" s="90"/>
      <c r="MNP11" s="73"/>
      <c r="MNQ11" s="73"/>
      <c r="MNR11" s="74"/>
      <c r="MNS11" s="72"/>
      <c r="MNT11" s="72"/>
      <c r="MNU11" s="72"/>
      <c r="MNV11" s="90"/>
      <c r="MNW11" s="73"/>
      <c r="MNX11" s="73"/>
      <c r="MNY11" s="74"/>
      <c r="MNZ11" s="72"/>
      <c r="MOA11" s="72"/>
      <c r="MOB11" s="72"/>
      <c r="MOC11" s="90"/>
      <c r="MOD11" s="73"/>
      <c r="MOE11" s="73"/>
      <c r="MOF11" s="74"/>
      <c r="MOG11" s="72"/>
      <c r="MOH11" s="72"/>
      <c r="MOI11" s="72"/>
      <c r="MOJ11" s="90"/>
      <c r="MOK11" s="73"/>
      <c r="MOL11" s="73"/>
      <c r="MOM11" s="74"/>
      <c r="MON11" s="72"/>
      <c r="MOO11" s="72"/>
      <c r="MOP11" s="72"/>
      <c r="MOQ11" s="90"/>
      <c r="MOR11" s="73"/>
      <c r="MOS11" s="73"/>
      <c r="MOT11" s="74"/>
      <c r="MOU11" s="72"/>
      <c r="MOV11" s="72"/>
      <c r="MOW11" s="72"/>
      <c r="MOX11" s="90"/>
      <c r="MOY11" s="73"/>
      <c r="MOZ11" s="73"/>
      <c r="MPA11" s="74"/>
      <c r="MPB11" s="72"/>
      <c r="MPC11" s="72"/>
      <c r="MPD11" s="72"/>
      <c r="MPE11" s="90"/>
      <c r="MPF11" s="73"/>
      <c r="MPG11" s="73"/>
      <c r="MPH11" s="74"/>
      <c r="MPI11" s="72"/>
      <c r="MPJ11" s="72"/>
      <c r="MPK11" s="72"/>
      <c r="MPL11" s="90"/>
      <c r="MPM11" s="73"/>
      <c r="MPN11" s="73"/>
      <c r="MPO11" s="74"/>
      <c r="MPP11" s="72"/>
      <c r="MPQ11" s="72"/>
      <c r="MPR11" s="72"/>
      <c r="MPS11" s="90"/>
      <c r="MPT11" s="73"/>
      <c r="MPU11" s="73"/>
      <c r="MPV11" s="74"/>
      <c r="MPW11" s="72"/>
      <c r="MPX11" s="72"/>
      <c r="MPY11" s="72"/>
      <c r="MPZ11" s="90"/>
      <c r="MQA11" s="73"/>
      <c r="MQB11" s="73"/>
      <c r="MQC11" s="74"/>
      <c r="MQD11" s="72"/>
      <c r="MQE11" s="72"/>
      <c r="MQF11" s="72"/>
      <c r="MQG11" s="90"/>
      <c r="MQH11" s="73"/>
      <c r="MQI11" s="73"/>
      <c r="MQJ11" s="74"/>
      <c r="MQK11" s="72"/>
      <c r="MQL11" s="72"/>
      <c r="MQM11" s="72"/>
      <c r="MQN11" s="90"/>
      <c r="MQO11" s="73"/>
      <c r="MQP11" s="73"/>
      <c r="MQQ11" s="74"/>
      <c r="MQR11" s="72"/>
      <c r="MQS11" s="72"/>
      <c r="MQT11" s="72"/>
      <c r="MQU11" s="90"/>
      <c r="MQV11" s="73"/>
      <c r="MQW11" s="73"/>
      <c r="MQX11" s="74"/>
      <c r="MQY11" s="72"/>
      <c r="MQZ11" s="72"/>
      <c r="MRA11" s="72"/>
      <c r="MRB11" s="90"/>
      <c r="MRC11" s="73"/>
      <c r="MRD11" s="73"/>
      <c r="MRE11" s="74"/>
      <c r="MRF11" s="72"/>
      <c r="MRG11" s="72"/>
      <c r="MRH11" s="72"/>
      <c r="MRI11" s="90"/>
      <c r="MRJ11" s="73"/>
      <c r="MRK11" s="73"/>
      <c r="MRL11" s="74"/>
      <c r="MRM11" s="72"/>
      <c r="MRN11" s="72"/>
      <c r="MRO11" s="72"/>
      <c r="MRP11" s="90"/>
      <c r="MRQ11" s="73"/>
      <c r="MRR11" s="73"/>
      <c r="MRS11" s="74"/>
      <c r="MRT11" s="72"/>
      <c r="MRU11" s="72"/>
      <c r="MRV11" s="72"/>
      <c r="MRW11" s="90"/>
      <c r="MRX11" s="73"/>
      <c r="MRY11" s="73"/>
      <c r="MRZ11" s="74"/>
      <c r="MSA11" s="72"/>
      <c r="MSB11" s="72"/>
      <c r="MSC11" s="72"/>
      <c r="MSD11" s="90"/>
      <c r="MSE11" s="73"/>
      <c r="MSF11" s="73"/>
      <c r="MSG11" s="74"/>
      <c r="MSH11" s="72"/>
      <c r="MSI11" s="72"/>
      <c r="MSJ11" s="72"/>
      <c r="MSK11" s="90"/>
      <c r="MSL11" s="73"/>
      <c r="MSM11" s="73"/>
      <c r="MSN11" s="74"/>
      <c r="MSO11" s="72"/>
      <c r="MSP11" s="72"/>
      <c r="MSQ11" s="72"/>
      <c r="MSR11" s="90"/>
      <c r="MSS11" s="73"/>
      <c r="MST11" s="73"/>
      <c r="MSU11" s="74"/>
      <c r="MSV11" s="72"/>
      <c r="MSW11" s="72"/>
      <c r="MSX11" s="72"/>
      <c r="MSY11" s="90"/>
      <c r="MSZ11" s="73"/>
      <c r="MTA11" s="73"/>
      <c r="MTB11" s="74"/>
      <c r="MTC11" s="72"/>
      <c r="MTD11" s="72"/>
      <c r="MTE11" s="72"/>
      <c r="MTF11" s="90"/>
      <c r="MTG11" s="73"/>
      <c r="MTH11" s="73"/>
      <c r="MTI11" s="74"/>
      <c r="MTJ11" s="72"/>
      <c r="MTK11" s="72"/>
      <c r="MTL11" s="72"/>
      <c r="MTM11" s="90"/>
      <c r="MTN11" s="73"/>
      <c r="MTO11" s="73"/>
      <c r="MTP11" s="74"/>
      <c r="MTQ11" s="72"/>
      <c r="MTR11" s="72"/>
      <c r="MTS11" s="72"/>
      <c r="MTT11" s="90"/>
      <c r="MTU11" s="73"/>
      <c r="MTV11" s="73"/>
      <c r="MTW11" s="74"/>
      <c r="MTX11" s="72"/>
      <c r="MTY11" s="72"/>
      <c r="MTZ11" s="72"/>
      <c r="MUA11" s="90"/>
      <c r="MUB11" s="73"/>
      <c r="MUC11" s="73"/>
      <c r="MUD11" s="74"/>
      <c r="MUE11" s="72"/>
      <c r="MUF11" s="72"/>
      <c r="MUG11" s="72"/>
      <c r="MUH11" s="90"/>
      <c r="MUI11" s="73"/>
      <c r="MUJ11" s="73"/>
      <c r="MUK11" s="74"/>
      <c r="MUL11" s="72"/>
      <c r="MUM11" s="72"/>
      <c r="MUN11" s="72"/>
      <c r="MUO11" s="90"/>
      <c r="MUP11" s="73"/>
      <c r="MUQ11" s="73"/>
      <c r="MUR11" s="74"/>
      <c r="MUS11" s="72"/>
      <c r="MUT11" s="72"/>
      <c r="MUU11" s="72"/>
      <c r="MUV11" s="90"/>
      <c r="MUW11" s="73"/>
      <c r="MUX11" s="73"/>
      <c r="MUY11" s="74"/>
      <c r="MUZ11" s="72"/>
      <c r="MVA11" s="72"/>
      <c r="MVB11" s="72"/>
      <c r="MVC11" s="90"/>
      <c r="MVD11" s="73"/>
      <c r="MVE11" s="73"/>
      <c r="MVF11" s="74"/>
      <c r="MVG11" s="72"/>
      <c r="MVH11" s="72"/>
      <c r="MVI11" s="72"/>
      <c r="MVJ11" s="90"/>
      <c r="MVK11" s="73"/>
      <c r="MVL11" s="73"/>
      <c r="MVM11" s="74"/>
      <c r="MVN11" s="72"/>
      <c r="MVO11" s="72"/>
      <c r="MVP11" s="72"/>
      <c r="MVQ11" s="90"/>
      <c r="MVR11" s="73"/>
      <c r="MVS11" s="73"/>
      <c r="MVT11" s="74"/>
      <c r="MVU11" s="72"/>
      <c r="MVV11" s="72"/>
      <c r="MVW11" s="72"/>
      <c r="MVX11" s="90"/>
      <c r="MVY11" s="73"/>
      <c r="MVZ11" s="73"/>
      <c r="MWA11" s="74"/>
      <c r="MWB11" s="72"/>
      <c r="MWC11" s="72"/>
      <c r="MWD11" s="72"/>
      <c r="MWE11" s="90"/>
      <c r="MWF11" s="73"/>
      <c r="MWG11" s="73"/>
      <c r="MWH11" s="74"/>
      <c r="MWI11" s="72"/>
      <c r="MWJ11" s="72"/>
      <c r="MWK11" s="72"/>
      <c r="MWL11" s="90"/>
      <c r="MWM11" s="73"/>
      <c r="MWN11" s="73"/>
      <c r="MWO11" s="74"/>
      <c r="MWP11" s="72"/>
      <c r="MWQ11" s="72"/>
      <c r="MWR11" s="72"/>
      <c r="MWS11" s="90"/>
      <c r="MWT11" s="73"/>
      <c r="MWU11" s="73"/>
      <c r="MWV11" s="74"/>
      <c r="MWW11" s="72"/>
      <c r="MWX11" s="72"/>
      <c r="MWY11" s="72"/>
      <c r="MWZ11" s="90"/>
      <c r="MXA11" s="73"/>
      <c r="MXB11" s="73"/>
      <c r="MXC11" s="74"/>
      <c r="MXD11" s="72"/>
      <c r="MXE11" s="72"/>
      <c r="MXF11" s="72"/>
      <c r="MXG11" s="90"/>
      <c r="MXH11" s="73"/>
      <c r="MXI11" s="73"/>
      <c r="MXJ11" s="74"/>
      <c r="MXK11" s="72"/>
      <c r="MXL11" s="72"/>
      <c r="MXM11" s="72"/>
      <c r="MXN11" s="90"/>
      <c r="MXO11" s="73"/>
      <c r="MXP11" s="73"/>
      <c r="MXQ11" s="74"/>
      <c r="MXR11" s="72"/>
      <c r="MXS11" s="72"/>
      <c r="MXT11" s="72"/>
      <c r="MXU11" s="90"/>
      <c r="MXV11" s="73"/>
      <c r="MXW11" s="73"/>
      <c r="MXX11" s="74"/>
      <c r="MXY11" s="72"/>
      <c r="MXZ11" s="72"/>
      <c r="MYA11" s="72"/>
      <c r="MYB11" s="90"/>
      <c r="MYC11" s="73"/>
      <c r="MYD11" s="73"/>
      <c r="MYE11" s="74"/>
      <c r="MYF11" s="72"/>
      <c r="MYG11" s="72"/>
      <c r="MYH11" s="72"/>
      <c r="MYI11" s="90"/>
      <c r="MYJ11" s="73"/>
      <c r="MYK11" s="73"/>
      <c r="MYL11" s="74"/>
      <c r="MYM11" s="72"/>
      <c r="MYN11" s="72"/>
      <c r="MYO11" s="72"/>
      <c r="MYP11" s="90"/>
      <c r="MYQ11" s="73"/>
      <c r="MYR11" s="73"/>
      <c r="MYS11" s="74"/>
      <c r="MYT11" s="72"/>
      <c r="MYU11" s="72"/>
      <c r="MYV11" s="72"/>
      <c r="MYW11" s="90"/>
      <c r="MYX11" s="73"/>
      <c r="MYY11" s="73"/>
      <c r="MYZ11" s="74"/>
      <c r="MZA11" s="72"/>
      <c r="MZB11" s="72"/>
      <c r="MZC11" s="72"/>
      <c r="MZD11" s="90"/>
      <c r="MZE11" s="73"/>
      <c r="MZF11" s="73"/>
      <c r="MZG11" s="74"/>
      <c r="MZH11" s="72"/>
      <c r="MZI11" s="72"/>
      <c r="MZJ11" s="72"/>
      <c r="MZK11" s="90"/>
      <c r="MZL11" s="73"/>
      <c r="MZM11" s="73"/>
      <c r="MZN11" s="74"/>
      <c r="MZO11" s="72"/>
      <c r="MZP11" s="72"/>
      <c r="MZQ11" s="72"/>
      <c r="MZR11" s="90"/>
      <c r="MZS11" s="73"/>
      <c r="MZT11" s="73"/>
      <c r="MZU11" s="74"/>
      <c r="MZV11" s="72"/>
      <c r="MZW11" s="72"/>
      <c r="MZX11" s="72"/>
      <c r="MZY11" s="90"/>
      <c r="MZZ11" s="73"/>
      <c r="NAA11" s="73"/>
      <c r="NAB11" s="74"/>
      <c r="NAC11" s="72"/>
      <c r="NAD11" s="72"/>
      <c r="NAE11" s="72"/>
      <c r="NAF11" s="90"/>
      <c r="NAG11" s="73"/>
      <c r="NAH11" s="73"/>
      <c r="NAI11" s="74"/>
      <c r="NAJ11" s="72"/>
      <c r="NAK11" s="72"/>
      <c r="NAL11" s="72"/>
      <c r="NAM11" s="90"/>
      <c r="NAN11" s="73"/>
      <c r="NAO11" s="73"/>
      <c r="NAP11" s="74"/>
      <c r="NAQ11" s="72"/>
      <c r="NAR11" s="72"/>
      <c r="NAS11" s="72"/>
      <c r="NAT11" s="90"/>
      <c r="NAU11" s="73"/>
      <c r="NAV11" s="73"/>
      <c r="NAW11" s="74"/>
      <c r="NAX11" s="72"/>
      <c r="NAY11" s="72"/>
      <c r="NAZ11" s="72"/>
      <c r="NBA11" s="90"/>
      <c r="NBB11" s="73"/>
      <c r="NBC11" s="73"/>
      <c r="NBD11" s="74"/>
      <c r="NBE11" s="72"/>
      <c r="NBF11" s="72"/>
      <c r="NBG11" s="72"/>
      <c r="NBH11" s="90"/>
      <c r="NBI11" s="73"/>
      <c r="NBJ11" s="73"/>
      <c r="NBK11" s="74"/>
      <c r="NBL11" s="72"/>
      <c r="NBM11" s="72"/>
      <c r="NBN11" s="72"/>
      <c r="NBO11" s="90"/>
      <c r="NBP11" s="73"/>
      <c r="NBQ11" s="73"/>
      <c r="NBR11" s="74"/>
      <c r="NBS11" s="72"/>
      <c r="NBT11" s="72"/>
      <c r="NBU11" s="72"/>
      <c r="NBV11" s="90"/>
      <c r="NBW11" s="73"/>
      <c r="NBX11" s="73"/>
      <c r="NBY11" s="74"/>
      <c r="NBZ11" s="72"/>
      <c r="NCA11" s="72"/>
      <c r="NCB11" s="72"/>
      <c r="NCC11" s="90"/>
      <c r="NCD11" s="73"/>
      <c r="NCE11" s="73"/>
      <c r="NCF11" s="74"/>
      <c r="NCG11" s="72"/>
      <c r="NCH11" s="72"/>
      <c r="NCI11" s="72"/>
      <c r="NCJ11" s="90"/>
      <c r="NCK11" s="73"/>
      <c r="NCL11" s="73"/>
      <c r="NCM11" s="74"/>
      <c r="NCN11" s="72"/>
      <c r="NCO11" s="72"/>
      <c r="NCP11" s="72"/>
      <c r="NCQ11" s="90"/>
      <c r="NCR11" s="73"/>
      <c r="NCS11" s="73"/>
      <c r="NCT11" s="74"/>
      <c r="NCU11" s="72"/>
      <c r="NCV11" s="72"/>
      <c r="NCW11" s="72"/>
      <c r="NCX11" s="90"/>
      <c r="NCY11" s="73"/>
      <c r="NCZ11" s="73"/>
      <c r="NDA11" s="74"/>
      <c r="NDB11" s="72"/>
      <c r="NDC11" s="72"/>
      <c r="NDD11" s="72"/>
      <c r="NDE11" s="90"/>
      <c r="NDF11" s="73"/>
      <c r="NDG11" s="73"/>
      <c r="NDH11" s="74"/>
      <c r="NDI11" s="72"/>
      <c r="NDJ11" s="72"/>
      <c r="NDK11" s="72"/>
      <c r="NDL11" s="90"/>
      <c r="NDM11" s="73"/>
      <c r="NDN11" s="73"/>
      <c r="NDO11" s="74"/>
      <c r="NDP11" s="72"/>
      <c r="NDQ11" s="72"/>
      <c r="NDR11" s="72"/>
      <c r="NDS11" s="90"/>
      <c r="NDT11" s="73"/>
      <c r="NDU11" s="73"/>
      <c r="NDV11" s="74"/>
      <c r="NDW11" s="72"/>
      <c r="NDX11" s="72"/>
      <c r="NDY11" s="72"/>
      <c r="NDZ11" s="90"/>
      <c r="NEA11" s="73"/>
      <c r="NEB11" s="73"/>
      <c r="NEC11" s="74"/>
      <c r="NED11" s="72"/>
      <c r="NEE11" s="72"/>
      <c r="NEF11" s="72"/>
      <c r="NEG11" s="90"/>
      <c r="NEH11" s="73"/>
      <c r="NEI11" s="73"/>
      <c r="NEJ11" s="74"/>
      <c r="NEK11" s="72"/>
      <c r="NEL11" s="72"/>
      <c r="NEM11" s="72"/>
      <c r="NEN11" s="90"/>
      <c r="NEO11" s="73"/>
      <c r="NEP11" s="73"/>
      <c r="NEQ11" s="74"/>
      <c r="NER11" s="72"/>
      <c r="NES11" s="72"/>
      <c r="NET11" s="72"/>
      <c r="NEU11" s="90"/>
      <c r="NEV11" s="73"/>
      <c r="NEW11" s="73"/>
      <c r="NEX11" s="74"/>
      <c r="NEY11" s="72"/>
      <c r="NEZ11" s="72"/>
      <c r="NFA11" s="72"/>
      <c r="NFB11" s="90"/>
      <c r="NFC11" s="73"/>
      <c r="NFD11" s="73"/>
      <c r="NFE11" s="74"/>
      <c r="NFF11" s="72"/>
      <c r="NFG11" s="72"/>
      <c r="NFH11" s="72"/>
      <c r="NFI11" s="90"/>
      <c r="NFJ11" s="73"/>
      <c r="NFK11" s="73"/>
      <c r="NFL11" s="74"/>
      <c r="NFM11" s="72"/>
      <c r="NFN11" s="72"/>
      <c r="NFO11" s="72"/>
      <c r="NFP11" s="90"/>
      <c r="NFQ11" s="73"/>
      <c r="NFR11" s="73"/>
      <c r="NFS11" s="74"/>
      <c r="NFT11" s="72"/>
      <c r="NFU11" s="72"/>
      <c r="NFV11" s="72"/>
      <c r="NFW11" s="90"/>
      <c r="NFX11" s="73"/>
      <c r="NFY11" s="73"/>
      <c r="NFZ11" s="74"/>
      <c r="NGA11" s="72"/>
      <c r="NGB11" s="72"/>
      <c r="NGC11" s="72"/>
      <c r="NGD11" s="90"/>
      <c r="NGE11" s="73"/>
      <c r="NGF11" s="73"/>
      <c r="NGG11" s="74"/>
      <c r="NGH11" s="72"/>
      <c r="NGI11" s="72"/>
      <c r="NGJ11" s="72"/>
      <c r="NGK11" s="90"/>
      <c r="NGL11" s="73"/>
      <c r="NGM11" s="73"/>
      <c r="NGN11" s="74"/>
      <c r="NGO11" s="72"/>
      <c r="NGP11" s="72"/>
      <c r="NGQ11" s="72"/>
      <c r="NGR11" s="90"/>
      <c r="NGS11" s="73"/>
      <c r="NGT11" s="73"/>
      <c r="NGU11" s="74"/>
      <c r="NGV11" s="72"/>
      <c r="NGW11" s="72"/>
      <c r="NGX11" s="72"/>
      <c r="NGY11" s="90"/>
      <c r="NGZ11" s="73"/>
      <c r="NHA11" s="73"/>
      <c r="NHB11" s="74"/>
      <c r="NHC11" s="72"/>
      <c r="NHD11" s="72"/>
      <c r="NHE11" s="72"/>
      <c r="NHF11" s="90"/>
      <c r="NHG11" s="73"/>
      <c r="NHH11" s="73"/>
      <c r="NHI11" s="74"/>
      <c r="NHJ11" s="72"/>
      <c r="NHK11" s="72"/>
      <c r="NHL11" s="72"/>
      <c r="NHM11" s="90"/>
      <c r="NHN11" s="73"/>
      <c r="NHO11" s="73"/>
      <c r="NHP11" s="74"/>
      <c r="NHQ11" s="72"/>
      <c r="NHR11" s="72"/>
      <c r="NHS11" s="72"/>
      <c r="NHT11" s="90"/>
      <c r="NHU11" s="73"/>
      <c r="NHV11" s="73"/>
      <c r="NHW11" s="74"/>
      <c r="NHX11" s="72"/>
      <c r="NHY11" s="72"/>
      <c r="NHZ11" s="72"/>
      <c r="NIA11" s="90"/>
      <c r="NIB11" s="73"/>
      <c r="NIC11" s="73"/>
      <c r="NID11" s="74"/>
      <c r="NIE11" s="72"/>
      <c r="NIF11" s="72"/>
      <c r="NIG11" s="72"/>
      <c r="NIH11" s="90"/>
      <c r="NII11" s="73"/>
      <c r="NIJ11" s="73"/>
      <c r="NIK11" s="74"/>
      <c r="NIL11" s="72"/>
      <c r="NIM11" s="72"/>
      <c r="NIN11" s="72"/>
      <c r="NIO11" s="90"/>
      <c r="NIP11" s="73"/>
      <c r="NIQ11" s="73"/>
      <c r="NIR11" s="74"/>
      <c r="NIS11" s="72"/>
      <c r="NIT11" s="72"/>
      <c r="NIU11" s="72"/>
      <c r="NIV11" s="90"/>
      <c r="NIW11" s="73"/>
      <c r="NIX11" s="73"/>
      <c r="NIY11" s="74"/>
      <c r="NIZ11" s="72"/>
      <c r="NJA11" s="72"/>
      <c r="NJB11" s="72"/>
      <c r="NJC11" s="90"/>
      <c r="NJD11" s="73"/>
      <c r="NJE11" s="73"/>
      <c r="NJF11" s="74"/>
      <c r="NJG11" s="72"/>
      <c r="NJH11" s="72"/>
      <c r="NJI11" s="72"/>
      <c r="NJJ11" s="90"/>
      <c r="NJK11" s="73"/>
      <c r="NJL11" s="73"/>
      <c r="NJM11" s="74"/>
      <c r="NJN11" s="72"/>
      <c r="NJO11" s="72"/>
      <c r="NJP11" s="72"/>
      <c r="NJQ11" s="90"/>
      <c r="NJR11" s="73"/>
      <c r="NJS11" s="73"/>
      <c r="NJT11" s="74"/>
      <c r="NJU11" s="72"/>
      <c r="NJV11" s="72"/>
      <c r="NJW11" s="72"/>
      <c r="NJX11" s="90"/>
      <c r="NJY11" s="73"/>
      <c r="NJZ11" s="73"/>
      <c r="NKA11" s="74"/>
      <c r="NKB11" s="72"/>
      <c r="NKC11" s="72"/>
      <c r="NKD11" s="72"/>
      <c r="NKE11" s="90"/>
      <c r="NKF11" s="73"/>
      <c r="NKG11" s="73"/>
      <c r="NKH11" s="74"/>
      <c r="NKI11" s="72"/>
      <c r="NKJ11" s="72"/>
      <c r="NKK11" s="72"/>
      <c r="NKL11" s="90"/>
      <c r="NKM11" s="73"/>
      <c r="NKN11" s="73"/>
      <c r="NKO11" s="74"/>
      <c r="NKP11" s="72"/>
      <c r="NKQ11" s="72"/>
      <c r="NKR11" s="72"/>
      <c r="NKS11" s="90"/>
      <c r="NKT11" s="73"/>
      <c r="NKU11" s="73"/>
      <c r="NKV11" s="74"/>
      <c r="NKW11" s="72"/>
      <c r="NKX11" s="72"/>
      <c r="NKY11" s="72"/>
      <c r="NKZ11" s="90"/>
      <c r="NLA11" s="73"/>
      <c r="NLB11" s="73"/>
      <c r="NLC11" s="74"/>
      <c r="NLD11" s="72"/>
      <c r="NLE11" s="72"/>
      <c r="NLF11" s="72"/>
      <c r="NLG11" s="90"/>
      <c r="NLH11" s="73"/>
      <c r="NLI11" s="73"/>
      <c r="NLJ11" s="74"/>
      <c r="NLK11" s="72"/>
      <c r="NLL11" s="72"/>
      <c r="NLM11" s="72"/>
      <c r="NLN11" s="90"/>
      <c r="NLO11" s="73"/>
      <c r="NLP11" s="73"/>
      <c r="NLQ11" s="74"/>
      <c r="NLR11" s="72"/>
      <c r="NLS11" s="72"/>
      <c r="NLT11" s="72"/>
      <c r="NLU11" s="90"/>
      <c r="NLV11" s="73"/>
      <c r="NLW11" s="73"/>
      <c r="NLX11" s="74"/>
      <c r="NLY11" s="72"/>
      <c r="NLZ11" s="72"/>
      <c r="NMA11" s="72"/>
      <c r="NMB11" s="90"/>
      <c r="NMC11" s="73"/>
      <c r="NMD11" s="73"/>
      <c r="NME11" s="74"/>
      <c r="NMF11" s="72"/>
      <c r="NMG11" s="72"/>
      <c r="NMH11" s="72"/>
      <c r="NMI11" s="90"/>
      <c r="NMJ11" s="73"/>
      <c r="NMK11" s="73"/>
      <c r="NML11" s="74"/>
      <c r="NMM11" s="72"/>
      <c r="NMN11" s="72"/>
      <c r="NMO11" s="72"/>
      <c r="NMP11" s="90"/>
      <c r="NMQ11" s="73"/>
      <c r="NMR11" s="73"/>
      <c r="NMS11" s="74"/>
      <c r="NMT11" s="72"/>
      <c r="NMU11" s="72"/>
      <c r="NMV11" s="72"/>
      <c r="NMW11" s="90"/>
      <c r="NMX11" s="73"/>
      <c r="NMY11" s="73"/>
      <c r="NMZ11" s="74"/>
      <c r="NNA11" s="72"/>
      <c r="NNB11" s="72"/>
      <c r="NNC11" s="72"/>
      <c r="NND11" s="90"/>
      <c r="NNE11" s="73"/>
      <c r="NNF11" s="73"/>
      <c r="NNG11" s="74"/>
      <c r="NNH11" s="72"/>
      <c r="NNI11" s="72"/>
      <c r="NNJ11" s="72"/>
      <c r="NNK11" s="90"/>
      <c r="NNL11" s="73"/>
      <c r="NNM11" s="73"/>
      <c r="NNN11" s="74"/>
      <c r="NNO11" s="72"/>
      <c r="NNP11" s="72"/>
      <c r="NNQ11" s="72"/>
      <c r="NNR11" s="90"/>
      <c r="NNS11" s="73"/>
      <c r="NNT11" s="73"/>
      <c r="NNU11" s="74"/>
      <c r="NNV11" s="72"/>
      <c r="NNW11" s="72"/>
      <c r="NNX11" s="72"/>
      <c r="NNY11" s="90"/>
      <c r="NNZ11" s="73"/>
      <c r="NOA11" s="73"/>
      <c r="NOB11" s="74"/>
      <c r="NOC11" s="72"/>
      <c r="NOD11" s="72"/>
      <c r="NOE11" s="72"/>
      <c r="NOF11" s="90"/>
      <c r="NOG11" s="73"/>
      <c r="NOH11" s="73"/>
      <c r="NOI11" s="74"/>
      <c r="NOJ11" s="72"/>
      <c r="NOK11" s="72"/>
      <c r="NOL11" s="72"/>
      <c r="NOM11" s="90"/>
      <c r="NON11" s="73"/>
      <c r="NOO11" s="73"/>
      <c r="NOP11" s="74"/>
      <c r="NOQ11" s="72"/>
      <c r="NOR11" s="72"/>
      <c r="NOS11" s="72"/>
      <c r="NOT11" s="90"/>
      <c r="NOU11" s="73"/>
      <c r="NOV11" s="73"/>
      <c r="NOW11" s="74"/>
      <c r="NOX11" s="72"/>
      <c r="NOY11" s="72"/>
      <c r="NOZ11" s="72"/>
      <c r="NPA11" s="90"/>
      <c r="NPB11" s="73"/>
      <c r="NPC11" s="73"/>
      <c r="NPD11" s="74"/>
      <c r="NPE11" s="72"/>
      <c r="NPF11" s="72"/>
      <c r="NPG11" s="72"/>
      <c r="NPH11" s="90"/>
      <c r="NPI11" s="73"/>
      <c r="NPJ11" s="73"/>
      <c r="NPK11" s="74"/>
      <c r="NPL11" s="72"/>
      <c r="NPM11" s="72"/>
      <c r="NPN11" s="72"/>
      <c r="NPO11" s="90"/>
      <c r="NPP11" s="73"/>
      <c r="NPQ11" s="73"/>
      <c r="NPR11" s="74"/>
      <c r="NPS11" s="72"/>
      <c r="NPT11" s="72"/>
      <c r="NPU11" s="72"/>
      <c r="NPV11" s="90"/>
      <c r="NPW11" s="73"/>
      <c r="NPX11" s="73"/>
      <c r="NPY11" s="74"/>
      <c r="NPZ11" s="72"/>
      <c r="NQA11" s="72"/>
      <c r="NQB11" s="72"/>
      <c r="NQC11" s="90"/>
      <c r="NQD11" s="73"/>
      <c r="NQE11" s="73"/>
      <c r="NQF11" s="74"/>
      <c r="NQG11" s="72"/>
      <c r="NQH11" s="72"/>
      <c r="NQI11" s="72"/>
      <c r="NQJ11" s="90"/>
      <c r="NQK11" s="73"/>
      <c r="NQL11" s="73"/>
      <c r="NQM11" s="74"/>
      <c r="NQN11" s="72"/>
      <c r="NQO11" s="72"/>
      <c r="NQP11" s="72"/>
      <c r="NQQ11" s="90"/>
      <c r="NQR11" s="73"/>
      <c r="NQS11" s="73"/>
      <c r="NQT11" s="74"/>
      <c r="NQU11" s="72"/>
      <c r="NQV11" s="72"/>
      <c r="NQW11" s="72"/>
      <c r="NQX11" s="90"/>
      <c r="NQY11" s="73"/>
      <c r="NQZ11" s="73"/>
      <c r="NRA11" s="74"/>
      <c r="NRB11" s="72"/>
      <c r="NRC11" s="72"/>
      <c r="NRD11" s="72"/>
      <c r="NRE11" s="90"/>
      <c r="NRF11" s="73"/>
      <c r="NRG11" s="73"/>
      <c r="NRH11" s="74"/>
      <c r="NRI11" s="72"/>
      <c r="NRJ11" s="72"/>
      <c r="NRK11" s="72"/>
      <c r="NRL11" s="90"/>
      <c r="NRM11" s="73"/>
      <c r="NRN11" s="73"/>
      <c r="NRO11" s="74"/>
      <c r="NRP11" s="72"/>
      <c r="NRQ11" s="72"/>
      <c r="NRR11" s="72"/>
      <c r="NRS11" s="90"/>
      <c r="NRT11" s="73"/>
      <c r="NRU11" s="73"/>
      <c r="NRV11" s="74"/>
      <c r="NRW11" s="72"/>
      <c r="NRX11" s="72"/>
      <c r="NRY11" s="72"/>
      <c r="NRZ11" s="90"/>
      <c r="NSA11" s="73"/>
      <c r="NSB11" s="73"/>
      <c r="NSC11" s="74"/>
      <c r="NSD11" s="72"/>
      <c r="NSE11" s="72"/>
      <c r="NSF11" s="72"/>
      <c r="NSG11" s="90"/>
      <c r="NSH11" s="73"/>
      <c r="NSI11" s="73"/>
      <c r="NSJ11" s="74"/>
      <c r="NSK11" s="72"/>
      <c r="NSL11" s="72"/>
      <c r="NSM11" s="72"/>
      <c r="NSN11" s="90"/>
      <c r="NSO11" s="73"/>
      <c r="NSP11" s="73"/>
      <c r="NSQ11" s="74"/>
      <c r="NSR11" s="72"/>
      <c r="NSS11" s="72"/>
      <c r="NST11" s="72"/>
      <c r="NSU11" s="90"/>
      <c r="NSV11" s="73"/>
      <c r="NSW11" s="73"/>
      <c r="NSX11" s="74"/>
      <c r="NSY11" s="72"/>
      <c r="NSZ11" s="72"/>
      <c r="NTA11" s="72"/>
      <c r="NTB11" s="90"/>
      <c r="NTC11" s="73"/>
      <c r="NTD11" s="73"/>
      <c r="NTE11" s="74"/>
      <c r="NTF11" s="72"/>
      <c r="NTG11" s="72"/>
      <c r="NTH11" s="72"/>
      <c r="NTI11" s="90"/>
      <c r="NTJ11" s="73"/>
      <c r="NTK11" s="73"/>
      <c r="NTL11" s="74"/>
      <c r="NTM11" s="72"/>
      <c r="NTN11" s="72"/>
      <c r="NTO11" s="72"/>
      <c r="NTP11" s="90"/>
      <c r="NTQ11" s="73"/>
      <c r="NTR11" s="73"/>
      <c r="NTS11" s="74"/>
      <c r="NTT11" s="72"/>
      <c r="NTU11" s="72"/>
      <c r="NTV11" s="72"/>
      <c r="NTW11" s="90"/>
      <c r="NTX11" s="73"/>
      <c r="NTY11" s="73"/>
      <c r="NTZ11" s="74"/>
      <c r="NUA11" s="72"/>
      <c r="NUB11" s="72"/>
      <c r="NUC11" s="72"/>
      <c r="NUD11" s="90"/>
      <c r="NUE11" s="73"/>
      <c r="NUF11" s="73"/>
      <c r="NUG11" s="74"/>
      <c r="NUH11" s="72"/>
      <c r="NUI11" s="72"/>
      <c r="NUJ11" s="72"/>
      <c r="NUK11" s="90"/>
      <c r="NUL11" s="73"/>
      <c r="NUM11" s="73"/>
      <c r="NUN11" s="74"/>
      <c r="NUO11" s="72"/>
      <c r="NUP11" s="72"/>
      <c r="NUQ11" s="72"/>
      <c r="NUR11" s="90"/>
      <c r="NUS11" s="73"/>
      <c r="NUT11" s="73"/>
      <c r="NUU11" s="74"/>
      <c r="NUV11" s="72"/>
      <c r="NUW11" s="72"/>
      <c r="NUX11" s="72"/>
      <c r="NUY11" s="90"/>
      <c r="NUZ11" s="73"/>
      <c r="NVA11" s="73"/>
      <c r="NVB11" s="74"/>
      <c r="NVC11" s="72"/>
      <c r="NVD11" s="72"/>
      <c r="NVE11" s="72"/>
      <c r="NVF11" s="90"/>
      <c r="NVG11" s="73"/>
      <c r="NVH11" s="73"/>
      <c r="NVI11" s="74"/>
      <c r="NVJ11" s="72"/>
      <c r="NVK11" s="72"/>
      <c r="NVL11" s="72"/>
      <c r="NVM11" s="90"/>
      <c r="NVN11" s="73"/>
      <c r="NVO11" s="73"/>
      <c r="NVP11" s="74"/>
      <c r="NVQ11" s="72"/>
      <c r="NVR11" s="72"/>
      <c r="NVS11" s="72"/>
      <c r="NVT11" s="90"/>
      <c r="NVU11" s="73"/>
      <c r="NVV11" s="73"/>
      <c r="NVW11" s="74"/>
      <c r="NVX11" s="72"/>
      <c r="NVY11" s="72"/>
      <c r="NVZ11" s="72"/>
      <c r="NWA11" s="90"/>
      <c r="NWB11" s="73"/>
      <c r="NWC11" s="73"/>
      <c r="NWD11" s="74"/>
      <c r="NWE11" s="72"/>
      <c r="NWF11" s="72"/>
      <c r="NWG11" s="72"/>
      <c r="NWH11" s="90"/>
      <c r="NWI11" s="73"/>
      <c r="NWJ11" s="73"/>
      <c r="NWK11" s="74"/>
      <c r="NWL11" s="72"/>
      <c r="NWM11" s="72"/>
      <c r="NWN11" s="72"/>
      <c r="NWO11" s="90"/>
      <c r="NWP11" s="73"/>
      <c r="NWQ11" s="73"/>
      <c r="NWR11" s="74"/>
      <c r="NWS11" s="72"/>
      <c r="NWT11" s="72"/>
      <c r="NWU11" s="72"/>
      <c r="NWV11" s="90"/>
      <c r="NWW11" s="73"/>
      <c r="NWX11" s="73"/>
      <c r="NWY11" s="74"/>
      <c r="NWZ11" s="72"/>
      <c r="NXA11" s="72"/>
      <c r="NXB11" s="72"/>
      <c r="NXC11" s="90"/>
      <c r="NXD11" s="73"/>
      <c r="NXE11" s="73"/>
      <c r="NXF11" s="74"/>
      <c r="NXG11" s="72"/>
      <c r="NXH11" s="72"/>
      <c r="NXI11" s="72"/>
      <c r="NXJ11" s="90"/>
      <c r="NXK11" s="73"/>
      <c r="NXL11" s="73"/>
      <c r="NXM11" s="74"/>
      <c r="NXN11" s="72"/>
      <c r="NXO11" s="72"/>
      <c r="NXP11" s="72"/>
      <c r="NXQ11" s="90"/>
      <c r="NXR11" s="73"/>
      <c r="NXS11" s="73"/>
      <c r="NXT11" s="74"/>
      <c r="NXU11" s="72"/>
      <c r="NXV11" s="72"/>
      <c r="NXW11" s="72"/>
      <c r="NXX11" s="90"/>
      <c r="NXY11" s="73"/>
      <c r="NXZ11" s="73"/>
      <c r="NYA11" s="74"/>
      <c r="NYB11" s="72"/>
      <c r="NYC11" s="72"/>
      <c r="NYD11" s="72"/>
      <c r="NYE11" s="90"/>
      <c r="NYF11" s="73"/>
      <c r="NYG11" s="73"/>
      <c r="NYH11" s="74"/>
      <c r="NYI11" s="72"/>
      <c r="NYJ11" s="72"/>
      <c r="NYK11" s="72"/>
      <c r="NYL11" s="90"/>
      <c r="NYM11" s="73"/>
      <c r="NYN11" s="73"/>
      <c r="NYO11" s="74"/>
      <c r="NYP11" s="72"/>
      <c r="NYQ11" s="72"/>
      <c r="NYR11" s="72"/>
      <c r="NYS11" s="90"/>
      <c r="NYT11" s="73"/>
      <c r="NYU11" s="73"/>
      <c r="NYV11" s="74"/>
      <c r="NYW11" s="72"/>
      <c r="NYX11" s="72"/>
      <c r="NYY11" s="72"/>
      <c r="NYZ11" s="90"/>
      <c r="NZA11" s="73"/>
      <c r="NZB11" s="73"/>
      <c r="NZC11" s="74"/>
      <c r="NZD11" s="72"/>
      <c r="NZE11" s="72"/>
      <c r="NZF11" s="72"/>
      <c r="NZG11" s="90"/>
      <c r="NZH11" s="73"/>
      <c r="NZI11" s="73"/>
      <c r="NZJ11" s="74"/>
      <c r="NZK11" s="72"/>
      <c r="NZL11" s="72"/>
      <c r="NZM11" s="72"/>
      <c r="NZN11" s="90"/>
      <c r="NZO11" s="73"/>
      <c r="NZP11" s="73"/>
      <c r="NZQ11" s="74"/>
      <c r="NZR11" s="72"/>
      <c r="NZS11" s="72"/>
      <c r="NZT11" s="72"/>
      <c r="NZU11" s="90"/>
      <c r="NZV11" s="73"/>
      <c r="NZW11" s="73"/>
      <c r="NZX11" s="74"/>
      <c r="NZY11" s="72"/>
      <c r="NZZ11" s="72"/>
      <c r="OAA11" s="72"/>
      <c r="OAB11" s="90"/>
      <c r="OAC11" s="73"/>
      <c r="OAD11" s="73"/>
      <c r="OAE11" s="74"/>
      <c r="OAF11" s="72"/>
      <c r="OAG11" s="72"/>
      <c r="OAH11" s="72"/>
      <c r="OAI11" s="90"/>
      <c r="OAJ11" s="73"/>
      <c r="OAK11" s="73"/>
      <c r="OAL11" s="74"/>
      <c r="OAM11" s="72"/>
      <c r="OAN11" s="72"/>
      <c r="OAO11" s="72"/>
      <c r="OAP11" s="90"/>
      <c r="OAQ11" s="73"/>
      <c r="OAR11" s="73"/>
      <c r="OAS11" s="74"/>
      <c r="OAT11" s="72"/>
      <c r="OAU11" s="72"/>
      <c r="OAV11" s="72"/>
      <c r="OAW11" s="90"/>
      <c r="OAX11" s="73"/>
      <c r="OAY11" s="73"/>
      <c r="OAZ11" s="74"/>
      <c r="OBA11" s="72"/>
      <c r="OBB11" s="72"/>
      <c r="OBC11" s="72"/>
      <c r="OBD11" s="90"/>
      <c r="OBE11" s="73"/>
      <c r="OBF11" s="73"/>
      <c r="OBG11" s="74"/>
      <c r="OBH11" s="72"/>
      <c r="OBI11" s="72"/>
      <c r="OBJ11" s="72"/>
      <c r="OBK11" s="90"/>
      <c r="OBL11" s="73"/>
      <c r="OBM11" s="73"/>
      <c r="OBN11" s="74"/>
      <c r="OBO11" s="72"/>
      <c r="OBP11" s="72"/>
      <c r="OBQ11" s="72"/>
      <c r="OBR11" s="90"/>
      <c r="OBS11" s="73"/>
      <c r="OBT11" s="73"/>
      <c r="OBU11" s="74"/>
      <c r="OBV11" s="72"/>
      <c r="OBW11" s="72"/>
      <c r="OBX11" s="72"/>
      <c r="OBY11" s="90"/>
      <c r="OBZ11" s="73"/>
      <c r="OCA11" s="73"/>
      <c r="OCB11" s="74"/>
      <c r="OCC11" s="72"/>
      <c r="OCD11" s="72"/>
      <c r="OCE11" s="72"/>
      <c r="OCF11" s="90"/>
      <c r="OCG11" s="73"/>
      <c r="OCH11" s="73"/>
      <c r="OCI11" s="74"/>
      <c r="OCJ11" s="72"/>
      <c r="OCK11" s="72"/>
      <c r="OCL11" s="72"/>
      <c r="OCM11" s="90"/>
      <c r="OCN11" s="73"/>
      <c r="OCO11" s="73"/>
      <c r="OCP11" s="74"/>
      <c r="OCQ11" s="72"/>
      <c r="OCR11" s="72"/>
      <c r="OCS11" s="72"/>
      <c r="OCT11" s="90"/>
      <c r="OCU11" s="73"/>
      <c r="OCV11" s="73"/>
      <c r="OCW11" s="74"/>
      <c r="OCX11" s="72"/>
      <c r="OCY11" s="72"/>
      <c r="OCZ11" s="72"/>
      <c r="ODA11" s="90"/>
      <c r="ODB11" s="73"/>
      <c r="ODC11" s="73"/>
      <c r="ODD11" s="74"/>
      <c r="ODE11" s="72"/>
      <c r="ODF11" s="72"/>
      <c r="ODG11" s="72"/>
      <c r="ODH11" s="90"/>
      <c r="ODI11" s="73"/>
      <c r="ODJ11" s="73"/>
      <c r="ODK11" s="74"/>
      <c r="ODL11" s="72"/>
      <c r="ODM11" s="72"/>
      <c r="ODN11" s="72"/>
      <c r="ODO11" s="90"/>
      <c r="ODP11" s="73"/>
      <c r="ODQ11" s="73"/>
      <c r="ODR11" s="74"/>
      <c r="ODS11" s="72"/>
      <c r="ODT11" s="72"/>
      <c r="ODU11" s="72"/>
      <c r="ODV11" s="90"/>
      <c r="ODW11" s="73"/>
      <c r="ODX11" s="73"/>
      <c r="ODY11" s="74"/>
      <c r="ODZ11" s="72"/>
      <c r="OEA11" s="72"/>
      <c r="OEB11" s="72"/>
      <c r="OEC11" s="90"/>
      <c r="OED11" s="73"/>
      <c r="OEE11" s="73"/>
      <c r="OEF11" s="74"/>
      <c r="OEG11" s="72"/>
      <c r="OEH11" s="72"/>
      <c r="OEI11" s="72"/>
      <c r="OEJ11" s="90"/>
      <c r="OEK11" s="73"/>
      <c r="OEL11" s="73"/>
      <c r="OEM11" s="74"/>
      <c r="OEN11" s="72"/>
      <c r="OEO11" s="72"/>
      <c r="OEP11" s="72"/>
      <c r="OEQ11" s="90"/>
      <c r="OER11" s="73"/>
      <c r="OES11" s="73"/>
      <c r="OET11" s="74"/>
      <c r="OEU11" s="72"/>
      <c r="OEV11" s="72"/>
      <c r="OEW11" s="72"/>
      <c r="OEX11" s="90"/>
      <c r="OEY11" s="73"/>
      <c r="OEZ11" s="73"/>
      <c r="OFA11" s="74"/>
      <c r="OFB11" s="72"/>
      <c r="OFC11" s="72"/>
      <c r="OFD11" s="72"/>
      <c r="OFE11" s="90"/>
      <c r="OFF11" s="73"/>
      <c r="OFG11" s="73"/>
      <c r="OFH11" s="74"/>
      <c r="OFI11" s="72"/>
      <c r="OFJ11" s="72"/>
      <c r="OFK11" s="72"/>
      <c r="OFL11" s="90"/>
      <c r="OFM11" s="73"/>
      <c r="OFN11" s="73"/>
      <c r="OFO11" s="74"/>
      <c r="OFP11" s="72"/>
      <c r="OFQ11" s="72"/>
      <c r="OFR11" s="72"/>
      <c r="OFS11" s="90"/>
      <c r="OFT11" s="73"/>
      <c r="OFU11" s="73"/>
      <c r="OFV11" s="74"/>
      <c r="OFW11" s="72"/>
      <c r="OFX11" s="72"/>
      <c r="OFY11" s="72"/>
      <c r="OFZ11" s="90"/>
      <c r="OGA11" s="73"/>
      <c r="OGB11" s="73"/>
      <c r="OGC11" s="74"/>
      <c r="OGD11" s="72"/>
      <c r="OGE11" s="72"/>
      <c r="OGF11" s="72"/>
      <c r="OGG11" s="90"/>
      <c r="OGH11" s="73"/>
      <c r="OGI11" s="73"/>
      <c r="OGJ11" s="74"/>
      <c r="OGK11" s="72"/>
      <c r="OGL11" s="72"/>
      <c r="OGM11" s="72"/>
      <c r="OGN11" s="90"/>
      <c r="OGO11" s="73"/>
      <c r="OGP11" s="73"/>
      <c r="OGQ11" s="74"/>
      <c r="OGR11" s="72"/>
      <c r="OGS11" s="72"/>
      <c r="OGT11" s="72"/>
      <c r="OGU11" s="90"/>
      <c r="OGV11" s="73"/>
      <c r="OGW11" s="73"/>
      <c r="OGX11" s="74"/>
      <c r="OGY11" s="72"/>
      <c r="OGZ11" s="72"/>
      <c r="OHA11" s="72"/>
      <c r="OHB11" s="90"/>
      <c r="OHC11" s="73"/>
      <c r="OHD11" s="73"/>
      <c r="OHE11" s="74"/>
      <c r="OHF11" s="72"/>
      <c r="OHG11" s="72"/>
      <c r="OHH11" s="72"/>
      <c r="OHI11" s="90"/>
      <c r="OHJ11" s="73"/>
      <c r="OHK11" s="73"/>
      <c r="OHL11" s="74"/>
      <c r="OHM11" s="72"/>
      <c r="OHN11" s="72"/>
      <c r="OHO11" s="72"/>
      <c r="OHP11" s="90"/>
      <c r="OHQ11" s="73"/>
      <c r="OHR11" s="73"/>
      <c r="OHS11" s="74"/>
      <c r="OHT11" s="72"/>
      <c r="OHU11" s="72"/>
      <c r="OHV11" s="72"/>
      <c r="OHW11" s="90"/>
      <c r="OHX11" s="73"/>
      <c r="OHY11" s="73"/>
      <c r="OHZ11" s="74"/>
      <c r="OIA11" s="72"/>
      <c r="OIB11" s="72"/>
      <c r="OIC11" s="72"/>
      <c r="OID11" s="90"/>
      <c r="OIE11" s="73"/>
      <c r="OIF11" s="73"/>
      <c r="OIG11" s="74"/>
      <c r="OIH11" s="72"/>
      <c r="OII11" s="72"/>
      <c r="OIJ11" s="72"/>
      <c r="OIK11" s="90"/>
      <c r="OIL11" s="73"/>
      <c r="OIM11" s="73"/>
      <c r="OIN11" s="74"/>
      <c r="OIO11" s="72"/>
      <c r="OIP11" s="72"/>
      <c r="OIQ11" s="72"/>
      <c r="OIR11" s="90"/>
      <c r="OIS11" s="73"/>
      <c r="OIT11" s="73"/>
      <c r="OIU11" s="74"/>
      <c r="OIV11" s="72"/>
      <c r="OIW11" s="72"/>
      <c r="OIX11" s="72"/>
      <c r="OIY11" s="90"/>
      <c r="OIZ11" s="73"/>
      <c r="OJA11" s="73"/>
      <c r="OJB11" s="74"/>
      <c r="OJC11" s="72"/>
      <c r="OJD11" s="72"/>
      <c r="OJE11" s="72"/>
      <c r="OJF11" s="90"/>
      <c r="OJG11" s="73"/>
      <c r="OJH11" s="73"/>
      <c r="OJI11" s="74"/>
      <c r="OJJ11" s="72"/>
      <c r="OJK11" s="72"/>
      <c r="OJL11" s="72"/>
      <c r="OJM11" s="90"/>
      <c r="OJN11" s="73"/>
      <c r="OJO11" s="73"/>
      <c r="OJP11" s="74"/>
      <c r="OJQ11" s="72"/>
      <c r="OJR11" s="72"/>
      <c r="OJS11" s="72"/>
      <c r="OJT11" s="90"/>
      <c r="OJU11" s="73"/>
      <c r="OJV11" s="73"/>
      <c r="OJW11" s="74"/>
      <c r="OJX11" s="72"/>
      <c r="OJY11" s="72"/>
      <c r="OJZ11" s="72"/>
      <c r="OKA11" s="90"/>
      <c r="OKB11" s="73"/>
      <c r="OKC11" s="73"/>
      <c r="OKD11" s="74"/>
      <c r="OKE11" s="72"/>
      <c r="OKF11" s="72"/>
      <c r="OKG11" s="72"/>
      <c r="OKH11" s="90"/>
      <c r="OKI11" s="73"/>
      <c r="OKJ11" s="73"/>
      <c r="OKK11" s="74"/>
      <c r="OKL11" s="72"/>
      <c r="OKM11" s="72"/>
      <c r="OKN11" s="72"/>
      <c r="OKO11" s="90"/>
      <c r="OKP11" s="73"/>
      <c r="OKQ11" s="73"/>
      <c r="OKR11" s="74"/>
      <c r="OKS11" s="72"/>
      <c r="OKT11" s="72"/>
      <c r="OKU11" s="72"/>
      <c r="OKV11" s="90"/>
      <c r="OKW11" s="73"/>
      <c r="OKX11" s="73"/>
      <c r="OKY11" s="74"/>
      <c r="OKZ11" s="72"/>
      <c r="OLA11" s="72"/>
      <c r="OLB11" s="72"/>
      <c r="OLC11" s="90"/>
      <c r="OLD11" s="73"/>
      <c r="OLE11" s="73"/>
      <c r="OLF11" s="74"/>
      <c r="OLG11" s="72"/>
      <c r="OLH11" s="72"/>
      <c r="OLI11" s="72"/>
      <c r="OLJ11" s="90"/>
      <c r="OLK11" s="73"/>
      <c r="OLL11" s="73"/>
      <c r="OLM11" s="74"/>
      <c r="OLN11" s="72"/>
      <c r="OLO11" s="72"/>
      <c r="OLP11" s="72"/>
      <c r="OLQ11" s="90"/>
      <c r="OLR11" s="73"/>
      <c r="OLS11" s="73"/>
      <c r="OLT11" s="74"/>
      <c r="OLU11" s="72"/>
      <c r="OLV11" s="72"/>
      <c r="OLW11" s="72"/>
      <c r="OLX11" s="90"/>
      <c r="OLY11" s="73"/>
      <c r="OLZ11" s="73"/>
      <c r="OMA11" s="74"/>
      <c r="OMB11" s="72"/>
      <c r="OMC11" s="72"/>
      <c r="OMD11" s="72"/>
      <c r="OME11" s="90"/>
      <c r="OMF11" s="73"/>
      <c r="OMG11" s="73"/>
      <c r="OMH11" s="74"/>
      <c r="OMI11" s="72"/>
      <c r="OMJ11" s="72"/>
      <c r="OMK11" s="72"/>
      <c r="OML11" s="90"/>
      <c r="OMM11" s="73"/>
      <c r="OMN11" s="73"/>
      <c r="OMO11" s="74"/>
      <c r="OMP11" s="72"/>
      <c r="OMQ11" s="72"/>
      <c r="OMR11" s="72"/>
      <c r="OMS11" s="90"/>
      <c r="OMT11" s="73"/>
      <c r="OMU11" s="73"/>
      <c r="OMV11" s="74"/>
      <c r="OMW11" s="72"/>
      <c r="OMX11" s="72"/>
      <c r="OMY11" s="72"/>
      <c r="OMZ11" s="90"/>
      <c r="ONA11" s="73"/>
      <c r="ONB11" s="73"/>
      <c r="ONC11" s="74"/>
      <c r="OND11" s="72"/>
      <c r="ONE11" s="72"/>
      <c r="ONF11" s="72"/>
      <c r="ONG11" s="90"/>
      <c r="ONH11" s="73"/>
      <c r="ONI11" s="73"/>
      <c r="ONJ11" s="74"/>
      <c r="ONK11" s="72"/>
      <c r="ONL11" s="72"/>
      <c r="ONM11" s="72"/>
      <c r="ONN11" s="90"/>
      <c r="ONO11" s="73"/>
      <c r="ONP11" s="73"/>
      <c r="ONQ11" s="74"/>
      <c r="ONR11" s="72"/>
      <c r="ONS11" s="72"/>
      <c r="ONT11" s="72"/>
      <c r="ONU11" s="90"/>
      <c r="ONV11" s="73"/>
      <c r="ONW11" s="73"/>
      <c r="ONX11" s="74"/>
      <c r="ONY11" s="72"/>
      <c r="ONZ11" s="72"/>
      <c r="OOA11" s="72"/>
      <c r="OOB11" s="90"/>
      <c r="OOC11" s="73"/>
      <c r="OOD11" s="73"/>
      <c r="OOE11" s="74"/>
      <c r="OOF11" s="72"/>
      <c r="OOG11" s="72"/>
      <c r="OOH11" s="72"/>
      <c r="OOI11" s="90"/>
      <c r="OOJ11" s="73"/>
      <c r="OOK11" s="73"/>
      <c r="OOL11" s="74"/>
      <c r="OOM11" s="72"/>
      <c r="OON11" s="72"/>
      <c r="OOO11" s="72"/>
      <c r="OOP11" s="90"/>
      <c r="OOQ11" s="73"/>
      <c r="OOR11" s="73"/>
      <c r="OOS11" s="74"/>
      <c r="OOT11" s="72"/>
      <c r="OOU11" s="72"/>
      <c r="OOV11" s="72"/>
      <c r="OOW11" s="90"/>
      <c r="OOX11" s="73"/>
      <c r="OOY11" s="73"/>
      <c r="OOZ11" s="74"/>
      <c r="OPA11" s="72"/>
      <c r="OPB11" s="72"/>
      <c r="OPC11" s="72"/>
      <c r="OPD11" s="90"/>
      <c r="OPE11" s="73"/>
      <c r="OPF11" s="73"/>
      <c r="OPG11" s="74"/>
      <c r="OPH11" s="72"/>
      <c r="OPI11" s="72"/>
      <c r="OPJ11" s="72"/>
      <c r="OPK11" s="90"/>
      <c r="OPL11" s="73"/>
      <c r="OPM11" s="73"/>
      <c r="OPN11" s="74"/>
      <c r="OPO11" s="72"/>
      <c r="OPP11" s="72"/>
      <c r="OPQ11" s="72"/>
      <c r="OPR11" s="90"/>
      <c r="OPS11" s="73"/>
      <c r="OPT11" s="73"/>
      <c r="OPU11" s="74"/>
      <c r="OPV11" s="72"/>
      <c r="OPW11" s="72"/>
      <c r="OPX11" s="72"/>
      <c r="OPY11" s="90"/>
      <c r="OPZ11" s="73"/>
      <c r="OQA11" s="73"/>
      <c r="OQB11" s="74"/>
      <c r="OQC11" s="72"/>
      <c r="OQD11" s="72"/>
      <c r="OQE11" s="72"/>
      <c r="OQF11" s="90"/>
      <c r="OQG11" s="73"/>
      <c r="OQH11" s="73"/>
      <c r="OQI11" s="74"/>
      <c r="OQJ11" s="72"/>
      <c r="OQK11" s="72"/>
      <c r="OQL11" s="72"/>
      <c r="OQM11" s="90"/>
      <c r="OQN11" s="73"/>
      <c r="OQO11" s="73"/>
      <c r="OQP11" s="74"/>
      <c r="OQQ11" s="72"/>
      <c r="OQR11" s="72"/>
      <c r="OQS11" s="72"/>
      <c r="OQT11" s="90"/>
      <c r="OQU11" s="73"/>
      <c r="OQV11" s="73"/>
      <c r="OQW11" s="74"/>
      <c r="OQX11" s="72"/>
      <c r="OQY11" s="72"/>
      <c r="OQZ11" s="72"/>
      <c r="ORA11" s="90"/>
      <c r="ORB11" s="73"/>
      <c r="ORC11" s="73"/>
      <c r="ORD11" s="74"/>
      <c r="ORE11" s="72"/>
      <c r="ORF11" s="72"/>
      <c r="ORG11" s="72"/>
      <c r="ORH11" s="90"/>
      <c r="ORI11" s="73"/>
      <c r="ORJ11" s="73"/>
      <c r="ORK11" s="74"/>
      <c r="ORL11" s="72"/>
      <c r="ORM11" s="72"/>
      <c r="ORN11" s="72"/>
      <c r="ORO11" s="90"/>
      <c r="ORP11" s="73"/>
      <c r="ORQ11" s="73"/>
      <c r="ORR11" s="74"/>
      <c r="ORS11" s="72"/>
      <c r="ORT11" s="72"/>
      <c r="ORU11" s="72"/>
      <c r="ORV11" s="90"/>
      <c r="ORW11" s="73"/>
      <c r="ORX11" s="73"/>
      <c r="ORY11" s="74"/>
      <c r="ORZ11" s="72"/>
      <c r="OSA11" s="72"/>
      <c r="OSB11" s="72"/>
      <c r="OSC11" s="90"/>
      <c r="OSD11" s="73"/>
      <c r="OSE11" s="73"/>
      <c r="OSF11" s="74"/>
      <c r="OSG11" s="72"/>
      <c r="OSH11" s="72"/>
      <c r="OSI11" s="72"/>
      <c r="OSJ11" s="90"/>
      <c r="OSK11" s="73"/>
      <c r="OSL11" s="73"/>
      <c r="OSM11" s="74"/>
      <c r="OSN11" s="72"/>
      <c r="OSO11" s="72"/>
      <c r="OSP11" s="72"/>
      <c r="OSQ11" s="90"/>
      <c r="OSR11" s="73"/>
      <c r="OSS11" s="73"/>
      <c r="OST11" s="74"/>
      <c r="OSU11" s="72"/>
      <c r="OSV11" s="72"/>
      <c r="OSW11" s="72"/>
      <c r="OSX11" s="90"/>
      <c r="OSY11" s="73"/>
      <c r="OSZ11" s="73"/>
      <c r="OTA11" s="74"/>
      <c r="OTB11" s="72"/>
      <c r="OTC11" s="72"/>
      <c r="OTD11" s="72"/>
      <c r="OTE11" s="90"/>
      <c r="OTF11" s="73"/>
      <c r="OTG11" s="73"/>
      <c r="OTH11" s="74"/>
      <c r="OTI11" s="72"/>
      <c r="OTJ11" s="72"/>
      <c r="OTK11" s="72"/>
      <c r="OTL11" s="90"/>
      <c r="OTM11" s="73"/>
      <c r="OTN11" s="73"/>
      <c r="OTO11" s="74"/>
      <c r="OTP11" s="72"/>
      <c r="OTQ11" s="72"/>
      <c r="OTR11" s="72"/>
      <c r="OTS11" s="90"/>
      <c r="OTT11" s="73"/>
      <c r="OTU11" s="73"/>
      <c r="OTV11" s="74"/>
      <c r="OTW11" s="72"/>
      <c r="OTX11" s="72"/>
      <c r="OTY11" s="72"/>
      <c r="OTZ11" s="90"/>
      <c r="OUA11" s="73"/>
      <c r="OUB11" s="73"/>
      <c r="OUC11" s="74"/>
      <c r="OUD11" s="72"/>
      <c r="OUE11" s="72"/>
      <c r="OUF11" s="72"/>
      <c r="OUG11" s="90"/>
      <c r="OUH11" s="73"/>
      <c r="OUI11" s="73"/>
      <c r="OUJ11" s="74"/>
      <c r="OUK11" s="72"/>
      <c r="OUL11" s="72"/>
      <c r="OUM11" s="72"/>
      <c r="OUN11" s="90"/>
      <c r="OUO11" s="73"/>
      <c r="OUP11" s="73"/>
      <c r="OUQ11" s="74"/>
      <c r="OUR11" s="72"/>
      <c r="OUS11" s="72"/>
      <c r="OUT11" s="72"/>
      <c r="OUU11" s="90"/>
      <c r="OUV11" s="73"/>
      <c r="OUW11" s="73"/>
      <c r="OUX11" s="74"/>
      <c r="OUY11" s="72"/>
      <c r="OUZ11" s="72"/>
      <c r="OVA11" s="72"/>
      <c r="OVB11" s="90"/>
      <c r="OVC11" s="73"/>
      <c r="OVD11" s="73"/>
      <c r="OVE11" s="74"/>
      <c r="OVF11" s="72"/>
      <c r="OVG11" s="72"/>
      <c r="OVH11" s="72"/>
      <c r="OVI11" s="90"/>
      <c r="OVJ11" s="73"/>
      <c r="OVK11" s="73"/>
      <c r="OVL11" s="74"/>
      <c r="OVM11" s="72"/>
      <c r="OVN11" s="72"/>
      <c r="OVO11" s="72"/>
      <c r="OVP11" s="90"/>
      <c r="OVQ11" s="73"/>
      <c r="OVR11" s="73"/>
      <c r="OVS11" s="74"/>
      <c r="OVT11" s="72"/>
      <c r="OVU11" s="72"/>
      <c r="OVV11" s="72"/>
      <c r="OVW11" s="90"/>
      <c r="OVX11" s="73"/>
      <c r="OVY11" s="73"/>
      <c r="OVZ11" s="74"/>
      <c r="OWA11" s="72"/>
      <c r="OWB11" s="72"/>
      <c r="OWC11" s="72"/>
      <c r="OWD11" s="90"/>
      <c r="OWE11" s="73"/>
      <c r="OWF11" s="73"/>
      <c r="OWG11" s="74"/>
      <c r="OWH11" s="72"/>
      <c r="OWI11" s="72"/>
      <c r="OWJ11" s="72"/>
      <c r="OWK11" s="90"/>
      <c r="OWL11" s="73"/>
      <c r="OWM11" s="73"/>
      <c r="OWN11" s="74"/>
      <c r="OWO11" s="72"/>
      <c r="OWP11" s="72"/>
      <c r="OWQ11" s="72"/>
      <c r="OWR11" s="90"/>
      <c r="OWS11" s="73"/>
      <c r="OWT11" s="73"/>
      <c r="OWU11" s="74"/>
      <c r="OWV11" s="72"/>
      <c r="OWW11" s="72"/>
      <c r="OWX11" s="72"/>
      <c r="OWY11" s="90"/>
      <c r="OWZ11" s="73"/>
      <c r="OXA11" s="73"/>
      <c r="OXB11" s="74"/>
      <c r="OXC11" s="72"/>
      <c r="OXD11" s="72"/>
      <c r="OXE11" s="72"/>
      <c r="OXF11" s="90"/>
      <c r="OXG11" s="73"/>
      <c r="OXH11" s="73"/>
      <c r="OXI11" s="74"/>
      <c r="OXJ11" s="72"/>
      <c r="OXK11" s="72"/>
      <c r="OXL11" s="72"/>
      <c r="OXM11" s="90"/>
      <c r="OXN11" s="73"/>
      <c r="OXO11" s="73"/>
      <c r="OXP11" s="74"/>
      <c r="OXQ11" s="72"/>
      <c r="OXR11" s="72"/>
      <c r="OXS11" s="72"/>
      <c r="OXT11" s="90"/>
      <c r="OXU11" s="73"/>
      <c r="OXV11" s="73"/>
      <c r="OXW11" s="74"/>
      <c r="OXX11" s="72"/>
      <c r="OXY11" s="72"/>
      <c r="OXZ11" s="72"/>
      <c r="OYA11" s="90"/>
      <c r="OYB11" s="73"/>
      <c r="OYC11" s="73"/>
      <c r="OYD11" s="74"/>
      <c r="OYE11" s="72"/>
      <c r="OYF11" s="72"/>
      <c r="OYG11" s="72"/>
      <c r="OYH11" s="90"/>
      <c r="OYI11" s="73"/>
      <c r="OYJ11" s="73"/>
      <c r="OYK11" s="74"/>
      <c r="OYL11" s="72"/>
      <c r="OYM11" s="72"/>
      <c r="OYN11" s="72"/>
      <c r="OYO11" s="90"/>
      <c r="OYP11" s="73"/>
      <c r="OYQ11" s="73"/>
      <c r="OYR11" s="74"/>
      <c r="OYS11" s="72"/>
      <c r="OYT11" s="72"/>
      <c r="OYU11" s="72"/>
      <c r="OYV11" s="90"/>
      <c r="OYW11" s="73"/>
      <c r="OYX11" s="73"/>
      <c r="OYY11" s="74"/>
      <c r="OYZ11" s="72"/>
      <c r="OZA11" s="72"/>
      <c r="OZB11" s="72"/>
      <c r="OZC11" s="90"/>
      <c r="OZD11" s="73"/>
      <c r="OZE11" s="73"/>
      <c r="OZF11" s="74"/>
      <c r="OZG11" s="72"/>
      <c r="OZH11" s="72"/>
      <c r="OZI11" s="72"/>
      <c r="OZJ11" s="90"/>
      <c r="OZK11" s="73"/>
      <c r="OZL11" s="73"/>
      <c r="OZM11" s="74"/>
      <c r="OZN11" s="72"/>
      <c r="OZO11" s="72"/>
      <c r="OZP11" s="72"/>
      <c r="OZQ11" s="90"/>
      <c r="OZR11" s="73"/>
      <c r="OZS11" s="73"/>
      <c r="OZT11" s="74"/>
      <c r="OZU11" s="72"/>
      <c r="OZV11" s="72"/>
      <c r="OZW11" s="72"/>
      <c r="OZX11" s="90"/>
      <c r="OZY11" s="73"/>
      <c r="OZZ11" s="73"/>
      <c r="PAA11" s="74"/>
      <c r="PAB11" s="72"/>
      <c r="PAC11" s="72"/>
      <c r="PAD11" s="72"/>
      <c r="PAE11" s="90"/>
      <c r="PAF11" s="73"/>
      <c r="PAG11" s="73"/>
      <c r="PAH11" s="74"/>
      <c r="PAI11" s="72"/>
      <c r="PAJ11" s="72"/>
      <c r="PAK11" s="72"/>
      <c r="PAL11" s="90"/>
      <c r="PAM11" s="73"/>
      <c r="PAN11" s="73"/>
      <c r="PAO11" s="74"/>
      <c r="PAP11" s="72"/>
      <c r="PAQ11" s="72"/>
      <c r="PAR11" s="72"/>
      <c r="PAS11" s="90"/>
      <c r="PAT11" s="73"/>
      <c r="PAU11" s="73"/>
      <c r="PAV11" s="74"/>
      <c r="PAW11" s="72"/>
      <c r="PAX11" s="72"/>
      <c r="PAY11" s="72"/>
      <c r="PAZ11" s="90"/>
      <c r="PBA11" s="73"/>
      <c r="PBB11" s="73"/>
      <c r="PBC11" s="74"/>
      <c r="PBD11" s="72"/>
      <c r="PBE11" s="72"/>
      <c r="PBF11" s="72"/>
      <c r="PBG11" s="90"/>
      <c r="PBH11" s="73"/>
      <c r="PBI11" s="73"/>
      <c r="PBJ11" s="74"/>
      <c r="PBK11" s="72"/>
      <c r="PBL11" s="72"/>
      <c r="PBM11" s="72"/>
      <c r="PBN11" s="90"/>
      <c r="PBO11" s="73"/>
      <c r="PBP11" s="73"/>
      <c r="PBQ11" s="74"/>
      <c r="PBR11" s="72"/>
      <c r="PBS11" s="72"/>
      <c r="PBT11" s="72"/>
      <c r="PBU11" s="90"/>
      <c r="PBV11" s="73"/>
      <c r="PBW11" s="73"/>
      <c r="PBX11" s="74"/>
      <c r="PBY11" s="72"/>
      <c r="PBZ11" s="72"/>
      <c r="PCA11" s="72"/>
      <c r="PCB11" s="90"/>
      <c r="PCC11" s="73"/>
      <c r="PCD11" s="73"/>
      <c r="PCE11" s="74"/>
      <c r="PCF11" s="72"/>
      <c r="PCG11" s="72"/>
      <c r="PCH11" s="72"/>
      <c r="PCI11" s="90"/>
      <c r="PCJ11" s="73"/>
      <c r="PCK11" s="73"/>
      <c r="PCL11" s="74"/>
      <c r="PCM11" s="72"/>
      <c r="PCN11" s="72"/>
      <c r="PCO11" s="72"/>
      <c r="PCP11" s="90"/>
      <c r="PCQ11" s="73"/>
      <c r="PCR11" s="73"/>
      <c r="PCS11" s="74"/>
      <c r="PCT11" s="72"/>
      <c r="PCU11" s="72"/>
      <c r="PCV11" s="72"/>
      <c r="PCW11" s="90"/>
      <c r="PCX11" s="73"/>
      <c r="PCY11" s="73"/>
      <c r="PCZ11" s="74"/>
      <c r="PDA11" s="72"/>
      <c r="PDB11" s="72"/>
      <c r="PDC11" s="72"/>
      <c r="PDD11" s="90"/>
      <c r="PDE11" s="73"/>
      <c r="PDF11" s="73"/>
      <c r="PDG11" s="74"/>
      <c r="PDH11" s="72"/>
      <c r="PDI11" s="72"/>
      <c r="PDJ11" s="72"/>
      <c r="PDK11" s="90"/>
      <c r="PDL11" s="73"/>
      <c r="PDM11" s="73"/>
      <c r="PDN11" s="74"/>
      <c r="PDO11" s="72"/>
      <c r="PDP11" s="72"/>
      <c r="PDQ11" s="72"/>
      <c r="PDR11" s="90"/>
      <c r="PDS11" s="73"/>
      <c r="PDT11" s="73"/>
      <c r="PDU11" s="74"/>
      <c r="PDV11" s="72"/>
      <c r="PDW11" s="72"/>
      <c r="PDX11" s="72"/>
      <c r="PDY11" s="90"/>
      <c r="PDZ11" s="73"/>
      <c r="PEA11" s="73"/>
      <c r="PEB11" s="74"/>
      <c r="PEC11" s="72"/>
      <c r="PED11" s="72"/>
      <c r="PEE11" s="72"/>
      <c r="PEF11" s="90"/>
      <c r="PEG11" s="73"/>
      <c r="PEH11" s="73"/>
      <c r="PEI11" s="74"/>
      <c r="PEJ11" s="72"/>
      <c r="PEK11" s="72"/>
      <c r="PEL11" s="72"/>
      <c r="PEM11" s="90"/>
      <c r="PEN11" s="73"/>
      <c r="PEO11" s="73"/>
      <c r="PEP11" s="74"/>
      <c r="PEQ11" s="72"/>
      <c r="PER11" s="72"/>
      <c r="PES11" s="72"/>
      <c r="PET11" s="90"/>
      <c r="PEU11" s="73"/>
      <c r="PEV11" s="73"/>
      <c r="PEW11" s="74"/>
      <c r="PEX11" s="72"/>
      <c r="PEY11" s="72"/>
      <c r="PEZ11" s="72"/>
      <c r="PFA11" s="90"/>
      <c r="PFB11" s="73"/>
      <c r="PFC11" s="73"/>
      <c r="PFD11" s="74"/>
      <c r="PFE11" s="72"/>
      <c r="PFF11" s="72"/>
      <c r="PFG11" s="72"/>
      <c r="PFH11" s="90"/>
      <c r="PFI11" s="73"/>
      <c r="PFJ11" s="73"/>
      <c r="PFK11" s="74"/>
      <c r="PFL11" s="72"/>
      <c r="PFM11" s="72"/>
      <c r="PFN11" s="72"/>
      <c r="PFO11" s="90"/>
      <c r="PFP11" s="73"/>
      <c r="PFQ11" s="73"/>
      <c r="PFR11" s="74"/>
      <c r="PFS11" s="72"/>
      <c r="PFT11" s="72"/>
      <c r="PFU11" s="72"/>
      <c r="PFV11" s="90"/>
      <c r="PFW11" s="73"/>
      <c r="PFX11" s="73"/>
      <c r="PFY11" s="74"/>
      <c r="PFZ11" s="72"/>
      <c r="PGA11" s="72"/>
      <c r="PGB11" s="72"/>
      <c r="PGC11" s="90"/>
      <c r="PGD11" s="73"/>
      <c r="PGE11" s="73"/>
      <c r="PGF11" s="74"/>
      <c r="PGG11" s="72"/>
      <c r="PGH11" s="72"/>
      <c r="PGI11" s="72"/>
      <c r="PGJ11" s="90"/>
      <c r="PGK11" s="73"/>
      <c r="PGL11" s="73"/>
      <c r="PGM11" s="74"/>
      <c r="PGN11" s="72"/>
      <c r="PGO11" s="72"/>
      <c r="PGP11" s="72"/>
      <c r="PGQ11" s="90"/>
      <c r="PGR11" s="73"/>
      <c r="PGS11" s="73"/>
      <c r="PGT11" s="74"/>
      <c r="PGU11" s="72"/>
      <c r="PGV11" s="72"/>
      <c r="PGW11" s="72"/>
      <c r="PGX11" s="90"/>
      <c r="PGY11" s="73"/>
      <c r="PGZ11" s="73"/>
      <c r="PHA11" s="74"/>
      <c r="PHB11" s="72"/>
      <c r="PHC11" s="72"/>
      <c r="PHD11" s="72"/>
      <c r="PHE11" s="90"/>
      <c r="PHF11" s="73"/>
      <c r="PHG11" s="73"/>
      <c r="PHH11" s="74"/>
      <c r="PHI11" s="72"/>
      <c r="PHJ11" s="72"/>
      <c r="PHK11" s="72"/>
      <c r="PHL11" s="90"/>
      <c r="PHM11" s="73"/>
      <c r="PHN11" s="73"/>
      <c r="PHO11" s="74"/>
      <c r="PHP11" s="72"/>
      <c r="PHQ11" s="72"/>
      <c r="PHR11" s="72"/>
      <c r="PHS11" s="90"/>
      <c r="PHT11" s="73"/>
      <c r="PHU11" s="73"/>
      <c r="PHV11" s="74"/>
      <c r="PHW11" s="72"/>
      <c r="PHX11" s="72"/>
      <c r="PHY11" s="72"/>
      <c r="PHZ11" s="90"/>
      <c r="PIA11" s="73"/>
      <c r="PIB11" s="73"/>
      <c r="PIC11" s="74"/>
      <c r="PID11" s="72"/>
      <c r="PIE11" s="72"/>
      <c r="PIF11" s="72"/>
      <c r="PIG11" s="90"/>
      <c r="PIH11" s="73"/>
      <c r="PII11" s="73"/>
      <c r="PIJ11" s="74"/>
      <c r="PIK11" s="72"/>
      <c r="PIL11" s="72"/>
      <c r="PIM11" s="72"/>
      <c r="PIN11" s="90"/>
      <c r="PIO11" s="73"/>
      <c r="PIP11" s="73"/>
      <c r="PIQ11" s="74"/>
      <c r="PIR11" s="72"/>
      <c r="PIS11" s="72"/>
      <c r="PIT11" s="72"/>
      <c r="PIU11" s="90"/>
      <c r="PIV11" s="73"/>
      <c r="PIW11" s="73"/>
      <c r="PIX11" s="74"/>
      <c r="PIY11" s="72"/>
      <c r="PIZ11" s="72"/>
      <c r="PJA11" s="72"/>
      <c r="PJB11" s="90"/>
      <c r="PJC11" s="73"/>
      <c r="PJD11" s="73"/>
      <c r="PJE11" s="74"/>
      <c r="PJF11" s="72"/>
      <c r="PJG11" s="72"/>
      <c r="PJH11" s="72"/>
      <c r="PJI11" s="90"/>
      <c r="PJJ11" s="73"/>
      <c r="PJK11" s="73"/>
      <c r="PJL11" s="74"/>
      <c r="PJM11" s="72"/>
      <c r="PJN11" s="72"/>
      <c r="PJO11" s="72"/>
      <c r="PJP11" s="90"/>
      <c r="PJQ11" s="73"/>
      <c r="PJR11" s="73"/>
      <c r="PJS11" s="74"/>
      <c r="PJT11" s="72"/>
      <c r="PJU11" s="72"/>
      <c r="PJV11" s="72"/>
      <c r="PJW11" s="90"/>
      <c r="PJX11" s="73"/>
      <c r="PJY11" s="73"/>
      <c r="PJZ11" s="74"/>
      <c r="PKA11" s="72"/>
      <c r="PKB11" s="72"/>
      <c r="PKC11" s="72"/>
      <c r="PKD11" s="90"/>
      <c r="PKE11" s="73"/>
      <c r="PKF11" s="73"/>
      <c r="PKG11" s="74"/>
      <c r="PKH11" s="72"/>
      <c r="PKI11" s="72"/>
      <c r="PKJ11" s="72"/>
      <c r="PKK11" s="90"/>
      <c r="PKL11" s="73"/>
      <c r="PKM11" s="73"/>
      <c r="PKN11" s="74"/>
      <c r="PKO11" s="72"/>
      <c r="PKP11" s="72"/>
      <c r="PKQ11" s="72"/>
      <c r="PKR11" s="90"/>
      <c r="PKS11" s="73"/>
      <c r="PKT11" s="73"/>
      <c r="PKU11" s="74"/>
      <c r="PKV11" s="72"/>
      <c r="PKW11" s="72"/>
      <c r="PKX11" s="72"/>
      <c r="PKY11" s="90"/>
      <c r="PKZ11" s="73"/>
      <c r="PLA11" s="73"/>
      <c r="PLB11" s="74"/>
      <c r="PLC11" s="72"/>
      <c r="PLD11" s="72"/>
      <c r="PLE11" s="72"/>
      <c r="PLF11" s="90"/>
      <c r="PLG11" s="73"/>
      <c r="PLH11" s="73"/>
      <c r="PLI11" s="74"/>
      <c r="PLJ11" s="72"/>
      <c r="PLK11" s="72"/>
      <c r="PLL11" s="72"/>
      <c r="PLM11" s="90"/>
      <c r="PLN11" s="73"/>
      <c r="PLO11" s="73"/>
      <c r="PLP11" s="74"/>
      <c r="PLQ11" s="72"/>
      <c r="PLR11" s="72"/>
      <c r="PLS11" s="72"/>
      <c r="PLT11" s="90"/>
      <c r="PLU11" s="73"/>
      <c r="PLV11" s="73"/>
      <c r="PLW11" s="74"/>
      <c r="PLX11" s="72"/>
      <c r="PLY11" s="72"/>
      <c r="PLZ11" s="72"/>
      <c r="PMA11" s="90"/>
      <c r="PMB11" s="73"/>
      <c r="PMC11" s="73"/>
      <c r="PMD11" s="74"/>
      <c r="PME11" s="72"/>
      <c r="PMF11" s="72"/>
      <c r="PMG11" s="72"/>
      <c r="PMH11" s="90"/>
      <c r="PMI11" s="73"/>
      <c r="PMJ11" s="73"/>
      <c r="PMK11" s="74"/>
      <c r="PML11" s="72"/>
      <c r="PMM11" s="72"/>
      <c r="PMN11" s="72"/>
      <c r="PMO11" s="90"/>
      <c r="PMP11" s="73"/>
      <c r="PMQ11" s="73"/>
      <c r="PMR11" s="74"/>
      <c r="PMS11" s="72"/>
      <c r="PMT11" s="72"/>
      <c r="PMU11" s="72"/>
      <c r="PMV11" s="90"/>
      <c r="PMW11" s="73"/>
      <c r="PMX11" s="73"/>
      <c r="PMY11" s="74"/>
      <c r="PMZ11" s="72"/>
      <c r="PNA11" s="72"/>
      <c r="PNB11" s="72"/>
      <c r="PNC11" s="90"/>
      <c r="PND11" s="73"/>
      <c r="PNE11" s="73"/>
      <c r="PNF11" s="74"/>
      <c r="PNG11" s="72"/>
      <c r="PNH11" s="72"/>
      <c r="PNI11" s="72"/>
      <c r="PNJ11" s="90"/>
      <c r="PNK11" s="73"/>
      <c r="PNL11" s="73"/>
      <c r="PNM11" s="74"/>
      <c r="PNN11" s="72"/>
      <c r="PNO11" s="72"/>
      <c r="PNP11" s="72"/>
      <c r="PNQ11" s="90"/>
      <c r="PNR11" s="73"/>
      <c r="PNS11" s="73"/>
      <c r="PNT11" s="74"/>
      <c r="PNU11" s="72"/>
      <c r="PNV11" s="72"/>
      <c r="PNW11" s="72"/>
      <c r="PNX11" s="90"/>
      <c r="PNY11" s="73"/>
      <c r="PNZ11" s="73"/>
      <c r="POA11" s="74"/>
      <c r="POB11" s="72"/>
      <c r="POC11" s="72"/>
      <c r="POD11" s="72"/>
      <c r="POE11" s="90"/>
      <c r="POF11" s="73"/>
      <c r="POG11" s="73"/>
      <c r="POH11" s="74"/>
      <c r="POI11" s="72"/>
      <c r="POJ11" s="72"/>
      <c r="POK11" s="72"/>
      <c r="POL11" s="90"/>
      <c r="POM11" s="73"/>
      <c r="PON11" s="73"/>
      <c r="POO11" s="74"/>
      <c r="POP11" s="72"/>
      <c r="POQ11" s="72"/>
      <c r="POR11" s="72"/>
      <c r="POS11" s="90"/>
      <c r="POT11" s="73"/>
      <c r="POU11" s="73"/>
      <c r="POV11" s="74"/>
      <c r="POW11" s="72"/>
      <c r="POX11" s="72"/>
      <c r="POY11" s="72"/>
      <c r="POZ11" s="90"/>
      <c r="PPA11" s="73"/>
      <c r="PPB11" s="73"/>
      <c r="PPC11" s="74"/>
      <c r="PPD11" s="72"/>
      <c r="PPE11" s="72"/>
      <c r="PPF11" s="72"/>
      <c r="PPG11" s="90"/>
      <c r="PPH11" s="73"/>
      <c r="PPI11" s="73"/>
      <c r="PPJ11" s="74"/>
      <c r="PPK11" s="72"/>
      <c r="PPL11" s="72"/>
      <c r="PPM11" s="72"/>
      <c r="PPN11" s="90"/>
      <c r="PPO11" s="73"/>
      <c r="PPP11" s="73"/>
      <c r="PPQ11" s="74"/>
      <c r="PPR11" s="72"/>
      <c r="PPS11" s="72"/>
      <c r="PPT11" s="72"/>
      <c r="PPU11" s="90"/>
      <c r="PPV11" s="73"/>
      <c r="PPW11" s="73"/>
      <c r="PPX11" s="74"/>
      <c r="PPY11" s="72"/>
      <c r="PPZ11" s="72"/>
      <c r="PQA11" s="72"/>
      <c r="PQB11" s="90"/>
      <c r="PQC11" s="73"/>
      <c r="PQD11" s="73"/>
      <c r="PQE11" s="74"/>
      <c r="PQF11" s="72"/>
      <c r="PQG11" s="72"/>
      <c r="PQH11" s="72"/>
      <c r="PQI11" s="90"/>
      <c r="PQJ11" s="73"/>
      <c r="PQK11" s="73"/>
      <c r="PQL11" s="74"/>
      <c r="PQM11" s="72"/>
      <c r="PQN11" s="72"/>
      <c r="PQO11" s="72"/>
      <c r="PQP11" s="90"/>
      <c r="PQQ11" s="73"/>
      <c r="PQR11" s="73"/>
      <c r="PQS11" s="74"/>
      <c r="PQT11" s="72"/>
      <c r="PQU11" s="72"/>
      <c r="PQV11" s="72"/>
      <c r="PQW11" s="90"/>
      <c r="PQX11" s="73"/>
      <c r="PQY11" s="73"/>
      <c r="PQZ11" s="74"/>
      <c r="PRA11" s="72"/>
      <c r="PRB11" s="72"/>
      <c r="PRC11" s="72"/>
      <c r="PRD11" s="90"/>
      <c r="PRE11" s="73"/>
      <c r="PRF11" s="73"/>
      <c r="PRG11" s="74"/>
      <c r="PRH11" s="72"/>
      <c r="PRI11" s="72"/>
      <c r="PRJ11" s="72"/>
      <c r="PRK11" s="90"/>
      <c r="PRL11" s="73"/>
      <c r="PRM11" s="73"/>
      <c r="PRN11" s="74"/>
      <c r="PRO11" s="72"/>
      <c r="PRP11" s="72"/>
      <c r="PRQ11" s="72"/>
      <c r="PRR11" s="90"/>
      <c r="PRS11" s="73"/>
      <c r="PRT11" s="73"/>
      <c r="PRU11" s="74"/>
      <c r="PRV11" s="72"/>
      <c r="PRW11" s="72"/>
      <c r="PRX11" s="72"/>
      <c r="PRY11" s="90"/>
      <c r="PRZ11" s="73"/>
      <c r="PSA11" s="73"/>
      <c r="PSB11" s="74"/>
      <c r="PSC11" s="72"/>
      <c r="PSD11" s="72"/>
      <c r="PSE11" s="72"/>
      <c r="PSF11" s="90"/>
      <c r="PSG11" s="73"/>
      <c r="PSH11" s="73"/>
      <c r="PSI11" s="74"/>
      <c r="PSJ11" s="72"/>
      <c r="PSK11" s="72"/>
      <c r="PSL11" s="72"/>
      <c r="PSM11" s="90"/>
      <c r="PSN11" s="73"/>
      <c r="PSO11" s="73"/>
      <c r="PSP11" s="74"/>
      <c r="PSQ11" s="72"/>
      <c r="PSR11" s="72"/>
      <c r="PSS11" s="72"/>
      <c r="PST11" s="90"/>
      <c r="PSU11" s="73"/>
      <c r="PSV11" s="73"/>
      <c r="PSW11" s="74"/>
      <c r="PSX11" s="72"/>
      <c r="PSY11" s="72"/>
      <c r="PSZ11" s="72"/>
      <c r="PTA11" s="90"/>
      <c r="PTB11" s="73"/>
      <c r="PTC11" s="73"/>
      <c r="PTD11" s="74"/>
      <c r="PTE11" s="72"/>
      <c r="PTF11" s="72"/>
      <c r="PTG11" s="72"/>
      <c r="PTH11" s="90"/>
      <c r="PTI11" s="73"/>
      <c r="PTJ11" s="73"/>
      <c r="PTK11" s="74"/>
      <c r="PTL11" s="72"/>
      <c r="PTM11" s="72"/>
      <c r="PTN11" s="72"/>
      <c r="PTO11" s="90"/>
      <c r="PTP11" s="73"/>
      <c r="PTQ11" s="73"/>
      <c r="PTR11" s="74"/>
      <c r="PTS11" s="72"/>
      <c r="PTT11" s="72"/>
      <c r="PTU11" s="72"/>
      <c r="PTV11" s="90"/>
      <c r="PTW11" s="73"/>
      <c r="PTX11" s="73"/>
      <c r="PTY11" s="74"/>
      <c r="PTZ11" s="72"/>
      <c r="PUA11" s="72"/>
      <c r="PUB11" s="72"/>
      <c r="PUC11" s="90"/>
      <c r="PUD11" s="73"/>
      <c r="PUE11" s="73"/>
      <c r="PUF11" s="74"/>
      <c r="PUG11" s="72"/>
      <c r="PUH11" s="72"/>
      <c r="PUI11" s="72"/>
      <c r="PUJ11" s="90"/>
      <c r="PUK11" s="73"/>
      <c r="PUL11" s="73"/>
      <c r="PUM11" s="74"/>
      <c r="PUN11" s="72"/>
      <c r="PUO11" s="72"/>
      <c r="PUP11" s="72"/>
      <c r="PUQ11" s="90"/>
      <c r="PUR11" s="73"/>
      <c r="PUS11" s="73"/>
      <c r="PUT11" s="74"/>
      <c r="PUU11" s="72"/>
      <c r="PUV11" s="72"/>
      <c r="PUW11" s="72"/>
      <c r="PUX11" s="90"/>
      <c r="PUY11" s="73"/>
      <c r="PUZ11" s="73"/>
      <c r="PVA11" s="74"/>
      <c r="PVB11" s="72"/>
      <c r="PVC11" s="72"/>
      <c r="PVD11" s="72"/>
      <c r="PVE11" s="90"/>
      <c r="PVF11" s="73"/>
      <c r="PVG11" s="73"/>
      <c r="PVH11" s="74"/>
      <c r="PVI11" s="72"/>
      <c r="PVJ11" s="72"/>
      <c r="PVK11" s="72"/>
      <c r="PVL11" s="90"/>
      <c r="PVM11" s="73"/>
      <c r="PVN11" s="73"/>
      <c r="PVO11" s="74"/>
      <c r="PVP11" s="72"/>
      <c r="PVQ11" s="72"/>
      <c r="PVR11" s="72"/>
      <c r="PVS11" s="90"/>
      <c r="PVT11" s="73"/>
      <c r="PVU11" s="73"/>
      <c r="PVV11" s="74"/>
      <c r="PVW11" s="72"/>
      <c r="PVX11" s="72"/>
      <c r="PVY11" s="72"/>
      <c r="PVZ11" s="90"/>
      <c r="PWA11" s="73"/>
      <c r="PWB11" s="73"/>
      <c r="PWC11" s="74"/>
      <c r="PWD11" s="72"/>
      <c r="PWE11" s="72"/>
      <c r="PWF11" s="72"/>
      <c r="PWG11" s="90"/>
      <c r="PWH11" s="73"/>
      <c r="PWI11" s="73"/>
      <c r="PWJ11" s="74"/>
      <c r="PWK11" s="72"/>
      <c r="PWL11" s="72"/>
      <c r="PWM11" s="72"/>
      <c r="PWN11" s="90"/>
      <c r="PWO11" s="73"/>
      <c r="PWP11" s="73"/>
      <c r="PWQ11" s="74"/>
      <c r="PWR11" s="72"/>
      <c r="PWS11" s="72"/>
      <c r="PWT11" s="72"/>
      <c r="PWU11" s="90"/>
      <c r="PWV11" s="73"/>
      <c r="PWW11" s="73"/>
      <c r="PWX11" s="74"/>
      <c r="PWY11" s="72"/>
      <c r="PWZ11" s="72"/>
      <c r="PXA11" s="72"/>
      <c r="PXB11" s="90"/>
      <c r="PXC11" s="73"/>
      <c r="PXD11" s="73"/>
      <c r="PXE11" s="74"/>
      <c r="PXF11" s="72"/>
      <c r="PXG11" s="72"/>
      <c r="PXH11" s="72"/>
      <c r="PXI11" s="90"/>
      <c r="PXJ11" s="73"/>
      <c r="PXK11" s="73"/>
      <c r="PXL11" s="74"/>
      <c r="PXM11" s="72"/>
      <c r="PXN11" s="72"/>
      <c r="PXO11" s="72"/>
      <c r="PXP11" s="90"/>
      <c r="PXQ11" s="73"/>
      <c r="PXR11" s="73"/>
      <c r="PXS11" s="74"/>
      <c r="PXT11" s="72"/>
      <c r="PXU11" s="72"/>
      <c r="PXV11" s="72"/>
      <c r="PXW11" s="90"/>
      <c r="PXX11" s="73"/>
      <c r="PXY11" s="73"/>
      <c r="PXZ11" s="74"/>
      <c r="PYA11" s="72"/>
      <c r="PYB11" s="72"/>
      <c r="PYC11" s="72"/>
      <c r="PYD11" s="90"/>
      <c r="PYE11" s="73"/>
      <c r="PYF11" s="73"/>
      <c r="PYG11" s="74"/>
      <c r="PYH11" s="72"/>
      <c r="PYI11" s="72"/>
      <c r="PYJ11" s="72"/>
      <c r="PYK11" s="90"/>
      <c r="PYL11" s="73"/>
      <c r="PYM11" s="73"/>
      <c r="PYN11" s="74"/>
      <c r="PYO11" s="72"/>
      <c r="PYP11" s="72"/>
      <c r="PYQ11" s="72"/>
      <c r="PYR11" s="90"/>
      <c r="PYS11" s="73"/>
      <c r="PYT11" s="73"/>
      <c r="PYU11" s="74"/>
      <c r="PYV11" s="72"/>
      <c r="PYW11" s="72"/>
      <c r="PYX11" s="72"/>
      <c r="PYY11" s="90"/>
      <c r="PYZ11" s="73"/>
      <c r="PZA11" s="73"/>
      <c r="PZB11" s="74"/>
      <c r="PZC11" s="72"/>
      <c r="PZD11" s="72"/>
      <c r="PZE11" s="72"/>
      <c r="PZF11" s="90"/>
      <c r="PZG11" s="73"/>
      <c r="PZH11" s="73"/>
      <c r="PZI11" s="74"/>
      <c r="PZJ11" s="72"/>
      <c r="PZK11" s="72"/>
      <c r="PZL11" s="72"/>
      <c r="PZM11" s="90"/>
      <c r="PZN11" s="73"/>
      <c r="PZO11" s="73"/>
      <c r="PZP11" s="74"/>
      <c r="PZQ11" s="72"/>
      <c r="PZR11" s="72"/>
      <c r="PZS11" s="72"/>
      <c r="PZT11" s="90"/>
      <c r="PZU11" s="73"/>
      <c r="PZV11" s="73"/>
      <c r="PZW11" s="74"/>
      <c r="PZX11" s="72"/>
      <c r="PZY11" s="72"/>
      <c r="PZZ11" s="72"/>
      <c r="QAA11" s="90"/>
      <c r="QAB11" s="73"/>
      <c r="QAC11" s="73"/>
      <c r="QAD11" s="74"/>
      <c r="QAE11" s="72"/>
      <c r="QAF11" s="72"/>
      <c r="QAG11" s="72"/>
      <c r="QAH11" s="90"/>
      <c r="QAI11" s="73"/>
      <c r="QAJ11" s="73"/>
      <c r="QAK11" s="74"/>
      <c r="QAL11" s="72"/>
      <c r="QAM11" s="72"/>
      <c r="QAN11" s="72"/>
      <c r="QAO11" s="90"/>
      <c r="QAP11" s="73"/>
      <c r="QAQ11" s="73"/>
      <c r="QAR11" s="74"/>
      <c r="QAS11" s="72"/>
      <c r="QAT11" s="72"/>
      <c r="QAU11" s="72"/>
      <c r="QAV11" s="90"/>
      <c r="QAW11" s="73"/>
      <c r="QAX11" s="73"/>
      <c r="QAY11" s="74"/>
      <c r="QAZ11" s="72"/>
      <c r="QBA11" s="72"/>
      <c r="QBB11" s="72"/>
      <c r="QBC11" s="90"/>
      <c r="QBD11" s="73"/>
      <c r="QBE11" s="73"/>
      <c r="QBF11" s="74"/>
      <c r="QBG11" s="72"/>
      <c r="QBH11" s="72"/>
      <c r="QBI11" s="72"/>
      <c r="QBJ11" s="90"/>
      <c r="QBK11" s="73"/>
      <c r="QBL11" s="73"/>
      <c r="QBM11" s="74"/>
      <c r="QBN11" s="72"/>
      <c r="QBO11" s="72"/>
      <c r="QBP11" s="72"/>
      <c r="QBQ11" s="90"/>
      <c r="QBR11" s="73"/>
      <c r="QBS11" s="73"/>
      <c r="QBT11" s="74"/>
      <c r="QBU11" s="72"/>
      <c r="QBV11" s="72"/>
      <c r="QBW11" s="72"/>
      <c r="QBX11" s="90"/>
      <c r="QBY11" s="73"/>
      <c r="QBZ11" s="73"/>
      <c r="QCA11" s="74"/>
      <c r="QCB11" s="72"/>
      <c r="QCC11" s="72"/>
      <c r="QCD11" s="72"/>
      <c r="QCE11" s="90"/>
      <c r="QCF11" s="73"/>
      <c r="QCG11" s="73"/>
      <c r="QCH11" s="74"/>
      <c r="QCI11" s="72"/>
      <c r="QCJ11" s="72"/>
      <c r="QCK11" s="72"/>
      <c r="QCL11" s="90"/>
      <c r="QCM11" s="73"/>
      <c r="QCN11" s="73"/>
      <c r="QCO11" s="74"/>
      <c r="QCP11" s="72"/>
      <c r="QCQ11" s="72"/>
      <c r="QCR11" s="72"/>
      <c r="QCS11" s="90"/>
      <c r="QCT11" s="73"/>
      <c r="QCU11" s="73"/>
      <c r="QCV11" s="74"/>
      <c r="QCW11" s="72"/>
      <c r="QCX11" s="72"/>
      <c r="QCY11" s="72"/>
      <c r="QCZ11" s="90"/>
      <c r="QDA11" s="73"/>
      <c r="QDB11" s="73"/>
      <c r="QDC11" s="74"/>
      <c r="QDD11" s="72"/>
      <c r="QDE11" s="72"/>
      <c r="QDF11" s="72"/>
      <c r="QDG11" s="90"/>
      <c r="QDH11" s="73"/>
      <c r="QDI11" s="73"/>
      <c r="QDJ11" s="74"/>
      <c r="QDK11" s="72"/>
      <c r="QDL11" s="72"/>
      <c r="QDM11" s="72"/>
      <c r="QDN11" s="90"/>
      <c r="QDO11" s="73"/>
      <c r="QDP11" s="73"/>
      <c r="QDQ11" s="74"/>
      <c r="QDR11" s="72"/>
      <c r="QDS11" s="72"/>
      <c r="QDT11" s="72"/>
      <c r="QDU11" s="90"/>
      <c r="QDV11" s="73"/>
      <c r="QDW11" s="73"/>
      <c r="QDX11" s="74"/>
      <c r="QDY11" s="72"/>
      <c r="QDZ11" s="72"/>
      <c r="QEA11" s="72"/>
      <c r="QEB11" s="90"/>
      <c r="QEC11" s="73"/>
      <c r="QED11" s="73"/>
      <c r="QEE11" s="74"/>
      <c r="QEF11" s="72"/>
      <c r="QEG11" s="72"/>
      <c r="QEH11" s="72"/>
      <c r="QEI11" s="90"/>
      <c r="QEJ11" s="73"/>
      <c r="QEK11" s="73"/>
      <c r="QEL11" s="74"/>
      <c r="QEM11" s="72"/>
      <c r="QEN11" s="72"/>
      <c r="QEO11" s="72"/>
      <c r="QEP11" s="90"/>
      <c r="QEQ11" s="73"/>
      <c r="QER11" s="73"/>
      <c r="QES11" s="74"/>
      <c r="QET11" s="72"/>
      <c r="QEU11" s="72"/>
      <c r="QEV11" s="72"/>
      <c r="QEW11" s="90"/>
      <c r="QEX11" s="73"/>
      <c r="QEY11" s="73"/>
      <c r="QEZ11" s="74"/>
      <c r="QFA11" s="72"/>
      <c r="QFB11" s="72"/>
      <c r="QFC11" s="72"/>
      <c r="QFD11" s="90"/>
      <c r="QFE11" s="73"/>
      <c r="QFF11" s="73"/>
      <c r="QFG11" s="74"/>
      <c r="QFH11" s="72"/>
      <c r="QFI11" s="72"/>
      <c r="QFJ11" s="72"/>
      <c r="QFK11" s="90"/>
      <c r="QFL11" s="73"/>
      <c r="QFM11" s="73"/>
      <c r="QFN11" s="74"/>
      <c r="QFO11" s="72"/>
      <c r="QFP11" s="72"/>
      <c r="QFQ11" s="72"/>
      <c r="QFR11" s="90"/>
      <c r="QFS11" s="73"/>
      <c r="QFT11" s="73"/>
      <c r="QFU11" s="74"/>
      <c r="QFV11" s="72"/>
      <c r="QFW11" s="72"/>
      <c r="QFX11" s="72"/>
      <c r="QFY11" s="90"/>
      <c r="QFZ11" s="73"/>
      <c r="QGA11" s="73"/>
      <c r="QGB11" s="74"/>
      <c r="QGC11" s="72"/>
      <c r="QGD11" s="72"/>
      <c r="QGE11" s="72"/>
      <c r="QGF11" s="90"/>
      <c r="QGG11" s="73"/>
      <c r="QGH11" s="73"/>
      <c r="QGI11" s="74"/>
      <c r="QGJ11" s="72"/>
      <c r="QGK11" s="72"/>
      <c r="QGL11" s="72"/>
      <c r="QGM11" s="90"/>
      <c r="QGN11" s="73"/>
      <c r="QGO11" s="73"/>
      <c r="QGP11" s="74"/>
      <c r="QGQ11" s="72"/>
      <c r="QGR11" s="72"/>
      <c r="QGS11" s="72"/>
      <c r="QGT11" s="90"/>
      <c r="QGU11" s="73"/>
      <c r="QGV11" s="73"/>
      <c r="QGW11" s="74"/>
      <c r="QGX11" s="72"/>
      <c r="QGY11" s="72"/>
      <c r="QGZ11" s="72"/>
      <c r="QHA11" s="90"/>
      <c r="QHB11" s="73"/>
      <c r="QHC11" s="73"/>
      <c r="QHD11" s="74"/>
      <c r="QHE11" s="72"/>
      <c r="QHF11" s="72"/>
      <c r="QHG11" s="72"/>
      <c r="QHH11" s="90"/>
      <c r="QHI11" s="73"/>
      <c r="QHJ11" s="73"/>
      <c r="QHK11" s="74"/>
      <c r="QHL11" s="72"/>
      <c r="QHM11" s="72"/>
      <c r="QHN11" s="72"/>
      <c r="QHO11" s="90"/>
      <c r="QHP11" s="73"/>
      <c r="QHQ11" s="73"/>
      <c r="QHR11" s="74"/>
      <c r="QHS11" s="72"/>
      <c r="QHT11" s="72"/>
      <c r="QHU11" s="72"/>
      <c r="QHV11" s="90"/>
      <c r="QHW11" s="73"/>
      <c r="QHX11" s="73"/>
      <c r="QHY11" s="74"/>
      <c r="QHZ11" s="72"/>
      <c r="QIA11" s="72"/>
      <c r="QIB11" s="72"/>
      <c r="QIC11" s="90"/>
      <c r="QID11" s="73"/>
      <c r="QIE11" s="73"/>
      <c r="QIF11" s="74"/>
      <c r="QIG11" s="72"/>
      <c r="QIH11" s="72"/>
      <c r="QII11" s="72"/>
      <c r="QIJ11" s="90"/>
      <c r="QIK11" s="73"/>
      <c r="QIL11" s="73"/>
      <c r="QIM11" s="74"/>
      <c r="QIN11" s="72"/>
      <c r="QIO11" s="72"/>
      <c r="QIP11" s="72"/>
      <c r="QIQ11" s="90"/>
      <c r="QIR11" s="73"/>
      <c r="QIS11" s="73"/>
      <c r="QIT11" s="74"/>
      <c r="QIU11" s="72"/>
      <c r="QIV11" s="72"/>
      <c r="QIW11" s="72"/>
      <c r="QIX11" s="90"/>
      <c r="QIY11" s="73"/>
      <c r="QIZ11" s="73"/>
      <c r="QJA11" s="74"/>
      <c r="QJB11" s="72"/>
      <c r="QJC11" s="72"/>
      <c r="QJD11" s="72"/>
      <c r="QJE11" s="90"/>
      <c r="QJF11" s="73"/>
      <c r="QJG11" s="73"/>
      <c r="QJH11" s="74"/>
      <c r="QJI11" s="72"/>
      <c r="QJJ11" s="72"/>
      <c r="QJK11" s="72"/>
      <c r="QJL11" s="90"/>
      <c r="QJM11" s="73"/>
      <c r="QJN11" s="73"/>
      <c r="QJO11" s="74"/>
      <c r="QJP11" s="72"/>
      <c r="QJQ11" s="72"/>
      <c r="QJR11" s="72"/>
      <c r="QJS11" s="90"/>
      <c r="QJT11" s="73"/>
      <c r="QJU11" s="73"/>
      <c r="QJV11" s="74"/>
      <c r="QJW11" s="72"/>
      <c r="QJX11" s="72"/>
      <c r="QJY11" s="72"/>
      <c r="QJZ11" s="90"/>
      <c r="QKA11" s="73"/>
      <c r="QKB11" s="73"/>
      <c r="QKC11" s="74"/>
      <c r="QKD11" s="72"/>
      <c r="QKE11" s="72"/>
      <c r="QKF11" s="72"/>
      <c r="QKG11" s="90"/>
      <c r="QKH11" s="73"/>
      <c r="QKI11" s="73"/>
      <c r="QKJ11" s="74"/>
      <c r="QKK11" s="72"/>
      <c r="QKL11" s="72"/>
      <c r="QKM11" s="72"/>
      <c r="QKN11" s="90"/>
      <c r="QKO11" s="73"/>
      <c r="QKP11" s="73"/>
      <c r="QKQ11" s="74"/>
      <c r="QKR11" s="72"/>
      <c r="QKS11" s="72"/>
      <c r="QKT11" s="72"/>
      <c r="QKU11" s="90"/>
      <c r="QKV11" s="73"/>
      <c r="QKW11" s="73"/>
      <c r="QKX11" s="74"/>
      <c r="QKY11" s="72"/>
      <c r="QKZ11" s="72"/>
      <c r="QLA11" s="72"/>
      <c r="QLB11" s="90"/>
      <c r="QLC11" s="73"/>
      <c r="QLD11" s="73"/>
      <c r="QLE11" s="74"/>
      <c r="QLF11" s="72"/>
      <c r="QLG11" s="72"/>
      <c r="QLH11" s="72"/>
      <c r="QLI11" s="90"/>
      <c r="QLJ11" s="73"/>
      <c r="QLK11" s="73"/>
      <c r="QLL11" s="74"/>
      <c r="QLM11" s="72"/>
      <c r="QLN11" s="72"/>
      <c r="QLO11" s="72"/>
      <c r="QLP11" s="90"/>
      <c r="QLQ11" s="73"/>
      <c r="QLR11" s="73"/>
      <c r="QLS11" s="74"/>
      <c r="QLT11" s="72"/>
      <c r="QLU11" s="72"/>
      <c r="QLV11" s="72"/>
      <c r="QLW11" s="90"/>
      <c r="QLX11" s="73"/>
      <c r="QLY11" s="73"/>
      <c r="QLZ11" s="74"/>
      <c r="QMA11" s="72"/>
      <c r="QMB11" s="72"/>
      <c r="QMC11" s="72"/>
      <c r="QMD11" s="90"/>
      <c r="QME11" s="73"/>
      <c r="QMF11" s="73"/>
      <c r="QMG11" s="74"/>
      <c r="QMH11" s="72"/>
      <c r="QMI11" s="72"/>
      <c r="QMJ11" s="72"/>
      <c r="QMK11" s="90"/>
      <c r="QML11" s="73"/>
      <c r="QMM11" s="73"/>
      <c r="QMN11" s="74"/>
      <c r="QMO11" s="72"/>
      <c r="QMP11" s="72"/>
      <c r="QMQ11" s="72"/>
      <c r="QMR11" s="90"/>
      <c r="QMS11" s="73"/>
      <c r="QMT11" s="73"/>
      <c r="QMU11" s="74"/>
      <c r="QMV11" s="72"/>
      <c r="QMW11" s="72"/>
      <c r="QMX11" s="72"/>
      <c r="QMY11" s="90"/>
      <c r="QMZ11" s="73"/>
      <c r="QNA11" s="73"/>
      <c r="QNB11" s="74"/>
      <c r="QNC11" s="72"/>
      <c r="QND11" s="72"/>
      <c r="QNE11" s="72"/>
      <c r="QNF11" s="90"/>
      <c r="QNG11" s="73"/>
      <c r="QNH11" s="73"/>
      <c r="QNI11" s="74"/>
      <c r="QNJ11" s="72"/>
      <c r="QNK11" s="72"/>
      <c r="QNL11" s="72"/>
      <c r="QNM11" s="90"/>
      <c r="QNN11" s="73"/>
      <c r="QNO11" s="73"/>
      <c r="QNP11" s="74"/>
      <c r="QNQ11" s="72"/>
      <c r="QNR11" s="72"/>
      <c r="QNS11" s="72"/>
      <c r="QNT11" s="90"/>
      <c r="QNU11" s="73"/>
      <c r="QNV11" s="73"/>
      <c r="QNW11" s="74"/>
      <c r="QNX11" s="72"/>
      <c r="QNY11" s="72"/>
      <c r="QNZ11" s="72"/>
      <c r="QOA11" s="90"/>
      <c r="QOB11" s="73"/>
      <c r="QOC11" s="73"/>
      <c r="QOD11" s="74"/>
      <c r="QOE11" s="72"/>
      <c r="QOF11" s="72"/>
      <c r="QOG11" s="72"/>
      <c r="QOH11" s="90"/>
      <c r="QOI11" s="73"/>
      <c r="QOJ11" s="73"/>
      <c r="QOK11" s="74"/>
      <c r="QOL11" s="72"/>
      <c r="QOM11" s="72"/>
      <c r="QON11" s="72"/>
      <c r="QOO11" s="90"/>
      <c r="QOP11" s="73"/>
      <c r="QOQ11" s="73"/>
      <c r="QOR11" s="74"/>
      <c r="QOS11" s="72"/>
      <c r="QOT11" s="72"/>
      <c r="QOU11" s="72"/>
      <c r="QOV11" s="90"/>
      <c r="QOW11" s="73"/>
      <c r="QOX11" s="73"/>
      <c r="QOY11" s="74"/>
      <c r="QOZ11" s="72"/>
      <c r="QPA11" s="72"/>
      <c r="QPB11" s="72"/>
      <c r="QPC11" s="90"/>
      <c r="QPD11" s="73"/>
      <c r="QPE11" s="73"/>
      <c r="QPF11" s="74"/>
      <c r="QPG11" s="72"/>
      <c r="QPH11" s="72"/>
      <c r="QPI11" s="72"/>
      <c r="QPJ11" s="90"/>
      <c r="QPK11" s="73"/>
      <c r="QPL11" s="73"/>
      <c r="QPM11" s="74"/>
      <c r="QPN11" s="72"/>
      <c r="QPO11" s="72"/>
      <c r="QPP11" s="72"/>
      <c r="QPQ11" s="90"/>
      <c r="QPR11" s="73"/>
      <c r="QPS11" s="73"/>
      <c r="QPT11" s="74"/>
      <c r="QPU11" s="72"/>
      <c r="QPV11" s="72"/>
      <c r="QPW11" s="72"/>
      <c r="QPX11" s="90"/>
      <c r="QPY11" s="73"/>
      <c r="QPZ11" s="73"/>
      <c r="QQA11" s="74"/>
      <c r="QQB11" s="72"/>
      <c r="QQC11" s="72"/>
      <c r="QQD11" s="72"/>
      <c r="QQE11" s="90"/>
      <c r="QQF11" s="73"/>
      <c r="QQG11" s="73"/>
      <c r="QQH11" s="74"/>
      <c r="QQI11" s="72"/>
      <c r="QQJ11" s="72"/>
      <c r="QQK11" s="72"/>
      <c r="QQL11" s="90"/>
      <c r="QQM11" s="73"/>
      <c r="QQN11" s="73"/>
      <c r="QQO11" s="74"/>
      <c r="QQP11" s="72"/>
      <c r="QQQ11" s="72"/>
      <c r="QQR11" s="72"/>
      <c r="QQS11" s="90"/>
      <c r="QQT11" s="73"/>
      <c r="QQU11" s="73"/>
      <c r="QQV11" s="74"/>
      <c r="QQW11" s="72"/>
      <c r="QQX11" s="72"/>
      <c r="QQY11" s="72"/>
      <c r="QQZ11" s="90"/>
      <c r="QRA11" s="73"/>
      <c r="QRB11" s="73"/>
      <c r="QRC11" s="74"/>
      <c r="QRD11" s="72"/>
      <c r="QRE11" s="72"/>
      <c r="QRF11" s="72"/>
      <c r="QRG11" s="90"/>
      <c r="QRH11" s="73"/>
      <c r="QRI11" s="73"/>
      <c r="QRJ11" s="74"/>
      <c r="QRK11" s="72"/>
      <c r="QRL11" s="72"/>
      <c r="QRM11" s="72"/>
      <c r="QRN11" s="90"/>
      <c r="QRO11" s="73"/>
      <c r="QRP11" s="73"/>
      <c r="QRQ11" s="74"/>
      <c r="QRR11" s="72"/>
      <c r="QRS11" s="72"/>
      <c r="QRT11" s="72"/>
      <c r="QRU11" s="90"/>
      <c r="QRV11" s="73"/>
      <c r="QRW11" s="73"/>
      <c r="QRX11" s="74"/>
      <c r="QRY11" s="72"/>
      <c r="QRZ11" s="72"/>
      <c r="QSA11" s="72"/>
      <c r="QSB11" s="90"/>
      <c r="QSC11" s="73"/>
      <c r="QSD11" s="73"/>
      <c r="QSE11" s="74"/>
      <c r="QSF11" s="72"/>
      <c r="QSG11" s="72"/>
      <c r="QSH11" s="72"/>
      <c r="QSI11" s="90"/>
      <c r="QSJ11" s="73"/>
      <c r="QSK11" s="73"/>
      <c r="QSL11" s="74"/>
      <c r="QSM11" s="72"/>
      <c r="QSN11" s="72"/>
      <c r="QSO11" s="72"/>
      <c r="QSP11" s="90"/>
      <c r="QSQ11" s="73"/>
      <c r="QSR11" s="73"/>
      <c r="QSS11" s="74"/>
      <c r="QST11" s="72"/>
      <c r="QSU11" s="72"/>
      <c r="QSV11" s="72"/>
      <c r="QSW11" s="90"/>
      <c r="QSX11" s="73"/>
      <c r="QSY11" s="73"/>
      <c r="QSZ11" s="74"/>
      <c r="QTA11" s="72"/>
      <c r="QTB11" s="72"/>
      <c r="QTC11" s="72"/>
      <c r="QTD11" s="90"/>
      <c r="QTE11" s="73"/>
      <c r="QTF11" s="73"/>
      <c r="QTG11" s="74"/>
      <c r="QTH11" s="72"/>
      <c r="QTI11" s="72"/>
      <c r="QTJ11" s="72"/>
      <c r="QTK11" s="90"/>
      <c r="QTL11" s="73"/>
      <c r="QTM11" s="73"/>
      <c r="QTN11" s="74"/>
      <c r="QTO11" s="72"/>
      <c r="QTP11" s="72"/>
      <c r="QTQ11" s="72"/>
      <c r="QTR11" s="90"/>
      <c r="QTS11" s="73"/>
      <c r="QTT11" s="73"/>
      <c r="QTU11" s="74"/>
      <c r="QTV11" s="72"/>
      <c r="QTW11" s="72"/>
      <c r="QTX11" s="72"/>
      <c r="QTY11" s="90"/>
      <c r="QTZ11" s="73"/>
      <c r="QUA11" s="73"/>
      <c r="QUB11" s="74"/>
      <c r="QUC11" s="72"/>
      <c r="QUD11" s="72"/>
      <c r="QUE11" s="72"/>
      <c r="QUF11" s="90"/>
      <c r="QUG11" s="73"/>
      <c r="QUH11" s="73"/>
      <c r="QUI11" s="74"/>
      <c r="QUJ11" s="72"/>
      <c r="QUK11" s="72"/>
      <c r="QUL11" s="72"/>
      <c r="QUM11" s="90"/>
      <c r="QUN11" s="73"/>
      <c r="QUO11" s="73"/>
      <c r="QUP11" s="74"/>
      <c r="QUQ11" s="72"/>
      <c r="QUR11" s="72"/>
      <c r="QUS11" s="72"/>
      <c r="QUT11" s="90"/>
      <c r="QUU11" s="73"/>
      <c r="QUV11" s="73"/>
      <c r="QUW11" s="74"/>
      <c r="QUX11" s="72"/>
      <c r="QUY11" s="72"/>
      <c r="QUZ11" s="72"/>
      <c r="QVA11" s="90"/>
      <c r="QVB11" s="73"/>
      <c r="QVC11" s="73"/>
      <c r="QVD11" s="74"/>
      <c r="QVE11" s="72"/>
      <c r="QVF11" s="72"/>
      <c r="QVG11" s="72"/>
      <c r="QVH11" s="90"/>
      <c r="QVI11" s="73"/>
      <c r="QVJ11" s="73"/>
      <c r="QVK11" s="74"/>
      <c r="QVL11" s="72"/>
      <c r="QVM11" s="72"/>
      <c r="QVN11" s="72"/>
      <c r="QVO11" s="90"/>
      <c r="QVP11" s="73"/>
      <c r="QVQ11" s="73"/>
      <c r="QVR11" s="74"/>
      <c r="QVS11" s="72"/>
      <c r="QVT11" s="72"/>
      <c r="QVU11" s="72"/>
      <c r="QVV11" s="90"/>
      <c r="QVW11" s="73"/>
      <c r="QVX11" s="73"/>
      <c r="QVY11" s="74"/>
      <c r="QVZ11" s="72"/>
      <c r="QWA11" s="72"/>
      <c r="QWB11" s="72"/>
      <c r="QWC11" s="90"/>
      <c r="QWD11" s="73"/>
      <c r="QWE11" s="73"/>
      <c r="QWF11" s="74"/>
      <c r="QWG11" s="72"/>
      <c r="QWH11" s="72"/>
      <c r="QWI11" s="72"/>
      <c r="QWJ11" s="90"/>
      <c r="QWK11" s="73"/>
      <c r="QWL11" s="73"/>
      <c r="QWM11" s="74"/>
      <c r="QWN11" s="72"/>
      <c r="QWO11" s="72"/>
      <c r="QWP11" s="72"/>
      <c r="QWQ11" s="90"/>
      <c r="QWR11" s="73"/>
      <c r="QWS11" s="73"/>
      <c r="QWT11" s="74"/>
      <c r="QWU11" s="72"/>
      <c r="QWV11" s="72"/>
      <c r="QWW11" s="72"/>
      <c r="QWX11" s="90"/>
      <c r="QWY11" s="73"/>
      <c r="QWZ11" s="73"/>
      <c r="QXA11" s="74"/>
      <c r="QXB11" s="72"/>
      <c r="QXC11" s="72"/>
      <c r="QXD11" s="72"/>
      <c r="QXE11" s="90"/>
      <c r="QXF11" s="73"/>
      <c r="QXG11" s="73"/>
      <c r="QXH11" s="74"/>
      <c r="QXI11" s="72"/>
      <c r="QXJ11" s="72"/>
      <c r="QXK11" s="72"/>
      <c r="QXL11" s="90"/>
      <c r="QXM11" s="73"/>
      <c r="QXN11" s="73"/>
      <c r="QXO11" s="74"/>
      <c r="QXP11" s="72"/>
      <c r="QXQ11" s="72"/>
      <c r="QXR11" s="72"/>
      <c r="QXS11" s="90"/>
      <c r="QXT11" s="73"/>
      <c r="QXU11" s="73"/>
      <c r="QXV11" s="74"/>
      <c r="QXW11" s="72"/>
      <c r="QXX11" s="72"/>
      <c r="QXY11" s="72"/>
      <c r="QXZ11" s="90"/>
      <c r="QYA11" s="73"/>
      <c r="QYB11" s="73"/>
      <c r="QYC11" s="74"/>
      <c r="QYD11" s="72"/>
      <c r="QYE11" s="72"/>
      <c r="QYF11" s="72"/>
      <c r="QYG11" s="90"/>
      <c r="QYH11" s="73"/>
      <c r="QYI11" s="73"/>
      <c r="QYJ11" s="74"/>
      <c r="QYK11" s="72"/>
      <c r="QYL11" s="72"/>
      <c r="QYM11" s="72"/>
      <c r="QYN11" s="90"/>
      <c r="QYO11" s="73"/>
      <c r="QYP11" s="73"/>
      <c r="QYQ11" s="74"/>
      <c r="QYR11" s="72"/>
      <c r="QYS11" s="72"/>
      <c r="QYT11" s="72"/>
      <c r="QYU11" s="90"/>
      <c r="QYV11" s="73"/>
      <c r="QYW11" s="73"/>
      <c r="QYX11" s="74"/>
      <c r="QYY11" s="72"/>
      <c r="QYZ11" s="72"/>
      <c r="QZA11" s="72"/>
      <c r="QZB11" s="90"/>
      <c r="QZC11" s="73"/>
      <c r="QZD11" s="73"/>
      <c r="QZE11" s="74"/>
      <c r="QZF11" s="72"/>
      <c r="QZG11" s="72"/>
      <c r="QZH11" s="72"/>
      <c r="QZI11" s="90"/>
      <c r="QZJ11" s="73"/>
      <c r="QZK11" s="73"/>
      <c r="QZL11" s="74"/>
      <c r="QZM11" s="72"/>
      <c r="QZN11" s="72"/>
      <c r="QZO11" s="72"/>
      <c r="QZP11" s="90"/>
      <c r="QZQ11" s="73"/>
      <c r="QZR11" s="73"/>
      <c r="QZS11" s="74"/>
      <c r="QZT11" s="72"/>
      <c r="QZU11" s="72"/>
      <c r="QZV11" s="72"/>
      <c r="QZW11" s="90"/>
      <c r="QZX11" s="73"/>
      <c r="QZY11" s="73"/>
      <c r="QZZ11" s="74"/>
      <c r="RAA11" s="72"/>
      <c r="RAB11" s="72"/>
      <c r="RAC11" s="72"/>
      <c r="RAD11" s="90"/>
      <c r="RAE11" s="73"/>
      <c r="RAF11" s="73"/>
      <c r="RAG11" s="74"/>
      <c r="RAH11" s="72"/>
      <c r="RAI11" s="72"/>
      <c r="RAJ11" s="72"/>
      <c r="RAK11" s="90"/>
      <c r="RAL11" s="73"/>
      <c r="RAM11" s="73"/>
      <c r="RAN11" s="74"/>
      <c r="RAO11" s="72"/>
      <c r="RAP11" s="72"/>
      <c r="RAQ11" s="72"/>
      <c r="RAR11" s="90"/>
      <c r="RAS11" s="73"/>
      <c r="RAT11" s="73"/>
      <c r="RAU11" s="74"/>
      <c r="RAV11" s="72"/>
      <c r="RAW11" s="72"/>
      <c r="RAX11" s="72"/>
      <c r="RAY11" s="90"/>
      <c r="RAZ11" s="73"/>
      <c r="RBA11" s="73"/>
      <c r="RBB11" s="74"/>
      <c r="RBC11" s="72"/>
      <c r="RBD11" s="72"/>
      <c r="RBE11" s="72"/>
      <c r="RBF11" s="90"/>
      <c r="RBG11" s="73"/>
      <c r="RBH11" s="73"/>
      <c r="RBI11" s="74"/>
      <c r="RBJ11" s="72"/>
      <c r="RBK11" s="72"/>
      <c r="RBL11" s="72"/>
      <c r="RBM11" s="90"/>
      <c r="RBN11" s="73"/>
      <c r="RBO11" s="73"/>
      <c r="RBP11" s="74"/>
      <c r="RBQ11" s="72"/>
      <c r="RBR11" s="72"/>
      <c r="RBS11" s="72"/>
      <c r="RBT11" s="90"/>
      <c r="RBU11" s="73"/>
      <c r="RBV11" s="73"/>
      <c r="RBW11" s="74"/>
      <c r="RBX11" s="72"/>
      <c r="RBY11" s="72"/>
      <c r="RBZ11" s="72"/>
      <c r="RCA11" s="90"/>
      <c r="RCB11" s="73"/>
      <c r="RCC11" s="73"/>
      <c r="RCD11" s="74"/>
      <c r="RCE11" s="72"/>
      <c r="RCF11" s="72"/>
      <c r="RCG11" s="72"/>
      <c r="RCH11" s="90"/>
      <c r="RCI11" s="73"/>
      <c r="RCJ11" s="73"/>
      <c r="RCK11" s="74"/>
      <c r="RCL11" s="72"/>
      <c r="RCM11" s="72"/>
      <c r="RCN11" s="72"/>
      <c r="RCO11" s="90"/>
      <c r="RCP11" s="73"/>
      <c r="RCQ11" s="73"/>
      <c r="RCR11" s="74"/>
      <c r="RCS11" s="72"/>
      <c r="RCT11" s="72"/>
      <c r="RCU11" s="72"/>
      <c r="RCV11" s="90"/>
      <c r="RCW11" s="73"/>
      <c r="RCX11" s="73"/>
      <c r="RCY11" s="74"/>
      <c r="RCZ11" s="72"/>
      <c r="RDA11" s="72"/>
      <c r="RDB11" s="72"/>
      <c r="RDC11" s="90"/>
      <c r="RDD11" s="73"/>
      <c r="RDE11" s="73"/>
      <c r="RDF11" s="74"/>
      <c r="RDG11" s="72"/>
      <c r="RDH11" s="72"/>
      <c r="RDI11" s="72"/>
      <c r="RDJ11" s="90"/>
      <c r="RDK11" s="73"/>
      <c r="RDL11" s="73"/>
      <c r="RDM11" s="74"/>
      <c r="RDN11" s="72"/>
      <c r="RDO11" s="72"/>
      <c r="RDP11" s="72"/>
      <c r="RDQ11" s="90"/>
      <c r="RDR11" s="73"/>
      <c r="RDS11" s="73"/>
      <c r="RDT11" s="74"/>
      <c r="RDU11" s="72"/>
      <c r="RDV11" s="72"/>
      <c r="RDW11" s="72"/>
      <c r="RDX11" s="90"/>
      <c r="RDY11" s="73"/>
      <c r="RDZ11" s="73"/>
      <c r="REA11" s="74"/>
      <c r="REB11" s="72"/>
      <c r="REC11" s="72"/>
      <c r="RED11" s="72"/>
      <c r="REE11" s="90"/>
      <c r="REF11" s="73"/>
      <c r="REG11" s="73"/>
      <c r="REH11" s="74"/>
      <c r="REI11" s="72"/>
      <c r="REJ11" s="72"/>
      <c r="REK11" s="72"/>
      <c r="REL11" s="90"/>
      <c r="REM11" s="73"/>
      <c r="REN11" s="73"/>
      <c r="REO11" s="74"/>
      <c r="REP11" s="72"/>
      <c r="REQ11" s="72"/>
      <c r="RER11" s="72"/>
      <c r="RES11" s="90"/>
      <c r="RET11" s="73"/>
      <c r="REU11" s="73"/>
      <c r="REV11" s="74"/>
      <c r="REW11" s="72"/>
      <c r="REX11" s="72"/>
      <c r="REY11" s="72"/>
      <c r="REZ11" s="90"/>
      <c r="RFA11" s="73"/>
      <c r="RFB11" s="73"/>
      <c r="RFC11" s="74"/>
      <c r="RFD11" s="72"/>
      <c r="RFE11" s="72"/>
      <c r="RFF11" s="72"/>
      <c r="RFG11" s="90"/>
      <c r="RFH11" s="73"/>
      <c r="RFI11" s="73"/>
      <c r="RFJ11" s="74"/>
      <c r="RFK11" s="72"/>
      <c r="RFL11" s="72"/>
      <c r="RFM11" s="72"/>
      <c r="RFN11" s="90"/>
      <c r="RFO11" s="73"/>
      <c r="RFP11" s="73"/>
      <c r="RFQ11" s="74"/>
      <c r="RFR11" s="72"/>
      <c r="RFS11" s="72"/>
      <c r="RFT11" s="72"/>
      <c r="RFU11" s="90"/>
      <c r="RFV11" s="73"/>
      <c r="RFW11" s="73"/>
      <c r="RFX11" s="74"/>
      <c r="RFY11" s="72"/>
      <c r="RFZ11" s="72"/>
      <c r="RGA11" s="72"/>
      <c r="RGB11" s="90"/>
      <c r="RGC11" s="73"/>
      <c r="RGD11" s="73"/>
      <c r="RGE11" s="74"/>
      <c r="RGF11" s="72"/>
      <c r="RGG11" s="72"/>
      <c r="RGH11" s="72"/>
      <c r="RGI11" s="90"/>
      <c r="RGJ11" s="73"/>
      <c r="RGK11" s="73"/>
      <c r="RGL11" s="74"/>
      <c r="RGM11" s="72"/>
      <c r="RGN11" s="72"/>
      <c r="RGO11" s="72"/>
      <c r="RGP11" s="90"/>
      <c r="RGQ11" s="73"/>
      <c r="RGR11" s="73"/>
      <c r="RGS11" s="74"/>
      <c r="RGT11" s="72"/>
      <c r="RGU11" s="72"/>
      <c r="RGV11" s="72"/>
      <c r="RGW11" s="90"/>
      <c r="RGX11" s="73"/>
      <c r="RGY11" s="73"/>
      <c r="RGZ11" s="74"/>
      <c r="RHA11" s="72"/>
      <c r="RHB11" s="72"/>
      <c r="RHC11" s="72"/>
      <c r="RHD11" s="90"/>
      <c r="RHE11" s="73"/>
      <c r="RHF11" s="73"/>
      <c r="RHG11" s="74"/>
      <c r="RHH11" s="72"/>
      <c r="RHI11" s="72"/>
      <c r="RHJ11" s="72"/>
      <c r="RHK11" s="90"/>
      <c r="RHL11" s="73"/>
      <c r="RHM11" s="73"/>
      <c r="RHN11" s="74"/>
      <c r="RHO11" s="72"/>
      <c r="RHP11" s="72"/>
      <c r="RHQ11" s="72"/>
      <c r="RHR11" s="90"/>
      <c r="RHS11" s="73"/>
      <c r="RHT11" s="73"/>
      <c r="RHU11" s="74"/>
      <c r="RHV11" s="72"/>
      <c r="RHW11" s="72"/>
      <c r="RHX11" s="72"/>
      <c r="RHY11" s="90"/>
      <c r="RHZ11" s="73"/>
      <c r="RIA11" s="73"/>
      <c r="RIB11" s="74"/>
      <c r="RIC11" s="72"/>
      <c r="RID11" s="72"/>
      <c r="RIE11" s="72"/>
      <c r="RIF11" s="90"/>
      <c r="RIG11" s="73"/>
      <c r="RIH11" s="73"/>
      <c r="RII11" s="74"/>
      <c r="RIJ11" s="72"/>
      <c r="RIK11" s="72"/>
      <c r="RIL11" s="72"/>
      <c r="RIM11" s="90"/>
      <c r="RIN11" s="73"/>
      <c r="RIO11" s="73"/>
      <c r="RIP11" s="74"/>
      <c r="RIQ11" s="72"/>
      <c r="RIR11" s="72"/>
      <c r="RIS11" s="72"/>
      <c r="RIT11" s="90"/>
      <c r="RIU11" s="73"/>
      <c r="RIV11" s="73"/>
      <c r="RIW11" s="74"/>
      <c r="RIX11" s="72"/>
      <c r="RIY11" s="72"/>
      <c r="RIZ11" s="72"/>
      <c r="RJA11" s="90"/>
      <c r="RJB11" s="73"/>
      <c r="RJC11" s="73"/>
      <c r="RJD11" s="74"/>
      <c r="RJE11" s="72"/>
      <c r="RJF11" s="72"/>
      <c r="RJG11" s="72"/>
      <c r="RJH11" s="90"/>
      <c r="RJI11" s="73"/>
      <c r="RJJ11" s="73"/>
      <c r="RJK11" s="74"/>
      <c r="RJL11" s="72"/>
      <c r="RJM11" s="72"/>
      <c r="RJN11" s="72"/>
      <c r="RJO11" s="90"/>
      <c r="RJP11" s="73"/>
      <c r="RJQ11" s="73"/>
      <c r="RJR11" s="74"/>
      <c r="RJS11" s="72"/>
      <c r="RJT11" s="72"/>
      <c r="RJU11" s="72"/>
      <c r="RJV11" s="90"/>
      <c r="RJW11" s="73"/>
      <c r="RJX11" s="73"/>
      <c r="RJY11" s="74"/>
      <c r="RJZ11" s="72"/>
      <c r="RKA11" s="72"/>
      <c r="RKB11" s="72"/>
      <c r="RKC11" s="90"/>
      <c r="RKD11" s="73"/>
      <c r="RKE11" s="73"/>
      <c r="RKF11" s="74"/>
      <c r="RKG11" s="72"/>
      <c r="RKH11" s="72"/>
      <c r="RKI11" s="72"/>
      <c r="RKJ11" s="90"/>
      <c r="RKK11" s="73"/>
      <c r="RKL11" s="73"/>
      <c r="RKM11" s="74"/>
      <c r="RKN11" s="72"/>
      <c r="RKO11" s="72"/>
      <c r="RKP11" s="72"/>
      <c r="RKQ11" s="90"/>
      <c r="RKR11" s="73"/>
      <c r="RKS11" s="73"/>
      <c r="RKT11" s="74"/>
      <c r="RKU11" s="72"/>
      <c r="RKV11" s="72"/>
      <c r="RKW11" s="72"/>
      <c r="RKX11" s="90"/>
      <c r="RKY11" s="73"/>
      <c r="RKZ11" s="73"/>
      <c r="RLA11" s="74"/>
      <c r="RLB11" s="72"/>
      <c r="RLC11" s="72"/>
      <c r="RLD11" s="72"/>
      <c r="RLE11" s="90"/>
      <c r="RLF11" s="73"/>
      <c r="RLG11" s="73"/>
      <c r="RLH11" s="74"/>
      <c r="RLI11" s="72"/>
      <c r="RLJ11" s="72"/>
      <c r="RLK11" s="72"/>
      <c r="RLL11" s="90"/>
      <c r="RLM11" s="73"/>
      <c r="RLN11" s="73"/>
      <c r="RLO11" s="74"/>
      <c r="RLP11" s="72"/>
      <c r="RLQ11" s="72"/>
      <c r="RLR11" s="72"/>
      <c r="RLS11" s="90"/>
      <c r="RLT11" s="73"/>
      <c r="RLU11" s="73"/>
      <c r="RLV11" s="74"/>
      <c r="RLW11" s="72"/>
      <c r="RLX11" s="72"/>
      <c r="RLY11" s="72"/>
      <c r="RLZ11" s="90"/>
      <c r="RMA11" s="73"/>
      <c r="RMB11" s="73"/>
      <c r="RMC11" s="74"/>
      <c r="RMD11" s="72"/>
      <c r="RME11" s="72"/>
      <c r="RMF11" s="72"/>
      <c r="RMG11" s="90"/>
      <c r="RMH11" s="73"/>
      <c r="RMI11" s="73"/>
      <c r="RMJ11" s="74"/>
      <c r="RMK11" s="72"/>
      <c r="RML11" s="72"/>
      <c r="RMM11" s="72"/>
      <c r="RMN11" s="90"/>
      <c r="RMO11" s="73"/>
      <c r="RMP11" s="73"/>
      <c r="RMQ11" s="74"/>
      <c r="RMR11" s="72"/>
      <c r="RMS11" s="72"/>
      <c r="RMT11" s="72"/>
      <c r="RMU11" s="90"/>
      <c r="RMV11" s="73"/>
      <c r="RMW11" s="73"/>
      <c r="RMX11" s="74"/>
      <c r="RMY11" s="72"/>
      <c r="RMZ11" s="72"/>
      <c r="RNA11" s="72"/>
      <c r="RNB11" s="90"/>
      <c r="RNC11" s="73"/>
      <c r="RND11" s="73"/>
      <c r="RNE11" s="74"/>
      <c r="RNF11" s="72"/>
      <c r="RNG11" s="72"/>
      <c r="RNH11" s="72"/>
      <c r="RNI11" s="90"/>
      <c r="RNJ11" s="73"/>
      <c r="RNK11" s="73"/>
      <c r="RNL11" s="74"/>
      <c r="RNM11" s="72"/>
      <c r="RNN11" s="72"/>
      <c r="RNO11" s="72"/>
      <c r="RNP11" s="90"/>
      <c r="RNQ11" s="73"/>
      <c r="RNR11" s="73"/>
      <c r="RNS11" s="74"/>
      <c r="RNT11" s="72"/>
      <c r="RNU11" s="72"/>
      <c r="RNV11" s="72"/>
      <c r="RNW11" s="90"/>
      <c r="RNX11" s="73"/>
      <c r="RNY11" s="73"/>
      <c r="RNZ11" s="74"/>
      <c r="ROA11" s="72"/>
      <c r="ROB11" s="72"/>
      <c r="ROC11" s="72"/>
      <c r="ROD11" s="90"/>
      <c r="ROE11" s="73"/>
      <c r="ROF11" s="73"/>
      <c r="ROG11" s="74"/>
      <c r="ROH11" s="72"/>
      <c r="ROI11" s="72"/>
      <c r="ROJ11" s="72"/>
      <c r="ROK11" s="90"/>
      <c r="ROL11" s="73"/>
      <c r="ROM11" s="73"/>
      <c r="RON11" s="74"/>
      <c r="ROO11" s="72"/>
      <c r="ROP11" s="72"/>
      <c r="ROQ11" s="72"/>
      <c r="ROR11" s="90"/>
      <c r="ROS11" s="73"/>
      <c r="ROT11" s="73"/>
      <c r="ROU11" s="74"/>
      <c r="ROV11" s="72"/>
      <c r="ROW11" s="72"/>
      <c r="ROX11" s="72"/>
      <c r="ROY11" s="90"/>
      <c r="ROZ11" s="73"/>
      <c r="RPA11" s="73"/>
      <c r="RPB11" s="74"/>
      <c r="RPC11" s="72"/>
      <c r="RPD11" s="72"/>
      <c r="RPE11" s="72"/>
      <c r="RPF11" s="90"/>
      <c r="RPG11" s="73"/>
      <c r="RPH11" s="73"/>
      <c r="RPI11" s="74"/>
      <c r="RPJ11" s="72"/>
      <c r="RPK11" s="72"/>
      <c r="RPL11" s="72"/>
      <c r="RPM11" s="90"/>
      <c r="RPN11" s="73"/>
      <c r="RPO11" s="73"/>
      <c r="RPP11" s="74"/>
      <c r="RPQ11" s="72"/>
      <c r="RPR11" s="72"/>
      <c r="RPS11" s="72"/>
      <c r="RPT11" s="90"/>
      <c r="RPU11" s="73"/>
      <c r="RPV11" s="73"/>
      <c r="RPW11" s="74"/>
      <c r="RPX11" s="72"/>
      <c r="RPY11" s="72"/>
      <c r="RPZ11" s="72"/>
      <c r="RQA11" s="90"/>
      <c r="RQB11" s="73"/>
      <c r="RQC11" s="73"/>
      <c r="RQD11" s="74"/>
      <c r="RQE11" s="72"/>
      <c r="RQF11" s="72"/>
      <c r="RQG11" s="72"/>
      <c r="RQH11" s="90"/>
      <c r="RQI11" s="73"/>
      <c r="RQJ11" s="73"/>
      <c r="RQK11" s="74"/>
      <c r="RQL11" s="72"/>
      <c r="RQM11" s="72"/>
      <c r="RQN11" s="72"/>
      <c r="RQO11" s="90"/>
      <c r="RQP11" s="73"/>
      <c r="RQQ11" s="73"/>
      <c r="RQR11" s="74"/>
      <c r="RQS11" s="72"/>
      <c r="RQT11" s="72"/>
      <c r="RQU11" s="72"/>
      <c r="RQV11" s="90"/>
      <c r="RQW11" s="73"/>
      <c r="RQX11" s="73"/>
      <c r="RQY11" s="74"/>
      <c r="RQZ11" s="72"/>
      <c r="RRA11" s="72"/>
      <c r="RRB11" s="72"/>
      <c r="RRC11" s="90"/>
      <c r="RRD11" s="73"/>
      <c r="RRE11" s="73"/>
      <c r="RRF11" s="74"/>
      <c r="RRG11" s="72"/>
      <c r="RRH11" s="72"/>
      <c r="RRI11" s="72"/>
      <c r="RRJ11" s="90"/>
      <c r="RRK11" s="73"/>
      <c r="RRL11" s="73"/>
      <c r="RRM11" s="74"/>
      <c r="RRN11" s="72"/>
      <c r="RRO11" s="72"/>
      <c r="RRP11" s="72"/>
      <c r="RRQ11" s="90"/>
      <c r="RRR11" s="73"/>
      <c r="RRS11" s="73"/>
      <c r="RRT11" s="74"/>
      <c r="RRU11" s="72"/>
      <c r="RRV11" s="72"/>
      <c r="RRW11" s="72"/>
      <c r="RRX11" s="90"/>
      <c r="RRY11" s="73"/>
      <c r="RRZ11" s="73"/>
      <c r="RSA11" s="74"/>
      <c r="RSB11" s="72"/>
      <c r="RSC11" s="72"/>
      <c r="RSD11" s="72"/>
      <c r="RSE11" s="90"/>
      <c r="RSF11" s="73"/>
      <c r="RSG11" s="73"/>
      <c r="RSH11" s="74"/>
      <c r="RSI11" s="72"/>
      <c r="RSJ11" s="72"/>
      <c r="RSK11" s="72"/>
      <c r="RSL11" s="90"/>
      <c r="RSM11" s="73"/>
      <c r="RSN11" s="73"/>
      <c r="RSO11" s="74"/>
      <c r="RSP11" s="72"/>
      <c r="RSQ11" s="72"/>
      <c r="RSR11" s="72"/>
      <c r="RSS11" s="90"/>
      <c r="RST11" s="73"/>
      <c r="RSU11" s="73"/>
      <c r="RSV11" s="74"/>
      <c r="RSW11" s="72"/>
      <c r="RSX11" s="72"/>
      <c r="RSY11" s="72"/>
      <c r="RSZ11" s="90"/>
      <c r="RTA11" s="73"/>
      <c r="RTB11" s="73"/>
      <c r="RTC11" s="74"/>
      <c r="RTD11" s="72"/>
      <c r="RTE11" s="72"/>
      <c r="RTF11" s="72"/>
      <c r="RTG11" s="90"/>
      <c r="RTH11" s="73"/>
      <c r="RTI11" s="73"/>
      <c r="RTJ11" s="74"/>
      <c r="RTK11" s="72"/>
      <c r="RTL11" s="72"/>
      <c r="RTM11" s="72"/>
      <c r="RTN11" s="90"/>
      <c r="RTO11" s="73"/>
      <c r="RTP11" s="73"/>
      <c r="RTQ11" s="74"/>
      <c r="RTR11" s="72"/>
      <c r="RTS11" s="72"/>
      <c r="RTT11" s="72"/>
      <c r="RTU11" s="90"/>
      <c r="RTV11" s="73"/>
      <c r="RTW11" s="73"/>
      <c r="RTX11" s="74"/>
      <c r="RTY11" s="72"/>
      <c r="RTZ11" s="72"/>
      <c r="RUA11" s="72"/>
      <c r="RUB11" s="90"/>
      <c r="RUC11" s="73"/>
      <c r="RUD11" s="73"/>
      <c r="RUE11" s="74"/>
      <c r="RUF11" s="72"/>
      <c r="RUG11" s="72"/>
      <c r="RUH11" s="72"/>
      <c r="RUI11" s="90"/>
      <c r="RUJ11" s="73"/>
      <c r="RUK11" s="73"/>
      <c r="RUL11" s="74"/>
      <c r="RUM11" s="72"/>
      <c r="RUN11" s="72"/>
      <c r="RUO11" s="72"/>
      <c r="RUP11" s="90"/>
      <c r="RUQ11" s="73"/>
      <c r="RUR11" s="73"/>
      <c r="RUS11" s="74"/>
      <c r="RUT11" s="72"/>
      <c r="RUU11" s="72"/>
      <c r="RUV11" s="72"/>
      <c r="RUW11" s="90"/>
      <c r="RUX11" s="73"/>
      <c r="RUY11" s="73"/>
      <c r="RUZ11" s="74"/>
      <c r="RVA11" s="72"/>
      <c r="RVB11" s="72"/>
      <c r="RVC11" s="72"/>
      <c r="RVD11" s="90"/>
      <c r="RVE11" s="73"/>
      <c r="RVF11" s="73"/>
      <c r="RVG11" s="74"/>
      <c r="RVH11" s="72"/>
      <c r="RVI11" s="72"/>
      <c r="RVJ11" s="72"/>
      <c r="RVK11" s="90"/>
      <c r="RVL11" s="73"/>
      <c r="RVM11" s="73"/>
      <c r="RVN11" s="74"/>
      <c r="RVO11" s="72"/>
      <c r="RVP11" s="72"/>
      <c r="RVQ11" s="72"/>
      <c r="RVR11" s="90"/>
      <c r="RVS11" s="73"/>
      <c r="RVT11" s="73"/>
      <c r="RVU11" s="74"/>
      <c r="RVV11" s="72"/>
      <c r="RVW11" s="72"/>
      <c r="RVX11" s="72"/>
      <c r="RVY11" s="90"/>
      <c r="RVZ11" s="73"/>
      <c r="RWA11" s="73"/>
      <c r="RWB11" s="74"/>
      <c r="RWC11" s="72"/>
      <c r="RWD11" s="72"/>
      <c r="RWE11" s="72"/>
      <c r="RWF11" s="90"/>
      <c r="RWG11" s="73"/>
      <c r="RWH11" s="73"/>
      <c r="RWI11" s="74"/>
      <c r="RWJ11" s="72"/>
      <c r="RWK11" s="72"/>
      <c r="RWL11" s="72"/>
      <c r="RWM11" s="90"/>
      <c r="RWN11" s="73"/>
      <c r="RWO11" s="73"/>
      <c r="RWP11" s="74"/>
      <c r="RWQ11" s="72"/>
      <c r="RWR11" s="72"/>
      <c r="RWS11" s="72"/>
      <c r="RWT11" s="90"/>
      <c r="RWU11" s="73"/>
      <c r="RWV11" s="73"/>
      <c r="RWW11" s="74"/>
      <c r="RWX11" s="72"/>
      <c r="RWY11" s="72"/>
      <c r="RWZ11" s="72"/>
      <c r="RXA11" s="90"/>
      <c r="RXB11" s="73"/>
      <c r="RXC11" s="73"/>
      <c r="RXD11" s="74"/>
      <c r="RXE11" s="72"/>
      <c r="RXF11" s="72"/>
      <c r="RXG11" s="72"/>
      <c r="RXH11" s="90"/>
      <c r="RXI11" s="73"/>
      <c r="RXJ11" s="73"/>
      <c r="RXK11" s="74"/>
      <c r="RXL11" s="72"/>
      <c r="RXM11" s="72"/>
      <c r="RXN11" s="72"/>
      <c r="RXO11" s="90"/>
      <c r="RXP11" s="73"/>
      <c r="RXQ11" s="73"/>
      <c r="RXR11" s="74"/>
      <c r="RXS11" s="72"/>
      <c r="RXT11" s="72"/>
      <c r="RXU11" s="72"/>
      <c r="RXV11" s="90"/>
      <c r="RXW11" s="73"/>
      <c r="RXX11" s="73"/>
      <c r="RXY11" s="74"/>
      <c r="RXZ11" s="72"/>
      <c r="RYA11" s="72"/>
      <c r="RYB11" s="72"/>
      <c r="RYC11" s="90"/>
      <c r="RYD11" s="73"/>
      <c r="RYE11" s="73"/>
      <c r="RYF11" s="74"/>
      <c r="RYG11" s="72"/>
      <c r="RYH11" s="72"/>
      <c r="RYI11" s="72"/>
      <c r="RYJ11" s="90"/>
      <c r="RYK11" s="73"/>
      <c r="RYL11" s="73"/>
      <c r="RYM11" s="74"/>
      <c r="RYN11" s="72"/>
      <c r="RYO11" s="72"/>
      <c r="RYP11" s="72"/>
      <c r="RYQ11" s="90"/>
      <c r="RYR11" s="73"/>
      <c r="RYS11" s="73"/>
      <c r="RYT11" s="74"/>
      <c r="RYU11" s="72"/>
      <c r="RYV11" s="72"/>
      <c r="RYW11" s="72"/>
      <c r="RYX11" s="90"/>
      <c r="RYY11" s="73"/>
      <c r="RYZ11" s="73"/>
      <c r="RZA11" s="74"/>
      <c r="RZB11" s="72"/>
      <c r="RZC11" s="72"/>
      <c r="RZD11" s="72"/>
      <c r="RZE11" s="90"/>
      <c r="RZF11" s="73"/>
      <c r="RZG11" s="73"/>
      <c r="RZH11" s="74"/>
      <c r="RZI11" s="72"/>
      <c r="RZJ11" s="72"/>
      <c r="RZK11" s="72"/>
      <c r="RZL11" s="90"/>
      <c r="RZM11" s="73"/>
      <c r="RZN11" s="73"/>
      <c r="RZO11" s="74"/>
      <c r="RZP11" s="72"/>
      <c r="RZQ11" s="72"/>
      <c r="RZR11" s="72"/>
      <c r="RZS11" s="90"/>
      <c r="RZT11" s="73"/>
      <c r="RZU11" s="73"/>
      <c r="RZV11" s="74"/>
      <c r="RZW11" s="72"/>
      <c r="RZX11" s="72"/>
      <c r="RZY11" s="72"/>
      <c r="RZZ11" s="90"/>
      <c r="SAA11" s="73"/>
      <c r="SAB11" s="73"/>
      <c r="SAC11" s="74"/>
      <c r="SAD11" s="72"/>
      <c r="SAE11" s="72"/>
      <c r="SAF11" s="72"/>
      <c r="SAG11" s="90"/>
      <c r="SAH11" s="73"/>
      <c r="SAI11" s="73"/>
      <c r="SAJ11" s="74"/>
      <c r="SAK11" s="72"/>
      <c r="SAL11" s="72"/>
      <c r="SAM11" s="72"/>
      <c r="SAN11" s="90"/>
      <c r="SAO11" s="73"/>
      <c r="SAP11" s="73"/>
      <c r="SAQ11" s="74"/>
      <c r="SAR11" s="72"/>
      <c r="SAS11" s="72"/>
      <c r="SAT11" s="72"/>
      <c r="SAU11" s="90"/>
      <c r="SAV11" s="73"/>
      <c r="SAW11" s="73"/>
      <c r="SAX11" s="74"/>
      <c r="SAY11" s="72"/>
      <c r="SAZ11" s="72"/>
      <c r="SBA11" s="72"/>
      <c r="SBB11" s="90"/>
      <c r="SBC11" s="73"/>
      <c r="SBD11" s="73"/>
      <c r="SBE11" s="74"/>
      <c r="SBF11" s="72"/>
      <c r="SBG11" s="72"/>
      <c r="SBH11" s="72"/>
      <c r="SBI11" s="90"/>
      <c r="SBJ11" s="73"/>
      <c r="SBK11" s="73"/>
      <c r="SBL11" s="74"/>
      <c r="SBM11" s="72"/>
      <c r="SBN11" s="72"/>
      <c r="SBO11" s="72"/>
      <c r="SBP11" s="90"/>
      <c r="SBQ11" s="73"/>
      <c r="SBR11" s="73"/>
      <c r="SBS11" s="74"/>
      <c r="SBT11" s="72"/>
      <c r="SBU11" s="72"/>
      <c r="SBV11" s="72"/>
      <c r="SBW11" s="90"/>
      <c r="SBX11" s="73"/>
      <c r="SBY11" s="73"/>
      <c r="SBZ11" s="74"/>
      <c r="SCA11" s="72"/>
      <c r="SCB11" s="72"/>
      <c r="SCC11" s="72"/>
      <c r="SCD11" s="90"/>
      <c r="SCE11" s="73"/>
      <c r="SCF11" s="73"/>
      <c r="SCG11" s="74"/>
      <c r="SCH11" s="72"/>
      <c r="SCI11" s="72"/>
      <c r="SCJ11" s="72"/>
      <c r="SCK11" s="90"/>
      <c r="SCL11" s="73"/>
      <c r="SCM11" s="73"/>
      <c r="SCN11" s="74"/>
      <c r="SCO11" s="72"/>
      <c r="SCP11" s="72"/>
      <c r="SCQ11" s="72"/>
      <c r="SCR11" s="90"/>
      <c r="SCS11" s="73"/>
      <c r="SCT11" s="73"/>
      <c r="SCU11" s="74"/>
      <c r="SCV11" s="72"/>
      <c r="SCW11" s="72"/>
      <c r="SCX11" s="72"/>
      <c r="SCY11" s="90"/>
      <c r="SCZ11" s="73"/>
      <c r="SDA11" s="73"/>
      <c r="SDB11" s="74"/>
      <c r="SDC11" s="72"/>
      <c r="SDD11" s="72"/>
      <c r="SDE11" s="72"/>
      <c r="SDF11" s="90"/>
      <c r="SDG11" s="73"/>
      <c r="SDH11" s="73"/>
      <c r="SDI11" s="74"/>
      <c r="SDJ11" s="72"/>
      <c r="SDK11" s="72"/>
      <c r="SDL11" s="72"/>
      <c r="SDM11" s="90"/>
      <c r="SDN11" s="73"/>
      <c r="SDO11" s="73"/>
      <c r="SDP11" s="74"/>
      <c r="SDQ11" s="72"/>
      <c r="SDR11" s="72"/>
      <c r="SDS11" s="72"/>
      <c r="SDT11" s="90"/>
      <c r="SDU11" s="73"/>
      <c r="SDV11" s="73"/>
      <c r="SDW11" s="74"/>
      <c r="SDX11" s="72"/>
      <c r="SDY11" s="72"/>
      <c r="SDZ11" s="72"/>
      <c r="SEA11" s="90"/>
      <c r="SEB11" s="73"/>
      <c r="SEC11" s="73"/>
      <c r="SED11" s="74"/>
      <c r="SEE11" s="72"/>
      <c r="SEF11" s="72"/>
      <c r="SEG11" s="72"/>
      <c r="SEH11" s="90"/>
      <c r="SEI11" s="73"/>
      <c r="SEJ11" s="73"/>
      <c r="SEK11" s="74"/>
      <c r="SEL11" s="72"/>
      <c r="SEM11" s="72"/>
      <c r="SEN11" s="72"/>
      <c r="SEO11" s="90"/>
      <c r="SEP11" s="73"/>
      <c r="SEQ11" s="73"/>
      <c r="SER11" s="74"/>
      <c r="SES11" s="72"/>
      <c r="SET11" s="72"/>
      <c r="SEU11" s="72"/>
      <c r="SEV11" s="90"/>
      <c r="SEW11" s="73"/>
      <c r="SEX11" s="73"/>
      <c r="SEY11" s="74"/>
      <c r="SEZ11" s="72"/>
      <c r="SFA11" s="72"/>
      <c r="SFB11" s="72"/>
      <c r="SFC11" s="90"/>
      <c r="SFD11" s="73"/>
      <c r="SFE11" s="73"/>
      <c r="SFF11" s="74"/>
      <c r="SFG11" s="72"/>
      <c r="SFH11" s="72"/>
      <c r="SFI11" s="72"/>
      <c r="SFJ11" s="90"/>
      <c r="SFK11" s="73"/>
      <c r="SFL11" s="73"/>
      <c r="SFM11" s="74"/>
      <c r="SFN11" s="72"/>
      <c r="SFO11" s="72"/>
      <c r="SFP11" s="72"/>
      <c r="SFQ11" s="90"/>
      <c r="SFR11" s="73"/>
      <c r="SFS11" s="73"/>
      <c r="SFT11" s="74"/>
      <c r="SFU11" s="72"/>
      <c r="SFV11" s="72"/>
      <c r="SFW11" s="72"/>
      <c r="SFX11" s="90"/>
      <c r="SFY11" s="73"/>
      <c r="SFZ11" s="73"/>
      <c r="SGA11" s="74"/>
      <c r="SGB11" s="72"/>
      <c r="SGC11" s="72"/>
      <c r="SGD11" s="72"/>
      <c r="SGE11" s="90"/>
      <c r="SGF11" s="73"/>
      <c r="SGG11" s="73"/>
      <c r="SGH11" s="74"/>
      <c r="SGI11" s="72"/>
      <c r="SGJ11" s="72"/>
      <c r="SGK11" s="72"/>
      <c r="SGL11" s="90"/>
      <c r="SGM11" s="73"/>
      <c r="SGN11" s="73"/>
      <c r="SGO11" s="74"/>
      <c r="SGP11" s="72"/>
      <c r="SGQ11" s="72"/>
      <c r="SGR11" s="72"/>
      <c r="SGS11" s="90"/>
      <c r="SGT11" s="73"/>
      <c r="SGU11" s="73"/>
      <c r="SGV11" s="74"/>
      <c r="SGW11" s="72"/>
      <c r="SGX11" s="72"/>
      <c r="SGY11" s="72"/>
      <c r="SGZ11" s="90"/>
      <c r="SHA11" s="73"/>
      <c r="SHB11" s="73"/>
      <c r="SHC11" s="74"/>
      <c r="SHD11" s="72"/>
      <c r="SHE11" s="72"/>
      <c r="SHF11" s="72"/>
      <c r="SHG11" s="90"/>
      <c r="SHH11" s="73"/>
      <c r="SHI11" s="73"/>
      <c r="SHJ11" s="74"/>
      <c r="SHK11" s="72"/>
      <c r="SHL11" s="72"/>
      <c r="SHM11" s="72"/>
      <c r="SHN11" s="90"/>
      <c r="SHO11" s="73"/>
      <c r="SHP11" s="73"/>
      <c r="SHQ11" s="74"/>
      <c r="SHR11" s="72"/>
      <c r="SHS11" s="72"/>
      <c r="SHT11" s="72"/>
      <c r="SHU11" s="90"/>
      <c r="SHV11" s="73"/>
      <c r="SHW11" s="73"/>
      <c r="SHX11" s="74"/>
      <c r="SHY11" s="72"/>
      <c r="SHZ11" s="72"/>
      <c r="SIA11" s="72"/>
      <c r="SIB11" s="90"/>
      <c r="SIC11" s="73"/>
      <c r="SID11" s="73"/>
      <c r="SIE11" s="74"/>
      <c r="SIF11" s="72"/>
      <c r="SIG11" s="72"/>
      <c r="SIH11" s="72"/>
      <c r="SII11" s="90"/>
      <c r="SIJ11" s="73"/>
      <c r="SIK11" s="73"/>
      <c r="SIL11" s="74"/>
      <c r="SIM11" s="72"/>
      <c r="SIN11" s="72"/>
      <c r="SIO11" s="72"/>
      <c r="SIP11" s="90"/>
      <c r="SIQ11" s="73"/>
      <c r="SIR11" s="73"/>
      <c r="SIS11" s="74"/>
      <c r="SIT11" s="72"/>
      <c r="SIU11" s="72"/>
      <c r="SIV11" s="72"/>
      <c r="SIW11" s="90"/>
      <c r="SIX11" s="73"/>
      <c r="SIY11" s="73"/>
      <c r="SIZ11" s="74"/>
      <c r="SJA11" s="72"/>
      <c r="SJB11" s="72"/>
      <c r="SJC11" s="72"/>
      <c r="SJD11" s="90"/>
      <c r="SJE11" s="73"/>
      <c r="SJF11" s="73"/>
      <c r="SJG11" s="74"/>
      <c r="SJH11" s="72"/>
      <c r="SJI11" s="72"/>
      <c r="SJJ11" s="72"/>
      <c r="SJK11" s="90"/>
      <c r="SJL11" s="73"/>
      <c r="SJM11" s="73"/>
      <c r="SJN11" s="74"/>
      <c r="SJO11" s="72"/>
      <c r="SJP11" s="72"/>
      <c r="SJQ11" s="72"/>
      <c r="SJR11" s="90"/>
      <c r="SJS11" s="73"/>
      <c r="SJT11" s="73"/>
      <c r="SJU11" s="74"/>
      <c r="SJV11" s="72"/>
      <c r="SJW11" s="72"/>
      <c r="SJX11" s="72"/>
      <c r="SJY11" s="90"/>
      <c r="SJZ11" s="73"/>
      <c r="SKA11" s="73"/>
      <c r="SKB11" s="74"/>
      <c r="SKC11" s="72"/>
      <c r="SKD11" s="72"/>
      <c r="SKE11" s="72"/>
      <c r="SKF11" s="90"/>
      <c r="SKG11" s="73"/>
      <c r="SKH11" s="73"/>
      <c r="SKI11" s="74"/>
      <c r="SKJ11" s="72"/>
      <c r="SKK11" s="72"/>
      <c r="SKL11" s="72"/>
      <c r="SKM11" s="90"/>
      <c r="SKN11" s="73"/>
      <c r="SKO11" s="73"/>
      <c r="SKP11" s="74"/>
      <c r="SKQ11" s="72"/>
      <c r="SKR11" s="72"/>
      <c r="SKS11" s="72"/>
      <c r="SKT11" s="90"/>
      <c r="SKU11" s="73"/>
      <c r="SKV11" s="73"/>
      <c r="SKW11" s="74"/>
      <c r="SKX11" s="72"/>
      <c r="SKY11" s="72"/>
      <c r="SKZ11" s="72"/>
      <c r="SLA11" s="90"/>
      <c r="SLB11" s="73"/>
      <c r="SLC11" s="73"/>
      <c r="SLD11" s="74"/>
      <c r="SLE11" s="72"/>
      <c r="SLF11" s="72"/>
      <c r="SLG11" s="72"/>
      <c r="SLH11" s="90"/>
      <c r="SLI11" s="73"/>
      <c r="SLJ11" s="73"/>
      <c r="SLK11" s="74"/>
      <c r="SLL11" s="72"/>
      <c r="SLM11" s="72"/>
      <c r="SLN11" s="72"/>
      <c r="SLO11" s="90"/>
      <c r="SLP11" s="73"/>
      <c r="SLQ11" s="73"/>
      <c r="SLR11" s="74"/>
      <c r="SLS11" s="72"/>
      <c r="SLT11" s="72"/>
      <c r="SLU11" s="72"/>
      <c r="SLV11" s="90"/>
      <c r="SLW11" s="73"/>
      <c r="SLX11" s="73"/>
      <c r="SLY11" s="74"/>
      <c r="SLZ11" s="72"/>
      <c r="SMA11" s="72"/>
      <c r="SMB11" s="72"/>
      <c r="SMC11" s="90"/>
      <c r="SMD11" s="73"/>
      <c r="SME11" s="73"/>
      <c r="SMF11" s="74"/>
      <c r="SMG11" s="72"/>
      <c r="SMH11" s="72"/>
      <c r="SMI11" s="72"/>
      <c r="SMJ11" s="90"/>
      <c r="SMK11" s="73"/>
      <c r="SML11" s="73"/>
      <c r="SMM11" s="74"/>
      <c r="SMN11" s="72"/>
      <c r="SMO11" s="72"/>
      <c r="SMP11" s="72"/>
      <c r="SMQ11" s="90"/>
      <c r="SMR11" s="73"/>
      <c r="SMS11" s="73"/>
      <c r="SMT11" s="74"/>
      <c r="SMU11" s="72"/>
      <c r="SMV11" s="72"/>
      <c r="SMW11" s="72"/>
      <c r="SMX11" s="90"/>
      <c r="SMY11" s="73"/>
      <c r="SMZ11" s="73"/>
      <c r="SNA11" s="74"/>
      <c r="SNB11" s="72"/>
      <c r="SNC11" s="72"/>
      <c r="SND11" s="72"/>
      <c r="SNE11" s="90"/>
      <c r="SNF11" s="73"/>
      <c r="SNG11" s="73"/>
      <c r="SNH11" s="74"/>
      <c r="SNI11" s="72"/>
      <c r="SNJ11" s="72"/>
      <c r="SNK11" s="72"/>
      <c r="SNL11" s="90"/>
      <c r="SNM11" s="73"/>
      <c r="SNN11" s="73"/>
      <c r="SNO11" s="74"/>
      <c r="SNP11" s="72"/>
      <c r="SNQ11" s="72"/>
      <c r="SNR11" s="72"/>
      <c r="SNS11" s="90"/>
      <c r="SNT11" s="73"/>
      <c r="SNU11" s="73"/>
      <c r="SNV11" s="74"/>
      <c r="SNW11" s="72"/>
      <c r="SNX11" s="72"/>
      <c r="SNY11" s="72"/>
      <c r="SNZ11" s="90"/>
      <c r="SOA11" s="73"/>
      <c r="SOB11" s="73"/>
      <c r="SOC11" s="74"/>
      <c r="SOD11" s="72"/>
      <c r="SOE11" s="72"/>
      <c r="SOF11" s="72"/>
      <c r="SOG11" s="90"/>
      <c r="SOH11" s="73"/>
      <c r="SOI11" s="73"/>
      <c r="SOJ11" s="74"/>
      <c r="SOK11" s="72"/>
      <c r="SOL11" s="72"/>
      <c r="SOM11" s="72"/>
      <c r="SON11" s="90"/>
      <c r="SOO11" s="73"/>
      <c r="SOP11" s="73"/>
      <c r="SOQ11" s="74"/>
      <c r="SOR11" s="72"/>
      <c r="SOS11" s="72"/>
      <c r="SOT11" s="72"/>
      <c r="SOU11" s="90"/>
      <c r="SOV11" s="73"/>
      <c r="SOW11" s="73"/>
      <c r="SOX11" s="74"/>
      <c r="SOY11" s="72"/>
      <c r="SOZ11" s="72"/>
      <c r="SPA11" s="72"/>
      <c r="SPB11" s="90"/>
      <c r="SPC11" s="73"/>
      <c r="SPD11" s="73"/>
      <c r="SPE11" s="74"/>
      <c r="SPF11" s="72"/>
      <c r="SPG11" s="72"/>
      <c r="SPH11" s="72"/>
      <c r="SPI11" s="90"/>
      <c r="SPJ11" s="73"/>
      <c r="SPK11" s="73"/>
      <c r="SPL11" s="74"/>
      <c r="SPM11" s="72"/>
      <c r="SPN11" s="72"/>
      <c r="SPO11" s="72"/>
      <c r="SPP11" s="90"/>
      <c r="SPQ11" s="73"/>
      <c r="SPR11" s="73"/>
      <c r="SPS11" s="74"/>
      <c r="SPT11" s="72"/>
      <c r="SPU11" s="72"/>
      <c r="SPV11" s="72"/>
      <c r="SPW11" s="90"/>
      <c r="SPX11" s="73"/>
      <c r="SPY11" s="73"/>
      <c r="SPZ11" s="74"/>
      <c r="SQA11" s="72"/>
      <c r="SQB11" s="72"/>
      <c r="SQC11" s="72"/>
      <c r="SQD11" s="90"/>
      <c r="SQE11" s="73"/>
      <c r="SQF11" s="73"/>
      <c r="SQG11" s="74"/>
      <c r="SQH11" s="72"/>
      <c r="SQI11" s="72"/>
      <c r="SQJ11" s="72"/>
      <c r="SQK11" s="90"/>
      <c r="SQL11" s="73"/>
      <c r="SQM11" s="73"/>
      <c r="SQN11" s="74"/>
      <c r="SQO11" s="72"/>
      <c r="SQP11" s="72"/>
      <c r="SQQ11" s="72"/>
      <c r="SQR11" s="90"/>
      <c r="SQS11" s="73"/>
      <c r="SQT11" s="73"/>
      <c r="SQU11" s="74"/>
      <c r="SQV11" s="72"/>
      <c r="SQW11" s="72"/>
      <c r="SQX11" s="72"/>
      <c r="SQY11" s="90"/>
      <c r="SQZ11" s="73"/>
      <c r="SRA11" s="73"/>
      <c r="SRB11" s="74"/>
      <c r="SRC11" s="72"/>
      <c r="SRD11" s="72"/>
      <c r="SRE11" s="72"/>
      <c r="SRF11" s="90"/>
      <c r="SRG11" s="73"/>
      <c r="SRH11" s="73"/>
      <c r="SRI11" s="74"/>
      <c r="SRJ11" s="72"/>
      <c r="SRK11" s="72"/>
      <c r="SRL11" s="72"/>
      <c r="SRM11" s="90"/>
      <c r="SRN11" s="73"/>
      <c r="SRO11" s="73"/>
      <c r="SRP11" s="74"/>
      <c r="SRQ11" s="72"/>
      <c r="SRR11" s="72"/>
      <c r="SRS11" s="72"/>
      <c r="SRT11" s="90"/>
      <c r="SRU11" s="73"/>
      <c r="SRV11" s="73"/>
      <c r="SRW11" s="74"/>
      <c r="SRX11" s="72"/>
      <c r="SRY11" s="72"/>
      <c r="SRZ11" s="72"/>
      <c r="SSA11" s="90"/>
      <c r="SSB11" s="73"/>
      <c r="SSC11" s="73"/>
      <c r="SSD11" s="74"/>
      <c r="SSE11" s="72"/>
      <c r="SSF11" s="72"/>
      <c r="SSG11" s="72"/>
      <c r="SSH11" s="90"/>
      <c r="SSI11" s="73"/>
      <c r="SSJ11" s="73"/>
      <c r="SSK11" s="74"/>
      <c r="SSL11" s="72"/>
      <c r="SSM11" s="72"/>
      <c r="SSN11" s="72"/>
      <c r="SSO11" s="90"/>
      <c r="SSP11" s="73"/>
      <c r="SSQ11" s="73"/>
      <c r="SSR11" s="74"/>
      <c r="SSS11" s="72"/>
      <c r="SST11" s="72"/>
      <c r="SSU11" s="72"/>
      <c r="SSV11" s="90"/>
      <c r="SSW11" s="73"/>
      <c r="SSX11" s="73"/>
      <c r="SSY11" s="74"/>
      <c r="SSZ11" s="72"/>
      <c r="STA11" s="72"/>
      <c r="STB11" s="72"/>
      <c r="STC11" s="90"/>
      <c r="STD11" s="73"/>
      <c r="STE11" s="73"/>
      <c r="STF11" s="74"/>
      <c r="STG11" s="72"/>
      <c r="STH11" s="72"/>
      <c r="STI11" s="72"/>
      <c r="STJ11" s="90"/>
      <c r="STK11" s="73"/>
      <c r="STL11" s="73"/>
      <c r="STM11" s="74"/>
      <c r="STN11" s="72"/>
      <c r="STO11" s="72"/>
      <c r="STP11" s="72"/>
      <c r="STQ11" s="90"/>
      <c r="STR11" s="73"/>
      <c r="STS11" s="73"/>
      <c r="STT11" s="74"/>
      <c r="STU11" s="72"/>
      <c r="STV11" s="72"/>
      <c r="STW11" s="72"/>
      <c r="STX11" s="90"/>
      <c r="STY11" s="73"/>
      <c r="STZ11" s="73"/>
      <c r="SUA11" s="74"/>
      <c r="SUB11" s="72"/>
      <c r="SUC11" s="72"/>
      <c r="SUD11" s="72"/>
      <c r="SUE11" s="90"/>
      <c r="SUF11" s="73"/>
      <c r="SUG11" s="73"/>
      <c r="SUH11" s="74"/>
      <c r="SUI11" s="72"/>
      <c r="SUJ11" s="72"/>
      <c r="SUK11" s="72"/>
      <c r="SUL11" s="90"/>
      <c r="SUM11" s="73"/>
      <c r="SUN11" s="73"/>
      <c r="SUO11" s="74"/>
      <c r="SUP11" s="72"/>
      <c r="SUQ11" s="72"/>
      <c r="SUR11" s="72"/>
      <c r="SUS11" s="90"/>
      <c r="SUT11" s="73"/>
      <c r="SUU11" s="73"/>
      <c r="SUV11" s="74"/>
      <c r="SUW11" s="72"/>
      <c r="SUX11" s="72"/>
      <c r="SUY11" s="72"/>
      <c r="SUZ11" s="90"/>
      <c r="SVA11" s="73"/>
      <c r="SVB11" s="73"/>
      <c r="SVC11" s="74"/>
      <c r="SVD11" s="72"/>
      <c r="SVE11" s="72"/>
      <c r="SVF11" s="72"/>
      <c r="SVG11" s="90"/>
      <c r="SVH11" s="73"/>
      <c r="SVI11" s="73"/>
      <c r="SVJ11" s="74"/>
      <c r="SVK11" s="72"/>
      <c r="SVL11" s="72"/>
      <c r="SVM11" s="72"/>
      <c r="SVN11" s="90"/>
      <c r="SVO11" s="73"/>
      <c r="SVP11" s="73"/>
      <c r="SVQ11" s="74"/>
      <c r="SVR11" s="72"/>
      <c r="SVS11" s="72"/>
      <c r="SVT11" s="72"/>
      <c r="SVU11" s="90"/>
      <c r="SVV11" s="73"/>
      <c r="SVW11" s="73"/>
      <c r="SVX11" s="74"/>
      <c r="SVY11" s="72"/>
      <c r="SVZ11" s="72"/>
      <c r="SWA11" s="72"/>
      <c r="SWB11" s="90"/>
      <c r="SWC11" s="73"/>
      <c r="SWD11" s="73"/>
      <c r="SWE11" s="74"/>
      <c r="SWF11" s="72"/>
      <c r="SWG11" s="72"/>
      <c r="SWH11" s="72"/>
      <c r="SWI11" s="90"/>
      <c r="SWJ11" s="73"/>
      <c r="SWK11" s="73"/>
      <c r="SWL11" s="74"/>
      <c r="SWM11" s="72"/>
      <c r="SWN11" s="72"/>
      <c r="SWO11" s="72"/>
      <c r="SWP11" s="90"/>
      <c r="SWQ11" s="73"/>
      <c r="SWR11" s="73"/>
      <c r="SWS11" s="74"/>
      <c r="SWT11" s="72"/>
      <c r="SWU11" s="72"/>
      <c r="SWV11" s="72"/>
      <c r="SWW11" s="90"/>
      <c r="SWX11" s="73"/>
      <c r="SWY11" s="73"/>
      <c r="SWZ11" s="74"/>
      <c r="SXA11" s="72"/>
      <c r="SXB11" s="72"/>
      <c r="SXC11" s="72"/>
      <c r="SXD11" s="90"/>
      <c r="SXE11" s="73"/>
      <c r="SXF11" s="73"/>
      <c r="SXG11" s="74"/>
      <c r="SXH11" s="72"/>
      <c r="SXI11" s="72"/>
      <c r="SXJ11" s="72"/>
      <c r="SXK11" s="90"/>
      <c r="SXL11" s="73"/>
      <c r="SXM11" s="73"/>
      <c r="SXN11" s="74"/>
      <c r="SXO11" s="72"/>
      <c r="SXP11" s="72"/>
      <c r="SXQ11" s="72"/>
      <c r="SXR11" s="90"/>
      <c r="SXS11" s="73"/>
      <c r="SXT11" s="73"/>
      <c r="SXU11" s="74"/>
      <c r="SXV11" s="72"/>
      <c r="SXW11" s="72"/>
      <c r="SXX11" s="72"/>
      <c r="SXY11" s="90"/>
      <c r="SXZ11" s="73"/>
      <c r="SYA11" s="73"/>
      <c r="SYB11" s="74"/>
      <c r="SYC11" s="72"/>
      <c r="SYD11" s="72"/>
      <c r="SYE11" s="72"/>
      <c r="SYF11" s="90"/>
      <c r="SYG11" s="73"/>
      <c r="SYH11" s="73"/>
      <c r="SYI11" s="74"/>
      <c r="SYJ11" s="72"/>
      <c r="SYK11" s="72"/>
      <c r="SYL11" s="72"/>
      <c r="SYM11" s="90"/>
      <c r="SYN11" s="73"/>
      <c r="SYO11" s="73"/>
      <c r="SYP11" s="74"/>
      <c r="SYQ11" s="72"/>
      <c r="SYR11" s="72"/>
      <c r="SYS11" s="72"/>
      <c r="SYT11" s="90"/>
      <c r="SYU11" s="73"/>
      <c r="SYV11" s="73"/>
      <c r="SYW11" s="74"/>
      <c r="SYX11" s="72"/>
      <c r="SYY11" s="72"/>
      <c r="SYZ11" s="72"/>
      <c r="SZA11" s="90"/>
      <c r="SZB11" s="73"/>
      <c r="SZC11" s="73"/>
      <c r="SZD11" s="74"/>
      <c r="SZE11" s="72"/>
      <c r="SZF11" s="72"/>
      <c r="SZG11" s="72"/>
      <c r="SZH11" s="90"/>
      <c r="SZI11" s="73"/>
      <c r="SZJ11" s="73"/>
      <c r="SZK11" s="74"/>
      <c r="SZL11" s="72"/>
      <c r="SZM11" s="72"/>
      <c r="SZN11" s="72"/>
      <c r="SZO11" s="90"/>
      <c r="SZP11" s="73"/>
      <c r="SZQ11" s="73"/>
      <c r="SZR11" s="74"/>
      <c r="SZS11" s="72"/>
      <c r="SZT11" s="72"/>
      <c r="SZU11" s="72"/>
      <c r="SZV11" s="90"/>
      <c r="SZW11" s="73"/>
      <c r="SZX11" s="73"/>
      <c r="SZY11" s="74"/>
      <c r="SZZ11" s="72"/>
      <c r="TAA11" s="72"/>
      <c r="TAB11" s="72"/>
      <c r="TAC11" s="90"/>
      <c r="TAD11" s="73"/>
      <c r="TAE11" s="73"/>
      <c r="TAF11" s="74"/>
      <c r="TAG11" s="72"/>
      <c r="TAH11" s="72"/>
      <c r="TAI11" s="72"/>
      <c r="TAJ11" s="90"/>
      <c r="TAK11" s="73"/>
      <c r="TAL11" s="73"/>
      <c r="TAM11" s="74"/>
      <c r="TAN11" s="72"/>
      <c r="TAO11" s="72"/>
      <c r="TAP11" s="72"/>
      <c r="TAQ11" s="90"/>
      <c r="TAR11" s="73"/>
      <c r="TAS11" s="73"/>
      <c r="TAT11" s="74"/>
      <c r="TAU11" s="72"/>
      <c r="TAV11" s="72"/>
      <c r="TAW11" s="72"/>
      <c r="TAX11" s="90"/>
      <c r="TAY11" s="73"/>
      <c r="TAZ11" s="73"/>
      <c r="TBA11" s="74"/>
      <c r="TBB11" s="72"/>
      <c r="TBC11" s="72"/>
      <c r="TBD11" s="72"/>
      <c r="TBE11" s="90"/>
      <c r="TBF11" s="73"/>
      <c r="TBG11" s="73"/>
      <c r="TBH11" s="74"/>
      <c r="TBI11" s="72"/>
      <c r="TBJ11" s="72"/>
      <c r="TBK11" s="72"/>
      <c r="TBL11" s="90"/>
      <c r="TBM11" s="73"/>
      <c r="TBN11" s="73"/>
      <c r="TBO11" s="74"/>
      <c r="TBP11" s="72"/>
      <c r="TBQ11" s="72"/>
      <c r="TBR11" s="72"/>
      <c r="TBS11" s="90"/>
      <c r="TBT11" s="73"/>
      <c r="TBU11" s="73"/>
      <c r="TBV11" s="74"/>
      <c r="TBW11" s="72"/>
      <c r="TBX11" s="72"/>
      <c r="TBY11" s="72"/>
      <c r="TBZ11" s="90"/>
      <c r="TCA11" s="73"/>
      <c r="TCB11" s="73"/>
      <c r="TCC11" s="74"/>
      <c r="TCD11" s="72"/>
      <c r="TCE11" s="72"/>
      <c r="TCF11" s="72"/>
      <c r="TCG11" s="90"/>
      <c r="TCH11" s="73"/>
      <c r="TCI11" s="73"/>
      <c r="TCJ11" s="74"/>
      <c r="TCK11" s="72"/>
      <c r="TCL11" s="72"/>
      <c r="TCM11" s="72"/>
      <c r="TCN11" s="90"/>
      <c r="TCO11" s="73"/>
      <c r="TCP11" s="73"/>
      <c r="TCQ11" s="74"/>
      <c r="TCR11" s="72"/>
      <c r="TCS11" s="72"/>
      <c r="TCT11" s="72"/>
      <c r="TCU11" s="90"/>
      <c r="TCV11" s="73"/>
      <c r="TCW11" s="73"/>
      <c r="TCX11" s="74"/>
      <c r="TCY11" s="72"/>
      <c r="TCZ11" s="72"/>
      <c r="TDA11" s="72"/>
      <c r="TDB11" s="90"/>
      <c r="TDC11" s="73"/>
      <c r="TDD11" s="73"/>
      <c r="TDE11" s="74"/>
      <c r="TDF11" s="72"/>
      <c r="TDG11" s="72"/>
      <c r="TDH11" s="72"/>
      <c r="TDI11" s="90"/>
      <c r="TDJ11" s="73"/>
      <c r="TDK11" s="73"/>
      <c r="TDL11" s="74"/>
      <c r="TDM11" s="72"/>
      <c r="TDN11" s="72"/>
      <c r="TDO11" s="72"/>
      <c r="TDP11" s="90"/>
      <c r="TDQ11" s="73"/>
      <c r="TDR11" s="73"/>
      <c r="TDS11" s="74"/>
      <c r="TDT11" s="72"/>
      <c r="TDU11" s="72"/>
      <c r="TDV11" s="72"/>
      <c r="TDW11" s="90"/>
      <c r="TDX11" s="73"/>
      <c r="TDY11" s="73"/>
      <c r="TDZ11" s="74"/>
      <c r="TEA11" s="72"/>
      <c r="TEB11" s="72"/>
      <c r="TEC11" s="72"/>
      <c r="TED11" s="90"/>
      <c r="TEE11" s="73"/>
      <c r="TEF11" s="73"/>
      <c r="TEG11" s="74"/>
      <c r="TEH11" s="72"/>
      <c r="TEI11" s="72"/>
      <c r="TEJ11" s="72"/>
      <c r="TEK11" s="90"/>
      <c r="TEL11" s="73"/>
      <c r="TEM11" s="73"/>
      <c r="TEN11" s="74"/>
      <c r="TEO11" s="72"/>
      <c r="TEP11" s="72"/>
      <c r="TEQ11" s="72"/>
      <c r="TER11" s="90"/>
      <c r="TES11" s="73"/>
      <c r="TET11" s="73"/>
      <c r="TEU11" s="74"/>
      <c r="TEV11" s="72"/>
      <c r="TEW11" s="72"/>
      <c r="TEX11" s="72"/>
      <c r="TEY11" s="90"/>
      <c r="TEZ11" s="73"/>
      <c r="TFA11" s="73"/>
      <c r="TFB11" s="74"/>
      <c r="TFC11" s="72"/>
      <c r="TFD11" s="72"/>
      <c r="TFE11" s="72"/>
      <c r="TFF11" s="90"/>
      <c r="TFG11" s="73"/>
      <c r="TFH11" s="73"/>
      <c r="TFI11" s="74"/>
      <c r="TFJ11" s="72"/>
      <c r="TFK11" s="72"/>
      <c r="TFL11" s="72"/>
      <c r="TFM11" s="90"/>
      <c r="TFN11" s="73"/>
      <c r="TFO11" s="73"/>
      <c r="TFP11" s="74"/>
      <c r="TFQ11" s="72"/>
      <c r="TFR11" s="72"/>
      <c r="TFS11" s="72"/>
      <c r="TFT11" s="90"/>
      <c r="TFU11" s="73"/>
      <c r="TFV11" s="73"/>
      <c r="TFW11" s="74"/>
      <c r="TFX11" s="72"/>
      <c r="TFY11" s="72"/>
      <c r="TFZ11" s="72"/>
      <c r="TGA11" s="90"/>
      <c r="TGB11" s="73"/>
      <c r="TGC11" s="73"/>
      <c r="TGD11" s="74"/>
      <c r="TGE11" s="72"/>
      <c r="TGF11" s="72"/>
      <c r="TGG11" s="72"/>
      <c r="TGH11" s="90"/>
      <c r="TGI11" s="73"/>
      <c r="TGJ11" s="73"/>
      <c r="TGK11" s="74"/>
      <c r="TGL11" s="72"/>
      <c r="TGM11" s="72"/>
      <c r="TGN11" s="72"/>
      <c r="TGO11" s="90"/>
      <c r="TGP11" s="73"/>
      <c r="TGQ11" s="73"/>
      <c r="TGR11" s="74"/>
      <c r="TGS11" s="72"/>
      <c r="TGT11" s="72"/>
      <c r="TGU11" s="72"/>
      <c r="TGV11" s="90"/>
      <c r="TGW11" s="73"/>
      <c r="TGX11" s="73"/>
      <c r="TGY11" s="74"/>
      <c r="TGZ11" s="72"/>
      <c r="THA11" s="72"/>
      <c r="THB11" s="72"/>
      <c r="THC11" s="90"/>
      <c r="THD11" s="73"/>
      <c r="THE11" s="73"/>
      <c r="THF11" s="74"/>
      <c r="THG11" s="72"/>
      <c r="THH11" s="72"/>
      <c r="THI11" s="72"/>
      <c r="THJ11" s="90"/>
      <c r="THK11" s="73"/>
      <c r="THL11" s="73"/>
      <c r="THM11" s="74"/>
      <c r="THN11" s="72"/>
      <c r="THO11" s="72"/>
      <c r="THP11" s="72"/>
      <c r="THQ11" s="90"/>
      <c r="THR11" s="73"/>
      <c r="THS11" s="73"/>
      <c r="THT11" s="74"/>
      <c r="THU11" s="72"/>
      <c r="THV11" s="72"/>
      <c r="THW11" s="72"/>
      <c r="THX11" s="90"/>
      <c r="THY11" s="73"/>
      <c r="THZ11" s="73"/>
      <c r="TIA11" s="74"/>
      <c r="TIB11" s="72"/>
      <c r="TIC11" s="72"/>
      <c r="TID11" s="72"/>
      <c r="TIE11" s="90"/>
      <c r="TIF11" s="73"/>
      <c r="TIG11" s="73"/>
      <c r="TIH11" s="74"/>
      <c r="TII11" s="72"/>
      <c r="TIJ11" s="72"/>
      <c r="TIK11" s="72"/>
      <c r="TIL11" s="90"/>
      <c r="TIM11" s="73"/>
      <c r="TIN11" s="73"/>
      <c r="TIO11" s="74"/>
      <c r="TIP11" s="72"/>
      <c r="TIQ11" s="72"/>
      <c r="TIR11" s="72"/>
      <c r="TIS11" s="90"/>
      <c r="TIT11" s="73"/>
      <c r="TIU11" s="73"/>
      <c r="TIV11" s="74"/>
      <c r="TIW11" s="72"/>
      <c r="TIX11" s="72"/>
      <c r="TIY11" s="72"/>
      <c r="TIZ11" s="90"/>
      <c r="TJA11" s="73"/>
      <c r="TJB11" s="73"/>
      <c r="TJC11" s="74"/>
      <c r="TJD11" s="72"/>
      <c r="TJE11" s="72"/>
      <c r="TJF11" s="72"/>
      <c r="TJG11" s="90"/>
      <c r="TJH11" s="73"/>
      <c r="TJI11" s="73"/>
      <c r="TJJ11" s="74"/>
      <c r="TJK11" s="72"/>
      <c r="TJL11" s="72"/>
      <c r="TJM11" s="72"/>
      <c r="TJN11" s="90"/>
      <c r="TJO11" s="73"/>
      <c r="TJP11" s="73"/>
      <c r="TJQ11" s="74"/>
      <c r="TJR11" s="72"/>
      <c r="TJS11" s="72"/>
      <c r="TJT11" s="72"/>
      <c r="TJU11" s="90"/>
      <c r="TJV11" s="73"/>
      <c r="TJW11" s="73"/>
      <c r="TJX11" s="74"/>
      <c r="TJY11" s="72"/>
      <c r="TJZ11" s="72"/>
      <c r="TKA11" s="72"/>
      <c r="TKB11" s="90"/>
      <c r="TKC11" s="73"/>
      <c r="TKD11" s="73"/>
      <c r="TKE11" s="74"/>
      <c r="TKF11" s="72"/>
      <c r="TKG11" s="72"/>
      <c r="TKH11" s="72"/>
      <c r="TKI11" s="90"/>
      <c r="TKJ11" s="73"/>
      <c r="TKK11" s="73"/>
      <c r="TKL11" s="74"/>
      <c r="TKM11" s="72"/>
      <c r="TKN11" s="72"/>
      <c r="TKO11" s="72"/>
      <c r="TKP11" s="90"/>
      <c r="TKQ11" s="73"/>
      <c r="TKR11" s="73"/>
      <c r="TKS11" s="74"/>
      <c r="TKT11" s="72"/>
      <c r="TKU11" s="72"/>
      <c r="TKV11" s="72"/>
      <c r="TKW11" s="90"/>
      <c r="TKX11" s="73"/>
      <c r="TKY11" s="73"/>
      <c r="TKZ11" s="74"/>
      <c r="TLA11" s="72"/>
      <c r="TLB11" s="72"/>
      <c r="TLC11" s="72"/>
      <c r="TLD11" s="90"/>
      <c r="TLE11" s="73"/>
      <c r="TLF11" s="73"/>
      <c r="TLG11" s="74"/>
      <c r="TLH11" s="72"/>
      <c r="TLI11" s="72"/>
      <c r="TLJ11" s="72"/>
      <c r="TLK11" s="90"/>
      <c r="TLL11" s="73"/>
      <c r="TLM11" s="73"/>
      <c r="TLN11" s="74"/>
      <c r="TLO11" s="72"/>
      <c r="TLP11" s="72"/>
      <c r="TLQ11" s="72"/>
      <c r="TLR11" s="90"/>
      <c r="TLS11" s="73"/>
      <c r="TLT11" s="73"/>
      <c r="TLU11" s="74"/>
      <c r="TLV11" s="72"/>
      <c r="TLW11" s="72"/>
      <c r="TLX11" s="72"/>
      <c r="TLY11" s="90"/>
      <c r="TLZ11" s="73"/>
      <c r="TMA11" s="73"/>
      <c r="TMB11" s="74"/>
      <c r="TMC11" s="72"/>
      <c r="TMD11" s="72"/>
      <c r="TME11" s="72"/>
      <c r="TMF11" s="90"/>
      <c r="TMG11" s="73"/>
      <c r="TMH11" s="73"/>
      <c r="TMI11" s="74"/>
      <c r="TMJ11" s="72"/>
      <c r="TMK11" s="72"/>
      <c r="TML11" s="72"/>
      <c r="TMM11" s="90"/>
      <c r="TMN11" s="73"/>
      <c r="TMO11" s="73"/>
      <c r="TMP11" s="74"/>
      <c r="TMQ11" s="72"/>
      <c r="TMR11" s="72"/>
      <c r="TMS11" s="72"/>
      <c r="TMT11" s="90"/>
      <c r="TMU11" s="73"/>
      <c r="TMV11" s="73"/>
      <c r="TMW11" s="74"/>
      <c r="TMX11" s="72"/>
      <c r="TMY11" s="72"/>
      <c r="TMZ11" s="72"/>
      <c r="TNA11" s="90"/>
      <c r="TNB11" s="73"/>
      <c r="TNC11" s="73"/>
      <c r="TND11" s="74"/>
      <c r="TNE11" s="72"/>
      <c r="TNF11" s="72"/>
      <c r="TNG11" s="72"/>
      <c r="TNH11" s="90"/>
      <c r="TNI11" s="73"/>
      <c r="TNJ11" s="73"/>
      <c r="TNK11" s="74"/>
      <c r="TNL11" s="72"/>
      <c r="TNM11" s="72"/>
      <c r="TNN11" s="72"/>
      <c r="TNO11" s="90"/>
      <c r="TNP11" s="73"/>
      <c r="TNQ11" s="73"/>
      <c r="TNR11" s="74"/>
      <c r="TNS11" s="72"/>
      <c r="TNT11" s="72"/>
      <c r="TNU11" s="72"/>
      <c r="TNV11" s="90"/>
      <c r="TNW11" s="73"/>
      <c r="TNX11" s="73"/>
      <c r="TNY11" s="74"/>
      <c r="TNZ11" s="72"/>
      <c r="TOA11" s="72"/>
      <c r="TOB11" s="72"/>
      <c r="TOC11" s="90"/>
      <c r="TOD11" s="73"/>
      <c r="TOE11" s="73"/>
      <c r="TOF11" s="74"/>
      <c r="TOG11" s="72"/>
      <c r="TOH11" s="72"/>
      <c r="TOI11" s="72"/>
      <c r="TOJ11" s="90"/>
      <c r="TOK11" s="73"/>
      <c r="TOL11" s="73"/>
      <c r="TOM11" s="74"/>
      <c r="TON11" s="72"/>
      <c r="TOO11" s="72"/>
      <c r="TOP11" s="72"/>
      <c r="TOQ11" s="90"/>
      <c r="TOR11" s="73"/>
      <c r="TOS11" s="73"/>
      <c r="TOT11" s="74"/>
      <c r="TOU11" s="72"/>
      <c r="TOV11" s="72"/>
      <c r="TOW11" s="72"/>
      <c r="TOX11" s="90"/>
      <c r="TOY11" s="73"/>
      <c r="TOZ11" s="73"/>
      <c r="TPA11" s="74"/>
      <c r="TPB11" s="72"/>
      <c r="TPC11" s="72"/>
      <c r="TPD11" s="72"/>
      <c r="TPE11" s="90"/>
      <c r="TPF11" s="73"/>
      <c r="TPG11" s="73"/>
      <c r="TPH11" s="74"/>
      <c r="TPI11" s="72"/>
      <c r="TPJ11" s="72"/>
      <c r="TPK11" s="72"/>
      <c r="TPL11" s="90"/>
      <c r="TPM11" s="73"/>
      <c r="TPN11" s="73"/>
      <c r="TPO11" s="74"/>
      <c r="TPP11" s="72"/>
      <c r="TPQ11" s="72"/>
      <c r="TPR11" s="72"/>
      <c r="TPS11" s="90"/>
      <c r="TPT11" s="73"/>
      <c r="TPU11" s="73"/>
      <c r="TPV11" s="74"/>
      <c r="TPW11" s="72"/>
      <c r="TPX11" s="72"/>
      <c r="TPY11" s="72"/>
      <c r="TPZ11" s="90"/>
      <c r="TQA11" s="73"/>
      <c r="TQB11" s="73"/>
      <c r="TQC11" s="74"/>
      <c r="TQD11" s="72"/>
      <c r="TQE11" s="72"/>
      <c r="TQF11" s="72"/>
      <c r="TQG11" s="90"/>
      <c r="TQH11" s="73"/>
      <c r="TQI11" s="73"/>
      <c r="TQJ11" s="74"/>
      <c r="TQK11" s="72"/>
      <c r="TQL11" s="72"/>
      <c r="TQM11" s="72"/>
      <c r="TQN11" s="90"/>
      <c r="TQO11" s="73"/>
      <c r="TQP11" s="73"/>
      <c r="TQQ11" s="74"/>
      <c r="TQR11" s="72"/>
      <c r="TQS11" s="72"/>
      <c r="TQT11" s="72"/>
      <c r="TQU11" s="90"/>
      <c r="TQV11" s="73"/>
      <c r="TQW11" s="73"/>
      <c r="TQX11" s="74"/>
      <c r="TQY11" s="72"/>
      <c r="TQZ11" s="72"/>
      <c r="TRA11" s="72"/>
      <c r="TRB11" s="90"/>
      <c r="TRC11" s="73"/>
      <c r="TRD11" s="73"/>
      <c r="TRE11" s="74"/>
      <c r="TRF11" s="72"/>
      <c r="TRG11" s="72"/>
      <c r="TRH11" s="72"/>
      <c r="TRI11" s="90"/>
      <c r="TRJ11" s="73"/>
      <c r="TRK11" s="73"/>
      <c r="TRL11" s="74"/>
      <c r="TRM11" s="72"/>
      <c r="TRN11" s="72"/>
      <c r="TRO11" s="72"/>
      <c r="TRP11" s="90"/>
      <c r="TRQ11" s="73"/>
      <c r="TRR11" s="73"/>
      <c r="TRS11" s="74"/>
      <c r="TRT11" s="72"/>
      <c r="TRU11" s="72"/>
      <c r="TRV11" s="72"/>
      <c r="TRW11" s="90"/>
      <c r="TRX11" s="73"/>
      <c r="TRY11" s="73"/>
      <c r="TRZ11" s="74"/>
      <c r="TSA11" s="72"/>
      <c r="TSB11" s="72"/>
      <c r="TSC11" s="72"/>
      <c r="TSD11" s="90"/>
      <c r="TSE11" s="73"/>
      <c r="TSF11" s="73"/>
      <c r="TSG11" s="74"/>
      <c r="TSH11" s="72"/>
      <c r="TSI11" s="72"/>
      <c r="TSJ11" s="72"/>
      <c r="TSK11" s="90"/>
      <c r="TSL11" s="73"/>
      <c r="TSM11" s="73"/>
      <c r="TSN11" s="74"/>
      <c r="TSO11" s="72"/>
      <c r="TSP11" s="72"/>
      <c r="TSQ11" s="72"/>
      <c r="TSR11" s="90"/>
      <c r="TSS11" s="73"/>
      <c r="TST11" s="73"/>
      <c r="TSU11" s="74"/>
      <c r="TSV11" s="72"/>
      <c r="TSW11" s="72"/>
      <c r="TSX11" s="72"/>
      <c r="TSY11" s="90"/>
      <c r="TSZ11" s="73"/>
      <c r="TTA11" s="73"/>
      <c r="TTB11" s="74"/>
      <c r="TTC11" s="72"/>
      <c r="TTD11" s="72"/>
      <c r="TTE11" s="72"/>
      <c r="TTF11" s="90"/>
      <c r="TTG11" s="73"/>
      <c r="TTH11" s="73"/>
      <c r="TTI11" s="74"/>
      <c r="TTJ11" s="72"/>
      <c r="TTK11" s="72"/>
      <c r="TTL11" s="72"/>
      <c r="TTM11" s="90"/>
      <c r="TTN11" s="73"/>
      <c r="TTO11" s="73"/>
      <c r="TTP11" s="74"/>
      <c r="TTQ11" s="72"/>
      <c r="TTR11" s="72"/>
      <c r="TTS11" s="72"/>
      <c r="TTT11" s="90"/>
      <c r="TTU11" s="73"/>
      <c r="TTV11" s="73"/>
      <c r="TTW11" s="74"/>
      <c r="TTX11" s="72"/>
      <c r="TTY11" s="72"/>
      <c r="TTZ11" s="72"/>
      <c r="TUA11" s="90"/>
      <c r="TUB11" s="73"/>
      <c r="TUC11" s="73"/>
      <c r="TUD11" s="74"/>
      <c r="TUE11" s="72"/>
      <c r="TUF11" s="72"/>
      <c r="TUG11" s="72"/>
      <c r="TUH11" s="90"/>
      <c r="TUI11" s="73"/>
      <c r="TUJ11" s="73"/>
      <c r="TUK11" s="74"/>
      <c r="TUL11" s="72"/>
      <c r="TUM11" s="72"/>
      <c r="TUN11" s="72"/>
      <c r="TUO11" s="90"/>
      <c r="TUP11" s="73"/>
      <c r="TUQ11" s="73"/>
      <c r="TUR11" s="74"/>
      <c r="TUS11" s="72"/>
      <c r="TUT11" s="72"/>
      <c r="TUU11" s="72"/>
      <c r="TUV11" s="90"/>
      <c r="TUW11" s="73"/>
      <c r="TUX11" s="73"/>
      <c r="TUY11" s="74"/>
      <c r="TUZ11" s="72"/>
      <c r="TVA11" s="72"/>
      <c r="TVB11" s="72"/>
      <c r="TVC11" s="90"/>
      <c r="TVD11" s="73"/>
      <c r="TVE11" s="73"/>
      <c r="TVF11" s="74"/>
      <c r="TVG11" s="72"/>
      <c r="TVH11" s="72"/>
      <c r="TVI11" s="72"/>
      <c r="TVJ11" s="90"/>
      <c r="TVK11" s="73"/>
      <c r="TVL11" s="73"/>
      <c r="TVM11" s="74"/>
      <c r="TVN11" s="72"/>
      <c r="TVO11" s="72"/>
      <c r="TVP11" s="72"/>
      <c r="TVQ11" s="90"/>
      <c r="TVR11" s="73"/>
      <c r="TVS11" s="73"/>
      <c r="TVT11" s="74"/>
      <c r="TVU11" s="72"/>
      <c r="TVV11" s="72"/>
      <c r="TVW11" s="72"/>
      <c r="TVX11" s="90"/>
      <c r="TVY11" s="73"/>
      <c r="TVZ11" s="73"/>
      <c r="TWA11" s="74"/>
      <c r="TWB11" s="72"/>
      <c r="TWC11" s="72"/>
      <c r="TWD11" s="72"/>
      <c r="TWE11" s="90"/>
      <c r="TWF11" s="73"/>
      <c r="TWG11" s="73"/>
      <c r="TWH11" s="74"/>
      <c r="TWI11" s="72"/>
      <c r="TWJ11" s="72"/>
      <c r="TWK11" s="72"/>
      <c r="TWL11" s="90"/>
      <c r="TWM11" s="73"/>
      <c r="TWN11" s="73"/>
      <c r="TWO11" s="74"/>
      <c r="TWP11" s="72"/>
      <c r="TWQ11" s="72"/>
      <c r="TWR11" s="72"/>
      <c r="TWS11" s="90"/>
      <c r="TWT11" s="73"/>
      <c r="TWU11" s="73"/>
      <c r="TWV11" s="74"/>
      <c r="TWW11" s="72"/>
      <c r="TWX11" s="72"/>
      <c r="TWY11" s="72"/>
      <c r="TWZ11" s="90"/>
      <c r="TXA11" s="73"/>
      <c r="TXB11" s="73"/>
      <c r="TXC11" s="74"/>
      <c r="TXD11" s="72"/>
      <c r="TXE11" s="72"/>
      <c r="TXF11" s="72"/>
      <c r="TXG11" s="90"/>
      <c r="TXH11" s="73"/>
      <c r="TXI11" s="73"/>
      <c r="TXJ11" s="74"/>
      <c r="TXK11" s="72"/>
      <c r="TXL11" s="72"/>
      <c r="TXM11" s="72"/>
      <c r="TXN11" s="90"/>
      <c r="TXO11" s="73"/>
      <c r="TXP11" s="73"/>
      <c r="TXQ11" s="74"/>
      <c r="TXR11" s="72"/>
      <c r="TXS11" s="72"/>
      <c r="TXT11" s="72"/>
      <c r="TXU11" s="90"/>
      <c r="TXV11" s="73"/>
      <c r="TXW11" s="73"/>
      <c r="TXX11" s="74"/>
      <c r="TXY11" s="72"/>
      <c r="TXZ11" s="72"/>
      <c r="TYA11" s="72"/>
      <c r="TYB11" s="90"/>
      <c r="TYC11" s="73"/>
      <c r="TYD11" s="73"/>
      <c r="TYE11" s="74"/>
      <c r="TYF11" s="72"/>
      <c r="TYG11" s="72"/>
      <c r="TYH11" s="72"/>
      <c r="TYI11" s="90"/>
      <c r="TYJ11" s="73"/>
      <c r="TYK11" s="73"/>
      <c r="TYL11" s="74"/>
      <c r="TYM11" s="72"/>
      <c r="TYN11" s="72"/>
      <c r="TYO11" s="72"/>
      <c r="TYP11" s="90"/>
      <c r="TYQ11" s="73"/>
      <c r="TYR11" s="73"/>
      <c r="TYS11" s="74"/>
      <c r="TYT11" s="72"/>
      <c r="TYU11" s="72"/>
      <c r="TYV11" s="72"/>
      <c r="TYW11" s="90"/>
      <c r="TYX11" s="73"/>
      <c r="TYY11" s="73"/>
      <c r="TYZ11" s="74"/>
      <c r="TZA11" s="72"/>
      <c r="TZB11" s="72"/>
      <c r="TZC11" s="72"/>
      <c r="TZD11" s="90"/>
      <c r="TZE11" s="73"/>
      <c r="TZF11" s="73"/>
      <c r="TZG11" s="74"/>
      <c r="TZH11" s="72"/>
      <c r="TZI11" s="72"/>
      <c r="TZJ11" s="72"/>
      <c r="TZK11" s="90"/>
      <c r="TZL11" s="73"/>
      <c r="TZM11" s="73"/>
      <c r="TZN11" s="74"/>
      <c r="TZO11" s="72"/>
      <c r="TZP11" s="72"/>
      <c r="TZQ11" s="72"/>
      <c r="TZR11" s="90"/>
      <c r="TZS11" s="73"/>
      <c r="TZT11" s="73"/>
      <c r="TZU11" s="74"/>
      <c r="TZV11" s="72"/>
      <c r="TZW11" s="72"/>
      <c r="TZX11" s="72"/>
      <c r="TZY11" s="90"/>
      <c r="TZZ11" s="73"/>
      <c r="UAA11" s="73"/>
      <c r="UAB11" s="74"/>
      <c r="UAC11" s="72"/>
      <c r="UAD11" s="72"/>
      <c r="UAE11" s="72"/>
      <c r="UAF11" s="90"/>
      <c r="UAG11" s="73"/>
      <c r="UAH11" s="73"/>
      <c r="UAI11" s="74"/>
      <c r="UAJ11" s="72"/>
      <c r="UAK11" s="72"/>
      <c r="UAL11" s="72"/>
      <c r="UAM11" s="90"/>
      <c r="UAN11" s="73"/>
      <c r="UAO11" s="73"/>
      <c r="UAP11" s="74"/>
      <c r="UAQ11" s="72"/>
      <c r="UAR11" s="72"/>
      <c r="UAS11" s="72"/>
      <c r="UAT11" s="90"/>
      <c r="UAU11" s="73"/>
      <c r="UAV11" s="73"/>
      <c r="UAW11" s="74"/>
      <c r="UAX11" s="72"/>
      <c r="UAY11" s="72"/>
      <c r="UAZ11" s="72"/>
      <c r="UBA11" s="90"/>
      <c r="UBB11" s="73"/>
      <c r="UBC11" s="73"/>
      <c r="UBD11" s="74"/>
      <c r="UBE11" s="72"/>
      <c r="UBF11" s="72"/>
      <c r="UBG11" s="72"/>
      <c r="UBH11" s="90"/>
      <c r="UBI11" s="73"/>
      <c r="UBJ11" s="73"/>
      <c r="UBK11" s="74"/>
      <c r="UBL11" s="72"/>
      <c r="UBM11" s="72"/>
      <c r="UBN11" s="72"/>
      <c r="UBO11" s="90"/>
      <c r="UBP11" s="73"/>
      <c r="UBQ11" s="73"/>
      <c r="UBR11" s="74"/>
      <c r="UBS11" s="72"/>
      <c r="UBT11" s="72"/>
      <c r="UBU11" s="72"/>
      <c r="UBV11" s="90"/>
      <c r="UBW11" s="73"/>
      <c r="UBX11" s="73"/>
      <c r="UBY11" s="74"/>
      <c r="UBZ11" s="72"/>
      <c r="UCA11" s="72"/>
      <c r="UCB11" s="72"/>
      <c r="UCC11" s="90"/>
      <c r="UCD11" s="73"/>
      <c r="UCE11" s="73"/>
      <c r="UCF11" s="74"/>
      <c r="UCG11" s="72"/>
      <c r="UCH11" s="72"/>
      <c r="UCI11" s="72"/>
      <c r="UCJ11" s="90"/>
      <c r="UCK11" s="73"/>
      <c r="UCL11" s="73"/>
      <c r="UCM11" s="74"/>
      <c r="UCN11" s="72"/>
      <c r="UCO11" s="72"/>
      <c r="UCP11" s="72"/>
      <c r="UCQ11" s="90"/>
      <c r="UCR11" s="73"/>
      <c r="UCS11" s="73"/>
      <c r="UCT11" s="74"/>
      <c r="UCU11" s="72"/>
      <c r="UCV11" s="72"/>
      <c r="UCW11" s="72"/>
      <c r="UCX11" s="90"/>
      <c r="UCY11" s="73"/>
      <c r="UCZ11" s="73"/>
      <c r="UDA11" s="74"/>
      <c r="UDB11" s="72"/>
      <c r="UDC11" s="72"/>
      <c r="UDD11" s="72"/>
      <c r="UDE11" s="90"/>
      <c r="UDF11" s="73"/>
      <c r="UDG11" s="73"/>
      <c r="UDH11" s="74"/>
      <c r="UDI11" s="72"/>
      <c r="UDJ11" s="72"/>
      <c r="UDK11" s="72"/>
      <c r="UDL11" s="90"/>
      <c r="UDM11" s="73"/>
      <c r="UDN11" s="73"/>
      <c r="UDO11" s="74"/>
      <c r="UDP11" s="72"/>
      <c r="UDQ11" s="72"/>
      <c r="UDR11" s="72"/>
      <c r="UDS11" s="90"/>
      <c r="UDT11" s="73"/>
      <c r="UDU11" s="73"/>
      <c r="UDV11" s="74"/>
      <c r="UDW11" s="72"/>
      <c r="UDX11" s="72"/>
      <c r="UDY11" s="72"/>
      <c r="UDZ11" s="90"/>
      <c r="UEA11" s="73"/>
      <c r="UEB11" s="73"/>
      <c r="UEC11" s="74"/>
      <c r="UED11" s="72"/>
      <c r="UEE11" s="72"/>
      <c r="UEF11" s="72"/>
      <c r="UEG11" s="90"/>
      <c r="UEH11" s="73"/>
      <c r="UEI11" s="73"/>
      <c r="UEJ11" s="74"/>
      <c r="UEK11" s="72"/>
      <c r="UEL11" s="72"/>
      <c r="UEM11" s="72"/>
      <c r="UEN11" s="90"/>
      <c r="UEO11" s="73"/>
      <c r="UEP11" s="73"/>
      <c r="UEQ11" s="74"/>
      <c r="UER11" s="72"/>
      <c r="UES11" s="72"/>
      <c r="UET11" s="72"/>
      <c r="UEU11" s="90"/>
      <c r="UEV11" s="73"/>
      <c r="UEW11" s="73"/>
      <c r="UEX11" s="74"/>
      <c r="UEY11" s="72"/>
      <c r="UEZ11" s="72"/>
      <c r="UFA11" s="72"/>
      <c r="UFB11" s="90"/>
      <c r="UFC11" s="73"/>
      <c r="UFD11" s="73"/>
      <c r="UFE11" s="74"/>
      <c r="UFF11" s="72"/>
      <c r="UFG11" s="72"/>
      <c r="UFH11" s="72"/>
      <c r="UFI11" s="90"/>
      <c r="UFJ11" s="73"/>
      <c r="UFK11" s="73"/>
      <c r="UFL11" s="74"/>
      <c r="UFM11" s="72"/>
      <c r="UFN11" s="72"/>
      <c r="UFO11" s="72"/>
      <c r="UFP11" s="90"/>
      <c r="UFQ11" s="73"/>
      <c r="UFR11" s="73"/>
      <c r="UFS11" s="74"/>
      <c r="UFT11" s="72"/>
      <c r="UFU11" s="72"/>
      <c r="UFV11" s="72"/>
      <c r="UFW11" s="90"/>
      <c r="UFX11" s="73"/>
      <c r="UFY11" s="73"/>
      <c r="UFZ11" s="74"/>
      <c r="UGA11" s="72"/>
      <c r="UGB11" s="72"/>
      <c r="UGC11" s="72"/>
      <c r="UGD11" s="90"/>
      <c r="UGE11" s="73"/>
      <c r="UGF11" s="73"/>
      <c r="UGG11" s="74"/>
      <c r="UGH11" s="72"/>
      <c r="UGI11" s="72"/>
      <c r="UGJ11" s="72"/>
      <c r="UGK11" s="90"/>
      <c r="UGL11" s="73"/>
      <c r="UGM11" s="73"/>
      <c r="UGN11" s="74"/>
      <c r="UGO11" s="72"/>
      <c r="UGP11" s="72"/>
      <c r="UGQ11" s="72"/>
      <c r="UGR11" s="90"/>
      <c r="UGS11" s="73"/>
      <c r="UGT11" s="73"/>
      <c r="UGU11" s="74"/>
      <c r="UGV11" s="72"/>
      <c r="UGW11" s="72"/>
      <c r="UGX11" s="72"/>
      <c r="UGY11" s="90"/>
      <c r="UGZ11" s="73"/>
      <c r="UHA11" s="73"/>
      <c r="UHB11" s="74"/>
      <c r="UHC11" s="72"/>
      <c r="UHD11" s="72"/>
      <c r="UHE11" s="72"/>
      <c r="UHF11" s="90"/>
      <c r="UHG11" s="73"/>
      <c r="UHH11" s="73"/>
      <c r="UHI11" s="74"/>
      <c r="UHJ11" s="72"/>
      <c r="UHK11" s="72"/>
      <c r="UHL11" s="72"/>
      <c r="UHM11" s="90"/>
      <c r="UHN11" s="73"/>
      <c r="UHO11" s="73"/>
      <c r="UHP11" s="74"/>
      <c r="UHQ11" s="72"/>
      <c r="UHR11" s="72"/>
      <c r="UHS11" s="72"/>
      <c r="UHT11" s="90"/>
      <c r="UHU11" s="73"/>
      <c r="UHV11" s="73"/>
      <c r="UHW11" s="74"/>
      <c r="UHX11" s="72"/>
      <c r="UHY11" s="72"/>
      <c r="UHZ11" s="72"/>
      <c r="UIA11" s="90"/>
      <c r="UIB11" s="73"/>
      <c r="UIC11" s="73"/>
      <c r="UID11" s="74"/>
      <c r="UIE11" s="72"/>
      <c r="UIF11" s="72"/>
      <c r="UIG11" s="72"/>
      <c r="UIH11" s="90"/>
      <c r="UII11" s="73"/>
      <c r="UIJ11" s="73"/>
      <c r="UIK11" s="74"/>
      <c r="UIL11" s="72"/>
      <c r="UIM11" s="72"/>
      <c r="UIN11" s="72"/>
      <c r="UIO11" s="90"/>
      <c r="UIP11" s="73"/>
      <c r="UIQ11" s="73"/>
      <c r="UIR11" s="74"/>
      <c r="UIS11" s="72"/>
      <c r="UIT11" s="72"/>
      <c r="UIU11" s="72"/>
      <c r="UIV11" s="90"/>
      <c r="UIW11" s="73"/>
      <c r="UIX11" s="73"/>
      <c r="UIY11" s="74"/>
      <c r="UIZ11" s="72"/>
      <c r="UJA11" s="72"/>
      <c r="UJB11" s="72"/>
      <c r="UJC11" s="90"/>
      <c r="UJD11" s="73"/>
      <c r="UJE11" s="73"/>
      <c r="UJF11" s="74"/>
      <c r="UJG11" s="72"/>
      <c r="UJH11" s="72"/>
      <c r="UJI11" s="72"/>
      <c r="UJJ11" s="90"/>
      <c r="UJK11" s="73"/>
      <c r="UJL11" s="73"/>
      <c r="UJM11" s="74"/>
      <c r="UJN11" s="72"/>
      <c r="UJO11" s="72"/>
      <c r="UJP11" s="72"/>
      <c r="UJQ11" s="90"/>
      <c r="UJR11" s="73"/>
      <c r="UJS11" s="73"/>
      <c r="UJT11" s="74"/>
      <c r="UJU11" s="72"/>
      <c r="UJV11" s="72"/>
      <c r="UJW11" s="72"/>
      <c r="UJX11" s="90"/>
      <c r="UJY11" s="73"/>
      <c r="UJZ11" s="73"/>
      <c r="UKA11" s="74"/>
      <c r="UKB11" s="72"/>
      <c r="UKC11" s="72"/>
      <c r="UKD11" s="72"/>
      <c r="UKE11" s="90"/>
      <c r="UKF11" s="73"/>
      <c r="UKG11" s="73"/>
      <c r="UKH11" s="74"/>
      <c r="UKI11" s="72"/>
      <c r="UKJ11" s="72"/>
      <c r="UKK11" s="72"/>
      <c r="UKL11" s="90"/>
      <c r="UKM11" s="73"/>
      <c r="UKN11" s="73"/>
      <c r="UKO11" s="74"/>
      <c r="UKP11" s="72"/>
      <c r="UKQ11" s="72"/>
      <c r="UKR11" s="72"/>
      <c r="UKS11" s="90"/>
      <c r="UKT11" s="73"/>
      <c r="UKU11" s="73"/>
      <c r="UKV11" s="74"/>
      <c r="UKW11" s="72"/>
      <c r="UKX11" s="72"/>
      <c r="UKY11" s="72"/>
      <c r="UKZ11" s="90"/>
      <c r="ULA11" s="73"/>
      <c r="ULB11" s="73"/>
      <c r="ULC11" s="74"/>
      <c r="ULD11" s="72"/>
      <c r="ULE11" s="72"/>
      <c r="ULF11" s="72"/>
      <c r="ULG11" s="90"/>
      <c r="ULH11" s="73"/>
      <c r="ULI11" s="73"/>
      <c r="ULJ11" s="74"/>
      <c r="ULK11" s="72"/>
      <c r="ULL11" s="72"/>
      <c r="ULM11" s="72"/>
      <c r="ULN11" s="90"/>
      <c r="ULO11" s="73"/>
      <c r="ULP11" s="73"/>
      <c r="ULQ11" s="74"/>
      <c r="ULR11" s="72"/>
      <c r="ULS11" s="72"/>
      <c r="ULT11" s="72"/>
      <c r="ULU11" s="90"/>
      <c r="ULV11" s="73"/>
      <c r="ULW11" s="73"/>
      <c r="ULX11" s="74"/>
      <c r="ULY11" s="72"/>
      <c r="ULZ11" s="72"/>
      <c r="UMA11" s="72"/>
      <c r="UMB11" s="90"/>
      <c r="UMC11" s="73"/>
      <c r="UMD11" s="73"/>
      <c r="UME11" s="74"/>
      <c r="UMF11" s="72"/>
      <c r="UMG11" s="72"/>
      <c r="UMH11" s="72"/>
      <c r="UMI11" s="90"/>
      <c r="UMJ11" s="73"/>
      <c r="UMK11" s="73"/>
      <c r="UML11" s="74"/>
      <c r="UMM11" s="72"/>
      <c r="UMN11" s="72"/>
      <c r="UMO11" s="72"/>
      <c r="UMP11" s="90"/>
      <c r="UMQ11" s="73"/>
      <c r="UMR11" s="73"/>
      <c r="UMS11" s="74"/>
      <c r="UMT11" s="72"/>
      <c r="UMU11" s="72"/>
      <c r="UMV11" s="72"/>
      <c r="UMW11" s="90"/>
      <c r="UMX11" s="73"/>
      <c r="UMY11" s="73"/>
      <c r="UMZ11" s="74"/>
      <c r="UNA11" s="72"/>
      <c r="UNB11" s="72"/>
      <c r="UNC11" s="72"/>
      <c r="UND11" s="90"/>
      <c r="UNE11" s="73"/>
      <c r="UNF11" s="73"/>
      <c r="UNG11" s="74"/>
      <c r="UNH11" s="72"/>
      <c r="UNI11" s="72"/>
      <c r="UNJ11" s="72"/>
      <c r="UNK11" s="90"/>
      <c r="UNL11" s="73"/>
      <c r="UNM11" s="73"/>
      <c r="UNN11" s="74"/>
      <c r="UNO11" s="72"/>
      <c r="UNP11" s="72"/>
      <c r="UNQ11" s="72"/>
      <c r="UNR11" s="90"/>
      <c r="UNS11" s="73"/>
      <c r="UNT11" s="73"/>
      <c r="UNU11" s="74"/>
      <c r="UNV11" s="72"/>
      <c r="UNW11" s="72"/>
      <c r="UNX11" s="72"/>
      <c r="UNY11" s="90"/>
      <c r="UNZ11" s="73"/>
      <c r="UOA11" s="73"/>
      <c r="UOB11" s="74"/>
      <c r="UOC11" s="72"/>
      <c r="UOD11" s="72"/>
      <c r="UOE11" s="72"/>
      <c r="UOF11" s="90"/>
      <c r="UOG11" s="73"/>
      <c r="UOH11" s="73"/>
      <c r="UOI11" s="74"/>
      <c r="UOJ11" s="72"/>
      <c r="UOK11" s="72"/>
      <c r="UOL11" s="72"/>
      <c r="UOM11" s="90"/>
      <c r="UON11" s="73"/>
      <c r="UOO11" s="73"/>
      <c r="UOP11" s="74"/>
      <c r="UOQ11" s="72"/>
      <c r="UOR11" s="72"/>
      <c r="UOS11" s="72"/>
      <c r="UOT11" s="90"/>
      <c r="UOU11" s="73"/>
      <c r="UOV11" s="73"/>
      <c r="UOW11" s="74"/>
      <c r="UOX11" s="72"/>
      <c r="UOY11" s="72"/>
      <c r="UOZ11" s="72"/>
      <c r="UPA11" s="90"/>
      <c r="UPB11" s="73"/>
      <c r="UPC11" s="73"/>
      <c r="UPD11" s="74"/>
      <c r="UPE11" s="72"/>
      <c r="UPF11" s="72"/>
      <c r="UPG11" s="72"/>
      <c r="UPH11" s="90"/>
      <c r="UPI11" s="73"/>
      <c r="UPJ11" s="73"/>
      <c r="UPK11" s="74"/>
      <c r="UPL11" s="72"/>
      <c r="UPM11" s="72"/>
      <c r="UPN11" s="72"/>
      <c r="UPO11" s="90"/>
      <c r="UPP11" s="73"/>
      <c r="UPQ11" s="73"/>
      <c r="UPR11" s="74"/>
      <c r="UPS11" s="72"/>
      <c r="UPT11" s="72"/>
      <c r="UPU11" s="72"/>
      <c r="UPV11" s="90"/>
      <c r="UPW11" s="73"/>
      <c r="UPX11" s="73"/>
      <c r="UPY11" s="74"/>
      <c r="UPZ11" s="72"/>
      <c r="UQA11" s="72"/>
      <c r="UQB11" s="72"/>
      <c r="UQC11" s="90"/>
      <c r="UQD11" s="73"/>
      <c r="UQE11" s="73"/>
      <c r="UQF11" s="74"/>
      <c r="UQG11" s="72"/>
      <c r="UQH11" s="72"/>
      <c r="UQI11" s="72"/>
      <c r="UQJ11" s="90"/>
      <c r="UQK11" s="73"/>
      <c r="UQL11" s="73"/>
      <c r="UQM11" s="74"/>
      <c r="UQN11" s="72"/>
      <c r="UQO11" s="72"/>
      <c r="UQP11" s="72"/>
      <c r="UQQ11" s="90"/>
      <c r="UQR11" s="73"/>
      <c r="UQS11" s="73"/>
      <c r="UQT11" s="74"/>
      <c r="UQU11" s="72"/>
      <c r="UQV11" s="72"/>
      <c r="UQW11" s="72"/>
      <c r="UQX11" s="90"/>
      <c r="UQY11" s="73"/>
      <c r="UQZ11" s="73"/>
      <c r="URA11" s="74"/>
      <c r="URB11" s="72"/>
      <c r="URC11" s="72"/>
      <c r="URD11" s="72"/>
      <c r="URE11" s="90"/>
      <c r="URF11" s="73"/>
      <c r="URG11" s="73"/>
      <c r="URH11" s="74"/>
      <c r="URI11" s="72"/>
      <c r="URJ11" s="72"/>
      <c r="URK11" s="72"/>
      <c r="URL11" s="90"/>
      <c r="URM11" s="73"/>
      <c r="URN11" s="73"/>
      <c r="URO11" s="74"/>
      <c r="URP11" s="72"/>
      <c r="URQ11" s="72"/>
      <c r="URR11" s="72"/>
      <c r="URS11" s="90"/>
      <c r="URT11" s="73"/>
      <c r="URU11" s="73"/>
      <c r="URV11" s="74"/>
      <c r="URW11" s="72"/>
      <c r="URX11" s="72"/>
      <c r="URY11" s="72"/>
      <c r="URZ11" s="90"/>
      <c r="USA11" s="73"/>
      <c r="USB11" s="73"/>
      <c r="USC11" s="74"/>
      <c r="USD11" s="72"/>
      <c r="USE11" s="72"/>
      <c r="USF11" s="72"/>
      <c r="USG11" s="90"/>
      <c r="USH11" s="73"/>
      <c r="USI11" s="73"/>
      <c r="USJ11" s="74"/>
      <c r="USK11" s="72"/>
      <c r="USL11" s="72"/>
      <c r="USM11" s="72"/>
      <c r="USN11" s="90"/>
      <c r="USO11" s="73"/>
      <c r="USP11" s="73"/>
      <c r="USQ11" s="74"/>
      <c r="USR11" s="72"/>
      <c r="USS11" s="72"/>
      <c r="UST11" s="72"/>
      <c r="USU11" s="90"/>
      <c r="USV11" s="73"/>
      <c r="USW11" s="73"/>
      <c r="USX11" s="74"/>
      <c r="USY11" s="72"/>
      <c r="USZ11" s="72"/>
      <c r="UTA11" s="72"/>
      <c r="UTB11" s="90"/>
      <c r="UTC11" s="73"/>
      <c r="UTD11" s="73"/>
      <c r="UTE11" s="74"/>
      <c r="UTF11" s="72"/>
      <c r="UTG11" s="72"/>
      <c r="UTH11" s="72"/>
      <c r="UTI11" s="90"/>
      <c r="UTJ11" s="73"/>
      <c r="UTK11" s="73"/>
      <c r="UTL11" s="74"/>
      <c r="UTM11" s="72"/>
      <c r="UTN11" s="72"/>
      <c r="UTO11" s="72"/>
      <c r="UTP11" s="90"/>
      <c r="UTQ11" s="73"/>
      <c r="UTR11" s="73"/>
      <c r="UTS11" s="74"/>
      <c r="UTT11" s="72"/>
      <c r="UTU11" s="72"/>
      <c r="UTV11" s="72"/>
      <c r="UTW11" s="90"/>
      <c r="UTX11" s="73"/>
      <c r="UTY11" s="73"/>
      <c r="UTZ11" s="74"/>
      <c r="UUA11" s="72"/>
      <c r="UUB11" s="72"/>
      <c r="UUC11" s="72"/>
      <c r="UUD11" s="90"/>
      <c r="UUE11" s="73"/>
      <c r="UUF11" s="73"/>
      <c r="UUG11" s="74"/>
      <c r="UUH11" s="72"/>
      <c r="UUI11" s="72"/>
      <c r="UUJ11" s="72"/>
      <c r="UUK11" s="90"/>
      <c r="UUL11" s="73"/>
      <c r="UUM11" s="73"/>
      <c r="UUN11" s="74"/>
      <c r="UUO11" s="72"/>
      <c r="UUP11" s="72"/>
      <c r="UUQ11" s="72"/>
      <c r="UUR11" s="90"/>
      <c r="UUS11" s="73"/>
      <c r="UUT11" s="73"/>
      <c r="UUU11" s="74"/>
      <c r="UUV11" s="72"/>
      <c r="UUW11" s="72"/>
      <c r="UUX11" s="72"/>
      <c r="UUY11" s="90"/>
      <c r="UUZ11" s="73"/>
      <c r="UVA11" s="73"/>
      <c r="UVB11" s="74"/>
      <c r="UVC11" s="72"/>
      <c r="UVD11" s="72"/>
      <c r="UVE11" s="72"/>
      <c r="UVF11" s="90"/>
      <c r="UVG11" s="73"/>
      <c r="UVH11" s="73"/>
      <c r="UVI11" s="74"/>
      <c r="UVJ11" s="72"/>
      <c r="UVK11" s="72"/>
      <c r="UVL11" s="72"/>
      <c r="UVM11" s="90"/>
      <c r="UVN11" s="73"/>
      <c r="UVO11" s="73"/>
      <c r="UVP11" s="74"/>
      <c r="UVQ11" s="72"/>
      <c r="UVR11" s="72"/>
      <c r="UVS11" s="72"/>
      <c r="UVT11" s="90"/>
      <c r="UVU11" s="73"/>
      <c r="UVV11" s="73"/>
      <c r="UVW11" s="74"/>
      <c r="UVX11" s="72"/>
      <c r="UVY11" s="72"/>
      <c r="UVZ11" s="72"/>
      <c r="UWA11" s="90"/>
      <c r="UWB11" s="73"/>
      <c r="UWC11" s="73"/>
      <c r="UWD11" s="74"/>
      <c r="UWE11" s="72"/>
      <c r="UWF11" s="72"/>
      <c r="UWG11" s="72"/>
      <c r="UWH11" s="90"/>
      <c r="UWI11" s="73"/>
      <c r="UWJ11" s="73"/>
      <c r="UWK11" s="74"/>
      <c r="UWL11" s="72"/>
      <c r="UWM11" s="72"/>
      <c r="UWN11" s="72"/>
      <c r="UWO11" s="90"/>
      <c r="UWP11" s="73"/>
      <c r="UWQ11" s="73"/>
      <c r="UWR11" s="74"/>
      <c r="UWS11" s="72"/>
      <c r="UWT11" s="72"/>
      <c r="UWU11" s="72"/>
      <c r="UWV11" s="90"/>
      <c r="UWW11" s="73"/>
      <c r="UWX11" s="73"/>
      <c r="UWY11" s="74"/>
      <c r="UWZ11" s="72"/>
      <c r="UXA11" s="72"/>
      <c r="UXB11" s="72"/>
      <c r="UXC11" s="90"/>
      <c r="UXD11" s="73"/>
      <c r="UXE11" s="73"/>
      <c r="UXF11" s="74"/>
      <c r="UXG11" s="72"/>
      <c r="UXH11" s="72"/>
      <c r="UXI11" s="72"/>
      <c r="UXJ11" s="90"/>
      <c r="UXK11" s="73"/>
      <c r="UXL11" s="73"/>
      <c r="UXM11" s="74"/>
      <c r="UXN11" s="72"/>
      <c r="UXO11" s="72"/>
      <c r="UXP11" s="72"/>
      <c r="UXQ11" s="90"/>
      <c r="UXR11" s="73"/>
      <c r="UXS11" s="73"/>
      <c r="UXT11" s="74"/>
      <c r="UXU11" s="72"/>
      <c r="UXV11" s="72"/>
      <c r="UXW11" s="72"/>
      <c r="UXX11" s="90"/>
      <c r="UXY11" s="73"/>
      <c r="UXZ11" s="73"/>
      <c r="UYA11" s="74"/>
      <c r="UYB11" s="72"/>
      <c r="UYC11" s="72"/>
      <c r="UYD11" s="72"/>
      <c r="UYE11" s="90"/>
      <c r="UYF11" s="73"/>
      <c r="UYG11" s="73"/>
      <c r="UYH11" s="74"/>
      <c r="UYI11" s="72"/>
      <c r="UYJ11" s="72"/>
      <c r="UYK11" s="72"/>
      <c r="UYL11" s="90"/>
      <c r="UYM11" s="73"/>
      <c r="UYN11" s="73"/>
      <c r="UYO11" s="74"/>
      <c r="UYP11" s="72"/>
      <c r="UYQ11" s="72"/>
      <c r="UYR11" s="72"/>
      <c r="UYS11" s="90"/>
      <c r="UYT11" s="73"/>
      <c r="UYU11" s="73"/>
      <c r="UYV11" s="74"/>
      <c r="UYW11" s="72"/>
      <c r="UYX11" s="72"/>
      <c r="UYY11" s="72"/>
      <c r="UYZ11" s="90"/>
      <c r="UZA11" s="73"/>
      <c r="UZB11" s="73"/>
      <c r="UZC11" s="74"/>
      <c r="UZD11" s="72"/>
      <c r="UZE11" s="72"/>
      <c r="UZF11" s="72"/>
      <c r="UZG11" s="90"/>
      <c r="UZH11" s="73"/>
      <c r="UZI11" s="73"/>
      <c r="UZJ11" s="74"/>
      <c r="UZK11" s="72"/>
      <c r="UZL11" s="72"/>
      <c r="UZM11" s="72"/>
      <c r="UZN11" s="90"/>
      <c r="UZO11" s="73"/>
      <c r="UZP11" s="73"/>
      <c r="UZQ11" s="74"/>
      <c r="UZR11" s="72"/>
      <c r="UZS11" s="72"/>
      <c r="UZT11" s="72"/>
      <c r="UZU11" s="90"/>
      <c r="UZV11" s="73"/>
      <c r="UZW11" s="73"/>
      <c r="UZX11" s="74"/>
      <c r="UZY11" s="72"/>
      <c r="UZZ11" s="72"/>
      <c r="VAA11" s="72"/>
      <c r="VAB11" s="90"/>
      <c r="VAC11" s="73"/>
      <c r="VAD11" s="73"/>
      <c r="VAE11" s="74"/>
      <c r="VAF11" s="72"/>
      <c r="VAG11" s="72"/>
      <c r="VAH11" s="72"/>
      <c r="VAI11" s="90"/>
      <c r="VAJ11" s="73"/>
      <c r="VAK11" s="73"/>
      <c r="VAL11" s="74"/>
      <c r="VAM11" s="72"/>
      <c r="VAN11" s="72"/>
      <c r="VAO11" s="72"/>
      <c r="VAP11" s="90"/>
      <c r="VAQ11" s="73"/>
      <c r="VAR11" s="73"/>
      <c r="VAS11" s="74"/>
      <c r="VAT11" s="72"/>
      <c r="VAU11" s="72"/>
      <c r="VAV11" s="72"/>
      <c r="VAW11" s="90"/>
      <c r="VAX11" s="73"/>
      <c r="VAY11" s="73"/>
      <c r="VAZ11" s="74"/>
      <c r="VBA11" s="72"/>
      <c r="VBB11" s="72"/>
      <c r="VBC11" s="72"/>
      <c r="VBD11" s="90"/>
      <c r="VBE11" s="73"/>
      <c r="VBF11" s="73"/>
      <c r="VBG11" s="74"/>
      <c r="VBH11" s="72"/>
      <c r="VBI11" s="72"/>
      <c r="VBJ11" s="72"/>
      <c r="VBK11" s="90"/>
      <c r="VBL11" s="73"/>
      <c r="VBM11" s="73"/>
      <c r="VBN11" s="74"/>
      <c r="VBO11" s="72"/>
      <c r="VBP11" s="72"/>
      <c r="VBQ11" s="72"/>
      <c r="VBR11" s="90"/>
      <c r="VBS11" s="73"/>
      <c r="VBT11" s="73"/>
      <c r="VBU11" s="74"/>
      <c r="VBV11" s="72"/>
      <c r="VBW11" s="72"/>
      <c r="VBX11" s="72"/>
      <c r="VBY11" s="90"/>
      <c r="VBZ11" s="73"/>
      <c r="VCA11" s="73"/>
      <c r="VCB11" s="74"/>
      <c r="VCC11" s="72"/>
      <c r="VCD11" s="72"/>
      <c r="VCE11" s="72"/>
      <c r="VCF11" s="90"/>
      <c r="VCG11" s="73"/>
      <c r="VCH11" s="73"/>
      <c r="VCI11" s="74"/>
      <c r="VCJ11" s="72"/>
      <c r="VCK11" s="72"/>
      <c r="VCL11" s="72"/>
      <c r="VCM11" s="90"/>
      <c r="VCN11" s="73"/>
      <c r="VCO11" s="73"/>
      <c r="VCP11" s="74"/>
      <c r="VCQ11" s="72"/>
      <c r="VCR11" s="72"/>
      <c r="VCS11" s="72"/>
      <c r="VCT11" s="90"/>
      <c r="VCU11" s="73"/>
      <c r="VCV11" s="73"/>
      <c r="VCW11" s="74"/>
      <c r="VCX11" s="72"/>
      <c r="VCY11" s="72"/>
      <c r="VCZ11" s="72"/>
      <c r="VDA11" s="90"/>
      <c r="VDB11" s="73"/>
      <c r="VDC11" s="73"/>
      <c r="VDD11" s="74"/>
      <c r="VDE11" s="72"/>
      <c r="VDF11" s="72"/>
      <c r="VDG11" s="72"/>
      <c r="VDH11" s="90"/>
      <c r="VDI11" s="73"/>
      <c r="VDJ11" s="73"/>
      <c r="VDK11" s="74"/>
      <c r="VDL11" s="72"/>
      <c r="VDM11" s="72"/>
      <c r="VDN11" s="72"/>
      <c r="VDO11" s="90"/>
      <c r="VDP11" s="73"/>
      <c r="VDQ11" s="73"/>
      <c r="VDR11" s="74"/>
      <c r="VDS11" s="72"/>
      <c r="VDT11" s="72"/>
      <c r="VDU11" s="72"/>
      <c r="VDV11" s="90"/>
      <c r="VDW11" s="73"/>
      <c r="VDX11" s="73"/>
      <c r="VDY11" s="74"/>
      <c r="VDZ11" s="72"/>
      <c r="VEA11" s="72"/>
      <c r="VEB11" s="72"/>
      <c r="VEC11" s="90"/>
      <c r="VED11" s="73"/>
      <c r="VEE11" s="73"/>
      <c r="VEF11" s="74"/>
      <c r="VEG11" s="72"/>
      <c r="VEH11" s="72"/>
      <c r="VEI11" s="72"/>
      <c r="VEJ11" s="90"/>
      <c r="VEK11" s="73"/>
      <c r="VEL11" s="73"/>
      <c r="VEM11" s="74"/>
      <c r="VEN11" s="72"/>
      <c r="VEO11" s="72"/>
      <c r="VEP11" s="72"/>
      <c r="VEQ11" s="90"/>
      <c r="VER11" s="73"/>
      <c r="VES11" s="73"/>
      <c r="VET11" s="74"/>
      <c r="VEU11" s="72"/>
      <c r="VEV11" s="72"/>
      <c r="VEW11" s="72"/>
      <c r="VEX11" s="90"/>
      <c r="VEY11" s="73"/>
      <c r="VEZ11" s="73"/>
      <c r="VFA11" s="74"/>
      <c r="VFB11" s="72"/>
      <c r="VFC11" s="72"/>
      <c r="VFD11" s="72"/>
      <c r="VFE11" s="90"/>
      <c r="VFF11" s="73"/>
      <c r="VFG11" s="73"/>
      <c r="VFH11" s="74"/>
      <c r="VFI11" s="72"/>
      <c r="VFJ11" s="72"/>
      <c r="VFK11" s="72"/>
      <c r="VFL11" s="90"/>
      <c r="VFM11" s="73"/>
      <c r="VFN11" s="73"/>
      <c r="VFO11" s="74"/>
      <c r="VFP11" s="72"/>
      <c r="VFQ11" s="72"/>
      <c r="VFR11" s="72"/>
      <c r="VFS11" s="90"/>
      <c r="VFT11" s="73"/>
      <c r="VFU11" s="73"/>
      <c r="VFV11" s="74"/>
      <c r="VFW11" s="72"/>
      <c r="VFX11" s="72"/>
      <c r="VFY11" s="72"/>
      <c r="VFZ11" s="90"/>
      <c r="VGA11" s="73"/>
      <c r="VGB11" s="73"/>
      <c r="VGC11" s="74"/>
      <c r="VGD11" s="72"/>
      <c r="VGE11" s="72"/>
      <c r="VGF11" s="72"/>
      <c r="VGG11" s="90"/>
      <c r="VGH11" s="73"/>
      <c r="VGI11" s="73"/>
      <c r="VGJ11" s="74"/>
      <c r="VGK11" s="72"/>
      <c r="VGL11" s="72"/>
      <c r="VGM11" s="72"/>
      <c r="VGN11" s="90"/>
      <c r="VGO11" s="73"/>
      <c r="VGP11" s="73"/>
      <c r="VGQ11" s="74"/>
      <c r="VGR11" s="72"/>
      <c r="VGS11" s="72"/>
      <c r="VGT11" s="72"/>
      <c r="VGU11" s="90"/>
      <c r="VGV11" s="73"/>
      <c r="VGW11" s="73"/>
      <c r="VGX11" s="74"/>
      <c r="VGY11" s="72"/>
      <c r="VGZ11" s="72"/>
      <c r="VHA11" s="72"/>
      <c r="VHB11" s="90"/>
      <c r="VHC11" s="73"/>
      <c r="VHD11" s="73"/>
      <c r="VHE11" s="74"/>
      <c r="VHF11" s="72"/>
      <c r="VHG11" s="72"/>
      <c r="VHH11" s="72"/>
      <c r="VHI11" s="90"/>
      <c r="VHJ11" s="73"/>
      <c r="VHK11" s="73"/>
      <c r="VHL11" s="74"/>
      <c r="VHM11" s="72"/>
      <c r="VHN11" s="72"/>
      <c r="VHO11" s="72"/>
      <c r="VHP11" s="90"/>
      <c r="VHQ11" s="73"/>
      <c r="VHR11" s="73"/>
      <c r="VHS11" s="74"/>
      <c r="VHT11" s="72"/>
      <c r="VHU11" s="72"/>
      <c r="VHV11" s="72"/>
      <c r="VHW11" s="90"/>
      <c r="VHX11" s="73"/>
      <c r="VHY11" s="73"/>
      <c r="VHZ11" s="74"/>
      <c r="VIA11" s="72"/>
      <c r="VIB11" s="72"/>
      <c r="VIC11" s="72"/>
      <c r="VID11" s="90"/>
      <c r="VIE11" s="73"/>
      <c r="VIF11" s="73"/>
      <c r="VIG11" s="74"/>
      <c r="VIH11" s="72"/>
      <c r="VII11" s="72"/>
      <c r="VIJ11" s="72"/>
      <c r="VIK11" s="90"/>
      <c r="VIL11" s="73"/>
      <c r="VIM11" s="73"/>
      <c r="VIN11" s="74"/>
      <c r="VIO11" s="72"/>
      <c r="VIP11" s="72"/>
      <c r="VIQ11" s="72"/>
      <c r="VIR11" s="90"/>
      <c r="VIS11" s="73"/>
      <c r="VIT11" s="73"/>
      <c r="VIU11" s="74"/>
      <c r="VIV11" s="72"/>
      <c r="VIW11" s="72"/>
      <c r="VIX11" s="72"/>
      <c r="VIY11" s="90"/>
      <c r="VIZ11" s="73"/>
      <c r="VJA11" s="73"/>
      <c r="VJB11" s="74"/>
      <c r="VJC11" s="72"/>
      <c r="VJD11" s="72"/>
      <c r="VJE11" s="72"/>
      <c r="VJF11" s="90"/>
      <c r="VJG11" s="73"/>
      <c r="VJH11" s="73"/>
      <c r="VJI11" s="74"/>
      <c r="VJJ11" s="72"/>
      <c r="VJK11" s="72"/>
      <c r="VJL11" s="72"/>
      <c r="VJM11" s="90"/>
      <c r="VJN11" s="73"/>
      <c r="VJO11" s="73"/>
      <c r="VJP11" s="74"/>
      <c r="VJQ11" s="72"/>
      <c r="VJR11" s="72"/>
      <c r="VJS11" s="72"/>
      <c r="VJT11" s="90"/>
      <c r="VJU11" s="73"/>
      <c r="VJV11" s="73"/>
      <c r="VJW11" s="74"/>
      <c r="VJX11" s="72"/>
      <c r="VJY11" s="72"/>
      <c r="VJZ11" s="72"/>
      <c r="VKA11" s="90"/>
      <c r="VKB11" s="73"/>
      <c r="VKC11" s="73"/>
      <c r="VKD11" s="74"/>
      <c r="VKE11" s="72"/>
      <c r="VKF11" s="72"/>
      <c r="VKG11" s="72"/>
      <c r="VKH11" s="90"/>
      <c r="VKI11" s="73"/>
      <c r="VKJ11" s="73"/>
      <c r="VKK11" s="74"/>
      <c r="VKL11" s="72"/>
      <c r="VKM11" s="72"/>
      <c r="VKN11" s="72"/>
      <c r="VKO11" s="90"/>
      <c r="VKP11" s="73"/>
      <c r="VKQ11" s="73"/>
      <c r="VKR11" s="74"/>
      <c r="VKS11" s="72"/>
      <c r="VKT11" s="72"/>
      <c r="VKU11" s="72"/>
      <c r="VKV11" s="90"/>
      <c r="VKW11" s="73"/>
      <c r="VKX11" s="73"/>
      <c r="VKY11" s="74"/>
      <c r="VKZ11" s="72"/>
      <c r="VLA11" s="72"/>
      <c r="VLB11" s="72"/>
      <c r="VLC11" s="90"/>
      <c r="VLD11" s="73"/>
      <c r="VLE11" s="73"/>
      <c r="VLF11" s="74"/>
      <c r="VLG11" s="72"/>
      <c r="VLH11" s="72"/>
      <c r="VLI11" s="72"/>
      <c r="VLJ11" s="90"/>
      <c r="VLK11" s="73"/>
      <c r="VLL11" s="73"/>
      <c r="VLM11" s="74"/>
      <c r="VLN11" s="72"/>
      <c r="VLO11" s="72"/>
      <c r="VLP11" s="72"/>
      <c r="VLQ11" s="90"/>
      <c r="VLR11" s="73"/>
      <c r="VLS11" s="73"/>
      <c r="VLT11" s="74"/>
      <c r="VLU11" s="72"/>
      <c r="VLV11" s="72"/>
      <c r="VLW11" s="72"/>
      <c r="VLX11" s="90"/>
      <c r="VLY11" s="73"/>
      <c r="VLZ11" s="73"/>
      <c r="VMA11" s="74"/>
      <c r="VMB11" s="72"/>
      <c r="VMC11" s="72"/>
      <c r="VMD11" s="72"/>
      <c r="VME11" s="90"/>
      <c r="VMF11" s="73"/>
      <c r="VMG11" s="73"/>
      <c r="VMH11" s="74"/>
      <c r="VMI11" s="72"/>
      <c r="VMJ11" s="72"/>
      <c r="VMK11" s="72"/>
      <c r="VML11" s="90"/>
      <c r="VMM11" s="73"/>
      <c r="VMN11" s="73"/>
      <c r="VMO11" s="74"/>
      <c r="VMP11" s="72"/>
      <c r="VMQ11" s="72"/>
      <c r="VMR11" s="72"/>
      <c r="VMS11" s="90"/>
      <c r="VMT11" s="73"/>
      <c r="VMU11" s="73"/>
      <c r="VMV11" s="74"/>
      <c r="VMW11" s="72"/>
      <c r="VMX11" s="72"/>
      <c r="VMY11" s="72"/>
      <c r="VMZ11" s="90"/>
      <c r="VNA11" s="73"/>
      <c r="VNB11" s="73"/>
      <c r="VNC11" s="74"/>
      <c r="VND11" s="72"/>
      <c r="VNE11" s="72"/>
      <c r="VNF11" s="72"/>
      <c r="VNG11" s="90"/>
      <c r="VNH11" s="73"/>
      <c r="VNI11" s="73"/>
      <c r="VNJ11" s="74"/>
      <c r="VNK11" s="72"/>
      <c r="VNL11" s="72"/>
      <c r="VNM11" s="72"/>
      <c r="VNN11" s="90"/>
      <c r="VNO11" s="73"/>
      <c r="VNP11" s="73"/>
      <c r="VNQ11" s="74"/>
      <c r="VNR11" s="72"/>
      <c r="VNS11" s="72"/>
      <c r="VNT11" s="72"/>
      <c r="VNU11" s="90"/>
      <c r="VNV11" s="73"/>
      <c r="VNW11" s="73"/>
      <c r="VNX11" s="74"/>
      <c r="VNY11" s="72"/>
      <c r="VNZ11" s="72"/>
      <c r="VOA11" s="72"/>
      <c r="VOB11" s="90"/>
      <c r="VOC11" s="73"/>
      <c r="VOD11" s="73"/>
      <c r="VOE11" s="74"/>
      <c r="VOF11" s="72"/>
      <c r="VOG11" s="72"/>
      <c r="VOH11" s="72"/>
      <c r="VOI11" s="90"/>
      <c r="VOJ11" s="73"/>
      <c r="VOK11" s="73"/>
      <c r="VOL11" s="74"/>
      <c r="VOM11" s="72"/>
      <c r="VON11" s="72"/>
      <c r="VOO11" s="72"/>
      <c r="VOP11" s="90"/>
      <c r="VOQ11" s="73"/>
      <c r="VOR11" s="73"/>
      <c r="VOS11" s="74"/>
      <c r="VOT11" s="72"/>
      <c r="VOU11" s="72"/>
      <c r="VOV11" s="72"/>
      <c r="VOW11" s="90"/>
      <c r="VOX11" s="73"/>
      <c r="VOY11" s="73"/>
      <c r="VOZ11" s="74"/>
      <c r="VPA11" s="72"/>
      <c r="VPB11" s="72"/>
      <c r="VPC11" s="72"/>
      <c r="VPD11" s="90"/>
      <c r="VPE11" s="73"/>
      <c r="VPF11" s="73"/>
      <c r="VPG11" s="74"/>
      <c r="VPH11" s="72"/>
      <c r="VPI11" s="72"/>
      <c r="VPJ11" s="72"/>
      <c r="VPK11" s="90"/>
      <c r="VPL11" s="73"/>
      <c r="VPM11" s="73"/>
      <c r="VPN11" s="74"/>
      <c r="VPO11" s="72"/>
      <c r="VPP11" s="72"/>
      <c r="VPQ11" s="72"/>
      <c r="VPR11" s="90"/>
      <c r="VPS11" s="73"/>
      <c r="VPT11" s="73"/>
      <c r="VPU11" s="74"/>
      <c r="VPV11" s="72"/>
      <c r="VPW11" s="72"/>
      <c r="VPX11" s="72"/>
      <c r="VPY11" s="90"/>
      <c r="VPZ11" s="73"/>
      <c r="VQA11" s="73"/>
      <c r="VQB11" s="74"/>
      <c r="VQC11" s="72"/>
      <c r="VQD11" s="72"/>
      <c r="VQE11" s="72"/>
      <c r="VQF11" s="90"/>
      <c r="VQG11" s="73"/>
      <c r="VQH11" s="73"/>
      <c r="VQI11" s="74"/>
      <c r="VQJ11" s="72"/>
      <c r="VQK11" s="72"/>
      <c r="VQL11" s="72"/>
      <c r="VQM11" s="90"/>
      <c r="VQN11" s="73"/>
      <c r="VQO11" s="73"/>
      <c r="VQP11" s="74"/>
      <c r="VQQ11" s="72"/>
      <c r="VQR11" s="72"/>
      <c r="VQS11" s="72"/>
      <c r="VQT11" s="90"/>
      <c r="VQU11" s="73"/>
      <c r="VQV11" s="73"/>
      <c r="VQW11" s="74"/>
      <c r="VQX11" s="72"/>
      <c r="VQY11" s="72"/>
      <c r="VQZ11" s="72"/>
      <c r="VRA11" s="90"/>
      <c r="VRB11" s="73"/>
      <c r="VRC11" s="73"/>
      <c r="VRD11" s="74"/>
      <c r="VRE11" s="72"/>
      <c r="VRF11" s="72"/>
      <c r="VRG11" s="72"/>
      <c r="VRH11" s="90"/>
      <c r="VRI11" s="73"/>
      <c r="VRJ11" s="73"/>
      <c r="VRK11" s="74"/>
      <c r="VRL11" s="72"/>
      <c r="VRM11" s="72"/>
      <c r="VRN11" s="72"/>
      <c r="VRO11" s="90"/>
      <c r="VRP11" s="73"/>
      <c r="VRQ11" s="73"/>
      <c r="VRR11" s="74"/>
      <c r="VRS11" s="72"/>
      <c r="VRT11" s="72"/>
      <c r="VRU11" s="72"/>
      <c r="VRV11" s="90"/>
      <c r="VRW11" s="73"/>
      <c r="VRX11" s="73"/>
      <c r="VRY11" s="74"/>
      <c r="VRZ11" s="72"/>
      <c r="VSA11" s="72"/>
      <c r="VSB11" s="72"/>
      <c r="VSC11" s="90"/>
      <c r="VSD11" s="73"/>
      <c r="VSE11" s="73"/>
      <c r="VSF11" s="74"/>
      <c r="VSG11" s="72"/>
      <c r="VSH11" s="72"/>
      <c r="VSI11" s="72"/>
      <c r="VSJ11" s="90"/>
      <c r="VSK11" s="73"/>
      <c r="VSL11" s="73"/>
      <c r="VSM11" s="74"/>
      <c r="VSN11" s="72"/>
      <c r="VSO11" s="72"/>
      <c r="VSP11" s="72"/>
      <c r="VSQ11" s="90"/>
      <c r="VSR11" s="73"/>
      <c r="VSS11" s="73"/>
      <c r="VST11" s="74"/>
      <c r="VSU11" s="72"/>
      <c r="VSV11" s="72"/>
      <c r="VSW11" s="72"/>
      <c r="VSX11" s="90"/>
      <c r="VSY11" s="73"/>
      <c r="VSZ11" s="73"/>
      <c r="VTA11" s="74"/>
      <c r="VTB11" s="72"/>
      <c r="VTC11" s="72"/>
      <c r="VTD11" s="72"/>
      <c r="VTE11" s="90"/>
      <c r="VTF11" s="73"/>
      <c r="VTG11" s="73"/>
      <c r="VTH11" s="74"/>
      <c r="VTI11" s="72"/>
      <c r="VTJ11" s="72"/>
      <c r="VTK11" s="72"/>
      <c r="VTL11" s="90"/>
      <c r="VTM11" s="73"/>
      <c r="VTN11" s="73"/>
      <c r="VTO11" s="74"/>
      <c r="VTP11" s="72"/>
      <c r="VTQ11" s="72"/>
      <c r="VTR11" s="72"/>
      <c r="VTS11" s="90"/>
      <c r="VTT11" s="73"/>
      <c r="VTU11" s="73"/>
      <c r="VTV11" s="74"/>
      <c r="VTW11" s="72"/>
      <c r="VTX11" s="72"/>
      <c r="VTY11" s="72"/>
      <c r="VTZ11" s="90"/>
      <c r="VUA11" s="73"/>
      <c r="VUB11" s="73"/>
      <c r="VUC11" s="74"/>
      <c r="VUD11" s="72"/>
      <c r="VUE11" s="72"/>
      <c r="VUF11" s="72"/>
      <c r="VUG11" s="90"/>
      <c r="VUH11" s="73"/>
      <c r="VUI11" s="73"/>
      <c r="VUJ11" s="74"/>
      <c r="VUK11" s="72"/>
      <c r="VUL11" s="72"/>
      <c r="VUM11" s="72"/>
      <c r="VUN11" s="90"/>
      <c r="VUO11" s="73"/>
      <c r="VUP11" s="73"/>
      <c r="VUQ11" s="74"/>
      <c r="VUR11" s="72"/>
      <c r="VUS11" s="72"/>
      <c r="VUT11" s="72"/>
      <c r="VUU11" s="90"/>
      <c r="VUV11" s="73"/>
      <c r="VUW11" s="73"/>
      <c r="VUX11" s="74"/>
      <c r="VUY11" s="72"/>
      <c r="VUZ11" s="72"/>
      <c r="VVA11" s="72"/>
      <c r="VVB11" s="90"/>
      <c r="VVC11" s="73"/>
      <c r="VVD11" s="73"/>
      <c r="VVE11" s="74"/>
      <c r="VVF11" s="72"/>
      <c r="VVG11" s="72"/>
      <c r="VVH11" s="72"/>
      <c r="VVI11" s="90"/>
      <c r="VVJ11" s="73"/>
      <c r="VVK11" s="73"/>
      <c r="VVL11" s="74"/>
      <c r="VVM11" s="72"/>
      <c r="VVN11" s="72"/>
      <c r="VVO11" s="72"/>
      <c r="VVP11" s="90"/>
      <c r="VVQ11" s="73"/>
      <c r="VVR11" s="73"/>
      <c r="VVS11" s="74"/>
      <c r="VVT11" s="72"/>
      <c r="VVU11" s="72"/>
      <c r="VVV11" s="72"/>
      <c r="VVW11" s="90"/>
      <c r="VVX11" s="73"/>
      <c r="VVY11" s="73"/>
      <c r="VVZ11" s="74"/>
      <c r="VWA11" s="72"/>
      <c r="VWB11" s="72"/>
      <c r="VWC11" s="72"/>
      <c r="VWD11" s="90"/>
      <c r="VWE11" s="73"/>
      <c r="VWF11" s="73"/>
      <c r="VWG11" s="74"/>
      <c r="VWH11" s="72"/>
      <c r="VWI11" s="72"/>
      <c r="VWJ11" s="72"/>
      <c r="VWK11" s="90"/>
      <c r="VWL11" s="73"/>
      <c r="VWM11" s="73"/>
      <c r="VWN11" s="74"/>
      <c r="VWO11" s="72"/>
      <c r="VWP11" s="72"/>
      <c r="VWQ11" s="72"/>
      <c r="VWR11" s="90"/>
      <c r="VWS11" s="73"/>
      <c r="VWT11" s="73"/>
      <c r="VWU11" s="74"/>
      <c r="VWV11" s="72"/>
      <c r="VWW11" s="72"/>
      <c r="VWX11" s="72"/>
      <c r="VWY11" s="90"/>
      <c r="VWZ11" s="73"/>
      <c r="VXA11" s="73"/>
      <c r="VXB11" s="74"/>
      <c r="VXC11" s="72"/>
      <c r="VXD11" s="72"/>
      <c r="VXE11" s="72"/>
      <c r="VXF11" s="90"/>
      <c r="VXG11" s="73"/>
      <c r="VXH11" s="73"/>
      <c r="VXI11" s="74"/>
      <c r="VXJ11" s="72"/>
      <c r="VXK11" s="72"/>
      <c r="VXL11" s="72"/>
      <c r="VXM11" s="90"/>
      <c r="VXN11" s="73"/>
      <c r="VXO11" s="73"/>
      <c r="VXP11" s="74"/>
      <c r="VXQ11" s="72"/>
      <c r="VXR11" s="72"/>
      <c r="VXS11" s="72"/>
      <c r="VXT11" s="90"/>
      <c r="VXU11" s="73"/>
      <c r="VXV11" s="73"/>
      <c r="VXW11" s="74"/>
      <c r="VXX11" s="72"/>
      <c r="VXY11" s="72"/>
      <c r="VXZ11" s="72"/>
      <c r="VYA11" s="90"/>
      <c r="VYB11" s="73"/>
      <c r="VYC11" s="73"/>
      <c r="VYD11" s="74"/>
      <c r="VYE11" s="72"/>
      <c r="VYF11" s="72"/>
      <c r="VYG11" s="72"/>
      <c r="VYH11" s="90"/>
      <c r="VYI11" s="73"/>
      <c r="VYJ11" s="73"/>
      <c r="VYK11" s="74"/>
      <c r="VYL11" s="72"/>
      <c r="VYM11" s="72"/>
      <c r="VYN11" s="72"/>
      <c r="VYO11" s="90"/>
      <c r="VYP11" s="73"/>
      <c r="VYQ11" s="73"/>
      <c r="VYR11" s="74"/>
      <c r="VYS11" s="72"/>
      <c r="VYT11" s="72"/>
      <c r="VYU11" s="72"/>
      <c r="VYV11" s="90"/>
      <c r="VYW11" s="73"/>
      <c r="VYX11" s="73"/>
      <c r="VYY11" s="74"/>
      <c r="VYZ11" s="72"/>
      <c r="VZA11" s="72"/>
      <c r="VZB11" s="72"/>
      <c r="VZC11" s="90"/>
      <c r="VZD11" s="73"/>
      <c r="VZE11" s="73"/>
      <c r="VZF11" s="74"/>
      <c r="VZG11" s="72"/>
      <c r="VZH11" s="72"/>
      <c r="VZI11" s="72"/>
      <c r="VZJ11" s="90"/>
      <c r="VZK11" s="73"/>
      <c r="VZL11" s="73"/>
      <c r="VZM11" s="74"/>
      <c r="VZN11" s="72"/>
      <c r="VZO11" s="72"/>
      <c r="VZP11" s="72"/>
      <c r="VZQ11" s="90"/>
      <c r="VZR11" s="73"/>
      <c r="VZS11" s="73"/>
      <c r="VZT11" s="74"/>
      <c r="VZU11" s="72"/>
      <c r="VZV11" s="72"/>
      <c r="VZW11" s="72"/>
      <c r="VZX11" s="90"/>
      <c r="VZY11" s="73"/>
      <c r="VZZ11" s="73"/>
      <c r="WAA11" s="74"/>
      <c r="WAB11" s="72"/>
      <c r="WAC11" s="72"/>
      <c r="WAD11" s="72"/>
      <c r="WAE11" s="90"/>
      <c r="WAF11" s="73"/>
      <c r="WAG11" s="73"/>
      <c r="WAH11" s="74"/>
      <c r="WAI11" s="72"/>
      <c r="WAJ11" s="72"/>
      <c r="WAK11" s="72"/>
      <c r="WAL11" s="90"/>
      <c r="WAM11" s="73"/>
      <c r="WAN11" s="73"/>
      <c r="WAO11" s="74"/>
      <c r="WAP11" s="72"/>
      <c r="WAQ11" s="72"/>
      <c r="WAR11" s="72"/>
      <c r="WAS11" s="90"/>
      <c r="WAT11" s="73"/>
      <c r="WAU11" s="73"/>
      <c r="WAV11" s="74"/>
      <c r="WAW11" s="72"/>
      <c r="WAX11" s="72"/>
      <c r="WAY11" s="72"/>
      <c r="WAZ11" s="90"/>
      <c r="WBA11" s="73"/>
      <c r="WBB11" s="73"/>
      <c r="WBC11" s="74"/>
      <c r="WBD11" s="72"/>
      <c r="WBE11" s="72"/>
      <c r="WBF11" s="72"/>
      <c r="WBG11" s="90"/>
      <c r="WBH11" s="73"/>
      <c r="WBI11" s="73"/>
      <c r="WBJ11" s="74"/>
      <c r="WBK11" s="72"/>
      <c r="WBL11" s="72"/>
      <c r="WBM11" s="72"/>
      <c r="WBN11" s="90"/>
      <c r="WBO11" s="73"/>
      <c r="WBP11" s="73"/>
      <c r="WBQ11" s="74"/>
      <c r="WBR11" s="72"/>
      <c r="WBS11" s="72"/>
      <c r="WBT11" s="72"/>
      <c r="WBU11" s="90"/>
      <c r="WBV11" s="73"/>
      <c r="WBW11" s="73"/>
      <c r="WBX11" s="74"/>
      <c r="WBY11" s="72"/>
      <c r="WBZ11" s="72"/>
      <c r="WCA11" s="72"/>
      <c r="WCB11" s="90"/>
      <c r="WCC11" s="73"/>
      <c r="WCD11" s="73"/>
      <c r="WCE11" s="74"/>
      <c r="WCF11" s="72"/>
      <c r="WCG11" s="72"/>
      <c r="WCH11" s="72"/>
      <c r="WCI11" s="90"/>
      <c r="WCJ11" s="73"/>
      <c r="WCK11" s="73"/>
      <c r="WCL11" s="74"/>
      <c r="WCM11" s="72"/>
      <c r="WCN11" s="72"/>
      <c r="WCO11" s="72"/>
      <c r="WCP11" s="90"/>
      <c r="WCQ11" s="73"/>
      <c r="WCR11" s="73"/>
      <c r="WCS11" s="74"/>
      <c r="WCT11" s="72"/>
      <c r="WCU11" s="72"/>
      <c r="WCV11" s="72"/>
      <c r="WCW11" s="90"/>
      <c r="WCX11" s="73"/>
      <c r="WCY11" s="73"/>
      <c r="WCZ11" s="74"/>
      <c r="WDA11" s="72"/>
      <c r="WDB11" s="72"/>
      <c r="WDC11" s="72"/>
      <c r="WDD11" s="90"/>
      <c r="WDE11" s="73"/>
      <c r="WDF11" s="73"/>
      <c r="WDG11" s="74"/>
      <c r="WDH11" s="72"/>
      <c r="WDI11" s="72"/>
      <c r="WDJ11" s="72"/>
      <c r="WDK11" s="90"/>
      <c r="WDL11" s="73"/>
      <c r="WDM11" s="73"/>
      <c r="WDN11" s="74"/>
      <c r="WDO11" s="72"/>
      <c r="WDP11" s="72"/>
      <c r="WDQ11" s="72"/>
      <c r="WDR11" s="90"/>
      <c r="WDS11" s="73"/>
      <c r="WDT11" s="73"/>
      <c r="WDU11" s="74"/>
      <c r="WDV11" s="72"/>
      <c r="WDW11" s="72"/>
      <c r="WDX11" s="72"/>
      <c r="WDY11" s="90"/>
      <c r="WDZ11" s="73"/>
      <c r="WEA11" s="73"/>
      <c r="WEB11" s="74"/>
      <c r="WEC11" s="72"/>
      <c r="WED11" s="72"/>
      <c r="WEE11" s="72"/>
      <c r="WEF11" s="90"/>
      <c r="WEG11" s="73"/>
      <c r="WEH11" s="73"/>
      <c r="WEI11" s="74"/>
      <c r="WEJ11" s="72"/>
      <c r="WEK11" s="72"/>
      <c r="WEL11" s="72"/>
      <c r="WEM11" s="90"/>
      <c r="WEN11" s="73"/>
      <c r="WEO11" s="73"/>
      <c r="WEP11" s="74"/>
      <c r="WEQ11" s="72"/>
      <c r="WER11" s="72"/>
      <c r="WES11" s="72"/>
      <c r="WET11" s="90"/>
      <c r="WEU11" s="73"/>
      <c r="WEV11" s="73"/>
      <c r="WEW11" s="74"/>
      <c r="WEX11" s="72"/>
      <c r="WEY11" s="72"/>
      <c r="WEZ11" s="72"/>
      <c r="WFA11" s="90"/>
      <c r="WFB11" s="73"/>
      <c r="WFC11" s="73"/>
      <c r="WFD11" s="74"/>
      <c r="WFE11" s="72"/>
      <c r="WFF11" s="72"/>
      <c r="WFG11" s="72"/>
      <c r="WFH11" s="90"/>
      <c r="WFI11" s="73"/>
      <c r="WFJ11" s="73"/>
      <c r="WFK11" s="74"/>
      <c r="WFL11" s="72"/>
      <c r="WFM11" s="72"/>
      <c r="WFN11" s="72"/>
      <c r="WFO11" s="90"/>
      <c r="WFP11" s="73"/>
      <c r="WFQ11" s="73"/>
      <c r="WFR11" s="74"/>
      <c r="WFS11" s="72"/>
      <c r="WFT11" s="72"/>
      <c r="WFU11" s="72"/>
      <c r="WFV11" s="90"/>
      <c r="WFW11" s="73"/>
      <c r="WFX11" s="73"/>
      <c r="WFY11" s="74"/>
      <c r="WFZ11" s="72"/>
      <c r="WGA11" s="72"/>
      <c r="WGB11" s="72"/>
      <c r="WGC11" s="90"/>
      <c r="WGD11" s="73"/>
      <c r="WGE11" s="73"/>
      <c r="WGF11" s="74"/>
      <c r="WGG11" s="72"/>
      <c r="WGH11" s="72"/>
      <c r="WGI11" s="72"/>
      <c r="WGJ11" s="90"/>
      <c r="WGK11" s="73"/>
      <c r="WGL11" s="73"/>
      <c r="WGM11" s="74"/>
      <c r="WGN11" s="72"/>
      <c r="WGO11" s="72"/>
      <c r="WGP11" s="72"/>
      <c r="WGQ11" s="90"/>
      <c r="WGR11" s="73"/>
      <c r="WGS11" s="73"/>
      <c r="WGT11" s="74"/>
      <c r="WGU11" s="72"/>
      <c r="WGV11" s="72"/>
      <c r="WGW11" s="72"/>
      <c r="WGX11" s="90"/>
      <c r="WGY11" s="73"/>
      <c r="WGZ11" s="73"/>
      <c r="WHA11" s="74"/>
      <c r="WHB11" s="72"/>
      <c r="WHC11" s="72"/>
      <c r="WHD11" s="72"/>
      <c r="WHE11" s="90"/>
      <c r="WHF11" s="73"/>
      <c r="WHG11" s="73"/>
      <c r="WHH11" s="74"/>
      <c r="WHI11" s="72"/>
      <c r="WHJ11" s="72"/>
      <c r="WHK11" s="72"/>
      <c r="WHL11" s="90"/>
      <c r="WHM11" s="73"/>
      <c r="WHN11" s="73"/>
      <c r="WHO11" s="74"/>
      <c r="WHP11" s="72"/>
      <c r="WHQ11" s="72"/>
      <c r="WHR11" s="72"/>
      <c r="WHS11" s="90"/>
      <c r="WHT11" s="73"/>
      <c r="WHU11" s="73"/>
      <c r="WHV11" s="74"/>
      <c r="WHW11" s="72"/>
      <c r="WHX11" s="72"/>
      <c r="WHY11" s="72"/>
      <c r="WHZ11" s="90"/>
      <c r="WIA11" s="73"/>
      <c r="WIB11" s="73"/>
      <c r="WIC11" s="74"/>
      <c r="WID11" s="72"/>
      <c r="WIE11" s="72"/>
      <c r="WIF11" s="72"/>
      <c r="WIG11" s="90"/>
      <c r="WIH11" s="73"/>
      <c r="WII11" s="73"/>
      <c r="WIJ11" s="74"/>
      <c r="WIK11" s="72"/>
      <c r="WIL11" s="72"/>
      <c r="WIM11" s="72"/>
      <c r="WIN11" s="90"/>
      <c r="WIO11" s="73"/>
      <c r="WIP11" s="73"/>
      <c r="WIQ11" s="74"/>
      <c r="WIR11" s="72"/>
      <c r="WIS11" s="72"/>
      <c r="WIT11" s="72"/>
      <c r="WIU11" s="90"/>
      <c r="WIV11" s="73"/>
      <c r="WIW11" s="73"/>
      <c r="WIX11" s="74"/>
      <c r="WIY11" s="72"/>
      <c r="WIZ11" s="72"/>
      <c r="WJA11" s="72"/>
      <c r="WJB11" s="90"/>
      <c r="WJC11" s="73"/>
      <c r="WJD11" s="73"/>
      <c r="WJE11" s="74"/>
      <c r="WJF11" s="72"/>
      <c r="WJG11" s="72"/>
      <c r="WJH11" s="72"/>
      <c r="WJI11" s="90"/>
      <c r="WJJ11" s="73"/>
      <c r="WJK11" s="73"/>
      <c r="WJL11" s="74"/>
      <c r="WJM11" s="72"/>
      <c r="WJN11" s="72"/>
      <c r="WJO11" s="72"/>
      <c r="WJP11" s="90"/>
      <c r="WJQ11" s="73"/>
      <c r="WJR11" s="73"/>
      <c r="WJS11" s="74"/>
      <c r="WJT11" s="72"/>
      <c r="WJU11" s="72"/>
      <c r="WJV11" s="72"/>
      <c r="WJW11" s="90"/>
      <c r="WJX11" s="73"/>
      <c r="WJY11" s="73"/>
      <c r="WJZ11" s="74"/>
      <c r="WKA11" s="72"/>
      <c r="WKB11" s="72"/>
      <c r="WKC11" s="72"/>
      <c r="WKD11" s="90"/>
      <c r="WKE11" s="73"/>
      <c r="WKF11" s="73"/>
      <c r="WKG11" s="74"/>
      <c r="WKH11" s="72"/>
      <c r="WKI11" s="72"/>
      <c r="WKJ11" s="72"/>
      <c r="WKK11" s="90"/>
      <c r="WKL11" s="73"/>
      <c r="WKM11" s="73"/>
      <c r="WKN11" s="74"/>
      <c r="WKO11" s="72"/>
      <c r="WKP11" s="72"/>
      <c r="WKQ11" s="72"/>
      <c r="WKR11" s="90"/>
      <c r="WKS11" s="73"/>
      <c r="WKT11" s="73"/>
      <c r="WKU11" s="74"/>
      <c r="WKV11" s="72"/>
      <c r="WKW11" s="72"/>
      <c r="WKX11" s="72"/>
      <c r="WKY11" s="90"/>
      <c r="WKZ11" s="73"/>
      <c r="WLA11" s="73"/>
      <c r="WLB11" s="74"/>
      <c r="WLC11" s="72"/>
      <c r="WLD11" s="72"/>
      <c r="WLE11" s="72"/>
      <c r="WLF11" s="90"/>
      <c r="WLG11" s="73"/>
      <c r="WLH11" s="73"/>
      <c r="WLI11" s="74"/>
      <c r="WLJ11" s="72"/>
      <c r="WLK11" s="72"/>
      <c r="WLL11" s="72"/>
      <c r="WLM11" s="90"/>
      <c r="WLN11" s="73"/>
      <c r="WLO11" s="73"/>
      <c r="WLP11" s="74"/>
      <c r="WLQ11" s="72"/>
      <c r="WLR11" s="72"/>
      <c r="WLS11" s="72"/>
      <c r="WLT11" s="90"/>
      <c r="WLU11" s="73"/>
      <c r="WLV11" s="73"/>
      <c r="WLW11" s="74"/>
      <c r="WLX11" s="72"/>
      <c r="WLY11" s="72"/>
      <c r="WLZ11" s="72"/>
      <c r="WMA11" s="90"/>
      <c r="WMB11" s="73"/>
      <c r="WMC11" s="73"/>
      <c r="WMD11" s="74"/>
      <c r="WME11" s="72"/>
      <c r="WMF11" s="72"/>
      <c r="WMG11" s="72"/>
      <c r="WMH11" s="90"/>
      <c r="WMI11" s="73"/>
      <c r="WMJ11" s="73"/>
      <c r="WMK11" s="74"/>
      <c r="WML11" s="72"/>
      <c r="WMM11" s="72"/>
      <c r="WMN11" s="72"/>
      <c r="WMO11" s="90"/>
      <c r="WMP11" s="73"/>
      <c r="WMQ11" s="73"/>
      <c r="WMR11" s="74"/>
      <c r="WMS11" s="72"/>
      <c r="WMT11" s="72"/>
      <c r="WMU11" s="72"/>
      <c r="WMV11" s="90"/>
      <c r="WMW11" s="73"/>
      <c r="WMX11" s="73"/>
      <c r="WMY11" s="74"/>
      <c r="WMZ11" s="72"/>
      <c r="WNA11" s="72"/>
      <c r="WNB11" s="72"/>
      <c r="WNC11" s="90"/>
      <c r="WND11" s="73"/>
      <c r="WNE11" s="73"/>
      <c r="WNF11" s="74"/>
      <c r="WNG11" s="72"/>
      <c r="WNH11" s="72"/>
      <c r="WNI11" s="72"/>
      <c r="WNJ11" s="90"/>
      <c r="WNK11" s="73"/>
      <c r="WNL11" s="73"/>
      <c r="WNM11" s="74"/>
      <c r="WNN11" s="72"/>
      <c r="WNO11" s="72"/>
      <c r="WNP11" s="72"/>
      <c r="WNQ11" s="90"/>
      <c r="WNR11" s="73"/>
      <c r="WNS11" s="73"/>
      <c r="WNT11" s="74"/>
      <c r="WNU11" s="72"/>
      <c r="WNV11" s="72"/>
      <c r="WNW11" s="72"/>
      <c r="WNX11" s="90"/>
      <c r="WNY11" s="73"/>
      <c r="WNZ11" s="73"/>
      <c r="WOA11" s="74"/>
      <c r="WOB11" s="72"/>
      <c r="WOC11" s="72"/>
      <c r="WOD11" s="72"/>
      <c r="WOE11" s="90"/>
      <c r="WOF11" s="73"/>
      <c r="WOG11" s="73"/>
      <c r="WOH11" s="74"/>
      <c r="WOI11" s="72"/>
      <c r="WOJ11" s="72"/>
      <c r="WOK11" s="72"/>
      <c r="WOL11" s="90"/>
      <c r="WOM11" s="73"/>
      <c r="WON11" s="73"/>
      <c r="WOO11" s="74"/>
      <c r="WOP11" s="72"/>
      <c r="WOQ11" s="72"/>
      <c r="WOR11" s="72"/>
      <c r="WOS11" s="90"/>
      <c r="WOT11" s="73"/>
      <c r="WOU11" s="73"/>
      <c r="WOV11" s="74"/>
      <c r="WOW11" s="72"/>
      <c r="WOX11" s="72"/>
      <c r="WOY11" s="72"/>
      <c r="WOZ11" s="90"/>
      <c r="WPA11" s="73"/>
      <c r="WPB11" s="73"/>
      <c r="WPC11" s="74"/>
      <c r="WPD11" s="72"/>
      <c r="WPE11" s="72"/>
      <c r="WPF11" s="72"/>
      <c r="WPG11" s="90"/>
      <c r="WPH11" s="73"/>
      <c r="WPI11" s="73"/>
      <c r="WPJ11" s="74"/>
      <c r="WPK11" s="72"/>
      <c r="WPL11" s="72"/>
      <c r="WPM11" s="72"/>
      <c r="WPN11" s="90"/>
      <c r="WPO11" s="73"/>
      <c r="WPP11" s="73"/>
      <c r="WPQ11" s="74"/>
      <c r="WPR11" s="72"/>
      <c r="WPS11" s="72"/>
      <c r="WPT11" s="72"/>
      <c r="WPU11" s="90"/>
      <c r="WPV11" s="73"/>
      <c r="WPW11" s="73"/>
      <c r="WPX11" s="74"/>
      <c r="WPY11" s="72"/>
      <c r="WPZ11" s="72"/>
      <c r="WQA11" s="72"/>
      <c r="WQB11" s="90"/>
      <c r="WQC11" s="73"/>
      <c r="WQD11" s="73"/>
      <c r="WQE11" s="74"/>
      <c r="WQF11" s="72"/>
      <c r="WQG11" s="72"/>
      <c r="WQH11" s="72"/>
      <c r="WQI11" s="90"/>
      <c r="WQJ11" s="73"/>
      <c r="WQK11" s="73"/>
      <c r="WQL11" s="74"/>
      <c r="WQM11" s="72"/>
      <c r="WQN11" s="72"/>
      <c r="WQO11" s="72"/>
      <c r="WQP11" s="90"/>
      <c r="WQQ11" s="73"/>
      <c r="WQR11" s="73"/>
      <c r="WQS11" s="74"/>
      <c r="WQT11" s="72"/>
      <c r="WQU11" s="72"/>
      <c r="WQV11" s="72"/>
      <c r="WQW11" s="90"/>
      <c r="WQX11" s="73"/>
      <c r="WQY11" s="73"/>
      <c r="WQZ11" s="74"/>
      <c r="WRA11" s="72"/>
      <c r="WRB11" s="72"/>
      <c r="WRC11" s="72"/>
      <c r="WRD11" s="90"/>
      <c r="WRE11" s="73"/>
      <c r="WRF11" s="73"/>
      <c r="WRG11" s="74"/>
      <c r="WRH11" s="72"/>
      <c r="WRI11" s="72"/>
      <c r="WRJ11" s="72"/>
      <c r="WRK11" s="90"/>
      <c r="WRL11" s="73"/>
      <c r="WRM11" s="73"/>
      <c r="WRN11" s="74"/>
      <c r="WRO11" s="72"/>
      <c r="WRP11" s="72"/>
      <c r="WRQ11" s="72"/>
      <c r="WRR11" s="90"/>
      <c r="WRS11" s="73"/>
      <c r="WRT11" s="73"/>
      <c r="WRU11" s="74"/>
      <c r="WRV11" s="72"/>
      <c r="WRW11" s="72"/>
      <c r="WRX11" s="72"/>
      <c r="WRY11" s="90"/>
      <c r="WRZ11" s="73"/>
      <c r="WSA11" s="73"/>
      <c r="WSB11" s="74"/>
      <c r="WSC11" s="72"/>
      <c r="WSD11" s="72"/>
      <c r="WSE11" s="72"/>
      <c r="WSF11" s="90"/>
      <c r="WSG11" s="73"/>
      <c r="WSH11" s="73"/>
      <c r="WSI11" s="74"/>
      <c r="WSJ11" s="72"/>
      <c r="WSK11" s="72"/>
      <c r="WSL11" s="72"/>
      <c r="WSM11" s="90"/>
      <c r="WSN11" s="73"/>
      <c r="WSO11" s="73"/>
      <c r="WSP11" s="74"/>
      <c r="WSQ11" s="72"/>
      <c r="WSR11" s="72"/>
      <c r="WSS11" s="72"/>
      <c r="WST11" s="90"/>
      <c r="WSU11" s="73"/>
      <c r="WSV11" s="73"/>
      <c r="WSW11" s="74"/>
      <c r="WSX11" s="72"/>
      <c r="WSY11" s="72"/>
      <c r="WSZ11" s="72"/>
      <c r="WTA11" s="90"/>
      <c r="WTB11" s="73"/>
      <c r="WTC11" s="73"/>
      <c r="WTD11" s="74"/>
      <c r="WTE11" s="72"/>
      <c r="WTF11" s="72"/>
      <c r="WTG11" s="72"/>
      <c r="WTH11" s="90"/>
      <c r="WTI11" s="73"/>
      <c r="WTJ11" s="73"/>
      <c r="WTK11" s="74"/>
      <c r="WTL11" s="72"/>
      <c r="WTM11" s="72"/>
      <c r="WTN11" s="72"/>
      <c r="WTO11" s="90"/>
      <c r="WTP11" s="73"/>
      <c r="WTQ11" s="73"/>
      <c r="WTR11" s="74"/>
      <c r="WTS11" s="72"/>
      <c r="WTT11" s="72"/>
      <c r="WTU11" s="72"/>
      <c r="WTV11" s="90"/>
      <c r="WTW11" s="73"/>
      <c r="WTX11" s="73"/>
      <c r="WTY11" s="74"/>
      <c r="WTZ11" s="72"/>
      <c r="WUA11" s="72"/>
      <c r="WUB11" s="72"/>
      <c r="WUC11" s="90"/>
      <c r="WUD11" s="73"/>
      <c r="WUE11" s="73"/>
      <c r="WUF11" s="74"/>
      <c r="WUG11" s="72"/>
      <c r="WUH11" s="72"/>
      <c r="WUI11" s="72"/>
      <c r="WUJ11" s="90"/>
      <c r="WUK11" s="73"/>
      <c r="WUL11" s="73"/>
      <c r="WUM11" s="74"/>
      <c r="WUN11" s="72"/>
      <c r="WUO11" s="72"/>
      <c r="WUP11" s="72"/>
      <c r="WUQ11" s="90"/>
      <c r="WUR11" s="73"/>
      <c r="WUS11" s="73"/>
      <c r="WUT11" s="74"/>
      <c r="WUU11" s="72"/>
      <c r="WUV11" s="72"/>
      <c r="WUW11" s="72"/>
      <c r="WUX11" s="90"/>
      <c r="WUY11" s="73"/>
      <c r="WUZ11" s="73"/>
      <c r="WVA11" s="74"/>
      <c r="WVB11" s="72"/>
      <c r="WVC11" s="72"/>
      <c r="WVD11" s="72"/>
      <c r="WVE11" s="90"/>
      <c r="WVF11" s="73"/>
      <c r="WVG11" s="73"/>
      <c r="WVH11" s="74"/>
      <c r="WVI11" s="72"/>
      <c r="WVJ11" s="72"/>
      <c r="WVK11" s="72"/>
      <c r="WVL11" s="90"/>
      <c r="WVM11" s="73"/>
      <c r="WVN11" s="73"/>
      <c r="WVO11" s="74"/>
      <c r="WVP11" s="72"/>
      <c r="WVQ11" s="72"/>
      <c r="WVR11" s="72"/>
      <c r="WVS11" s="90"/>
      <c r="WVT11" s="73"/>
      <c r="WVU11" s="73"/>
      <c r="WVV11" s="74"/>
      <c r="WVW11" s="72"/>
      <c r="WVX11" s="72"/>
      <c r="WVY11" s="72"/>
      <c r="WVZ11" s="90"/>
      <c r="WWA11" s="73"/>
      <c r="WWB11" s="73"/>
      <c r="WWC11" s="74"/>
      <c r="WWD11" s="72"/>
      <c r="WWE11" s="72"/>
      <c r="WWF11" s="72"/>
      <c r="WWG11" s="90"/>
      <c r="WWH11" s="73"/>
      <c r="WWI11" s="73"/>
      <c r="WWJ11" s="74"/>
      <c r="WWK11" s="72"/>
      <c r="WWL11" s="72"/>
      <c r="WWM11" s="72"/>
      <c r="WWN11" s="90"/>
      <c r="WWO11" s="73"/>
      <c r="WWP11" s="73"/>
      <c r="WWQ11" s="74"/>
      <c r="WWR11" s="72"/>
      <c r="WWS11" s="72"/>
      <c r="WWT11" s="72"/>
      <c r="WWU11" s="90"/>
      <c r="WWV11" s="73"/>
      <c r="WWW11" s="73"/>
      <c r="WWX11" s="74"/>
      <c r="WWY11" s="72"/>
      <c r="WWZ11" s="72"/>
      <c r="WXA11" s="72"/>
      <c r="WXB11" s="90"/>
      <c r="WXC11" s="73"/>
      <c r="WXD11" s="73"/>
      <c r="WXE11" s="74"/>
      <c r="WXF11" s="72"/>
      <c r="WXG11" s="72"/>
      <c r="WXH11" s="72"/>
      <c r="WXI11" s="90"/>
      <c r="WXJ11" s="73"/>
      <c r="WXK11" s="73"/>
      <c r="WXL11" s="74"/>
      <c r="WXM11" s="72"/>
      <c r="WXN11" s="72"/>
      <c r="WXO11" s="72"/>
      <c r="WXP11" s="90"/>
      <c r="WXQ11" s="73"/>
      <c r="WXR11" s="73"/>
      <c r="WXS11" s="74"/>
      <c r="WXT11" s="72"/>
      <c r="WXU11" s="72"/>
      <c r="WXV11" s="72"/>
      <c r="WXW11" s="90"/>
      <c r="WXX11" s="73"/>
      <c r="WXY11" s="73"/>
      <c r="WXZ11" s="74"/>
      <c r="WYA11" s="72"/>
      <c r="WYB11" s="72"/>
      <c r="WYC11" s="72"/>
      <c r="WYD11" s="90"/>
      <c r="WYE11" s="73"/>
      <c r="WYF11" s="73"/>
      <c r="WYG11" s="74"/>
      <c r="WYH11" s="72"/>
      <c r="WYI11" s="72"/>
      <c r="WYJ11" s="72"/>
      <c r="WYK11" s="90"/>
      <c r="WYL11" s="73"/>
      <c r="WYM11" s="73"/>
      <c r="WYN11" s="74"/>
      <c r="WYO11" s="72"/>
      <c r="WYP11" s="72"/>
      <c r="WYQ11" s="72"/>
      <c r="WYR11" s="90"/>
      <c r="WYS11" s="73"/>
      <c r="WYT11" s="73"/>
      <c r="WYU11" s="74"/>
      <c r="WYV11" s="72"/>
      <c r="WYW11" s="72"/>
      <c r="WYX11" s="72"/>
      <c r="WYY11" s="90"/>
      <c r="WYZ11" s="73"/>
      <c r="WZA11" s="73"/>
      <c r="WZB11" s="74"/>
      <c r="WZC11" s="72"/>
      <c r="WZD11" s="72"/>
      <c r="WZE11" s="72"/>
      <c r="WZF11" s="90"/>
      <c r="WZG11" s="73"/>
      <c r="WZH11" s="73"/>
      <c r="WZI11" s="74"/>
      <c r="WZJ11" s="72"/>
      <c r="WZK11" s="72"/>
      <c r="WZL11" s="72"/>
      <c r="WZM11" s="90"/>
      <c r="WZN11" s="73"/>
      <c r="WZO11" s="73"/>
      <c r="WZP11" s="74"/>
      <c r="WZQ11" s="72"/>
      <c r="WZR11" s="72"/>
      <c r="WZS11" s="72"/>
      <c r="WZT11" s="90"/>
      <c r="WZU11" s="73"/>
      <c r="WZV11" s="73"/>
      <c r="WZW11" s="74"/>
      <c r="WZX11" s="72"/>
      <c r="WZY11" s="72"/>
      <c r="WZZ11" s="72"/>
      <c r="XAA11" s="90"/>
      <c r="XAB11" s="73"/>
      <c r="XAC11" s="73"/>
      <c r="XAD11" s="74"/>
      <c r="XAE11" s="72"/>
      <c r="XAF11" s="72"/>
      <c r="XAG11" s="72"/>
      <c r="XAH11" s="90"/>
      <c r="XAI11" s="73"/>
      <c r="XAJ11" s="73"/>
      <c r="XAK11" s="74"/>
      <c r="XAL11" s="72"/>
      <c r="XAM11" s="72"/>
      <c r="XAN11" s="72"/>
      <c r="XAO11" s="90"/>
      <c r="XAP11" s="73"/>
      <c r="XAQ11" s="73"/>
      <c r="XAR11" s="74"/>
      <c r="XAS11" s="72"/>
      <c r="XAT11" s="72"/>
      <c r="XAU11" s="72"/>
      <c r="XAV11" s="90"/>
      <c r="XAW11" s="73"/>
      <c r="XAX11" s="73"/>
      <c r="XAY11" s="74"/>
      <c r="XAZ11" s="72"/>
      <c r="XBA11" s="72"/>
      <c r="XBB11" s="72"/>
      <c r="XBC11" s="90"/>
      <c r="XBD11" s="73"/>
      <c r="XBE11" s="73"/>
      <c r="XBF11" s="74"/>
      <c r="XBG11" s="72"/>
      <c r="XBH11" s="72"/>
      <c r="XBI11" s="72"/>
      <c r="XBJ11" s="90"/>
      <c r="XBK11" s="73"/>
      <c r="XBL11" s="73"/>
      <c r="XBM11" s="74"/>
      <c r="XBN11" s="72"/>
      <c r="XBO11" s="72"/>
      <c r="XBP11" s="72"/>
      <c r="XBQ11" s="90"/>
      <c r="XBR11" s="73"/>
      <c r="XBS11" s="73"/>
      <c r="XBT11" s="74"/>
      <c r="XBU11" s="72"/>
      <c r="XBV11" s="72"/>
      <c r="XBW11" s="72"/>
      <c r="XBX11" s="90"/>
      <c r="XBY11" s="73"/>
      <c r="XBZ11" s="73"/>
      <c r="XCA11" s="74"/>
      <c r="XCB11" s="72"/>
      <c r="XCC11" s="72"/>
      <c r="XCD11" s="72"/>
      <c r="XCE11" s="90"/>
      <c r="XCF11" s="73"/>
      <c r="XCG11" s="73"/>
      <c r="XCH11" s="74"/>
      <c r="XCI11" s="72"/>
      <c r="XCJ11" s="72"/>
      <c r="XCK11" s="72"/>
      <c r="XCL11" s="90"/>
      <c r="XCM11" s="73"/>
      <c r="XCN11" s="73"/>
      <c r="XCO11" s="74"/>
      <c r="XCP11" s="72"/>
      <c r="XCQ11" s="72"/>
      <c r="XCR11" s="72"/>
      <c r="XCS11" s="90"/>
      <c r="XCT11" s="73"/>
      <c r="XCU11" s="73"/>
      <c r="XCV11" s="74"/>
      <c r="XCW11" s="72"/>
      <c r="XCX11" s="72"/>
      <c r="XCY11" s="72"/>
      <c r="XCZ11" s="90"/>
      <c r="XDA11" s="73"/>
      <c r="XDB11" s="73"/>
      <c r="XDC11" s="74"/>
      <c r="XDD11" s="72"/>
      <c r="XDE11" s="72"/>
      <c r="XDF11" s="72"/>
      <c r="XDG11" s="90"/>
      <c r="XDH11" s="73"/>
      <c r="XDI11" s="73"/>
      <c r="XDJ11" s="74"/>
      <c r="XDK11" s="72"/>
      <c r="XDL11" s="72"/>
      <c r="XDM11" s="72"/>
      <c r="XDN11" s="90"/>
      <c r="XDO11" s="73"/>
      <c r="XDP11" s="73"/>
      <c r="XDQ11" s="74"/>
      <c r="XDR11" s="72"/>
      <c r="XDS11" s="72"/>
      <c r="XDT11" s="72"/>
      <c r="XDU11" s="90"/>
      <c r="XDV11" s="73"/>
      <c r="XDW11" s="73"/>
      <c r="XDX11" s="74"/>
      <c r="XDY11" s="72"/>
      <c r="XDZ11" s="72"/>
      <c r="XEA11" s="72"/>
      <c r="XEB11" s="90"/>
      <c r="XEC11" s="73"/>
      <c r="XED11" s="73"/>
      <c r="XEE11" s="74"/>
      <c r="XEF11" s="72"/>
      <c r="XEG11" s="72"/>
      <c r="XEH11" s="72"/>
      <c r="XEI11" s="90"/>
      <c r="XEJ11" s="73"/>
      <c r="XEK11" s="73"/>
      <c r="XEL11" s="74"/>
      <c r="XEM11" s="72"/>
      <c r="XEN11" s="72"/>
      <c r="XEO11" s="72"/>
      <c r="XEP11" s="90"/>
      <c r="XEQ11" s="73"/>
      <c r="XER11" s="73"/>
      <c r="XES11" s="74"/>
      <c r="XET11" s="72"/>
      <c r="XEU11" s="72"/>
      <c r="XEV11" s="72"/>
      <c r="XEW11" s="90"/>
      <c r="XEX11" s="73"/>
      <c r="XEY11" s="73"/>
      <c r="XEZ11" s="74"/>
      <c r="XFA11" s="72"/>
      <c r="XFB11" s="72"/>
      <c r="XFC11" s="72"/>
      <c r="XFD11" s="90"/>
    </row>
    <row r="12" spans="1:16384" customFormat="1" x14ac:dyDescent="0.35">
      <c r="A12" s="57" t="s">
        <v>175</v>
      </c>
      <c r="B12" s="57" t="s">
        <v>176</v>
      </c>
      <c r="C12" s="57" t="s">
        <v>166</v>
      </c>
      <c r="D12" s="89" t="s">
        <v>506</v>
      </c>
      <c r="E12" s="70" t="s">
        <v>509</v>
      </c>
      <c r="F12" s="70" t="s">
        <v>509</v>
      </c>
      <c r="G12" s="69"/>
    </row>
    <row r="13" spans="1:16384" x14ac:dyDescent="0.35">
      <c r="A13" s="72" t="s">
        <v>510</v>
      </c>
      <c r="B13" s="72" t="s">
        <v>511</v>
      </c>
      <c r="C13" s="72" t="s">
        <v>181</v>
      </c>
      <c r="D13" s="90" t="s">
        <v>512</v>
      </c>
      <c r="E13" s="73" t="s">
        <v>513</v>
      </c>
      <c r="F13" s="73" t="s">
        <v>513</v>
      </c>
      <c r="G13" s="74" t="s">
        <v>514</v>
      </c>
    </row>
    <row r="14" spans="1:16384" x14ac:dyDescent="0.35">
      <c r="A14" s="72" t="s">
        <v>515</v>
      </c>
      <c r="B14" s="72" t="s">
        <v>516</v>
      </c>
      <c r="C14" s="72" t="s">
        <v>150</v>
      </c>
      <c r="D14" s="90" t="s">
        <v>501</v>
      </c>
      <c r="E14" s="73" t="s">
        <v>513</v>
      </c>
      <c r="F14" s="73" t="s">
        <v>513</v>
      </c>
      <c r="G14" s="74" t="s">
        <v>503</v>
      </c>
      <c r="H14" s="72"/>
      <c r="I14" s="72"/>
      <c r="J14" s="72"/>
      <c r="K14" s="90"/>
      <c r="L14" s="73"/>
      <c r="M14" s="73"/>
      <c r="N14" s="74"/>
      <c r="O14" s="72"/>
      <c r="P14" s="72"/>
      <c r="Q14" s="72"/>
      <c r="R14" s="90"/>
      <c r="S14" s="73"/>
      <c r="T14" s="73"/>
      <c r="U14" s="74"/>
      <c r="V14" s="72"/>
      <c r="W14" s="72"/>
      <c r="X14" s="72"/>
      <c r="Y14" s="90"/>
      <c r="Z14" s="73"/>
      <c r="AA14" s="73"/>
      <c r="AB14" s="74"/>
      <c r="AC14" s="72"/>
      <c r="AD14" s="72"/>
      <c r="AE14" s="72"/>
      <c r="AF14" s="90"/>
      <c r="AG14" s="73"/>
      <c r="AH14" s="73"/>
      <c r="AI14" s="74"/>
      <c r="AJ14" s="72"/>
      <c r="AK14" s="72"/>
      <c r="AL14" s="72"/>
      <c r="AM14" s="90"/>
      <c r="AN14" s="73"/>
      <c r="AO14" s="73"/>
      <c r="AP14" s="74"/>
      <c r="AQ14" s="72"/>
      <c r="AR14" s="72"/>
      <c r="AS14" s="72"/>
      <c r="AT14" s="90"/>
      <c r="AU14" s="73"/>
      <c r="AV14" s="73"/>
      <c r="AW14" s="74"/>
      <c r="AX14" s="72"/>
      <c r="AY14" s="72"/>
      <c r="AZ14" s="72"/>
      <c r="BA14" s="90"/>
      <c r="BB14" s="73"/>
      <c r="BC14" s="73"/>
      <c r="BD14" s="74"/>
      <c r="BE14" s="72"/>
      <c r="BF14" s="72"/>
      <c r="BG14" s="72"/>
      <c r="BH14" s="90"/>
      <c r="BI14" s="73"/>
      <c r="BJ14" s="73"/>
      <c r="BK14" s="74"/>
      <c r="BL14" s="72"/>
      <c r="BM14" s="72"/>
      <c r="BN14" s="72"/>
      <c r="BO14" s="90"/>
      <c r="BP14" s="73"/>
      <c r="BQ14" s="73"/>
      <c r="BR14" s="74"/>
      <c r="BS14" s="72"/>
      <c r="BT14" s="72"/>
      <c r="BU14" s="72"/>
      <c r="BV14" s="90"/>
      <c r="BW14" s="73"/>
      <c r="BX14" s="73"/>
      <c r="BY14" s="74"/>
      <c r="BZ14" s="72"/>
      <c r="CA14" s="72"/>
      <c r="CB14" s="72"/>
      <c r="CC14" s="90"/>
      <c r="CD14" s="73"/>
      <c r="CE14" s="73"/>
      <c r="CF14" s="74"/>
      <c r="CG14" s="72"/>
      <c r="CH14" s="72"/>
      <c r="CI14" s="72"/>
      <c r="CJ14" s="90"/>
      <c r="CK14" s="73"/>
      <c r="CL14" s="73"/>
      <c r="CM14" s="74"/>
      <c r="CN14" s="72"/>
      <c r="CO14" s="72"/>
      <c r="CP14" s="72"/>
      <c r="CQ14" s="90"/>
      <c r="CR14" s="73"/>
      <c r="CS14" s="73"/>
      <c r="CT14" s="74"/>
      <c r="CU14" s="72"/>
      <c r="CV14" s="72"/>
      <c r="CW14" s="72"/>
      <c r="CX14" s="90"/>
      <c r="CY14" s="73"/>
      <c r="CZ14" s="73"/>
      <c r="DA14" s="74"/>
      <c r="DB14" s="72"/>
      <c r="DC14" s="72"/>
      <c r="DD14" s="72"/>
      <c r="DE14" s="90"/>
      <c r="DF14" s="73"/>
      <c r="DG14" s="73"/>
      <c r="DH14" s="74"/>
      <c r="DI14" s="72"/>
      <c r="DJ14" s="72"/>
      <c r="DK14" s="72"/>
      <c r="DL14" s="90"/>
      <c r="DM14" s="73"/>
      <c r="DN14" s="73"/>
      <c r="DO14" s="74"/>
      <c r="DP14" s="72"/>
      <c r="DQ14" s="72"/>
      <c r="DR14" s="72"/>
      <c r="DS14" s="90"/>
      <c r="DT14" s="73"/>
      <c r="DU14" s="73"/>
      <c r="DV14" s="74"/>
      <c r="DW14" s="72"/>
      <c r="DX14" s="72"/>
      <c r="DY14" s="72"/>
      <c r="DZ14" s="90"/>
      <c r="EA14" s="73"/>
      <c r="EB14" s="73"/>
      <c r="EC14" s="74"/>
      <c r="ED14" s="72"/>
      <c r="EE14" s="72"/>
      <c r="EF14" s="72"/>
      <c r="EG14" s="90"/>
      <c r="EH14" s="73"/>
      <c r="EI14" s="73"/>
      <c r="EJ14" s="74"/>
      <c r="EK14" s="72"/>
      <c r="EL14" s="72"/>
      <c r="EM14" s="72"/>
      <c r="EN14" s="90"/>
      <c r="EO14" s="73"/>
      <c r="EP14" s="73"/>
      <c r="EQ14" s="74"/>
      <c r="ER14" s="72"/>
      <c r="ES14" s="72"/>
      <c r="ET14" s="72"/>
      <c r="EU14" s="90"/>
      <c r="EV14" s="73"/>
      <c r="EW14" s="73"/>
      <c r="EX14" s="74"/>
      <c r="EY14" s="72"/>
      <c r="EZ14" s="72"/>
      <c r="FA14" s="72"/>
      <c r="FB14" s="90"/>
      <c r="FC14" s="73"/>
      <c r="FD14" s="73"/>
      <c r="FE14" s="74"/>
      <c r="FF14" s="72"/>
      <c r="FG14" s="72"/>
      <c r="FH14" s="72"/>
      <c r="FI14" s="90"/>
      <c r="FJ14" s="73"/>
      <c r="FK14" s="73"/>
      <c r="FL14" s="74"/>
      <c r="FM14" s="72"/>
      <c r="FN14" s="72"/>
      <c r="FO14" s="72"/>
      <c r="FP14" s="90"/>
      <c r="FQ14" s="73"/>
      <c r="FR14" s="73"/>
      <c r="FS14" s="74"/>
      <c r="FT14" s="72"/>
      <c r="FU14" s="72"/>
      <c r="FV14" s="72"/>
      <c r="FW14" s="90"/>
      <c r="FX14" s="73"/>
      <c r="FY14" s="73"/>
      <c r="FZ14" s="74"/>
      <c r="GA14" s="72"/>
      <c r="GB14" s="72"/>
      <c r="GC14" s="72"/>
      <c r="GD14" s="90"/>
      <c r="GE14" s="73"/>
      <c r="GF14" s="73"/>
      <c r="GG14" s="74"/>
      <c r="GH14" s="72"/>
      <c r="GI14" s="72"/>
      <c r="GJ14" s="72"/>
      <c r="GK14" s="90"/>
      <c r="GL14" s="73"/>
      <c r="GM14" s="73"/>
      <c r="GN14" s="74"/>
      <c r="GO14" s="72"/>
      <c r="GP14" s="72"/>
      <c r="GQ14" s="72"/>
      <c r="GR14" s="90"/>
      <c r="GS14" s="73"/>
      <c r="GT14" s="73"/>
      <c r="GU14" s="74"/>
      <c r="GV14" s="72"/>
      <c r="GW14" s="72"/>
      <c r="GX14" s="72"/>
      <c r="GY14" s="90"/>
      <c r="GZ14" s="73"/>
      <c r="HA14" s="73"/>
      <c r="HB14" s="74"/>
      <c r="HC14" s="72"/>
      <c r="HD14" s="72"/>
      <c r="HE14" s="72"/>
      <c r="HF14" s="90"/>
      <c r="HG14" s="73"/>
      <c r="HH14" s="73"/>
      <c r="HI14" s="74"/>
      <c r="HJ14" s="72"/>
      <c r="HK14" s="72"/>
      <c r="HL14" s="72"/>
      <c r="HM14" s="90"/>
      <c r="HN14" s="73"/>
      <c r="HO14" s="73"/>
      <c r="HP14" s="74"/>
      <c r="HQ14" s="72"/>
      <c r="HR14" s="72"/>
      <c r="HS14" s="72"/>
      <c r="HT14" s="90"/>
      <c r="HU14" s="73"/>
      <c r="HV14" s="73"/>
      <c r="HW14" s="74"/>
      <c r="HX14" s="72"/>
      <c r="HY14" s="72"/>
      <c r="HZ14" s="72"/>
      <c r="IA14" s="90"/>
      <c r="IB14" s="73"/>
      <c r="IC14" s="73"/>
      <c r="ID14" s="74"/>
      <c r="IE14" s="72"/>
      <c r="IF14" s="72"/>
      <c r="IG14" s="72"/>
      <c r="IH14" s="90"/>
      <c r="II14" s="73"/>
      <c r="IJ14" s="73"/>
      <c r="IK14" s="74"/>
      <c r="IL14" s="72"/>
      <c r="IM14" s="72"/>
      <c r="IN14" s="72"/>
      <c r="IO14" s="90"/>
      <c r="IP14" s="73"/>
      <c r="IQ14" s="73"/>
      <c r="IR14" s="74"/>
      <c r="IS14" s="72"/>
      <c r="IT14" s="72"/>
      <c r="IU14" s="72"/>
      <c r="IV14" s="90"/>
      <c r="IW14" s="73"/>
      <c r="IX14" s="73"/>
      <c r="IY14" s="74"/>
      <c r="IZ14" s="72"/>
      <c r="JA14" s="72"/>
      <c r="JB14" s="72"/>
      <c r="JC14" s="90"/>
      <c r="JD14" s="73"/>
      <c r="JE14" s="73"/>
      <c r="JF14" s="74"/>
      <c r="JG14" s="72"/>
      <c r="JH14" s="72"/>
      <c r="JI14" s="72"/>
      <c r="JJ14" s="90"/>
      <c r="JK14" s="73"/>
      <c r="JL14" s="73"/>
      <c r="JM14" s="74"/>
      <c r="JN14" s="72"/>
      <c r="JO14" s="72"/>
      <c r="JP14" s="72"/>
      <c r="JQ14" s="90"/>
      <c r="JR14" s="73"/>
      <c r="JS14" s="73"/>
      <c r="JT14" s="74"/>
      <c r="JU14" s="72"/>
      <c r="JV14" s="72"/>
      <c r="JW14" s="72"/>
      <c r="JX14" s="90"/>
      <c r="JY14" s="73"/>
      <c r="JZ14" s="73"/>
      <c r="KA14" s="74"/>
      <c r="KB14" s="72"/>
      <c r="KC14" s="72"/>
      <c r="KD14" s="72"/>
      <c r="KE14" s="90"/>
      <c r="KF14" s="73"/>
      <c r="KG14" s="73"/>
      <c r="KH14" s="74"/>
      <c r="KI14" s="72"/>
      <c r="KJ14" s="72"/>
      <c r="KK14" s="72"/>
      <c r="KL14" s="90"/>
      <c r="KM14" s="73"/>
      <c r="KN14" s="73"/>
      <c r="KO14" s="74"/>
      <c r="KP14" s="72"/>
      <c r="KQ14" s="72"/>
      <c r="KR14" s="72"/>
      <c r="KS14" s="90"/>
      <c r="KT14" s="73"/>
      <c r="KU14" s="73"/>
      <c r="KV14" s="74"/>
      <c r="KW14" s="72"/>
      <c r="KX14" s="72"/>
      <c r="KY14" s="72"/>
      <c r="KZ14" s="90"/>
      <c r="LA14" s="73"/>
      <c r="LB14" s="73"/>
      <c r="LC14" s="74"/>
      <c r="LD14" s="72"/>
      <c r="LE14" s="72"/>
      <c r="LF14" s="72"/>
      <c r="LG14" s="90"/>
      <c r="LH14" s="73"/>
      <c r="LI14" s="73"/>
      <c r="LJ14" s="74"/>
      <c r="LK14" s="72"/>
      <c r="LL14" s="72"/>
      <c r="LM14" s="72"/>
      <c r="LN14" s="90"/>
      <c r="LO14" s="73"/>
      <c r="LP14" s="73"/>
      <c r="LQ14" s="74"/>
      <c r="LR14" s="72"/>
      <c r="LS14" s="72"/>
      <c r="LT14" s="72"/>
      <c r="LU14" s="90"/>
      <c r="LV14" s="73"/>
      <c r="LW14" s="73"/>
      <c r="LX14" s="74"/>
      <c r="LY14" s="72"/>
      <c r="LZ14" s="72"/>
      <c r="MA14" s="72"/>
      <c r="MB14" s="90"/>
      <c r="MC14" s="73"/>
      <c r="MD14" s="73"/>
      <c r="ME14" s="74"/>
      <c r="MF14" s="72"/>
      <c r="MG14" s="72"/>
      <c r="MH14" s="72"/>
      <c r="MI14" s="90"/>
      <c r="MJ14" s="73"/>
      <c r="MK14" s="73"/>
      <c r="ML14" s="74"/>
      <c r="MM14" s="72"/>
      <c r="MN14" s="72"/>
      <c r="MO14" s="72"/>
      <c r="MP14" s="90"/>
      <c r="MQ14" s="73"/>
      <c r="MR14" s="73"/>
      <c r="MS14" s="74"/>
      <c r="MT14" s="72"/>
      <c r="MU14" s="72"/>
      <c r="MV14" s="72"/>
      <c r="MW14" s="90"/>
      <c r="MX14" s="73"/>
      <c r="MY14" s="73"/>
      <c r="MZ14" s="74"/>
      <c r="NA14" s="72"/>
      <c r="NB14" s="72"/>
      <c r="NC14" s="72"/>
      <c r="ND14" s="90"/>
      <c r="NE14" s="73"/>
      <c r="NF14" s="73"/>
      <c r="NG14" s="74"/>
      <c r="NH14" s="72"/>
      <c r="NI14" s="72"/>
      <c r="NJ14" s="72"/>
      <c r="NK14" s="90"/>
      <c r="NL14" s="73"/>
      <c r="NM14" s="73"/>
      <c r="NN14" s="74"/>
      <c r="NO14" s="72"/>
      <c r="NP14" s="72"/>
      <c r="NQ14" s="72"/>
      <c r="NR14" s="90"/>
      <c r="NS14" s="73"/>
      <c r="NT14" s="73"/>
      <c r="NU14" s="74"/>
      <c r="NV14" s="72"/>
      <c r="NW14" s="72"/>
      <c r="NX14" s="72"/>
      <c r="NY14" s="90"/>
      <c r="NZ14" s="73"/>
      <c r="OA14" s="73"/>
      <c r="OB14" s="74"/>
      <c r="OC14" s="72"/>
      <c r="OD14" s="72"/>
      <c r="OE14" s="72"/>
      <c r="OF14" s="90"/>
      <c r="OG14" s="73"/>
      <c r="OH14" s="73"/>
      <c r="OI14" s="74"/>
      <c r="OJ14" s="72"/>
      <c r="OK14" s="72"/>
      <c r="OL14" s="72"/>
      <c r="OM14" s="90"/>
      <c r="ON14" s="73"/>
      <c r="OO14" s="73"/>
      <c r="OP14" s="74"/>
      <c r="OQ14" s="72"/>
      <c r="OR14" s="72"/>
      <c r="OS14" s="72"/>
      <c r="OT14" s="90"/>
      <c r="OU14" s="73"/>
      <c r="OV14" s="73"/>
      <c r="OW14" s="74"/>
      <c r="OX14" s="72"/>
      <c r="OY14" s="72"/>
      <c r="OZ14" s="72"/>
      <c r="PA14" s="90"/>
      <c r="PB14" s="73"/>
      <c r="PC14" s="73"/>
      <c r="PD14" s="74"/>
      <c r="PE14" s="72"/>
      <c r="PF14" s="72"/>
      <c r="PG14" s="72"/>
      <c r="PH14" s="90"/>
      <c r="PI14" s="73"/>
      <c r="PJ14" s="73"/>
      <c r="PK14" s="74"/>
      <c r="PL14" s="72"/>
      <c r="PM14" s="72"/>
      <c r="PN14" s="72"/>
      <c r="PO14" s="90"/>
      <c r="PP14" s="73"/>
      <c r="PQ14" s="73"/>
      <c r="PR14" s="74"/>
      <c r="PS14" s="72"/>
      <c r="PT14" s="72"/>
      <c r="PU14" s="72"/>
      <c r="PV14" s="90"/>
      <c r="PW14" s="73"/>
      <c r="PX14" s="73"/>
      <c r="PY14" s="74"/>
      <c r="PZ14" s="72"/>
      <c r="QA14" s="72"/>
      <c r="QB14" s="72"/>
      <c r="QC14" s="90"/>
      <c r="QD14" s="73"/>
      <c r="QE14" s="73"/>
      <c r="QF14" s="74"/>
      <c r="QG14" s="72"/>
      <c r="QH14" s="72"/>
      <c r="QI14" s="72"/>
      <c r="QJ14" s="90"/>
      <c r="QK14" s="73"/>
      <c r="QL14" s="73"/>
      <c r="QM14" s="74"/>
      <c r="QN14" s="72"/>
      <c r="QO14" s="72"/>
      <c r="QP14" s="72"/>
      <c r="QQ14" s="90"/>
      <c r="QR14" s="73"/>
      <c r="QS14" s="73"/>
      <c r="QT14" s="74"/>
      <c r="QU14" s="72"/>
      <c r="QV14" s="72"/>
      <c r="QW14" s="72"/>
      <c r="QX14" s="90"/>
      <c r="QY14" s="73"/>
      <c r="QZ14" s="73"/>
      <c r="RA14" s="74"/>
      <c r="RB14" s="72"/>
      <c r="RC14" s="72"/>
      <c r="RD14" s="72"/>
      <c r="RE14" s="90"/>
      <c r="RF14" s="73"/>
      <c r="RG14" s="73"/>
      <c r="RH14" s="74"/>
      <c r="RI14" s="72"/>
      <c r="RJ14" s="72"/>
      <c r="RK14" s="72"/>
      <c r="RL14" s="90"/>
      <c r="RM14" s="73"/>
      <c r="RN14" s="73"/>
      <c r="RO14" s="74"/>
      <c r="RP14" s="72"/>
      <c r="RQ14" s="72"/>
      <c r="RR14" s="72"/>
      <c r="RS14" s="90"/>
      <c r="RT14" s="73"/>
      <c r="RU14" s="73"/>
      <c r="RV14" s="74"/>
      <c r="RW14" s="72"/>
      <c r="RX14" s="72"/>
      <c r="RY14" s="72"/>
      <c r="RZ14" s="90"/>
      <c r="SA14" s="73"/>
      <c r="SB14" s="73"/>
      <c r="SC14" s="74"/>
      <c r="SD14" s="72"/>
      <c r="SE14" s="72"/>
      <c r="SF14" s="72"/>
      <c r="SG14" s="90"/>
      <c r="SH14" s="73"/>
      <c r="SI14" s="73"/>
      <c r="SJ14" s="74"/>
      <c r="SK14" s="72"/>
      <c r="SL14" s="72"/>
      <c r="SM14" s="72"/>
      <c r="SN14" s="90"/>
      <c r="SO14" s="73"/>
      <c r="SP14" s="73"/>
      <c r="SQ14" s="74"/>
      <c r="SR14" s="72"/>
      <c r="SS14" s="72"/>
      <c r="ST14" s="72"/>
      <c r="SU14" s="90"/>
      <c r="SV14" s="73"/>
      <c r="SW14" s="73"/>
      <c r="SX14" s="74"/>
      <c r="SY14" s="72"/>
      <c r="SZ14" s="72"/>
      <c r="TA14" s="72"/>
      <c r="TB14" s="90"/>
      <c r="TC14" s="73"/>
      <c r="TD14" s="73"/>
      <c r="TE14" s="74"/>
      <c r="TF14" s="72"/>
      <c r="TG14" s="72"/>
      <c r="TH14" s="72"/>
      <c r="TI14" s="90"/>
      <c r="TJ14" s="73"/>
      <c r="TK14" s="73"/>
      <c r="TL14" s="74"/>
      <c r="TM14" s="72"/>
      <c r="TN14" s="72"/>
      <c r="TO14" s="72"/>
      <c r="TP14" s="90"/>
      <c r="TQ14" s="73"/>
      <c r="TR14" s="73"/>
      <c r="TS14" s="74"/>
      <c r="TT14" s="72"/>
      <c r="TU14" s="72"/>
      <c r="TV14" s="72"/>
      <c r="TW14" s="90"/>
      <c r="TX14" s="73"/>
      <c r="TY14" s="73"/>
      <c r="TZ14" s="74"/>
      <c r="UA14" s="72"/>
      <c r="UB14" s="72"/>
      <c r="UC14" s="72"/>
      <c r="UD14" s="90"/>
      <c r="UE14" s="73"/>
      <c r="UF14" s="73"/>
      <c r="UG14" s="74"/>
      <c r="UH14" s="72"/>
      <c r="UI14" s="72"/>
      <c r="UJ14" s="72"/>
      <c r="UK14" s="90"/>
      <c r="UL14" s="73"/>
      <c r="UM14" s="73"/>
      <c r="UN14" s="74"/>
      <c r="UO14" s="72"/>
      <c r="UP14" s="72"/>
      <c r="UQ14" s="72"/>
      <c r="UR14" s="90"/>
      <c r="US14" s="73"/>
      <c r="UT14" s="73"/>
      <c r="UU14" s="74"/>
      <c r="UV14" s="72"/>
      <c r="UW14" s="72"/>
      <c r="UX14" s="72"/>
      <c r="UY14" s="90"/>
      <c r="UZ14" s="73"/>
      <c r="VA14" s="73"/>
      <c r="VB14" s="74"/>
      <c r="VC14" s="72"/>
      <c r="VD14" s="72"/>
      <c r="VE14" s="72"/>
      <c r="VF14" s="90"/>
      <c r="VG14" s="73"/>
      <c r="VH14" s="73"/>
      <c r="VI14" s="74"/>
      <c r="VJ14" s="72"/>
      <c r="VK14" s="72"/>
      <c r="VL14" s="72"/>
      <c r="VM14" s="90"/>
      <c r="VN14" s="73"/>
      <c r="VO14" s="73"/>
      <c r="VP14" s="74"/>
      <c r="VQ14" s="72"/>
      <c r="VR14" s="72"/>
      <c r="VS14" s="72"/>
      <c r="VT14" s="90"/>
      <c r="VU14" s="73"/>
      <c r="VV14" s="73"/>
      <c r="VW14" s="74"/>
      <c r="VX14" s="72"/>
      <c r="VY14" s="72"/>
      <c r="VZ14" s="72"/>
      <c r="WA14" s="90"/>
      <c r="WB14" s="73"/>
      <c r="WC14" s="73"/>
      <c r="WD14" s="74"/>
      <c r="WE14" s="72"/>
      <c r="WF14" s="72"/>
      <c r="WG14" s="72"/>
      <c r="WH14" s="90"/>
      <c r="WI14" s="73"/>
      <c r="WJ14" s="73"/>
      <c r="WK14" s="74"/>
      <c r="WL14" s="72"/>
      <c r="WM14" s="72"/>
      <c r="WN14" s="72"/>
      <c r="WO14" s="90"/>
      <c r="WP14" s="73"/>
      <c r="WQ14" s="73"/>
      <c r="WR14" s="74"/>
      <c r="WS14" s="72"/>
      <c r="WT14" s="72"/>
      <c r="WU14" s="72"/>
      <c r="WV14" s="90"/>
      <c r="WW14" s="73"/>
      <c r="WX14" s="73"/>
      <c r="WY14" s="74"/>
      <c r="WZ14" s="72"/>
      <c r="XA14" s="72"/>
      <c r="XB14" s="72"/>
      <c r="XC14" s="90"/>
      <c r="XD14" s="73"/>
      <c r="XE14" s="73"/>
      <c r="XF14" s="74"/>
      <c r="XG14" s="72"/>
      <c r="XH14" s="72"/>
      <c r="XI14" s="72"/>
      <c r="XJ14" s="90"/>
      <c r="XK14" s="73"/>
      <c r="XL14" s="73"/>
      <c r="XM14" s="74"/>
      <c r="XN14" s="72"/>
      <c r="XO14" s="72"/>
      <c r="XP14" s="72"/>
      <c r="XQ14" s="90"/>
      <c r="XR14" s="73"/>
      <c r="XS14" s="73"/>
      <c r="XT14" s="74"/>
      <c r="XU14" s="72"/>
      <c r="XV14" s="72"/>
      <c r="XW14" s="72"/>
      <c r="XX14" s="90"/>
      <c r="XY14" s="73"/>
      <c r="XZ14" s="73"/>
      <c r="YA14" s="74"/>
      <c r="YB14" s="72"/>
      <c r="YC14" s="72"/>
      <c r="YD14" s="72"/>
      <c r="YE14" s="90"/>
      <c r="YF14" s="73"/>
      <c r="YG14" s="73"/>
      <c r="YH14" s="74"/>
      <c r="YI14" s="72"/>
      <c r="YJ14" s="72"/>
      <c r="YK14" s="72"/>
      <c r="YL14" s="90"/>
      <c r="YM14" s="73"/>
      <c r="YN14" s="73"/>
      <c r="YO14" s="74"/>
      <c r="YP14" s="72"/>
      <c r="YQ14" s="72"/>
      <c r="YR14" s="72"/>
      <c r="YS14" s="90"/>
      <c r="YT14" s="73"/>
      <c r="YU14" s="73"/>
      <c r="YV14" s="74"/>
      <c r="YW14" s="72"/>
      <c r="YX14" s="72"/>
      <c r="YY14" s="72"/>
      <c r="YZ14" s="90"/>
      <c r="ZA14" s="73"/>
      <c r="ZB14" s="73"/>
      <c r="ZC14" s="74"/>
      <c r="ZD14" s="72"/>
      <c r="ZE14" s="72"/>
      <c r="ZF14" s="72"/>
      <c r="ZG14" s="90"/>
      <c r="ZH14" s="73"/>
      <c r="ZI14" s="73"/>
      <c r="ZJ14" s="74"/>
      <c r="ZK14" s="72"/>
      <c r="ZL14" s="72"/>
      <c r="ZM14" s="72"/>
      <c r="ZN14" s="90"/>
      <c r="ZO14" s="73"/>
      <c r="ZP14" s="73"/>
      <c r="ZQ14" s="74"/>
      <c r="ZR14" s="72"/>
      <c r="ZS14" s="72"/>
      <c r="ZT14" s="72"/>
      <c r="ZU14" s="90"/>
      <c r="ZV14" s="73"/>
      <c r="ZW14" s="73"/>
      <c r="ZX14" s="74"/>
      <c r="ZY14" s="72"/>
      <c r="ZZ14" s="72"/>
      <c r="AAA14" s="72"/>
      <c r="AAB14" s="90"/>
      <c r="AAC14" s="73"/>
      <c r="AAD14" s="73"/>
      <c r="AAE14" s="74"/>
      <c r="AAF14" s="72"/>
      <c r="AAG14" s="72"/>
      <c r="AAH14" s="72"/>
      <c r="AAI14" s="90"/>
      <c r="AAJ14" s="73"/>
      <c r="AAK14" s="73"/>
      <c r="AAL14" s="74"/>
      <c r="AAM14" s="72"/>
      <c r="AAN14" s="72"/>
      <c r="AAO14" s="72"/>
      <c r="AAP14" s="90"/>
      <c r="AAQ14" s="73"/>
      <c r="AAR14" s="73"/>
      <c r="AAS14" s="74"/>
      <c r="AAT14" s="72"/>
      <c r="AAU14" s="72"/>
      <c r="AAV14" s="72"/>
      <c r="AAW14" s="90"/>
      <c r="AAX14" s="73"/>
      <c r="AAY14" s="73"/>
      <c r="AAZ14" s="74"/>
      <c r="ABA14" s="72"/>
      <c r="ABB14" s="72"/>
      <c r="ABC14" s="72"/>
      <c r="ABD14" s="90"/>
      <c r="ABE14" s="73"/>
      <c r="ABF14" s="73"/>
      <c r="ABG14" s="74"/>
      <c r="ABH14" s="72"/>
      <c r="ABI14" s="72"/>
      <c r="ABJ14" s="72"/>
      <c r="ABK14" s="90"/>
      <c r="ABL14" s="73"/>
      <c r="ABM14" s="73"/>
      <c r="ABN14" s="74"/>
      <c r="ABO14" s="72"/>
      <c r="ABP14" s="72"/>
      <c r="ABQ14" s="72"/>
      <c r="ABR14" s="90"/>
      <c r="ABS14" s="73"/>
      <c r="ABT14" s="73"/>
      <c r="ABU14" s="74"/>
      <c r="ABV14" s="72"/>
      <c r="ABW14" s="72"/>
      <c r="ABX14" s="72"/>
      <c r="ABY14" s="90"/>
      <c r="ABZ14" s="73"/>
      <c r="ACA14" s="73"/>
      <c r="ACB14" s="74"/>
      <c r="ACC14" s="72"/>
      <c r="ACD14" s="72"/>
      <c r="ACE14" s="72"/>
      <c r="ACF14" s="90"/>
      <c r="ACG14" s="73"/>
      <c r="ACH14" s="73"/>
      <c r="ACI14" s="74"/>
      <c r="ACJ14" s="72"/>
      <c r="ACK14" s="72"/>
      <c r="ACL14" s="72"/>
      <c r="ACM14" s="90"/>
      <c r="ACN14" s="73"/>
      <c r="ACO14" s="73"/>
      <c r="ACP14" s="74"/>
      <c r="ACQ14" s="72"/>
      <c r="ACR14" s="72"/>
      <c r="ACS14" s="72"/>
      <c r="ACT14" s="90"/>
      <c r="ACU14" s="73"/>
      <c r="ACV14" s="73"/>
      <c r="ACW14" s="74"/>
      <c r="ACX14" s="72"/>
      <c r="ACY14" s="72"/>
      <c r="ACZ14" s="72"/>
      <c r="ADA14" s="90"/>
      <c r="ADB14" s="73"/>
      <c r="ADC14" s="73"/>
      <c r="ADD14" s="74"/>
      <c r="ADE14" s="72"/>
      <c r="ADF14" s="72"/>
      <c r="ADG14" s="72"/>
      <c r="ADH14" s="90"/>
      <c r="ADI14" s="73"/>
      <c r="ADJ14" s="73"/>
      <c r="ADK14" s="74"/>
      <c r="ADL14" s="72"/>
      <c r="ADM14" s="72"/>
      <c r="ADN14" s="72"/>
      <c r="ADO14" s="90"/>
      <c r="ADP14" s="73"/>
      <c r="ADQ14" s="73"/>
      <c r="ADR14" s="74"/>
      <c r="ADS14" s="72"/>
      <c r="ADT14" s="72"/>
      <c r="ADU14" s="72"/>
      <c r="ADV14" s="90"/>
      <c r="ADW14" s="73"/>
      <c r="ADX14" s="73"/>
      <c r="ADY14" s="74"/>
      <c r="ADZ14" s="72"/>
      <c r="AEA14" s="72"/>
      <c r="AEB14" s="72"/>
      <c r="AEC14" s="90"/>
      <c r="AED14" s="73"/>
      <c r="AEE14" s="73"/>
      <c r="AEF14" s="74"/>
      <c r="AEG14" s="72"/>
      <c r="AEH14" s="72"/>
      <c r="AEI14" s="72"/>
      <c r="AEJ14" s="90"/>
      <c r="AEK14" s="73"/>
      <c r="AEL14" s="73"/>
      <c r="AEM14" s="74"/>
      <c r="AEN14" s="72"/>
      <c r="AEO14" s="72"/>
      <c r="AEP14" s="72"/>
      <c r="AEQ14" s="90"/>
      <c r="AER14" s="73"/>
      <c r="AES14" s="73"/>
      <c r="AET14" s="74"/>
      <c r="AEU14" s="72"/>
      <c r="AEV14" s="72"/>
      <c r="AEW14" s="72"/>
      <c r="AEX14" s="90"/>
      <c r="AEY14" s="73"/>
      <c r="AEZ14" s="73"/>
      <c r="AFA14" s="74"/>
      <c r="AFB14" s="72"/>
      <c r="AFC14" s="72"/>
      <c r="AFD14" s="72"/>
      <c r="AFE14" s="90"/>
      <c r="AFF14" s="73"/>
      <c r="AFG14" s="73"/>
      <c r="AFH14" s="74"/>
      <c r="AFI14" s="72"/>
      <c r="AFJ14" s="72"/>
      <c r="AFK14" s="72"/>
      <c r="AFL14" s="90"/>
      <c r="AFM14" s="73"/>
      <c r="AFN14" s="73"/>
      <c r="AFO14" s="74"/>
      <c r="AFP14" s="72"/>
      <c r="AFQ14" s="72"/>
      <c r="AFR14" s="72"/>
      <c r="AFS14" s="90"/>
      <c r="AFT14" s="73"/>
      <c r="AFU14" s="73"/>
      <c r="AFV14" s="74"/>
      <c r="AFW14" s="72"/>
      <c r="AFX14" s="72"/>
      <c r="AFY14" s="72"/>
      <c r="AFZ14" s="90"/>
      <c r="AGA14" s="73"/>
      <c r="AGB14" s="73"/>
      <c r="AGC14" s="74"/>
      <c r="AGD14" s="72"/>
      <c r="AGE14" s="72"/>
      <c r="AGF14" s="72"/>
      <c r="AGG14" s="90"/>
      <c r="AGH14" s="73"/>
      <c r="AGI14" s="73"/>
      <c r="AGJ14" s="74"/>
      <c r="AGK14" s="72"/>
      <c r="AGL14" s="72"/>
      <c r="AGM14" s="72"/>
      <c r="AGN14" s="90"/>
      <c r="AGO14" s="73"/>
      <c r="AGP14" s="73"/>
      <c r="AGQ14" s="74"/>
      <c r="AGR14" s="72"/>
      <c r="AGS14" s="72"/>
      <c r="AGT14" s="72"/>
      <c r="AGU14" s="90"/>
      <c r="AGV14" s="73"/>
      <c r="AGW14" s="73"/>
      <c r="AGX14" s="74"/>
      <c r="AGY14" s="72"/>
      <c r="AGZ14" s="72"/>
      <c r="AHA14" s="72"/>
      <c r="AHB14" s="90"/>
      <c r="AHC14" s="73"/>
      <c r="AHD14" s="73"/>
      <c r="AHE14" s="74"/>
      <c r="AHF14" s="72"/>
      <c r="AHG14" s="72"/>
      <c r="AHH14" s="72"/>
      <c r="AHI14" s="90"/>
      <c r="AHJ14" s="73"/>
      <c r="AHK14" s="73"/>
      <c r="AHL14" s="74"/>
      <c r="AHM14" s="72"/>
      <c r="AHN14" s="72"/>
      <c r="AHO14" s="72"/>
      <c r="AHP14" s="90"/>
      <c r="AHQ14" s="73"/>
      <c r="AHR14" s="73"/>
      <c r="AHS14" s="74"/>
      <c r="AHT14" s="72"/>
      <c r="AHU14" s="72"/>
      <c r="AHV14" s="72"/>
      <c r="AHW14" s="90"/>
      <c r="AHX14" s="73"/>
      <c r="AHY14" s="73"/>
      <c r="AHZ14" s="74"/>
      <c r="AIA14" s="72"/>
      <c r="AIB14" s="72"/>
      <c r="AIC14" s="72"/>
      <c r="AID14" s="90"/>
      <c r="AIE14" s="73"/>
      <c r="AIF14" s="73"/>
      <c r="AIG14" s="74"/>
      <c r="AIH14" s="72"/>
      <c r="AII14" s="72"/>
      <c r="AIJ14" s="72"/>
      <c r="AIK14" s="90"/>
      <c r="AIL14" s="73"/>
      <c r="AIM14" s="73"/>
      <c r="AIN14" s="74"/>
      <c r="AIO14" s="72"/>
      <c r="AIP14" s="72"/>
      <c r="AIQ14" s="72"/>
      <c r="AIR14" s="90"/>
      <c r="AIS14" s="73"/>
      <c r="AIT14" s="73"/>
      <c r="AIU14" s="74"/>
      <c r="AIV14" s="72"/>
      <c r="AIW14" s="72"/>
      <c r="AIX14" s="72"/>
      <c r="AIY14" s="90"/>
      <c r="AIZ14" s="73"/>
      <c r="AJA14" s="73"/>
      <c r="AJB14" s="74"/>
      <c r="AJC14" s="72"/>
      <c r="AJD14" s="72"/>
      <c r="AJE14" s="72"/>
      <c r="AJF14" s="90"/>
      <c r="AJG14" s="73"/>
      <c r="AJH14" s="73"/>
      <c r="AJI14" s="74"/>
      <c r="AJJ14" s="72"/>
      <c r="AJK14" s="72"/>
      <c r="AJL14" s="72"/>
      <c r="AJM14" s="90"/>
      <c r="AJN14" s="73"/>
      <c r="AJO14" s="73"/>
      <c r="AJP14" s="74"/>
      <c r="AJQ14" s="72"/>
      <c r="AJR14" s="72"/>
      <c r="AJS14" s="72"/>
      <c r="AJT14" s="90"/>
      <c r="AJU14" s="73"/>
      <c r="AJV14" s="73"/>
      <c r="AJW14" s="74"/>
      <c r="AJX14" s="72"/>
      <c r="AJY14" s="72"/>
      <c r="AJZ14" s="72"/>
      <c r="AKA14" s="90"/>
      <c r="AKB14" s="73"/>
      <c r="AKC14" s="73"/>
      <c r="AKD14" s="74"/>
      <c r="AKE14" s="72"/>
      <c r="AKF14" s="72"/>
      <c r="AKG14" s="72"/>
      <c r="AKH14" s="90"/>
      <c r="AKI14" s="73"/>
      <c r="AKJ14" s="73"/>
      <c r="AKK14" s="74"/>
      <c r="AKL14" s="72"/>
      <c r="AKM14" s="72"/>
      <c r="AKN14" s="72"/>
      <c r="AKO14" s="90"/>
      <c r="AKP14" s="73"/>
      <c r="AKQ14" s="73"/>
      <c r="AKR14" s="74"/>
      <c r="AKS14" s="72"/>
      <c r="AKT14" s="72"/>
      <c r="AKU14" s="72"/>
      <c r="AKV14" s="90"/>
      <c r="AKW14" s="73"/>
      <c r="AKX14" s="73"/>
      <c r="AKY14" s="74"/>
      <c r="AKZ14" s="72"/>
      <c r="ALA14" s="72"/>
      <c r="ALB14" s="72"/>
      <c r="ALC14" s="90"/>
      <c r="ALD14" s="73"/>
      <c r="ALE14" s="73"/>
      <c r="ALF14" s="74"/>
      <c r="ALG14" s="72"/>
      <c r="ALH14" s="72"/>
      <c r="ALI14" s="72"/>
      <c r="ALJ14" s="90"/>
      <c r="ALK14" s="73"/>
      <c r="ALL14" s="73"/>
      <c r="ALM14" s="74"/>
      <c r="ALN14" s="72"/>
      <c r="ALO14" s="72"/>
      <c r="ALP14" s="72"/>
      <c r="ALQ14" s="90"/>
      <c r="ALR14" s="73"/>
      <c r="ALS14" s="73"/>
      <c r="ALT14" s="74"/>
      <c r="ALU14" s="72"/>
      <c r="ALV14" s="72"/>
      <c r="ALW14" s="72"/>
      <c r="ALX14" s="90"/>
      <c r="ALY14" s="73"/>
      <c r="ALZ14" s="73"/>
      <c r="AMA14" s="74"/>
      <c r="AMB14" s="72"/>
      <c r="AMC14" s="72"/>
      <c r="AMD14" s="72"/>
      <c r="AME14" s="90"/>
      <c r="AMF14" s="73"/>
      <c r="AMG14" s="73"/>
      <c r="AMH14" s="74"/>
      <c r="AMI14" s="72"/>
      <c r="AMJ14" s="72"/>
      <c r="AMK14" s="72"/>
      <c r="AML14" s="90"/>
      <c r="AMM14" s="73"/>
      <c r="AMN14" s="73"/>
      <c r="AMO14" s="74"/>
      <c r="AMP14" s="72"/>
      <c r="AMQ14" s="72"/>
      <c r="AMR14" s="72"/>
      <c r="AMS14" s="90"/>
      <c r="AMT14" s="73"/>
      <c r="AMU14" s="73"/>
      <c r="AMV14" s="74"/>
      <c r="AMW14" s="72"/>
      <c r="AMX14" s="72"/>
      <c r="AMY14" s="72"/>
      <c r="AMZ14" s="90"/>
      <c r="ANA14" s="73"/>
      <c r="ANB14" s="73"/>
      <c r="ANC14" s="74"/>
      <c r="AND14" s="72"/>
      <c r="ANE14" s="72"/>
      <c r="ANF14" s="72"/>
      <c r="ANG14" s="90"/>
      <c r="ANH14" s="73"/>
      <c r="ANI14" s="73"/>
      <c r="ANJ14" s="74"/>
      <c r="ANK14" s="72"/>
      <c r="ANL14" s="72"/>
      <c r="ANM14" s="72"/>
      <c r="ANN14" s="90"/>
      <c r="ANO14" s="73"/>
      <c r="ANP14" s="73"/>
      <c r="ANQ14" s="74"/>
      <c r="ANR14" s="72"/>
      <c r="ANS14" s="72"/>
      <c r="ANT14" s="72"/>
      <c r="ANU14" s="90"/>
      <c r="ANV14" s="73"/>
      <c r="ANW14" s="73"/>
      <c r="ANX14" s="74"/>
      <c r="ANY14" s="72"/>
      <c r="ANZ14" s="72"/>
      <c r="AOA14" s="72"/>
      <c r="AOB14" s="90"/>
      <c r="AOC14" s="73"/>
      <c r="AOD14" s="73"/>
      <c r="AOE14" s="74"/>
      <c r="AOF14" s="72"/>
      <c r="AOG14" s="72"/>
      <c r="AOH14" s="72"/>
      <c r="AOI14" s="90"/>
      <c r="AOJ14" s="73"/>
      <c r="AOK14" s="73"/>
      <c r="AOL14" s="74"/>
      <c r="AOM14" s="72"/>
      <c r="AON14" s="72"/>
      <c r="AOO14" s="72"/>
      <c r="AOP14" s="90"/>
      <c r="AOQ14" s="73"/>
      <c r="AOR14" s="73"/>
      <c r="AOS14" s="74"/>
      <c r="AOT14" s="72"/>
      <c r="AOU14" s="72"/>
      <c r="AOV14" s="72"/>
      <c r="AOW14" s="90"/>
      <c r="AOX14" s="73"/>
      <c r="AOY14" s="73"/>
      <c r="AOZ14" s="74"/>
      <c r="APA14" s="72"/>
      <c r="APB14" s="72"/>
      <c r="APC14" s="72"/>
      <c r="APD14" s="90"/>
      <c r="APE14" s="73"/>
      <c r="APF14" s="73"/>
      <c r="APG14" s="74"/>
      <c r="APH14" s="72"/>
      <c r="API14" s="72"/>
      <c r="APJ14" s="72"/>
      <c r="APK14" s="90"/>
      <c r="APL14" s="73"/>
      <c r="APM14" s="73"/>
      <c r="APN14" s="74"/>
      <c r="APO14" s="72"/>
      <c r="APP14" s="72"/>
      <c r="APQ14" s="72"/>
      <c r="APR14" s="90"/>
      <c r="APS14" s="73"/>
      <c r="APT14" s="73"/>
      <c r="APU14" s="74"/>
      <c r="APV14" s="72"/>
      <c r="APW14" s="72"/>
      <c r="APX14" s="72"/>
      <c r="APY14" s="90"/>
      <c r="APZ14" s="73"/>
      <c r="AQA14" s="73"/>
      <c r="AQB14" s="74"/>
      <c r="AQC14" s="72"/>
      <c r="AQD14" s="72"/>
      <c r="AQE14" s="72"/>
      <c r="AQF14" s="90"/>
      <c r="AQG14" s="73"/>
      <c r="AQH14" s="73"/>
      <c r="AQI14" s="74"/>
      <c r="AQJ14" s="72"/>
      <c r="AQK14" s="72"/>
      <c r="AQL14" s="72"/>
      <c r="AQM14" s="90"/>
      <c r="AQN14" s="73"/>
      <c r="AQO14" s="73"/>
      <c r="AQP14" s="74"/>
      <c r="AQQ14" s="72"/>
      <c r="AQR14" s="72"/>
      <c r="AQS14" s="72"/>
      <c r="AQT14" s="90"/>
      <c r="AQU14" s="73"/>
      <c r="AQV14" s="73"/>
      <c r="AQW14" s="74"/>
      <c r="AQX14" s="72"/>
      <c r="AQY14" s="72"/>
      <c r="AQZ14" s="72"/>
      <c r="ARA14" s="90"/>
      <c r="ARB14" s="73"/>
      <c r="ARC14" s="73"/>
      <c r="ARD14" s="74"/>
      <c r="ARE14" s="72"/>
      <c r="ARF14" s="72"/>
      <c r="ARG14" s="72"/>
      <c r="ARH14" s="90"/>
      <c r="ARI14" s="73"/>
      <c r="ARJ14" s="73"/>
      <c r="ARK14" s="74"/>
      <c r="ARL14" s="72"/>
      <c r="ARM14" s="72"/>
      <c r="ARN14" s="72"/>
      <c r="ARO14" s="90"/>
      <c r="ARP14" s="73"/>
      <c r="ARQ14" s="73"/>
      <c r="ARR14" s="74"/>
      <c r="ARS14" s="72"/>
      <c r="ART14" s="72"/>
      <c r="ARU14" s="72"/>
      <c r="ARV14" s="90"/>
      <c r="ARW14" s="73"/>
      <c r="ARX14" s="73"/>
      <c r="ARY14" s="74"/>
      <c r="ARZ14" s="72"/>
      <c r="ASA14" s="72"/>
      <c r="ASB14" s="72"/>
      <c r="ASC14" s="90"/>
      <c r="ASD14" s="73"/>
      <c r="ASE14" s="73"/>
      <c r="ASF14" s="74"/>
      <c r="ASG14" s="72"/>
      <c r="ASH14" s="72"/>
      <c r="ASI14" s="72"/>
      <c r="ASJ14" s="90"/>
      <c r="ASK14" s="73"/>
      <c r="ASL14" s="73"/>
      <c r="ASM14" s="74"/>
      <c r="ASN14" s="72"/>
      <c r="ASO14" s="72"/>
      <c r="ASP14" s="72"/>
      <c r="ASQ14" s="90"/>
      <c r="ASR14" s="73"/>
      <c r="ASS14" s="73"/>
      <c r="AST14" s="74"/>
      <c r="ASU14" s="72"/>
      <c r="ASV14" s="72"/>
      <c r="ASW14" s="72"/>
      <c r="ASX14" s="90"/>
      <c r="ASY14" s="73"/>
      <c r="ASZ14" s="73"/>
      <c r="ATA14" s="74"/>
      <c r="ATB14" s="72"/>
      <c r="ATC14" s="72"/>
      <c r="ATD14" s="72"/>
      <c r="ATE14" s="90"/>
      <c r="ATF14" s="73"/>
      <c r="ATG14" s="73"/>
      <c r="ATH14" s="74"/>
      <c r="ATI14" s="72"/>
      <c r="ATJ14" s="72"/>
      <c r="ATK14" s="72"/>
      <c r="ATL14" s="90"/>
      <c r="ATM14" s="73"/>
      <c r="ATN14" s="73"/>
      <c r="ATO14" s="74"/>
      <c r="ATP14" s="72"/>
      <c r="ATQ14" s="72"/>
      <c r="ATR14" s="72"/>
      <c r="ATS14" s="90"/>
      <c r="ATT14" s="73"/>
      <c r="ATU14" s="73"/>
      <c r="ATV14" s="74"/>
      <c r="ATW14" s="72"/>
      <c r="ATX14" s="72"/>
      <c r="ATY14" s="72"/>
      <c r="ATZ14" s="90"/>
      <c r="AUA14" s="73"/>
      <c r="AUB14" s="73"/>
      <c r="AUC14" s="74"/>
      <c r="AUD14" s="72"/>
      <c r="AUE14" s="72"/>
      <c r="AUF14" s="72"/>
      <c r="AUG14" s="90"/>
      <c r="AUH14" s="73"/>
      <c r="AUI14" s="73"/>
      <c r="AUJ14" s="74"/>
      <c r="AUK14" s="72"/>
      <c r="AUL14" s="72"/>
      <c r="AUM14" s="72"/>
      <c r="AUN14" s="90"/>
      <c r="AUO14" s="73"/>
      <c r="AUP14" s="73"/>
      <c r="AUQ14" s="74"/>
      <c r="AUR14" s="72"/>
      <c r="AUS14" s="72"/>
      <c r="AUT14" s="72"/>
      <c r="AUU14" s="90"/>
      <c r="AUV14" s="73"/>
      <c r="AUW14" s="73"/>
      <c r="AUX14" s="74"/>
      <c r="AUY14" s="72"/>
      <c r="AUZ14" s="72"/>
      <c r="AVA14" s="72"/>
      <c r="AVB14" s="90"/>
      <c r="AVC14" s="73"/>
      <c r="AVD14" s="73"/>
      <c r="AVE14" s="74"/>
      <c r="AVF14" s="72"/>
      <c r="AVG14" s="72"/>
      <c r="AVH14" s="72"/>
      <c r="AVI14" s="90"/>
      <c r="AVJ14" s="73"/>
      <c r="AVK14" s="73"/>
      <c r="AVL14" s="74"/>
      <c r="AVM14" s="72"/>
      <c r="AVN14" s="72"/>
      <c r="AVO14" s="72"/>
      <c r="AVP14" s="90"/>
      <c r="AVQ14" s="73"/>
      <c r="AVR14" s="73"/>
      <c r="AVS14" s="74"/>
      <c r="AVT14" s="72"/>
      <c r="AVU14" s="72"/>
      <c r="AVV14" s="72"/>
      <c r="AVW14" s="90"/>
      <c r="AVX14" s="73"/>
      <c r="AVY14" s="73"/>
      <c r="AVZ14" s="74"/>
      <c r="AWA14" s="72"/>
      <c r="AWB14" s="72"/>
      <c r="AWC14" s="72"/>
      <c r="AWD14" s="90"/>
      <c r="AWE14" s="73"/>
      <c r="AWF14" s="73"/>
      <c r="AWG14" s="74"/>
      <c r="AWH14" s="72"/>
      <c r="AWI14" s="72"/>
      <c r="AWJ14" s="72"/>
      <c r="AWK14" s="90"/>
      <c r="AWL14" s="73"/>
      <c r="AWM14" s="73"/>
      <c r="AWN14" s="74"/>
      <c r="AWO14" s="72"/>
      <c r="AWP14" s="72"/>
      <c r="AWQ14" s="72"/>
      <c r="AWR14" s="90"/>
      <c r="AWS14" s="73"/>
      <c r="AWT14" s="73"/>
      <c r="AWU14" s="74"/>
      <c r="AWV14" s="72"/>
      <c r="AWW14" s="72"/>
      <c r="AWX14" s="72"/>
      <c r="AWY14" s="90"/>
      <c r="AWZ14" s="73"/>
      <c r="AXA14" s="73"/>
      <c r="AXB14" s="74"/>
      <c r="AXC14" s="72"/>
      <c r="AXD14" s="72"/>
      <c r="AXE14" s="72"/>
      <c r="AXF14" s="90"/>
      <c r="AXG14" s="73"/>
      <c r="AXH14" s="73"/>
      <c r="AXI14" s="74"/>
      <c r="AXJ14" s="72"/>
      <c r="AXK14" s="72"/>
      <c r="AXL14" s="72"/>
      <c r="AXM14" s="90"/>
      <c r="AXN14" s="73"/>
      <c r="AXO14" s="73"/>
      <c r="AXP14" s="74"/>
      <c r="AXQ14" s="72"/>
      <c r="AXR14" s="72"/>
      <c r="AXS14" s="72"/>
      <c r="AXT14" s="90"/>
      <c r="AXU14" s="73"/>
      <c r="AXV14" s="73"/>
      <c r="AXW14" s="74"/>
      <c r="AXX14" s="72"/>
      <c r="AXY14" s="72"/>
      <c r="AXZ14" s="72"/>
      <c r="AYA14" s="90"/>
      <c r="AYB14" s="73"/>
      <c r="AYC14" s="73"/>
      <c r="AYD14" s="74"/>
      <c r="AYE14" s="72"/>
      <c r="AYF14" s="72"/>
      <c r="AYG14" s="72"/>
      <c r="AYH14" s="90"/>
      <c r="AYI14" s="73"/>
      <c r="AYJ14" s="73"/>
      <c r="AYK14" s="74"/>
      <c r="AYL14" s="72"/>
      <c r="AYM14" s="72"/>
      <c r="AYN14" s="72"/>
      <c r="AYO14" s="90"/>
      <c r="AYP14" s="73"/>
      <c r="AYQ14" s="73"/>
      <c r="AYR14" s="74"/>
      <c r="AYS14" s="72"/>
      <c r="AYT14" s="72"/>
      <c r="AYU14" s="72"/>
      <c r="AYV14" s="90"/>
      <c r="AYW14" s="73"/>
      <c r="AYX14" s="73"/>
      <c r="AYY14" s="74"/>
      <c r="AYZ14" s="72"/>
      <c r="AZA14" s="72"/>
      <c r="AZB14" s="72"/>
      <c r="AZC14" s="90"/>
      <c r="AZD14" s="73"/>
      <c r="AZE14" s="73"/>
      <c r="AZF14" s="74"/>
      <c r="AZG14" s="72"/>
      <c r="AZH14" s="72"/>
      <c r="AZI14" s="72"/>
      <c r="AZJ14" s="90"/>
      <c r="AZK14" s="73"/>
      <c r="AZL14" s="73"/>
      <c r="AZM14" s="74"/>
      <c r="AZN14" s="72"/>
      <c r="AZO14" s="72"/>
      <c r="AZP14" s="72"/>
      <c r="AZQ14" s="90"/>
      <c r="AZR14" s="73"/>
      <c r="AZS14" s="73"/>
      <c r="AZT14" s="74"/>
      <c r="AZU14" s="72"/>
      <c r="AZV14" s="72"/>
      <c r="AZW14" s="72"/>
      <c r="AZX14" s="90"/>
      <c r="AZY14" s="73"/>
      <c r="AZZ14" s="73"/>
      <c r="BAA14" s="74"/>
      <c r="BAB14" s="72"/>
      <c r="BAC14" s="72"/>
      <c r="BAD14" s="72"/>
      <c r="BAE14" s="90"/>
      <c r="BAF14" s="73"/>
      <c r="BAG14" s="73"/>
      <c r="BAH14" s="74"/>
      <c r="BAI14" s="72"/>
      <c r="BAJ14" s="72"/>
      <c r="BAK14" s="72"/>
      <c r="BAL14" s="90"/>
      <c r="BAM14" s="73"/>
      <c r="BAN14" s="73"/>
      <c r="BAO14" s="74"/>
      <c r="BAP14" s="72"/>
      <c r="BAQ14" s="72"/>
      <c r="BAR14" s="72"/>
      <c r="BAS14" s="90"/>
      <c r="BAT14" s="73"/>
      <c r="BAU14" s="73"/>
      <c r="BAV14" s="74"/>
      <c r="BAW14" s="72"/>
      <c r="BAX14" s="72"/>
      <c r="BAY14" s="72"/>
      <c r="BAZ14" s="90"/>
      <c r="BBA14" s="73"/>
      <c r="BBB14" s="73"/>
      <c r="BBC14" s="74"/>
      <c r="BBD14" s="72"/>
      <c r="BBE14" s="72"/>
      <c r="BBF14" s="72"/>
      <c r="BBG14" s="90"/>
      <c r="BBH14" s="73"/>
      <c r="BBI14" s="73"/>
      <c r="BBJ14" s="74"/>
      <c r="BBK14" s="72"/>
      <c r="BBL14" s="72"/>
      <c r="BBM14" s="72"/>
      <c r="BBN14" s="90"/>
      <c r="BBO14" s="73"/>
      <c r="BBP14" s="73"/>
      <c r="BBQ14" s="74"/>
      <c r="BBR14" s="72"/>
      <c r="BBS14" s="72"/>
      <c r="BBT14" s="72"/>
      <c r="BBU14" s="90"/>
      <c r="BBV14" s="73"/>
      <c r="BBW14" s="73"/>
      <c r="BBX14" s="74"/>
      <c r="BBY14" s="72"/>
      <c r="BBZ14" s="72"/>
      <c r="BCA14" s="72"/>
      <c r="BCB14" s="90"/>
      <c r="BCC14" s="73"/>
      <c r="BCD14" s="73"/>
      <c r="BCE14" s="74"/>
      <c r="BCF14" s="72"/>
      <c r="BCG14" s="72"/>
      <c r="BCH14" s="72"/>
      <c r="BCI14" s="90"/>
      <c r="BCJ14" s="73"/>
      <c r="BCK14" s="73"/>
      <c r="BCL14" s="74"/>
      <c r="BCM14" s="72"/>
      <c r="BCN14" s="72"/>
      <c r="BCO14" s="72"/>
      <c r="BCP14" s="90"/>
      <c r="BCQ14" s="73"/>
      <c r="BCR14" s="73"/>
      <c r="BCS14" s="74"/>
      <c r="BCT14" s="72"/>
      <c r="BCU14" s="72"/>
      <c r="BCV14" s="72"/>
      <c r="BCW14" s="90"/>
      <c r="BCX14" s="73"/>
      <c r="BCY14" s="73"/>
      <c r="BCZ14" s="74"/>
      <c r="BDA14" s="72"/>
      <c r="BDB14" s="72"/>
      <c r="BDC14" s="72"/>
      <c r="BDD14" s="90"/>
      <c r="BDE14" s="73"/>
      <c r="BDF14" s="73"/>
      <c r="BDG14" s="74"/>
      <c r="BDH14" s="72"/>
      <c r="BDI14" s="72"/>
      <c r="BDJ14" s="72"/>
      <c r="BDK14" s="90"/>
      <c r="BDL14" s="73"/>
      <c r="BDM14" s="73"/>
      <c r="BDN14" s="74"/>
      <c r="BDO14" s="72"/>
      <c r="BDP14" s="72"/>
      <c r="BDQ14" s="72"/>
      <c r="BDR14" s="90"/>
      <c r="BDS14" s="73"/>
      <c r="BDT14" s="73"/>
      <c r="BDU14" s="74"/>
      <c r="BDV14" s="72"/>
      <c r="BDW14" s="72"/>
      <c r="BDX14" s="72"/>
      <c r="BDY14" s="90"/>
      <c r="BDZ14" s="73"/>
      <c r="BEA14" s="73"/>
      <c r="BEB14" s="74"/>
      <c r="BEC14" s="72"/>
      <c r="BED14" s="72"/>
      <c r="BEE14" s="72"/>
      <c r="BEF14" s="90"/>
      <c r="BEG14" s="73"/>
      <c r="BEH14" s="73"/>
      <c r="BEI14" s="74"/>
      <c r="BEJ14" s="72"/>
      <c r="BEK14" s="72"/>
      <c r="BEL14" s="72"/>
      <c r="BEM14" s="90"/>
      <c r="BEN14" s="73"/>
      <c r="BEO14" s="73"/>
      <c r="BEP14" s="74"/>
      <c r="BEQ14" s="72"/>
      <c r="BER14" s="72"/>
      <c r="BES14" s="72"/>
      <c r="BET14" s="90"/>
      <c r="BEU14" s="73"/>
      <c r="BEV14" s="73"/>
      <c r="BEW14" s="74"/>
      <c r="BEX14" s="72"/>
      <c r="BEY14" s="72"/>
      <c r="BEZ14" s="72"/>
      <c r="BFA14" s="90"/>
      <c r="BFB14" s="73"/>
      <c r="BFC14" s="73"/>
      <c r="BFD14" s="74"/>
      <c r="BFE14" s="72"/>
      <c r="BFF14" s="72"/>
      <c r="BFG14" s="72"/>
      <c r="BFH14" s="90"/>
      <c r="BFI14" s="73"/>
      <c r="BFJ14" s="73"/>
      <c r="BFK14" s="74"/>
      <c r="BFL14" s="72"/>
      <c r="BFM14" s="72"/>
      <c r="BFN14" s="72"/>
      <c r="BFO14" s="90"/>
      <c r="BFP14" s="73"/>
      <c r="BFQ14" s="73"/>
      <c r="BFR14" s="74"/>
      <c r="BFS14" s="72"/>
      <c r="BFT14" s="72"/>
      <c r="BFU14" s="72"/>
      <c r="BFV14" s="90"/>
      <c r="BFW14" s="73"/>
      <c r="BFX14" s="73"/>
      <c r="BFY14" s="74"/>
      <c r="BFZ14" s="72"/>
      <c r="BGA14" s="72"/>
      <c r="BGB14" s="72"/>
      <c r="BGC14" s="90"/>
      <c r="BGD14" s="73"/>
      <c r="BGE14" s="73"/>
      <c r="BGF14" s="74"/>
      <c r="BGG14" s="72"/>
      <c r="BGH14" s="72"/>
      <c r="BGI14" s="72"/>
      <c r="BGJ14" s="90"/>
      <c r="BGK14" s="73"/>
      <c r="BGL14" s="73"/>
      <c r="BGM14" s="74"/>
      <c r="BGN14" s="72"/>
      <c r="BGO14" s="72"/>
      <c r="BGP14" s="72"/>
      <c r="BGQ14" s="90"/>
      <c r="BGR14" s="73"/>
      <c r="BGS14" s="73"/>
      <c r="BGT14" s="74"/>
      <c r="BGU14" s="72"/>
      <c r="BGV14" s="72"/>
      <c r="BGW14" s="72"/>
      <c r="BGX14" s="90"/>
      <c r="BGY14" s="73"/>
      <c r="BGZ14" s="73"/>
      <c r="BHA14" s="74"/>
      <c r="BHB14" s="72"/>
      <c r="BHC14" s="72"/>
      <c r="BHD14" s="72"/>
      <c r="BHE14" s="90"/>
      <c r="BHF14" s="73"/>
      <c r="BHG14" s="73"/>
      <c r="BHH14" s="74"/>
      <c r="BHI14" s="72"/>
      <c r="BHJ14" s="72"/>
      <c r="BHK14" s="72"/>
      <c r="BHL14" s="90"/>
      <c r="BHM14" s="73"/>
      <c r="BHN14" s="73"/>
      <c r="BHO14" s="74"/>
      <c r="BHP14" s="72"/>
      <c r="BHQ14" s="72"/>
      <c r="BHR14" s="72"/>
      <c r="BHS14" s="90"/>
      <c r="BHT14" s="73"/>
      <c r="BHU14" s="73"/>
      <c r="BHV14" s="74"/>
      <c r="BHW14" s="72"/>
      <c r="BHX14" s="72"/>
      <c r="BHY14" s="72"/>
      <c r="BHZ14" s="90"/>
      <c r="BIA14" s="73"/>
      <c r="BIB14" s="73"/>
      <c r="BIC14" s="74"/>
      <c r="BID14" s="72"/>
      <c r="BIE14" s="72"/>
      <c r="BIF14" s="72"/>
      <c r="BIG14" s="90"/>
      <c r="BIH14" s="73"/>
      <c r="BII14" s="73"/>
      <c r="BIJ14" s="74"/>
      <c r="BIK14" s="72"/>
      <c r="BIL14" s="72"/>
      <c r="BIM14" s="72"/>
      <c r="BIN14" s="90"/>
      <c r="BIO14" s="73"/>
      <c r="BIP14" s="73"/>
      <c r="BIQ14" s="74"/>
      <c r="BIR14" s="72"/>
      <c r="BIS14" s="72"/>
      <c r="BIT14" s="72"/>
      <c r="BIU14" s="90"/>
      <c r="BIV14" s="73"/>
      <c r="BIW14" s="73"/>
      <c r="BIX14" s="74"/>
      <c r="BIY14" s="72"/>
      <c r="BIZ14" s="72"/>
      <c r="BJA14" s="72"/>
      <c r="BJB14" s="90"/>
      <c r="BJC14" s="73"/>
      <c r="BJD14" s="73"/>
      <c r="BJE14" s="74"/>
      <c r="BJF14" s="72"/>
      <c r="BJG14" s="72"/>
      <c r="BJH14" s="72"/>
      <c r="BJI14" s="90"/>
      <c r="BJJ14" s="73"/>
      <c r="BJK14" s="73"/>
      <c r="BJL14" s="74"/>
      <c r="BJM14" s="72"/>
      <c r="BJN14" s="72"/>
      <c r="BJO14" s="72"/>
      <c r="BJP14" s="90"/>
      <c r="BJQ14" s="73"/>
      <c r="BJR14" s="73"/>
      <c r="BJS14" s="74"/>
      <c r="BJT14" s="72"/>
      <c r="BJU14" s="72"/>
      <c r="BJV14" s="72"/>
      <c r="BJW14" s="90"/>
      <c r="BJX14" s="73"/>
      <c r="BJY14" s="73"/>
      <c r="BJZ14" s="74"/>
      <c r="BKA14" s="72"/>
      <c r="BKB14" s="72"/>
      <c r="BKC14" s="72"/>
      <c r="BKD14" s="90"/>
      <c r="BKE14" s="73"/>
      <c r="BKF14" s="73"/>
      <c r="BKG14" s="74"/>
      <c r="BKH14" s="72"/>
      <c r="BKI14" s="72"/>
      <c r="BKJ14" s="72"/>
      <c r="BKK14" s="90"/>
      <c r="BKL14" s="73"/>
      <c r="BKM14" s="73"/>
      <c r="BKN14" s="74"/>
      <c r="BKO14" s="72"/>
      <c r="BKP14" s="72"/>
      <c r="BKQ14" s="72"/>
      <c r="BKR14" s="90"/>
      <c r="BKS14" s="73"/>
      <c r="BKT14" s="73"/>
      <c r="BKU14" s="74"/>
      <c r="BKV14" s="72"/>
      <c r="BKW14" s="72"/>
      <c r="BKX14" s="72"/>
      <c r="BKY14" s="90"/>
      <c r="BKZ14" s="73"/>
      <c r="BLA14" s="73"/>
      <c r="BLB14" s="74"/>
      <c r="BLC14" s="72"/>
      <c r="BLD14" s="72"/>
      <c r="BLE14" s="72"/>
      <c r="BLF14" s="90"/>
      <c r="BLG14" s="73"/>
      <c r="BLH14" s="73"/>
      <c r="BLI14" s="74"/>
      <c r="BLJ14" s="72"/>
      <c r="BLK14" s="72"/>
      <c r="BLL14" s="72"/>
      <c r="BLM14" s="90"/>
      <c r="BLN14" s="73"/>
      <c r="BLO14" s="73"/>
      <c r="BLP14" s="74"/>
      <c r="BLQ14" s="72"/>
      <c r="BLR14" s="72"/>
      <c r="BLS14" s="72"/>
      <c r="BLT14" s="90"/>
      <c r="BLU14" s="73"/>
      <c r="BLV14" s="73"/>
      <c r="BLW14" s="74"/>
      <c r="BLX14" s="72"/>
      <c r="BLY14" s="72"/>
      <c r="BLZ14" s="72"/>
      <c r="BMA14" s="90"/>
      <c r="BMB14" s="73"/>
      <c r="BMC14" s="73"/>
      <c r="BMD14" s="74"/>
      <c r="BME14" s="72"/>
      <c r="BMF14" s="72"/>
      <c r="BMG14" s="72"/>
      <c r="BMH14" s="90"/>
      <c r="BMI14" s="73"/>
      <c r="BMJ14" s="73"/>
      <c r="BMK14" s="74"/>
      <c r="BML14" s="72"/>
      <c r="BMM14" s="72"/>
      <c r="BMN14" s="72"/>
      <c r="BMO14" s="90"/>
      <c r="BMP14" s="73"/>
      <c r="BMQ14" s="73"/>
      <c r="BMR14" s="74"/>
      <c r="BMS14" s="72"/>
      <c r="BMT14" s="72"/>
      <c r="BMU14" s="72"/>
      <c r="BMV14" s="90"/>
      <c r="BMW14" s="73"/>
      <c r="BMX14" s="73"/>
      <c r="BMY14" s="74"/>
      <c r="BMZ14" s="72"/>
      <c r="BNA14" s="72"/>
      <c r="BNB14" s="72"/>
      <c r="BNC14" s="90"/>
      <c r="BND14" s="73"/>
      <c r="BNE14" s="73"/>
      <c r="BNF14" s="74"/>
      <c r="BNG14" s="72"/>
      <c r="BNH14" s="72"/>
      <c r="BNI14" s="72"/>
      <c r="BNJ14" s="90"/>
      <c r="BNK14" s="73"/>
      <c r="BNL14" s="73"/>
      <c r="BNM14" s="74"/>
      <c r="BNN14" s="72"/>
      <c r="BNO14" s="72"/>
      <c r="BNP14" s="72"/>
      <c r="BNQ14" s="90"/>
      <c r="BNR14" s="73"/>
      <c r="BNS14" s="73"/>
      <c r="BNT14" s="74"/>
      <c r="BNU14" s="72"/>
      <c r="BNV14" s="72"/>
      <c r="BNW14" s="72"/>
      <c r="BNX14" s="90"/>
      <c r="BNY14" s="73"/>
      <c r="BNZ14" s="73"/>
      <c r="BOA14" s="74"/>
      <c r="BOB14" s="72"/>
      <c r="BOC14" s="72"/>
      <c r="BOD14" s="72"/>
      <c r="BOE14" s="90"/>
      <c r="BOF14" s="73"/>
      <c r="BOG14" s="73"/>
      <c r="BOH14" s="74"/>
      <c r="BOI14" s="72"/>
      <c r="BOJ14" s="72"/>
      <c r="BOK14" s="72"/>
      <c r="BOL14" s="90"/>
      <c r="BOM14" s="73"/>
      <c r="BON14" s="73"/>
      <c r="BOO14" s="74"/>
      <c r="BOP14" s="72"/>
      <c r="BOQ14" s="72"/>
      <c r="BOR14" s="72"/>
      <c r="BOS14" s="90"/>
      <c r="BOT14" s="73"/>
      <c r="BOU14" s="73"/>
      <c r="BOV14" s="74"/>
      <c r="BOW14" s="72"/>
      <c r="BOX14" s="72"/>
      <c r="BOY14" s="72"/>
      <c r="BOZ14" s="90"/>
      <c r="BPA14" s="73"/>
      <c r="BPB14" s="73"/>
      <c r="BPC14" s="74"/>
      <c r="BPD14" s="72"/>
      <c r="BPE14" s="72"/>
      <c r="BPF14" s="72"/>
      <c r="BPG14" s="90"/>
      <c r="BPH14" s="73"/>
      <c r="BPI14" s="73"/>
      <c r="BPJ14" s="74"/>
      <c r="BPK14" s="72"/>
      <c r="BPL14" s="72"/>
      <c r="BPM14" s="72"/>
      <c r="BPN14" s="90"/>
      <c r="BPO14" s="73"/>
      <c r="BPP14" s="73"/>
      <c r="BPQ14" s="74"/>
      <c r="BPR14" s="72"/>
      <c r="BPS14" s="72"/>
      <c r="BPT14" s="72"/>
      <c r="BPU14" s="90"/>
      <c r="BPV14" s="73"/>
      <c r="BPW14" s="73"/>
      <c r="BPX14" s="74"/>
      <c r="BPY14" s="72"/>
      <c r="BPZ14" s="72"/>
      <c r="BQA14" s="72"/>
      <c r="BQB14" s="90"/>
      <c r="BQC14" s="73"/>
      <c r="BQD14" s="73"/>
      <c r="BQE14" s="74"/>
      <c r="BQF14" s="72"/>
      <c r="BQG14" s="72"/>
      <c r="BQH14" s="72"/>
      <c r="BQI14" s="90"/>
      <c r="BQJ14" s="73"/>
      <c r="BQK14" s="73"/>
      <c r="BQL14" s="74"/>
      <c r="BQM14" s="72"/>
      <c r="BQN14" s="72"/>
      <c r="BQO14" s="72"/>
      <c r="BQP14" s="90"/>
      <c r="BQQ14" s="73"/>
      <c r="BQR14" s="73"/>
      <c r="BQS14" s="74"/>
      <c r="BQT14" s="72"/>
      <c r="BQU14" s="72"/>
      <c r="BQV14" s="72"/>
      <c r="BQW14" s="90"/>
      <c r="BQX14" s="73"/>
      <c r="BQY14" s="73"/>
      <c r="BQZ14" s="74"/>
      <c r="BRA14" s="72"/>
      <c r="BRB14" s="72"/>
      <c r="BRC14" s="72"/>
      <c r="BRD14" s="90"/>
      <c r="BRE14" s="73"/>
      <c r="BRF14" s="73"/>
      <c r="BRG14" s="74"/>
      <c r="BRH14" s="72"/>
      <c r="BRI14" s="72"/>
      <c r="BRJ14" s="72"/>
      <c r="BRK14" s="90"/>
      <c r="BRL14" s="73"/>
      <c r="BRM14" s="73"/>
      <c r="BRN14" s="74"/>
      <c r="BRO14" s="72"/>
      <c r="BRP14" s="72"/>
      <c r="BRQ14" s="72"/>
      <c r="BRR14" s="90"/>
      <c r="BRS14" s="73"/>
      <c r="BRT14" s="73"/>
      <c r="BRU14" s="74"/>
      <c r="BRV14" s="72"/>
      <c r="BRW14" s="72"/>
      <c r="BRX14" s="72"/>
      <c r="BRY14" s="90"/>
      <c r="BRZ14" s="73"/>
      <c r="BSA14" s="73"/>
      <c r="BSB14" s="74"/>
      <c r="BSC14" s="72"/>
      <c r="BSD14" s="72"/>
      <c r="BSE14" s="72"/>
      <c r="BSF14" s="90"/>
      <c r="BSG14" s="73"/>
      <c r="BSH14" s="73"/>
      <c r="BSI14" s="74"/>
      <c r="BSJ14" s="72"/>
      <c r="BSK14" s="72"/>
      <c r="BSL14" s="72"/>
      <c r="BSM14" s="90"/>
      <c r="BSN14" s="73"/>
      <c r="BSO14" s="73"/>
      <c r="BSP14" s="74"/>
      <c r="BSQ14" s="72"/>
      <c r="BSR14" s="72"/>
      <c r="BSS14" s="72"/>
      <c r="BST14" s="90"/>
      <c r="BSU14" s="73"/>
      <c r="BSV14" s="73"/>
      <c r="BSW14" s="74"/>
      <c r="BSX14" s="72"/>
      <c r="BSY14" s="72"/>
      <c r="BSZ14" s="72"/>
      <c r="BTA14" s="90"/>
      <c r="BTB14" s="73"/>
      <c r="BTC14" s="73"/>
      <c r="BTD14" s="74"/>
      <c r="BTE14" s="72"/>
      <c r="BTF14" s="72"/>
      <c r="BTG14" s="72"/>
      <c r="BTH14" s="90"/>
      <c r="BTI14" s="73"/>
      <c r="BTJ14" s="73"/>
      <c r="BTK14" s="74"/>
      <c r="BTL14" s="72"/>
      <c r="BTM14" s="72"/>
      <c r="BTN14" s="72"/>
      <c r="BTO14" s="90"/>
      <c r="BTP14" s="73"/>
      <c r="BTQ14" s="73"/>
      <c r="BTR14" s="74"/>
      <c r="BTS14" s="72"/>
      <c r="BTT14" s="72"/>
      <c r="BTU14" s="72"/>
      <c r="BTV14" s="90"/>
      <c r="BTW14" s="73"/>
      <c r="BTX14" s="73"/>
      <c r="BTY14" s="74"/>
      <c r="BTZ14" s="72"/>
      <c r="BUA14" s="72"/>
      <c r="BUB14" s="72"/>
      <c r="BUC14" s="90"/>
      <c r="BUD14" s="73"/>
      <c r="BUE14" s="73"/>
      <c r="BUF14" s="74"/>
      <c r="BUG14" s="72"/>
      <c r="BUH14" s="72"/>
      <c r="BUI14" s="72"/>
      <c r="BUJ14" s="90"/>
      <c r="BUK14" s="73"/>
      <c r="BUL14" s="73"/>
      <c r="BUM14" s="74"/>
      <c r="BUN14" s="72"/>
      <c r="BUO14" s="72"/>
      <c r="BUP14" s="72"/>
      <c r="BUQ14" s="90"/>
      <c r="BUR14" s="73"/>
      <c r="BUS14" s="73"/>
      <c r="BUT14" s="74"/>
      <c r="BUU14" s="72"/>
      <c r="BUV14" s="72"/>
      <c r="BUW14" s="72"/>
      <c r="BUX14" s="90"/>
      <c r="BUY14" s="73"/>
      <c r="BUZ14" s="73"/>
      <c r="BVA14" s="74"/>
      <c r="BVB14" s="72"/>
      <c r="BVC14" s="72"/>
      <c r="BVD14" s="72"/>
      <c r="BVE14" s="90"/>
      <c r="BVF14" s="73"/>
      <c r="BVG14" s="73"/>
      <c r="BVH14" s="74"/>
      <c r="BVI14" s="72"/>
      <c r="BVJ14" s="72"/>
      <c r="BVK14" s="72"/>
      <c r="BVL14" s="90"/>
      <c r="BVM14" s="73"/>
      <c r="BVN14" s="73"/>
      <c r="BVO14" s="74"/>
      <c r="BVP14" s="72"/>
      <c r="BVQ14" s="72"/>
      <c r="BVR14" s="72"/>
      <c r="BVS14" s="90"/>
      <c r="BVT14" s="73"/>
      <c r="BVU14" s="73"/>
      <c r="BVV14" s="74"/>
      <c r="BVW14" s="72"/>
      <c r="BVX14" s="72"/>
      <c r="BVY14" s="72"/>
      <c r="BVZ14" s="90"/>
      <c r="BWA14" s="73"/>
      <c r="BWB14" s="73"/>
      <c r="BWC14" s="74"/>
      <c r="BWD14" s="72"/>
      <c r="BWE14" s="72"/>
      <c r="BWF14" s="72"/>
      <c r="BWG14" s="90"/>
      <c r="BWH14" s="73"/>
      <c r="BWI14" s="73"/>
      <c r="BWJ14" s="74"/>
      <c r="BWK14" s="72"/>
      <c r="BWL14" s="72"/>
      <c r="BWM14" s="72"/>
      <c r="BWN14" s="90"/>
      <c r="BWO14" s="73"/>
      <c r="BWP14" s="73"/>
      <c r="BWQ14" s="74"/>
      <c r="BWR14" s="72"/>
      <c r="BWS14" s="72"/>
      <c r="BWT14" s="72"/>
      <c r="BWU14" s="90"/>
      <c r="BWV14" s="73"/>
      <c r="BWW14" s="73"/>
      <c r="BWX14" s="74"/>
      <c r="BWY14" s="72"/>
      <c r="BWZ14" s="72"/>
      <c r="BXA14" s="72"/>
      <c r="BXB14" s="90"/>
      <c r="BXC14" s="73"/>
      <c r="BXD14" s="73"/>
      <c r="BXE14" s="74"/>
      <c r="BXF14" s="72"/>
      <c r="BXG14" s="72"/>
      <c r="BXH14" s="72"/>
      <c r="BXI14" s="90"/>
      <c r="BXJ14" s="73"/>
      <c r="BXK14" s="73"/>
      <c r="BXL14" s="74"/>
      <c r="BXM14" s="72"/>
      <c r="BXN14" s="72"/>
      <c r="BXO14" s="72"/>
      <c r="BXP14" s="90"/>
      <c r="BXQ14" s="73"/>
      <c r="BXR14" s="73"/>
      <c r="BXS14" s="74"/>
      <c r="BXT14" s="72"/>
      <c r="BXU14" s="72"/>
      <c r="BXV14" s="72"/>
      <c r="BXW14" s="90"/>
      <c r="BXX14" s="73"/>
      <c r="BXY14" s="73"/>
      <c r="BXZ14" s="74"/>
      <c r="BYA14" s="72"/>
      <c r="BYB14" s="72"/>
      <c r="BYC14" s="72"/>
      <c r="BYD14" s="90"/>
      <c r="BYE14" s="73"/>
      <c r="BYF14" s="73"/>
      <c r="BYG14" s="74"/>
      <c r="BYH14" s="72"/>
      <c r="BYI14" s="72"/>
      <c r="BYJ14" s="72"/>
      <c r="BYK14" s="90"/>
      <c r="BYL14" s="73"/>
      <c r="BYM14" s="73"/>
      <c r="BYN14" s="74"/>
      <c r="BYO14" s="72"/>
      <c r="BYP14" s="72"/>
      <c r="BYQ14" s="72"/>
      <c r="BYR14" s="90"/>
      <c r="BYS14" s="73"/>
      <c r="BYT14" s="73"/>
      <c r="BYU14" s="74"/>
      <c r="BYV14" s="72"/>
      <c r="BYW14" s="72"/>
      <c r="BYX14" s="72"/>
      <c r="BYY14" s="90"/>
      <c r="BYZ14" s="73"/>
      <c r="BZA14" s="73"/>
      <c r="BZB14" s="74"/>
      <c r="BZC14" s="72"/>
      <c r="BZD14" s="72"/>
      <c r="BZE14" s="72"/>
      <c r="BZF14" s="90"/>
      <c r="BZG14" s="73"/>
      <c r="BZH14" s="73"/>
      <c r="BZI14" s="74"/>
      <c r="BZJ14" s="72"/>
      <c r="BZK14" s="72"/>
      <c r="BZL14" s="72"/>
      <c r="BZM14" s="90"/>
      <c r="BZN14" s="73"/>
      <c r="BZO14" s="73"/>
      <c r="BZP14" s="74"/>
      <c r="BZQ14" s="72"/>
      <c r="BZR14" s="72"/>
      <c r="BZS14" s="72"/>
      <c r="BZT14" s="90"/>
      <c r="BZU14" s="73"/>
      <c r="BZV14" s="73"/>
      <c r="BZW14" s="74"/>
      <c r="BZX14" s="72"/>
      <c r="BZY14" s="72"/>
      <c r="BZZ14" s="72"/>
      <c r="CAA14" s="90"/>
      <c r="CAB14" s="73"/>
      <c r="CAC14" s="73"/>
      <c r="CAD14" s="74"/>
      <c r="CAE14" s="72"/>
      <c r="CAF14" s="72"/>
      <c r="CAG14" s="72"/>
      <c r="CAH14" s="90"/>
      <c r="CAI14" s="73"/>
      <c r="CAJ14" s="73"/>
      <c r="CAK14" s="74"/>
      <c r="CAL14" s="72"/>
      <c r="CAM14" s="72"/>
      <c r="CAN14" s="72"/>
      <c r="CAO14" s="90"/>
      <c r="CAP14" s="73"/>
      <c r="CAQ14" s="73"/>
      <c r="CAR14" s="74"/>
      <c r="CAS14" s="72"/>
      <c r="CAT14" s="72"/>
      <c r="CAU14" s="72"/>
      <c r="CAV14" s="90"/>
      <c r="CAW14" s="73"/>
      <c r="CAX14" s="73"/>
      <c r="CAY14" s="74"/>
      <c r="CAZ14" s="72"/>
      <c r="CBA14" s="72"/>
      <c r="CBB14" s="72"/>
      <c r="CBC14" s="90"/>
      <c r="CBD14" s="73"/>
      <c r="CBE14" s="73"/>
      <c r="CBF14" s="74"/>
      <c r="CBG14" s="72"/>
      <c r="CBH14" s="72"/>
      <c r="CBI14" s="72"/>
      <c r="CBJ14" s="90"/>
      <c r="CBK14" s="73"/>
      <c r="CBL14" s="73"/>
      <c r="CBM14" s="74"/>
      <c r="CBN14" s="72"/>
      <c r="CBO14" s="72"/>
      <c r="CBP14" s="72"/>
      <c r="CBQ14" s="90"/>
      <c r="CBR14" s="73"/>
      <c r="CBS14" s="73"/>
      <c r="CBT14" s="74"/>
      <c r="CBU14" s="72"/>
      <c r="CBV14" s="72"/>
      <c r="CBW14" s="72"/>
      <c r="CBX14" s="90"/>
      <c r="CBY14" s="73"/>
      <c r="CBZ14" s="73"/>
      <c r="CCA14" s="74"/>
      <c r="CCB14" s="72"/>
      <c r="CCC14" s="72"/>
      <c r="CCD14" s="72"/>
      <c r="CCE14" s="90"/>
      <c r="CCF14" s="73"/>
      <c r="CCG14" s="73"/>
      <c r="CCH14" s="74"/>
      <c r="CCI14" s="72"/>
      <c r="CCJ14" s="72"/>
      <c r="CCK14" s="72"/>
      <c r="CCL14" s="90"/>
      <c r="CCM14" s="73"/>
      <c r="CCN14" s="73"/>
      <c r="CCO14" s="74"/>
      <c r="CCP14" s="72"/>
      <c r="CCQ14" s="72"/>
      <c r="CCR14" s="72"/>
      <c r="CCS14" s="90"/>
      <c r="CCT14" s="73"/>
      <c r="CCU14" s="73"/>
      <c r="CCV14" s="74"/>
      <c r="CCW14" s="72"/>
      <c r="CCX14" s="72"/>
      <c r="CCY14" s="72"/>
      <c r="CCZ14" s="90"/>
      <c r="CDA14" s="73"/>
      <c r="CDB14" s="73"/>
      <c r="CDC14" s="74"/>
      <c r="CDD14" s="72"/>
      <c r="CDE14" s="72"/>
      <c r="CDF14" s="72"/>
      <c r="CDG14" s="90"/>
      <c r="CDH14" s="73"/>
      <c r="CDI14" s="73"/>
      <c r="CDJ14" s="74"/>
      <c r="CDK14" s="72"/>
      <c r="CDL14" s="72"/>
      <c r="CDM14" s="72"/>
      <c r="CDN14" s="90"/>
      <c r="CDO14" s="73"/>
      <c r="CDP14" s="73"/>
      <c r="CDQ14" s="74"/>
      <c r="CDR14" s="72"/>
      <c r="CDS14" s="72"/>
      <c r="CDT14" s="72"/>
      <c r="CDU14" s="90"/>
      <c r="CDV14" s="73"/>
      <c r="CDW14" s="73"/>
      <c r="CDX14" s="74"/>
      <c r="CDY14" s="72"/>
      <c r="CDZ14" s="72"/>
      <c r="CEA14" s="72"/>
      <c r="CEB14" s="90"/>
      <c r="CEC14" s="73"/>
      <c r="CED14" s="73"/>
      <c r="CEE14" s="74"/>
      <c r="CEF14" s="72"/>
      <c r="CEG14" s="72"/>
      <c r="CEH14" s="72"/>
      <c r="CEI14" s="90"/>
      <c r="CEJ14" s="73"/>
      <c r="CEK14" s="73"/>
      <c r="CEL14" s="74"/>
      <c r="CEM14" s="72"/>
      <c r="CEN14" s="72"/>
      <c r="CEO14" s="72"/>
      <c r="CEP14" s="90"/>
      <c r="CEQ14" s="73"/>
      <c r="CER14" s="73"/>
      <c r="CES14" s="74"/>
      <c r="CET14" s="72"/>
      <c r="CEU14" s="72"/>
      <c r="CEV14" s="72"/>
      <c r="CEW14" s="90"/>
      <c r="CEX14" s="73"/>
      <c r="CEY14" s="73"/>
      <c r="CEZ14" s="74"/>
      <c r="CFA14" s="72"/>
      <c r="CFB14" s="72"/>
      <c r="CFC14" s="72"/>
      <c r="CFD14" s="90"/>
      <c r="CFE14" s="73"/>
      <c r="CFF14" s="73"/>
      <c r="CFG14" s="74"/>
      <c r="CFH14" s="72"/>
      <c r="CFI14" s="72"/>
      <c r="CFJ14" s="72"/>
      <c r="CFK14" s="90"/>
      <c r="CFL14" s="73"/>
      <c r="CFM14" s="73"/>
      <c r="CFN14" s="74"/>
      <c r="CFO14" s="72"/>
      <c r="CFP14" s="72"/>
      <c r="CFQ14" s="72"/>
      <c r="CFR14" s="90"/>
      <c r="CFS14" s="73"/>
      <c r="CFT14" s="73"/>
      <c r="CFU14" s="74"/>
      <c r="CFV14" s="72"/>
      <c r="CFW14" s="72"/>
      <c r="CFX14" s="72"/>
      <c r="CFY14" s="90"/>
      <c r="CFZ14" s="73"/>
      <c r="CGA14" s="73"/>
      <c r="CGB14" s="74"/>
      <c r="CGC14" s="72"/>
      <c r="CGD14" s="72"/>
      <c r="CGE14" s="72"/>
      <c r="CGF14" s="90"/>
      <c r="CGG14" s="73"/>
      <c r="CGH14" s="73"/>
      <c r="CGI14" s="74"/>
      <c r="CGJ14" s="72"/>
      <c r="CGK14" s="72"/>
      <c r="CGL14" s="72"/>
      <c r="CGM14" s="90"/>
      <c r="CGN14" s="73"/>
      <c r="CGO14" s="73"/>
      <c r="CGP14" s="74"/>
      <c r="CGQ14" s="72"/>
      <c r="CGR14" s="72"/>
      <c r="CGS14" s="72"/>
      <c r="CGT14" s="90"/>
      <c r="CGU14" s="73"/>
      <c r="CGV14" s="73"/>
      <c r="CGW14" s="74"/>
      <c r="CGX14" s="72"/>
      <c r="CGY14" s="72"/>
      <c r="CGZ14" s="72"/>
      <c r="CHA14" s="90"/>
      <c r="CHB14" s="73"/>
      <c r="CHC14" s="73"/>
      <c r="CHD14" s="74"/>
      <c r="CHE14" s="72"/>
      <c r="CHF14" s="72"/>
      <c r="CHG14" s="72"/>
      <c r="CHH14" s="90"/>
      <c r="CHI14" s="73"/>
      <c r="CHJ14" s="73"/>
      <c r="CHK14" s="74"/>
      <c r="CHL14" s="72"/>
      <c r="CHM14" s="72"/>
      <c r="CHN14" s="72"/>
      <c r="CHO14" s="90"/>
      <c r="CHP14" s="73"/>
      <c r="CHQ14" s="73"/>
      <c r="CHR14" s="74"/>
      <c r="CHS14" s="72"/>
      <c r="CHT14" s="72"/>
      <c r="CHU14" s="72"/>
      <c r="CHV14" s="90"/>
      <c r="CHW14" s="73"/>
      <c r="CHX14" s="73"/>
      <c r="CHY14" s="74"/>
      <c r="CHZ14" s="72"/>
      <c r="CIA14" s="72"/>
      <c r="CIB14" s="72"/>
      <c r="CIC14" s="90"/>
      <c r="CID14" s="73"/>
      <c r="CIE14" s="73"/>
      <c r="CIF14" s="74"/>
      <c r="CIG14" s="72"/>
      <c r="CIH14" s="72"/>
      <c r="CII14" s="72"/>
      <c r="CIJ14" s="90"/>
      <c r="CIK14" s="73"/>
      <c r="CIL14" s="73"/>
      <c r="CIM14" s="74"/>
      <c r="CIN14" s="72"/>
      <c r="CIO14" s="72"/>
      <c r="CIP14" s="72"/>
      <c r="CIQ14" s="90"/>
      <c r="CIR14" s="73"/>
      <c r="CIS14" s="73"/>
      <c r="CIT14" s="74"/>
      <c r="CIU14" s="72"/>
      <c r="CIV14" s="72"/>
      <c r="CIW14" s="72"/>
      <c r="CIX14" s="90"/>
      <c r="CIY14" s="73"/>
      <c r="CIZ14" s="73"/>
      <c r="CJA14" s="74"/>
      <c r="CJB14" s="72"/>
      <c r="CJC14" s="72"/>
      <c r="CJD14" s="72"/>
      <c r="CJE14" s="90"/>
      <c r="CJF14" s="73"/>
      <c r="CJG14" s="73"/>
      <c r="CJH14" s="74"/>
      <c r="CJI14" s="72"/>
      <c r="CJJ14" s="72"/>
      <c r="CJK14" s="72"/>
      <c r="CJL14" s="90"/>
      <c r="CJM14" s="73"/>
      <c r="CJN14" s="73"/>
      <c r="CJO14" s="74"/>
      <c r="CJP14" s="72"/>
      <c r="CJQ14" s="72"/>
      <c r="CJR14" s="72"/>
      <c r="CJS14" s="90"/>
      <c r="CJT14" s="73"/>
      <c r="CJU14" s="73"/>
      <c r="CJV14" s="74"/>
      <c r="CJW14" s="72"/>
      <c r="CJX14" s="72"/>
      <c r="CJY14" s="72"/>
      <c r="CJZ14" s="90"/>
      <c r="CKA14" s="73"/>
      <c r="CKB14" s="73"/>
      <c r="CKC14" s="74"/>
      <c r="CKD14" s="72"/>
      <c r="CKE14" s="72"/>
      <c r="CKF14" s="72"/>
      <c r="CKG14" s="90"/>
      <c r="CKH14" s="73"/>
      <c r="CKI14" s="73"/>
      <c r="CKJ14" s="74"/>
      <c r="CKK14" s="72"/>
      <c r="CKL14" s="72"/>
      <c r="CKM14" s="72"/>
      <c r="CKN14" s="90"/>
      <c r="CKO14" s="73"/>
      <c r="CKP14" s="73"/>
      <c r="CKQ14" s="74"/>
      <c r="CKR14" s="72"/>
      <c r="CKS14" s="72"/>
      <c r="CKT14" s="72"/>
      <c r="CKU14" s="90"/>
      <c r="CKV14" s="73"/>
      <c r="CKW14" s="73"/>
      <c r="CKX14" s="74"/>
      <c r="CKY14" s="72"/>
      <c r="CKZ14" s="72"/>
      <c r="CLA14" s="72"/>
      <c r="CLB14" s="90"/>
      <c r="CLC14" s="73"/>
      <c r="CLD14" s="73"/>
      <c r="CLE14" s="74"/>
      <c r="CLF14" s="72"/>
      <c r="CLG14" s="72"/>
      <c r="CLH14" s="72"/>
      <c r="CLI14" s="90"/>
      <c r="CLJ14" s="73"/>
      <c r="CLK14" s="73"/>
      <c r="CLL14" s="74"/>
      <c r="CLM14" s="72"/>
      <c r="CLN14" s="72"/>
      <c r="CLO14" s="72"/>
      <c r="CLP14" s="90"/>
      <c r="CLQ14" s="73"/>
      <c r="CLR14" s="73"/>
      <c r="CLS14" s="74"/>
      <c r="CLT14" s="72"/>
      <c r="CLU14" s="72"/>
      <c r="CLV14" s="72"/>
      <c r="CLW14" s="90"/>
      <c r="CLX14" s="73"/>
      <c r="CLY14" s="73"/>
      <c r="CLZ14" s="74"/>
      <c r="CMA14" s="72"/>
      <c r="CMB14" s="72"/>
      <c r="CMC14" s="72"/>
      <c r="CMD14" s="90"/>
      <c r="CME14" s="73"/>
      <c r="CMF14" s="73"/>
      <c r="CMG14" s="74"/>
      <c r="CMH14" s="72"/>
      <c r="CMI14" s="72"/>
      <c r="CMJ14" s="72"/>
      <c r="CMK14" s="90"/>
      <c r="CML14" s="73"/>
      <c r="CMM14" s="73"/>
      <c r="CMN14" s="74"/>
      <c r="CMO14" s="72"/>
      <c r="CMP14" s="72"/>
      <c r="CMQ14" s="72"/>
      <c r="CMR14" s="90"/>
      <c r="CMS14" s="73"/>
      <c r="CMT14" s="73"/>
      <c r="CMU14" s="74"/>
      <c r="CMV14" s="72"/>
      <c r="CMW14" s="72"/>
      <c r="CMX14" s="72"/>
      <c r="CMY14" s="90"/>
      <c r="CMZ14" s="73"/>
      <c r="CNA14" s="73"/>
      <c r="CNB14" s="74"/>
      <c r="CNC14" s="72"/>
      <c r="CND14" s="72"/>
      <c r="CNE14" s="72"/>
      <c r="CNF14" s="90"/>
      <c r="CNG14" s="73"/>
      <c r="CNH14" s="73"/>
      <c r="CNI14" s="74"/>
      <c r="CNJ14" s="72"/>
      <c r="CNK14" s="72"/>
      <c r="CNL14" s="72"/>
      <c r="CNM14" s="90"/>
      <c r="CNN14" s="73"/>
      <c r="CNO14" s="73"/>
      <c r="CNP14" s="74"/>
      <c r="CNQ14" s="72"/>
      <c r="CNR14" s="72"/>
      <c r="CNS14" s="72"/>
      <c r="CNT14" s="90"/>
      <c r="CNU14" s="73"/>
      <c r="CNV14" s="73"/>
      <c r="CNW14" s="74"/>
      <c r="CNX14" s="72"/>
      <c r="CNY14" s="72"/>
      <c r="CNZ14" s="72"/>
      <c r="COA14" s="90"/>
      <c r="COB14" s="73"/>
      <c r="COC14" s="73"/>
      <c r="COD14" s="74"/>
      <c r="COE14" s="72"/>
      <c r="COF14" s="72"/>
      <c r="COG14" s="72"/>
      <c r="COH14" s="90"/>
      <c r="COI14" s="73"/>
      <c r="COJ14" s="73"/>
      <c r="COK14" s="74"/>
      <c r="COL14" s="72"/>
      <c r="COM14" s="72"/>
      <c r="CON14" s="72"/>
      <c r="COO14" s="90"/>
      <c r="COP14" s="73"/>
      <c r="COQ14" s="73"/>
      <c r="COR14" s="74"/>
      <c r="COS14" s="72"/>
      <c r="COT14" s="72"/>
      <c r="COU14" s="72"/>
      <c r="COV14" s="90"/>
      <c r="COW14" s="73"/>
      <c r="COX14" s="73"/>
      <c r="COY14" s="74"/>
      <c r="COZ14" s="72"/>
      <c r="CPA14" s="72"/>
      <c r="CPB14" s="72"/>
      <c r="CPC14" s="90"/>
      <c r="CPD14" s="73"/>
      <c r="CPE14" s="73"/>
      <c r="CPF14" s="74"/>
      <c r="CPG14" s="72"/>
      <c r="CPH14" s="72"/>
      <c r="CPI14" s="72"/>
      <c r="CPJ14" s="90"/>
      <c r="CPK14" s="73"/>
      <c r="CPL14" s="73"/>
      <c r="CPM14" s="74"/>
      <c r="CPN14" s="72"/>
      <c r="CPO14" s="72"/>
      <c r="CPP14" s="72"/>
      <c r="CPQ14" s="90"/>
      <c r="CPR14" s="73"/>
      <c r="CPS14" s="73"/>
      <c r="CPT14" s="74"/>
      <c r="CPU14" s="72"/>
      <c r="CPV14" s="72"/>
      <c r="CPW14" s="72"/>
      <c r="CPX14" s="90"/>
      <c r="CPY14" s="73"/>
      <c r="CPZ14" s="73"/>
      <c r="CQA14" s="74"/>
      <c r="CQB14" s="72"/>
      <c r="CQC14" s="72"/>
      <c r="CQD14" s="72"/>
      <c r="CQE14" s="90"/>
      <c r="CQF14" s="73"/>
      <c r="CQG14" s="73"/>
      <c r="CQH14" s="74"/>
      <c r="CQI14" s="72"/>
      <c r="CQJ14" s="72"/>
      <c r="CQK14" s="72"/>
      <c r="CQL14" s="90"/>
      <c r="CQM14" s="73"/>
      <c r="CQN14" s="73"/>
      <c r="CQO14" s="74"/>
      <c r="CQP14" s="72"/>
      <c r="CQQ14" s="72"/>
      <c r="CQR14" s="72"/>
      <c r="CQS14" s="90"/>
      <c r="CQT14" s="73"/>
      <c r="CQU14" s="73"/>
      <c r="CQV14" s="74"/>
      <c r="CQW14" s="72"/>
      <c r="CQX14" s="72"/>
      <c r="CQY14" s="72"/>
      <c r="CQZ14" s="90"/>
      <c r="CRA14" s="73"/>
      <c r="CRB14" s="73"/>
      <c r="CRC14" s="74"/>
      <c r="CRD14" s="72"/>
      <c r="CRE14" s="72"/>
      <c r="CRF14" s="72"/>
      <c r="CRG14" s="90"/>
      <c r="CRH14" s="73"/>
      <c r="CRI14" s="73"/>
      <c r="CRJ14" s="74"/>
      <c r="CRK14" s="72"/>
      <c r="CRL14" s="72"/>
      <c r="CRM14" s="72"/>
      <c r="CRN14" s="90"/>
      <c r="CRO14" s="73"/>
      <c r="CRP14" s="73"/>
      <c r="CRQ14" s="74"/>
      <c r="CRR14" s="72"/>
      <c r="CRS14" s="72"/>
      <c r="CRT14" s="72"/>
      <c r="CRU14" s="90"/>
      <c r="CRV14" s="73"/>
      <c r="CRW14" s="73"/>
      <c r="CRX14" s="74"/>
      <c r="CRY14" s="72"/>
      <c r="CRZ14" s="72"/>
      <c r="CSA14" s="72"/>
      <c r="CSB14" s="90"/>
      <c r="CSC14" s="73"/>
      <c r="CSD14" s="73"/>
      <c r="CSE14" s="74"/>
      <c r="CSF14" s="72"/>
      <c r="CSG14" s="72"/>
      <c r="CSH14" s="72"/>
      <c r="CSI14" s="90"/>
      <c r="CSJ14" s="73"/>
      <c r="CSK14" s="73"/>
      <c r="CSL14" s="74"/>
      <c r="CSM14" s="72"/>
      <c r="CSN14" s="72"/>
      <c r="CSO14" s="72"/>
      <c r="CSP14" s="90"/>
      <c r="CSQ14" s="73"/>
      <c r="CSR14" s="73"/>
      <c r="CSS14" s="74"/>
      <c r="CST14" s="72"/>
      <c r="CSU14" s="72"/>
      <c r="CSV14" s="72"/>
      <c r="CSW14" s="90"/>
      <c r="CSX14" s="73"/>
      <c r="CSY14" s="73"/>
      <c r="CSZ14" s="74"/>
      <c r="CTA14" s="72"/>
      <c r="CTB14" s="72"/>
      <c r="CTC14" s="72"/>
      <c r="CTD14" s="90"/>
      <c r="CTE14" s="73"/>
      <c r="CTF14" s="73"/>
      <c r="CTG14" s="74"/>
      <c r="CTH14" s="72"/>
      <c r="CTI14" s="72"/>
      <c r="CTJ14" s="72"/>
      <c r="CTK14" s="90"/>
      <c r="CTL14" s="73"/>
      <c r="CTM14" s="73"/>
      <c r="CTN14" s="74"/>
      <c r="CTO14" s="72"/>
      <c r="CTP14" s="72"/>
      <c r="CTQ14" s="72"/>
      <c r="CTR14" s="90"/>
      <c r="CTS14" s="73"/>
      <c r="CTT14" s="73"/>
      <c r="CTU14" s="74"/>
      <c r="CTV14" s="72"/>
      <c r="CTW14" s="72"/>
      <c r="CTX14" s="72"/>
      <c r="CTY14" s="90"/>
      <c r="CTZ14" s="73"/>
      <c r="CUA14" s="73"/>
      <c r="CUB14" s="74"/>
      <c r="CUC14" s="72"/>
      <c r="CUD14" s="72"/>
      <c r="CUE14" s="72"/>
      <c r="CUF14" s="90"/>
      <c r="CUG14" s="73"/>
      <c r="CUH14" s="73"/>
      <c r="CUI14" s="74"/>
      <c r="CUJ14" s="72"/>
      <c r="CUK14" s="72"/>
      <c r="CUL14" s="72"/>
      <c r="CUM14" s="90"/>
      <c r="CUN14" s="73"/>
      <c r="CUO14" s="73"/>
      <c r="CUP14" s="74"/>
      <c r="CUQ14" s="72"/>
      <c r="CUR14" s="72"/>
      <c r="CUS14" s="72"/>
      <c r="CUT14" s="90"/>
      <c r="CUU14" s="73"/>
      <c r="CUV14" s="73"/>
      <c r="CUW14" s="74"/>
      <c r="CUX14" s="72"/>
      <c r="CUY14" s="72"/>
      <c r="CUZ14" s="72"/>
      <c r="CVA14" s="90"/>
      <c r="CVB14" s="73"/>
      <c r="CVC14" s="73"/>
      <c r="CVD14" s="74"/>
      <c r="CVE14" s="72"/>
      <c r="CVF14" s="72"/>
      <c r="CVG14" s="72"/>
      <c r="CVH14" s="90"/>
      <c r="CVI14" s="73"/>
      <c r="CVJ14" s="73"/>
      <c r="CVK14" s="74"/>
      <c r="CVL14" s="72"/>
      <c r="CVM14" s="72"/>
      <c r="CVN14" s="72"/>
      <c r="CVO14" s="90"/>
      <c r="CVP14" s="73"/>
      <c r="CVQ14" s="73"/>
      <c r="CVR14" s="74"/>
      <c r="CVS14" s="72"/>
      <c r="CVT14" s="72"/>
      <c r="CVU14" s="72"/>
      <c r="CVV14" s="90"/>
      <c r="CVW14" s="73"/>
      <c r="CVX14" s="73"/>
      <c r="CVY14" s="74"/>
      <c r="CVZ14" s="72"/>
      <c r="CWA14" s="72"/>
      <c r="CWB14" s="72"/>
      <c r="CWC14" s="90"/>
      <c r="CWD14" s="73"/>
      <c r="CWE14" s="73"/>
      <c r="CWF14" s="74"/>
      <c r="CWG14" s="72"/>
      <c r="CWH14" s="72"/>
      <c r="CWI14" s="72"/>
      <c r="CWJ14" s="90"/>
      <c r="CWK14" s="73"/>
      <c r="CWL14" s="73"/>
      <c r="CWM14" s="74"/>
      <c r="CWN14" s="72"/>
      <c r="CWO14" s="72"/>
      <c r="CWP14" s="72"/>
      <c r="CWQ14" s="90"/>
      <c r="CWR14" s="73"/>
      <c r="CWS14" s="73"/>
      <c r="CWT14" s="74"/>
      <c r="CWU14" s="72"/>
      <c r="CWV14" s="72"/>
      <c r="CWW14" s="72"/>
      <c r="CWX14" s="90"/>
      <c r="CWY14" s="73"/>
      <c r="CWZ14" s="73"/>
      <c r="CXA14" s="74"/>
      <c r="CXB14" s="72"/>
      <c r="CXC14" s="72"/>
      <c r="CXD14" s="72"/>
      <c r="CXE14" s="90"/>
      <c r="CXF14" s="73"/>
      <c r="CXG14" s="73"/>
      <c r="CXH14" s="74"/>
      <c r="CXI14" s="72"/>
      <c r="CXJ14" s="72"/>
      <c r="CXK14" s="72"/>
      <c r="CXL14" s="90"/>
      <c r="CXM14" s="73"/>
      <c r="CXN14" s="73"/>
      <c r="CXO14" s="74"/>
      <c r="CXP14" s="72"/>
      <c r="CXQ14" s="72"/>
      <c r="CXR14" s="72"/>
      <c r="CXS14" s="90"/>
      <c r="CXT14" s="73"/>
      <c r="CXU14" s="73"/>
      <c r="CXV14" s="74"/>
      <c r="CXW14" s="72"/>
      <c r="CXX14" s="72"/>
      <c r="CXY14" s="72"/>
      <c r="CXZ14" s="90"/>
      <c r="CYA14" s="73"/>
      <c r="CYB14" s="73"/>
      <c r="CYC14" s="74"/>
      <c r="CYD14" s="72"/>
      <c r="CYE14" s="72"/>
      <c r="CYF14" s="72"/>
      <c r="CYG14" s="90"/>
      <c r="CYH14" s="73"/>
      <c r="CYI14" s="73"/>
      <c r="CYJ14" s="74"/>
      <c r="CYK14" s="72"/>
      <c r="CYL14" s="72"/>
      <c r="CYM14" s="72"/>
      <c r="CYN14" s="90"/>
      <c r="CYO14" s="73"/>
      <c r="CYP14" s="73"/>
      <c r="CYQ14" s="74"/>
      <c r="CYR14" s="72"/>
      <c r="CYS14" s="72"/>
      <c r="CYT14" s="72"/>
      <c r="CYU14" s="90"/>
      <c r="CYV14" s="73"/>
      <c r="CYW14" s="73"/>
      <c r="CYX14" s="74"/>
      <c r="CYY14" s="72"/>
      <c r="CYZ14" s="72"/>
      <c r="CZA14" s="72"/>
      <c r="CZB14" s="90"/>
      <c r="CZC14" s="73"/>
      <c r="CZD14" s="73"/>
      <c r="CZE14" s="74"/>
      <c r="CZF14" s="72"/>
      <c r="CZG14" s="72"/>
      <c r="CZH14" s="72"/>
      <c r="CZI14" s="90"/>
      <c r="CZJ14" s="73"/>
      <c r="CZK14" s="73"/>
      <c r="CZL14" s="74"/>
      <c r="CZM14" s="72"/>
      <c r="CZN14" s="72"/>
      <c r="CZO14" s="72"/>
      <c r="CZP14" s="90"/>
      <c r="CZQ14" s="73"/>
      <c r="CZR14" s="73"/>
      <c r="CZS14" s="74"/>
      <c r="CZT14" s="72"/>
      <c r="CZU14" s="72"/>
      <c r="CZV14" s="72"/>
      <c r="CZW14" s="90"/>
      <c r="CZX14" s="73"/>
      <c r="CZY14" s="73"/>
      <c r="CZZ14" s="74"/>
      <c r="DAA14" s="72"/>
      <c r="DAB14" s="72"/>
      <c r="DAC14" s="72"/>
      <c r="DAD14" s="90"/>
      <c r="DAE14" s="73"/>
      <c r="DAF14" s="73"/>
      <c r="DAG14" s="74"/>
      <c r="DAH14" s="72"/>
      <c r="DAI14" s="72"/>
      <c r="DAJ14" s="72"/>
      <c r="DAK14" s="90"/>
      <c r="DAL14" s="73"/>
      <c r="DAM14" s="73"/>
      <c r="DAN14" s="74"/>
      <c r="DAO14" s="72"/>
      <c r="DAP14" s="72"/>
      <c r="DAQ14" s="72"/>
      <c r="DAR14" s="90"/>
      <c r="DAS14" s="73"/>
      <c r="DAT14" s="73"/>
      <c r="DAU14" s="74"/>
      <c r="DAV14" s="72"/>
      <c r="DAW14" s="72"/>
      <c r="DAX14" s="72"/>
      <c r="DAY14" s="90"/>
      <c r="DAZ14" s="73"/>
      <c r="DBA14" s="73"/>
      <c r="DBB14" s="74"/>
      <c r="DBC14" s="72"/>
      <c r="DBD14" s="72"/>
      <c r="DBE14" s="72"/>
      <c r="DBF14" s="90"/>
      <c r="DBG14" s="73"/>
      <c r="DBH14" s="73"/>
      <c r="DBI14" s="74"/>
      <c r="DBJ14" s="72"/>
      <c r="DBK14" s="72"/>
      <c r="DBL14" s="72"/>
      <c r="DBM14" s="90"/>
      <c r="DBN14" s="73"/>
      <c r="DBO14" s="73"/>
      <c r="DBP14" s="74"/>
      <c r="DBQ14" s="72"/>
      <c r="DBR14" s="72"/>
      <c r="DBS14" s="72"/>
      <c r="DBT14" s="90"/>
      <c r="DBU14" s="73"/>
      <c r="DBV14" s="73"/>
      <c r="DBW14" s="74"/>
      <c r="DBX14" s="72"/>
      <c r="DBY14" s="72"/>
      <c r="DBZ14" s="72"/>
      <c r="DCA14" s="90"/>
      <c r="DCB14" s="73"/>
      <c r="DCC14" s="73"/>
      <c r="DCD14" s="74"/>
      <c r="DCE14" s="72"/>
      <c r="DCF14" s="72"/>
      <c r="DCG14" s="72"/>
      <c r="DCH14" s="90"/>
      <c r="DCI14" s="73"/>
      <c r="DCJ14" s="73"/>
      <c r="DCK14" s="74"/>
      <c r="DCL14" s="72"/>
      <c r="DCM14" s="72"/>
      <c r="DCN14" s="72"/>
      <c r="DCO14" s="90"/>
      <c r="DCP14" s="73"/>
      <c r="DCQ14" s="73"/>
      <c r="DCR14" s="74"/>
      <c r="DCS14" s="72"/>
      <c r="DCT14" s="72"/>
      <c r="DCU14" s="72"/>
      <c r="DCV14" s="90"/>
      <c r="DCW14" s="73"/>
      <c r="DCX14" s="73"/>
      <c r="DCY14" s="74"/>
      <c r="DCZ14" s="72"/>
      <c r="DDA14" s="72"/>
      <c r="DDB14" s="72"/>
      <c r="DDC14" s="90"/>
      <c r="DDD14" s="73"/>
      <c r="DDE14" s="73"/>
      <c r="DDF14" s="74"/>
      <c r="DDG14" s="72"/>
      <c r="DDH14" s="72"/>
      <c r="DDI14" s="72"/>
      <c r="DDJ14" s="90"/>
      <c r="DDK14" s="73"/>
      <c r="DDL14" s="73"/>
      <c r="DDM14" s="74"/>
      <c r="DDN14" s="72"/>
      <c r="DDO14" s="72"/>
      <c r="DDP14" s="72"/>
      <c r="DDQ14" s="90"/>
      <c r="DDR14" s="73"/>
      <c r="DDS14" s="73"/>
      <c r="DDT14" s="74"/>
      <c r="DDU14" s="72"/>
      <c r="DDV14" s="72"/>
      <c r="DDW14" s="72"/>
      <c r="DDX14" s="90"/>
      <c r="DDY14" s="73"/>
      <c r="DDZ14" s="73"/>
      <c r="DEA14" s="74"/>
      <c r="DEB14" s="72"/>
      <c r="DEC14" s="72"/>
      <c r="DED14" s="72"/>
      <c r="DEE14" s="90"/>
      <c r="DEF14" s="73"/>
      <c r="DEG14" s="73"/>
      <c r="DEH14" s="74"/>
      <c r="DEI14" s="72"/>
      <c r="DEJ14" s="72"/>
      <c r="DEK14" s="72"/>
      <c r="DEL14" s="90"/>
      <c r="DEM14" s="73"/>
      <c r="DEN14" s="73"/>
      <c r="DEO14" s="74"/>
      <c r="DEP14" s="72"/>
      <c r="DEQ14" s="72"/>
      <c r="DER14" s="72"/>
      <c r="DES14" s="90"/>
      <c r="DET14" s="73"/>
      <c r="DEU14" s="73"/>
      <c r="DEV14" s="74"/>
      <c r="DEW14" s="72"/>
      <c r="DEX14" s="72"/>
      <c r="DEY14" s="72"/>
      <c r="DEZ14" s="90"/>
      <c r="DFA14" s="73"/>
      <c r="DFB14" s="73"/>
      <c r="DFC14" s="74"/>
      <c r="DFD14" s="72"/>
      <c r="DFE14" s="72"/>
      <c r="DFF14" s="72"/>
      <c r="DFG14" s="90"/>
      <c r="DFH14" s="73"/>
      <c r="DFI14" s="73"/>
      <c r="DFJ14" s="74"/>
      <c r="DFK14" s="72"/>
      <c r="DFL14" s="72"/>
      <c r="DFM14" s="72"/>
      <c r="DFN14" s="90"/>
      <c r="DFO14" s="73"/>
      <c r="DFP14" s="73"/>
      <c r="DFQ14" s="74"/>
      <c r="DFR14" s="72"/>
      <c r="DFS14" s="72"/>
      <c r="DFT14" s="72"/>
      <c r="DFU14" s="90"/>
      <c r="DFV14" s="73"/>
      <c r="DFW14" s="73"/>
      <c r="DFX14" s="74"/>
      <c r="DFY14" s="72"/>
      <c r="DFZ14" s="72"/>
      <c r="DGA14" s="72"/>
      <c r="DGB14" s="90"/>
      <c r="DGC14" s="73"/>
      <c r="DGD14" s="73"/>
      <c r="DGE14" s="74"/>
      <c r="DGF14" s="72"/>
      <c r="DGG14" s="72"/>
      <c r="DGH14" s="72"/>
      <c r="DGI14" s="90"/>
      <c r="DGJ14" s="73"/>
      <c r="DGK14" s="73"/>
      <c r="DGL14" s="74"/>
      <c r="DGM14" s="72"/>
      <c r="DGN14" s="72"/>
      <c r="DGO14" s="72"/>
      <c r="DGP14" s="90"/>
      <c r="DGQ14" s="73"/>
      <c r="DGR14" s="73"/>
      <c r="DGS14" s="74"/>
      <c r="DGT14" s="72"/>
      <c r="DGU14" s="72"/>
      <c r="DGV14" s="72"/>
      <c r="DGW14" s="90"/>
      <c r="DGX14" s="73"/>
      <c r="DGY14" s="73"/>
      <c r="DGZ14" s="74"/>
      <c r="DHA14" s="72"/>
      <c r="DHB14" s="72"/>
      <c r="DHC14" s="72"/>
      <c r="DHD14" s="90"/>
      <c r="DHE14" s="73"/>
      <c r="DHF14" s="73"/>
      <c r="DHG14" s="74"/>
      <c r="DHH14" s="72"/>
      <c r="DHI14" s="72"/>
      <c r="DHJ14" s="72"/>
      <c r="DHK14" s="90"/>
      <c r="DHL14" s="73"/>
      <c r="DHM14" s="73"/>
      <c r="DHN14" s="74"/>
      <c r="DHO14" s="72"/>
      <c r="DHP14" s="72"/>
      <c r="DHQ14" s="72"/>
      <c r="DHR14" s="90"/>
      <c r="DHS14" s="73"/>
      <c r="DHT14" s="73"/>
      <c r="DHU14" s="74"/>
      <c r="DHV14" s="72"/>
      <c r="DHW14" s="72"/>
      <c r="DHX14" s="72"/>
      <c r="DHY14" s="90"/>
      <c r="DHZ14" s="73"/>
      <c r="DIA14" s="73"/>
      <c r="DIB14" s="74"/>
      <c r="DIC14" s="72"/>
      <c r="DID14" s="72"/>
      <c r="DIE14" s="72"/>
      <c r="DIF14" s="90"/>
      <c r="DIG14" s="73"/>
      <c r="DIH14" s="73"/>
      <c r="DII14" s="74"/>
      <c r="DIJ14" s="72"/>
      <c r="DIK14" s="72"/>
      <c r="DIL14" s="72"/>
      <c r="DIM14" s="90"/>
      <c r="DIN14" s="73"/>
      <c r="DIO14" s="73"/>
      <c r="DIP14" s="74"/>
      <c r="DIQ14" s="72"/>
      <c r="DIR14" s="72"/>
      <c r="DIS14" s="72"/>
      <c r="DIT14" s="90"/>
      <c r="DIU14" s="73"/>
      <c r="DIV14" s="73"/>
      <c r="DIW14" s="74"/>
      <c r="DIX14" s="72"/>
      <c r="DIY14" s="72"/>
      <c r="DIZ14" s="72"/>
      <c r="DJA14" s="90"/>
      <c r="DJB14" s="73"/>
      <c r="DJC14" s="73"/>
      <c r="DJD14" s="74"/>
      <c r="DJE14" s="72"/>
      <c r="DJF14" s="72"/>
      <c r="DJG14" s="72"/>
      <c r="DJH14" s="90"/>
      <c r="DJI14" s="73"/>
      <c r="DJJ14" s="73"/>
      <c r="DJK14" s="74"/>
      <c r="DJL14" s="72"/>
      <c r="DJM14" s="72"/>
      <c r="DJN14" s="72"/>
      <c r="DJO14" s="90"/>
      <c r="DJP14" s="73"/>
      <c r="DJQ14" s="73"/>
      <c r="DJR14" s="74"/>
      <c r="DJS14" s="72"/>
      <c r="DJT14" s="72"/>
      <c r="DJU14" s="72"/>
      <c r="DJV14" s="90"/>
      <c r="DJW14" s="73"/>
      <c r="DJX14" s="73"/>
      <c r="DJY14" s="74"/>
      <c r="DJZ14" s="72"/>
      <c r="DKA14" s="72"/>
      <c r="DKB14" s="72"/>
      <c r="DKC14" s="90"/>
      <c r="DKD14" s="73"/>
      <c r="DKE14" s="73"/>
      <c r="DKF14" s="74"/>
      <c r="DKG14" s="72"/>
      <c r="DKH14" s="72"/>
      <c r="DKI14" s="72"/>
      <c r="DKJ14" s="90"/>
      <c r="DKK14" s="73"/>
      <c r="DKL14" s="73"/>
      <c r="DKM14" s="74"/>
      <c r="DKN14" s="72"/>
      <c r="DKO14" s="72"/>
      <c r="DKP14" s="72"/>
      <c r="DKQ14" s="90"/>
      <c r="DKR14" s="73"/>
      <c r="DKS14" s="73"/>
      <c r="DKT14" s="74"/>
      <c r="DKU14" s="72"/>
      <c r="DKV14" s="72"/>
      <c r="DKW14" s="72"/>
      <c r="DKX14" s="90"/>
      <c r="DKY14" s="73"/>
      <c r="DKZ14" s="73"/>
      <c r="DLA14" s="74"/>
      <c r="DLB14" s="72"/>
      <c r="DLC14" s="72"/>
      <c r="DLD14" s="72"/>
      <c r="DLE14" s="90"/>
      <c r="DLF14" s="73"/>
      <c r="DLG14" s="73"/>
      <c r="DLH14" s="74"/>
      <c r="DLI14" s="72"/>
      <c r="DLJ14" s="72"/>
      <c r="DLK14" s="72"/>
      <c r="DLL14" s="90"/>
      <c r="DLM14" s="73"/>
      <c r="DLN14" s="73"/>
      <c r="DLO14" s="74"/>
      <c r="DLP14" s="72"/>
      <c r="DLQ14" s="72"/>
      <c r="DLR14" s="72"/>
      <c r="DLS14" s="90"/>
      <c r="DLT14" s="73"/>
      <c r="DLU14" s="73"/>
      <c r="DLV14" s="74"/>
      <c r="DLW14" s="72"/>
      <c r="DLX14" s="72"/>
      <c r="DLY14" s="72"/>
      <c r="DLZ14" s="90"/>
      <c r="DMA14" s="73"/>
      <c r="DMB14" s="73"/>
      <c r="DMC14" s="74"/>
      <c r="DMD14" s="72"/>
      <c r="DME14" s="72"/>
      <c r="DMF14" s="72"/>
      <c r="DMG14" s="90"/>
      <c r="DMH14" s="73"/>
      <c r="DMI14" s="73"/>
      <c r="DMJ14" s="74"/>
      <c r="DMK14" s="72"/>
      <c r="DML14" s="72"/>
      <c r="DMM14" s="72"/>
      <c r="DMN14" s="90"/>
      <c r="DMO14" s="73"/>
      <c r="DMP14" s="73"/>
      <c r="DMQ14" s="74"/>
      <c r="DMR14" s="72"/>
      <c r="DMS14" s="72"/>
      <c r="DMT14" s="72"/>
      <c r="DMU14" s="90"/>
      <c r="DMV14" s="73"/>
      <c r="DMW14" s="73"/>
      <c r="DMX14" s="74"/>
      <c r="DMY14" s="72"/>
      <c r="DMZ14" s="72"/>
      <c r="DNA14" s="72"/>
      <c r="DNB14" s="90"/>
      <c r="DNC14" s="73"/>
      <c r="DND14" s="73"/>
      <c r="DNE14" s="74"/>
      <c r="DNF14" s="72"/>
      <c r="DNG14" s="72"/>
      <c r="DNH14" s="72"/>
      <c r="DNI14" s="90"/>
      <c r="DNJ14" s="73"/>
      <c r="DNK14" s="73"/>
      <c r="DNL14" s="74"/>
      <c r="DNM14" s="72"/>
      <c r="DNN14" s="72"/>
      <c r="DNO14" s="72"/>
      <c r="DNP14" s="90"/>
      <c r="DNQ14" s="73"/>
      <c r="DNR14" s="73"/>
      <c r="DNS14" s="74"/>
      <c r="DNT14" s="72"/>
      <c r="DNU14" s="72"/>
      <c r="DNV14" s="72"/>
      <c r="DNW14" s="90"/>
      <c r="DNX14" s="73"/>
      <c r="DNY14" s="73"/>
      <c r="DNZ14" s="74"/>
      <c r="DOA14" s="72"/>
      <c r="DOB14" s="72"/>
      <c r="DOC14" s="72"/>
      <c r="DOD14" s="90"/>
      <c r="DOE14" s="73"/>
      <c r="DOF14" s="73"/>
      <c r="DOG14" s="74"/>
      <c r="DOH14" s="72"/>
      <c r="DOI14" s="72"/>
      <c r="DOJ14" s="72"/>
      <c r="DOK14" s="90"/>
      <c r="DOL14" s="73"/>
      <c r="DOM14" s="73"/>
      <c r="DON14" s="74"/>
      <c r="DOO14" s="72"/>
      <c r="DOP14" s="72"/>
      <c r="DOQ14" s="72"/>
      <c r="DOR14" s="90"/>
      <c r="DOS14" s="73"/>
      <c r="DOT14" s="73"/>
      <c r="DOU14" s="74"/>
      <c r="DOV14" s="72"/>
      <c r="DOW14" s="72"/>
      <c r="DOX14" s="72"/>
      <c r="DOY14" s="90"/>
      <c r="DOZ14" s="73"/>
      <c r="DPA14" s="73"/>
      <c r="DPB14" s="74"/>
      <c r="DPC14" s="72"/>
      <c r="DPD14" s="72"/>
      <c r="DPE14" s="72"/>
      <c r="DPF14" s="90"/>
      <c r="DPG14" s="73"/>
      <c r="DPH14" s="73"/>
      <c r="DPI14" s="74"/>
      <c r="DPJ14" s="72"/>
      <c r="DPK14" s="72"/>
      <c r="DPL14" s="72"/>
      <c r="DPM14" s="90"/>
      <c r="DPN14" s="73"/>
      <c r="DPO14" s="73"/>
      <c r="DPP14" s="74"/>
      <c r="DPQ14" s="72"/>
      <c r="DPR14" s="72"/>
      <c r="DPS14" s="72"/>
      <c r="DPT14" s="90"/>
      <c r="DPU14" s="73"/>
      <c r="DPV14" s="73"/>
      <c r="DPW14" s="74"/>
      <c r="DPX14" s="72"/>
      <c r="DPY14" s="72"/>
      <c r="DPZ14" s="72"/>
      <c r="DQA14" s="90"/>
      <c r="DQB14" s="73"/>
      <c r="DQC14" s="73"/>
      <c r="DQD14" s="74"/>
      <c r="DQE14" s="72"/>
      <c r="DQF14" s="72"/>
      <c r="DQG14" s="72"/>
      <c r="DQH14" s="90"/>
      <c r="DQI14" s="73"/>
      <c r="DQJ14" s="73"/>
      <c r="DQK14" s="74"/>
      <c r="DQL14" s="72"/>
      <c r="DQM14" s="72"/>
      <c r="DQN14" s="72"/>
      <c r="DQO14" s="90"/>
      <c r="DQP14" s="73"/>
      <c r="DQQ14" s="73"/>
      <c r="DQR14" s="74"/>
      <c r="DQS14" s="72"/>
      <c r="DQT14" s="72"/>
      <c r="DQU14" s="72"/>
      <c r="DQV14" s="90"/>
      <c r="DQW14" s="73"/>
      <c r="DQX14" s="73"/>
      <c r="DQY14" s="74"/>
      <c r="DQZ14" s="72"/>
      <c r="DRA14" s="72"/>
      <c r="DRB14" s="72"/>
      <c r="DRC14" s="90"/>
      <c r="DRD14" s="73"/>
      <c r="DRE14" s="73"/>
      <c r="DRF14" s="74"/>
      <c r="DRG14" s="72"/>
      <c r="DRH14" s="72"/>
      <c r="DRI14" s="72"/>
      <c r="DRJ14" s="90"/>
      <c r="DRK14" s="73"/>
      <c r="DRL14" s="73"/>
      <c r="DRM14" s="74"/>
      <c r="DRN14" s="72"/>
      <c r="DRO14" s="72"/>
      <c r="DRP14" s="72"/>
      <c r="DRQ14" s="90"/>
      <c r="DRR14" s="73"/>
      <c r="DRS14" s="73"/>
      <c r="DRT14" s="74"/>
      <c r="DRU14" s="72"/>
      <c r="DRV14" s="72"/>
      <c r="DRW14" s="72"/>
      <c r="DRX14" s="90"/>
      <c r="DRY14" s="73"/>
      <c r="DRZ14" s="73"/>
      <c r="DSA14" s="74"/>
      <c r="DSB14" s="72"/>
      <c r="DSC14" s="72"/>
      <c r="DSD14" s="72"/>
      <c r="DSE14" s="90"/>
      <c r="DSF14" s="73"/>
      <c r="DSG14" s="73"/>
      <c r="DSH14" s="74"/>
      <c r="DSI14" s="72"/>
      <c r="DSJ14" s="72"/>
      <c r="DSK14" s="72"/>
      <c r="DSL14" s="90"/>
      <c r="DSM14" s="73"/>
      <c r="DSN14" s="73"/>
      <c r="DSO14" s="74"/>
      <c r="DSP14" s="72"/>
      <c r="DSQ14" s="72"/>
      <c r="DSR14" s="72"/>
      <c r="DSS14" s="90"/>
      <c r="DST14" s="73"/>
      <c r="DSU14" s="73"/>
      <c r="DSV14" s="74"/>
      <c r="DSW14" s="72"/>
      <c r="DSX14" s="72"/>
      <c r="DSY14" s="72"/>
      <c r="DSZ14" s="90"/>
      <c r="DTA14" s="73"/>
      <c r="DTB14" s="73"/>
      <c r="DTC14" s="74"/>
      <c r="DTD14" s="72"/>
      <c r="DTE14" s="72"/>
      <c r="DTF14" s="72"/>
      <c r="DTG14" s="90"/>
      <c r="DTH14" s="73"/>
      <c r="DTI14" s="73"/>
      <c r="DTJ14" s="74"/>
      <c r="DTK14" s="72"/>
      <c r="DTL14" s="72"/>
      <c r="DTM14" s="72"/>
      <c r="DTN14" s="90"/>
      <c r="DTO14" s="73"/>
      <c r="DTP14" s="73"/>
      <c r="DTQ14" s="74"/>
      <c r="DTR14" s="72"/>
      <c r="DTS14" s="72"/>
      <c r="DTT14" s="72"/>
      <c r="DTU14" s="90"/>
      <c r="DTV14" s="73"/>
      <c r="DTW14" s="73"/>
      <c r="DTX14" s="74"/>
      <c r="DTY14" s="72"/>
      <c r="DTZ14" s="72"/>
      <c r="DUA14" s="72"/>
      <c r="DUB14" s="90"/>
      <c r="DUC14" s="73"/>
      <c r="DUD14" s="73"/>
      <c r="DUE14" s="74"/>
      <c r="DUF14" s="72"/>
      <c r="DUG14" s="72"/>
      <c r="DUH14" s="72"/>
      <c r="DUI14" s="90"/>
      <c r="DUJ14" s="73"/>
      <c r="DUK14" s="73"/>
      <c r="DUL14" s="74"/>
      <c r="DUM14" s="72"/>
      <c r="DUN14" s="72"/>
      <c r="DUO14" s="72"/>
      <c r="DUP14" s="90"/>
      <c r="DUQ14" s="73"/>
      <c r="DUR14" s="73"/>
      <c r="DUS14" s="74"/>
      <c r="DUT14" s="72"/>
      <c r="DUU14" s="72"/>
      <c r="DUV14" s="72"/>
      <c r="DUW14" s="90"/>
      <c r="DUX14" s="73"/>
      <c r="DUY14" s="73"/>
      <c r="DUZ14" s="74"/>
      <c r="DVA14" s="72"/>
      <c r="DVB14" s="72"/>
      <c r="DVC14" s="72"/>
      <c r="DVD14" s="90"/>
      <c r="DVE14" s="73"/>
      <c r="DVF14" s="73"/>
      <c r="DVG14" s="74"/>
      <c r="DVH14" s="72"/>
      <c r="DVI14" s="72"/>
      <c r="DVJ14" s="72"/>
      <c r="DVK14" s="90"/>
      <c r="DVL14" s="73"/>
      <c r="DVM14" s="73"/>
      <c r="DVN14" s="74"/>
      <c r="DVO14" s="72"/>
      <c r="DVP14" s="72"/>
      <c r="DVQ14" s="72"/>
      <c r="DVR14" s="90"/>
      <c r="DVS14" s="73"/>
      <c r="DVT14" s="73"/>
      <c r="DVU14" s="74"/>
      <c r="DVV14" s="72"/>
      <c r="DVW14" s="72"/>
      <c r="DVX14" s="72"/>
      <c r="DVY14" s="90"/>
      <c r="DVZ14" s="73"/>
      <c r="DWA14" s="73"/>
      <c r="DWB14" s="74"/>
      <c r="DWC14" s="72"/>
      <c r="DWD14" s="72"/>
      <c r="DWE14" s="72"/>
      <c r="DWF14" s="90"/>
      <c r="DWG14" s="73"/>
      <c r="DWH14" s="73"/>
      <c r="DWI14" s="74"/>
      <c r="DWJ14" s="72"/>
      <c r="DWK14" s="72"/>
      <c r="DWL14" s="72"/>
      <c r="DWM14" s="90"/>
      <c r="DWN14" s="73"/>
      <c r="DWO14" s="73"/>
      <c r="DWP14" s="74"/>
      <c r="DWQ14" s="72"/>
      <c r="DWR14" s="72"/>
      <c r="DWS14" s="72"/>
      <c r="DWT14" s="90"/>
      <c r="DWU14" s="73"/>
      <c r="DWV14" s="73"/>
      <c r="DWW14" s="74"/>
      <c r="DWX14" s="72"/>
      <c r="DWY14" s="72"/>
      <c r="DWZ14" s="72"/>
      <c r="DXA14" s="90"/>
      <c r="DXB14" s="73"/>
      <c r="DXC14" s="73"/>
      <c r="DXD14" s="74"/>
      <c r="DXE14" s="72"/>
      <c r="DXF14" s="72"/>
      <c r="DXG14" s="72"/>
      <c r="DXH14" s="90"/>
      <c r="DXI14" s="73"/>
      <c r="DXJ14" s="73"/>
      <c r="DXK14" s="74"/>
      <c r="DXL14" s="72"/>
      <c r="DXM14" s="72"/>
      <c r="DXN14" s="72"/>
      <c r="DXO14" s="90"/>
      <c r="DXP14" s="73"/>
      <c r="DXQ14" s="73"/>
      <c r="DXR14" s="74"/>
      <c r="DXS14" s="72"/>
      <c r="DXT14" s="72"/>
      <c r="DXU14" s="72"/>
      <c r="DXV14" s="90"/>
      <c r="DXW14" s="73"/>
      <c r="DXX14" s="73"/>
      <c r="DXY14" s="74"/>
      <c r="DXZ14" s="72"/>
      <c r="DYA14" s="72"/>
      <c r="DYB14" s="72"/>
      <c r="DYC14" s="90"/>
      <c r="DYD14" s="73"/>
      <c r="DYE14" s="73"/>
      <c r="DYF14" s="74"/>
      <c r="DYG14" s="72"/>
      <c r="DYH14" s="72"/>
      <c r="DYI14" s="72"/>
      <c r="DYJ14" s="90"/>
      <c r="DYK14" s="73"/>
      <c r="DYL14" s="73"/>
      <c r="DYM14" s="74"/>
      <c r="DYN14" s="72"/>
      <c r="DYO14" s="72"/>
      <c r="DYP14" s="72"/>
      <c r="DYQ14" s="90"/>
      <c r="DYR14" s="73"/>
      <c r="DYS14" s="73"/>
      <c r="DYT14" s="74"/>
      <c r="DYU14" s="72"/>
      <c r="DYV14" s="72"/>
      <c r="DYW14" s="72"/>
      <c r="DYX14" s="90"/>
      <c r="DYY14" s="73"/>
      <c r="DYZ14" s="73"/>
      <c r="DZA14" s="74"/>
      <c r="DZB14" s="72"/>
      <c r="DZC14" s="72"/>
      <c r="DZD14" s="72"/>
      <c r="DZE14" s="90"/>
      <c r="DZF14" s="73"/>
      <c r="DZG14" s="73"/>
      <c r="DZH14" s="74"/>
      <c r="DZI14" s="72"/>
      <c r="DZJ14" s="72"/>
      <c r="DZK14" s="72"/>
      <c r="DZL14" s="90"/>
      <c r="DZM14" s="73"/>
      <c r="DZN14" s="73"/>
      <c r="DZO14" s="74"/>
      <c r="DZP14" s="72"/>
      <c r="DZQ14" s="72"/>
      <c r="DZR14" s="72"/>
      <c r="DZS14" s="90"/>
      <c r="DZT14" s="73"/>
      <c r="DZU14" s="73"/>
      <c r="DZV14" s="74"/>
      <c r="DZW14" s="72"/>
      <c r="DZX14" s="72"/>
      <c r="DZY14" s="72"/>
      <c r="DZZ14" s="90"/>
      <c r="EAA14" s="73"/>
      <c r="EAB14" s="73"/>
      <c r="EAC14" s="74"/>
      <c r="EAD14" s="72"/>
      <c r="EAE14" s="72"/>
      <c r="EAF14" s="72"/>
      <c r="EAG14" s="90"/>
      <c r="EAH14" s="73"/>
      <c r="EAI14" s="73"/>
      <c r="EAJ14" s="74"/>
      <c r="EAK14" s="72"/>
      <c r="EAL14" s="72"/>
      <c r="EAM14" s="72"/>
      <c r="EAN14" s="90"/>
      <c r="EAO14" s="73"/>
      <c r="EAP14" s="73"/>
      <c r="EAQ14" s="74"/>
      <c r="EAR14" s="72"/>
      <c r="EAS14" s="72"/>
      <c r="EAT14" s="72"/>
      <c r="EAU14" s="90"/>
      <c r="EAV14" s="73"/>
      <c r="EAW14" s="73"/>
      <c r="EAX14" s="74"/>
      <c r="EAY14" s="72"/>
      <c r="EAZ14" s="72"/>
      <c r="EBA14" s="72"/>
      <c r="EBB14" s="90"/>
      <c r="EBC14" s="73"/>
      <c r="EBD14" s="73"/>
      <c r="EBE14" s="74"/>
      <c r="EBF14" s="72"/>
      <c r="EBG14" s="72"/>
      <c r="EBH14" s="72"/>
      <c r="EBI14" s="90"/>
      <c r="EBJ14" s="73"/>
      <c r="EBK14" s="73"/>
      <c r="EBL14" s="74"/>
      <c r="EBM14" s="72"/>
      <c r="EBN14" s="72"/>
      <c r="EBO14" s="72"/>
      <c r="EBP14" s="90"/>
      <c r="EBQ14" s="73"/>
      <c r="EBR14" s="73"/>
      <c r="EBS14" s="74"/>
      <c r="EBT14" s="72"/>
      <c r="EBU14" s="72"/>
      <c r="EBV14" s="72"/>
      <c r="EBW14" s="90"/>
      <c r="EBX14" s="73"/>
      <c r="EBY14" s="73"/>
      <c r="EBZ14" s="74"/>
      <c r="ECA14" s="72"/>
      <c r="ECB14" s="72"/>
      <c r="ECC14" s="72"/>
      <c r="ECD14" s="90"/>
      <c r="ECE14" s="73"/>
      <c r="ECF14" s="73"/>
      <c r="ECG14" s="74"/>
      <c r="ECH14" s="72"/>
      <c r="ECI14" s="72"/>
      <c r="ECJ14" s="72"/>
      <c r="ECK14" s="90"/>
      <c r="ECL14" s="73"/>
      <c r="ECM14" s="73"/>
      <c r="ECN14" s="74"/>
      <c r="ECO14" s="72"/>
      <c r="ECP14" s="72"/>
      <c r="ECQ14" s="72"/>
      <c r="ECR14" s="90"/>
      <c r="ECS14" s="73"/>
      <c r="ECT14" s="73"/>
      <c r="ECU14" s="74"/>
      <c r="ECV14" s="72"/>
      <c r="ECW14" s="72"/>
      <c r="ECX14" s="72"/>
      <c r="ECY14" s="90"/>
      <c r="ECZ14" s="73"/>
      <c r="EDA14" s="73"/>
      <c r="EDB14" s="74"/>
      <c r="EDC14" s="72"/>
      <c r="EDD14" s="72"/>
      <c r="EDE14" s="72"/>
      <c r="EDF14" s="90"/>
      <c r="EDG14" s="73"/>
      <c r="EDH14" s="73"/>
      <c r="EDI14" s="74"/>
      <c r="EDJ14" s="72"/>
      <c r="EDK14" s="72"/>
      <c r="EDL14" s="72"/>
      <c r="EDM14" s="90"/>
      <c r="EDN14" s="73"/>
      <c r="EDO14" s="73"/>
      <c r="EDP14" s="74"/>
      <c r="EDQ14" s="72"/>
      <c r="EDR14" s="72"/>
      <c r="EDS14" s="72"/>
      <c r="EDT14" s="90"/>
      <c r="EDU14" s="73"/>
      <c r="EDV14" s="73"/>
      <c r="EDW14" s="74"/>
      <c r="EDX14" s="72"/>
      <c r="EDY14" s="72"/>
      <c r="EDZ14" s="72"/>
      <c r="EEA14" s="90"/>
      <c r="EEB14" s="73"/>
      <c r="EEC14" s="73"/>
      <c r="EED14" s="74"/>
      <c r="EEE14" s="72"/>
      <c r="EEF14" s="72"/>
      <c r="EEG14" s="72"/>
      <c r="EEH14" s="90"/>
      <c r="EEI14" s="73"/>
      <c r="EEJ14" s="73"/>
      <c r="EEK14" s="74"/>
      <c r="EEL14" s="72"/>
      <c r="EEM14" s="72"/>
      <c r="EEN14" s="72"/>
      <c r="EEO14" s="90"/>
      <c r="EEP14" s="73"/>
      <c r="EEQ14" s="73"/>
      <c r="EER14" s="74"/>
      <c r="EES14" s="72"/>
      <c r="EET14" s="72"/>
      <c r="EEU14" s="72"/>
      <c r="EEV14" s="90"/>
      <c r="EEW14" s="73"/>
      <c r="EEX14" s="73"/>
      <c r="EEY14" s="74"/>
      <c r="EEZ14" s="72"/>
      <c r="EFA14" s="72"/>
      <c r="EFB14" s="72"/>
      <c r="EFC14" s="90"/>
      <c r="EFD14" s="73"/>
      <c r="EFE14" s="73"/>
      <c r="EFF14" s="74"/>
      <c r="EFG14" s="72"/>
      <c r="EFH14" s="72"/>
      <c r="EFI14" s="72"/>
      <c r="EFJ14" s="90"/>
      <c r="EFK14" s="73"/>
      <c r="EFL14" s="73"/>
      <c r="EFM14" s="74"/>
      <c r="EFN14" s="72"/>
      <c r="EFO14" s="72"/>
      <c r="EFP14" s="72"/>
      <c r="EFQ14" s="90"/>
      <c r="EFR14" s="73"/>
      <c r="EFS14" s="73"/>
      <c r="EFT14" s="74"/>
      <c r="EFU14" s="72"/>
      <c r="EFV14" s="72"/>
      <c r="EFW14" s="72"/>
      <c r="EFX14" s="90"/>
      <c r="EFY14" s="73"/>
      <c r="EFZ14" s="73"/>
      <c r="EGA14" s="74"/>
      <c r="EGB14" s="72"/>
      <c r="EGC14" s="72"/>
      <c r="EGD14" s="72"/>
      <c r="EGE14" s="90"/>
      <c r="EGF14" s="73"/>
      <c r="EGG14" s="73"/>
      <c r="EGH14" s="74"/>
      <c r="EGI14" s="72"/>
      <c r="EGJ14" s="72"/>
      <c r="EGK14" s="72"/>
      <c r="EGL14" s="90"/>
      <c r="EGM14" s="73"/>
      <c r="EGN14" s="73"/>
      <c r="EGO14" s="74"/>
      <c r="EGP14" s="72"/>
      <c r="EGQ14" s="72"/>
      <c r="EGR14" s="72"/>
      <c r="EGS14" s="90"/>
      <c r="EGT14" s="73"/>
      <c r="EGU14" s="73"/>
      <c r="EGV14" s="74"/>
      <c r="EGW14" s="72"/>
      <c r="EGX14" s="72"/>
      <c r="EGY14" s="72"/>
      <c r="EGZ14" s="90"/>
      <c r="EHA14" s="73"/>
      <c r="EHB14" s="73"/>
      <c r="EHC14" s="74"/>
      <c r="EHD14" s="72"/>
      <c r="EHE14" s="72"/>
      <c r="EHF14" s="72"/>
      <c r="EHG14" s="90"/>
      <c r="EHH14" s="73"/>
      <c r="EHI14" s="73"/>
      <c r="EHJ14" s="74"/>
      <c r="EHK14" s="72"/>
      <c r="EHL14" s="72"/>
      <c r="EHM14" s="72"/>
      <c r="EHN14" s="90"/>
      <c r="EHO14" s="73"/>
      <c r="EHP14" s="73"/>
      <c r="EHQ14" s="74"/>
      <c r="EHR14" s="72"/>
      <c r="EHS14" s="72"/>
      <c r="EHT14" s="72"/>
      <c r="EHU14" s="90"/>
      <c r="EHV14" s="73"/>
      <c r="EHW14" s="73"/>
      <c r="EHX14" s="74"/>
      <c r="EHY14" s="72"/>
      <c r="EHZ14" s="72"/>
      <c r="EIA14" s="72"/>
      <c r="EIB14" s="90"/>
      <c r="EIC14" s="73"/>
      <c r="EID14" s="73"/>
      <c r="EIE14" s="74"/>
      <c r="EIF14" s="72"/>
      <c r="EIG14" s="72"/>
      <c r="EIH14" s="72"/>
      <c r="EII14" s="90"/>
      <c r="EIJ14" s="73"/>
      <c r="EIK14" s="73"/>
      <c r="EIL14" s="74"/>
      <c r="EIM14" s="72"/>
      <c r="EIN14" s="72"/>
      <c r="EIO14" s="72"/>
      <c r="EIP14" s="90"/>
      <c r="EIQ14" s="73"/>
      <c r="EIR14" s="73"/>
      <c r="EIS14" s="74"/>
      <c r="EIT14" s="72"/>
      <c r="EIU14" s="72"/>
      <c r="EIV14" s="72"/>
      <c r="EIW14" s="90"/>
      <c r="EIX14" s="73"/>
      <c r="EIY14" s="73"/>
      <c r="EIZ14" s="74"/>
      <c r="EJA14" s="72"/>
      <c r="EJB14" s="72"/>
      <c r="EJC14" s="72"/>
      <c r="EJD14" s="90"/>
      <c r="EJE14" s="73"/>
      <c r="EJF14" s="73"/>
      <c r="EJG14" s="74"/>
      <c r="EJH14" s="72"/>
      <c r="EJI14" s="72"/>
      <c r="EJJ14" s="72"/>
      <c r="EJK14" s="90"/>
      <c r="EJL14" s="73"/>
      <c r="EJM14" s="73"/>
      <c r="EJN14" s="74"/>
      <c r="EJO14" s="72"/>
      <c r="EJP14" s="72"/>
      <c r="EJQ14" s="72"/>
      <c r="EJR14" s="90"/>
      <c r="EJS14" s="73"/>
      <c r="EJT14" s="73"/>
      <c r="EJU14" s="74"/>
      <c r="EJV14" s="72"/>
      <c r="EJW14" s="72"/>
      <c r="EJX14" s="72"/>
      <c r="EJY14" s="90"/>
      <c r="EJZ14" s="73"/>
      <c r="EKA14" s="73"/>
      <c r="EKB14" s="74"/>
      <c r="EKC14" s="72"/>
      <c r="EKD14" s="72"/>
      <c r="EKE14" s="72"/>
      <c r="EKF14" s="90"/>
      <c r="EKG14" s="73"/>
      <c r="EKH14" s="73"/>
      <c r="EKI14" s="74"/>
      <c r="EKJ14" s="72"/>
      <c r="EKK14" s="72"/>
      <c r="EKL14" s="72"/>
      <c r="EKM14" s="90"/>
      <c r="EKN14" s="73"/>
      <c r="EKO14" s="73"/>
      <c r="EKP14" s="74"/>
      <c r="EKQ14" s="72"/>
      <c r="EKR14" s="72"/>
      <c r="EKS14" s="72"/>
      <c r="EKT14" s="90"/>
      <c r="EKU14" s="73"/>
      <c r="EKV14" s="73"/>
      <c r="EKW14" s="74"/>
      <c r="EKX14" s="72"/>
      <c r="EKY14" s="72"/>
      <c r="EKZ14" s="72"/>
      <c r="ELA14" s="90"/>
      <c r="ELB14" s="73"/>
      <c r="ELC14" s="73"/>
      <c r="ELD14" s="74"/>
      <c r="ELE14" s="72"/>
      <c r="ELF14" s="72"/>
      <c r="ELG14" s="72"/>
      <c r="ELH14" s="90"/>
      <c r="ELI14" s="73"/>
      <c r="ELJ14" s="73"/>
      <c r="ELK14" s="74"/>
      <c r="ELL14" s="72"/>
      <c r="ELM14" s="72"/>
      <c r="ELN14" s="72"/>
      <c r="ELO14" s="90"/>
      <c r="ELP14" s="73"/>
      <c r="ELQ14" s="73"/>
      <c r="ELR14" s="74"/>
      <c r="ELS14" s="72"/>
      <c r="ELT14" s="72"/>
      <c r="ELU14" s="72"/>
      <c r="ELV14" s="90"/>
      <c r="ELW14" s="73"/>
      <c r="ELX14" s="73"/>
      <c r="ELY14" s="74"/>
      <c r="ELZ14" s="72"/>
      <c r="EMA14" s="72"/>
      <c r="EMB14" s="72"/>
      <c r="EMC14" s="90"/>
      <c r="EMD14" s="73"/>
      <c r="EME14" s="73"/>
      <c r="EMF14" s="74"/>
      <c r="EMG14" s="72"/>
      <c r="EMH14" s="72"/>
      <c r="EMI14" s="72"/>
      <c r="EMJ14" s="90"/>
      <c r="EMK14" s="73"/>
      <c r="EML14" s="73"/>
      <c r="EMM14" s="74"/>
      <c r="EMN14" s="72"/>
      <c r="EMO14" s="72"/>
      <c r="EMP14" s="72"/>
      <c r="EMQ14" s="90"/>
      <c r="EMR14" s="73"/>
      <c r="EMS14" s="73"/>
      <c r="EMT14" s="74"/>
      <c r="EMU14" s="72"/>
      <c r="EMV14" s="72"/>
      <c r="EMW14" s="72"/>
      <c r="EMX14" s="90"/>
      <c r="EMY14" s="73"/>
      <c r="EMZ14" s="73"/>
      <c r="ENA14" s="74"/>
      <c r="ENB14" s="72"/>
      <c r="ENC14" s="72"/>
      <c r="END14" s="72"/>
      <c r="ENE14" s="90"/>
      <c r="ENF14" s="73"/>
      <c r="ENG14" s="73"/>
      <c r="ENH14" s="74"/>
      <c r="ENI14" s="72"/>
      <c r="ENJ14" s="72"/>
      <c r="ENK14" s="72"/>
      <c r="ENL14" s="90"/>
      <c r="ENM14" s="73"/>
      <c r="ENN14" s="73"/>
      <c r="ENO14" s="74"/>
      <c r="ENP14" s="72"/>
      <c r="ENQ14" s="72"/>
      <c r="ENR14" s="72"/>
      <c r="ENS14" s="90"/>
      <c r="ENT14" s="73"/>
      <c r="ENU14" s="73"/>
      <c r="ENV14" s="74"/>
      <c r="ENW14" s="72"/>
      <c r="ENX14" s="72"/>
      <c r="ENY14" s="72"/>
      <c r="ENZ14" s="90"/>
      <c r="EOA14" s="73"/>
      <c r="EOB14" s="73"/>
      <c r="EOC14" s="74"/>
      <c r="EOD14" s="72"/>
      <c r="EOE14" s="72"/>
      <c r="EOF14" s="72"/>
      <c r="EOG14" s="90"/>
      <c r="EOH14" s="73"/>
      <c r="EOI14" s="73"/>
      <c r="EOJ14" s="74"/>
      <c r="EOK14" s="72"/>
      <c r="EOL14" s="72"/>
      <c r="EOM14" s="72"/>
      <c r="EON14" s="90"/>
      <c r="EOO14" s="73"/>
      <c r="EOP14" s="73"/>
      <c r="EOQ14" s="74"/>
      <c r="EOR14" s="72"/>
      <c r="EOS14" s="72"/>
      <c r="EOT14" s="72"/>
      <c r="EOU14" s="90"/>
      <c r="EOV14" s="73"/>
      <c r="EOW14" s="73"/>
      <c r="EOX14" s="74"/>
      <c r="EOY14" s="72"/>
      <c r="EOZ14" s="72"/>
      <c r="EPA14" s="72"/>
      <c r="EPB14" s="90"/>
      <c r="EPC14" s="73"/>
      <c r="EPD14" s="73"/>
      <c r="EPE14" s="74"/>
      <c r="EPF14" s="72"/>
      <c r="EPG14" s="72"/>
      <c r="EPH14" s="72"/>
      <c r="EPI14" s="90"/>
      <c r="EPJ14" s="73"/>
      <c r="EPK14" s="73"/>
      <c r="EPL14" s="74"/>
      <c r="EPM14" s="72"/>
      <c r="EPN14" s="72"/>
      <c r="EPO14" s="72"/>
      <c r="EPP14" s="90"/>
      <c r="EPQ14" s="73"/>
      <c r="EPR14" s="73"/>
      <c r="EPS14" s="74"/>
      <c r="EPT14" s="72"/>
      <c r="EPU14" s="72"/>
      <c r="EPV14" s="72"/>
      <c r="EPW14" s="90"/>
      <c r="EPX14" s="73"/>
      <c r="EPY14" s="73"/>
      <c r="EPZ14" s="74"/>
      <c r="EQA14" s="72"/>
      <c r="EQB14" s="72"/>
      <c r="EQC14" s="72"/>
      <c r="EQD14" s="90"/>
      <c r="EQE14" s="73"/>
      <c r="EQF14" s="73"/>
      <c r="EQG14" s="74"/>
      <c r="EQH14" s="72"/>
      <c r="EQI14" s="72"/>
      <c r="EQJ14" s="72"/>
      <c r="EQK14" s="90"/>
      <c r="EQL14" s="73"/>
      <c r="EQM14" s="73"/>
      <c r="EQN14" s="74"/>
      <c r="EQO14" s="72"/>
      <c r="EQP14" s="72"/>
      <c r="EQQ14" s="72"/>
      <c r="EQR14" s="90"/>
      <c r="EQS14" s="73"/>
      <c r="EQT14" s="73"/>
      <c r="EQU14" s="74"/>
      <c r="EQV14" s="72"/>
      <c r="EQW14" s="72"/>
      <c r="EQX14" s="72"/>
      <c r="EQY14" s="90"/>
      <c r="EQZ14" s="73"/>
      <c r="ERA14" s="73"/>
      <c r="ERB14" s="74"/>
      <c r="ERC14" s="72"/>
      <c r="ERD14" s="72"/>
      <c r="ERE14" s="72"/>
      <c r="ERF14" s="90"/>
      <c r="ERG14" s="73"/>
      <c r="ERH14" s="73"/>
      <c r="ERI14" s="74"/>
      <c r="ERJ14" s="72"/>
      <c r="ERK14" s="72"/>
      <c r="ERL14" s="72"/>
      <c r="ERM14" s="90"/>
      <c r="ERN14" s="73"/>
      <c r="ERO14" s="73"/>
      <c r="ERP14" s="74"/>
      <c r="ERQ14" s="72"/>
      <c r="ERR14" s="72"/>
      <c r="ERS14" s="72"/>
      <c r="ERT14" s="90"/>
      <c r="ERU14" s="73"/>
      <c r="ERV14" s="73"/>
      <c r="ERW14" s="74"/>
      <c r="ERX14" s="72"/>
      <c r="ERY14" s="72"/>
      <c r="ERZ14" s="72"/>
      <c r="ESA14" s="90"/>
      <c r="ESB14" s="73"/>
      <c r="ESC14" s="73"/>
      <c r="ESD14" s="74"/>
      <c r="ESE14" s="72"/>
      <c r="ESF14" s="72"/>
      <c r="ESG14" s="72"/>
      <c r="ESH14" s="90"/>
      <c r="ESI14" s="73"/>
      <c r="ESJ14" s="73"/>
      <c r="ESK14" s="74"/>
      <c r="ESL14" s="72"/>
      <c r="ESM14" s="72"/>
      <c r="ESN14" s="72"/>
      <c r="ESO14" s="90"/>
      <c r="ESP14" s="73"/>
      <c r="ESQ14" s="73"/>
      <c r="ESR14" s="74"/>
      <c r="ESS14" s="72"/>
      <c r="EST14" s="72"/>
      <c r="ESU14" s="72"/>
      <c r="ESV14" s="90"/>
      <c r="ESW14" s="73"/>
      <c r="ESX14" s="73"/>
      <c r="ESY14" s="74"/>
      <c r="ESZ14" s="72"/>
      <c r="ETA14" s="72"/>
      <c r="ETB14" s="72"/>
      <c r="ETC14" s="90"/>
      <c r="ETD14" s="73"/>
      <c r="ETE14" s="73"/>
      <c r="ETF14" s="74"/>
      <c r="ETG14" s="72"/>
      <c r="ETH14" s="72"/>
      <c r="ETI14" s="72"/>
      <c r="ETJ14" s="90"/>
      <c r="ETK14" s="73"/>
      <c r="ETL14" s="73"/>
      <c r="ETM14" s="74"/>
      <c r="ETN14" s="72"/>
      <c r="ETO14" s="72"/>
      <c r="ETP14" s="72"/>
      <c r="ETQ14" s="90"/>
      <c r="ETR14" s="73"/>
      <c r="ETS14" s="73"/>
      <c r="ETT14" s="74"/>
      <c r="ETU14" s="72"/>
      <c r="ETV14" s="72"/>
      <c r="ETW14" s="72"/>
      <c r="ETX14" s="90"/>
      <c r="ETY14" s="73"/>
      <c r="ETZ14" s="73"/>
      <c r="EUA14" s="74"/>
      <c r="EUB14" s="72"/>
      <c r="EUC14" s="72"/>
      <c r="EUD14" s="72"/>
      <c r="EUE14" s="90"/>
      <c r="EUF14" s="73"/>
      <c r="EUG14" s="73"/>
      <c r="EUH14" s="74"/>
      <c r="EUI14" s="72"/>
      <c r="EUJ14" s="72"/>
      <c r="EUK14" s="72"/>
      <c r="EUL14" s="90"/>
      <c r="EUM14" s="73"/>
      <c r="EUN14" s="73"/>
      <c r="EUO14" s="74"/>
      <c r="EUP14" s="72"/>
      <c r="EUQ14" s="72"/>
      <c r="EUR14" s="72"/>
      <c r="EUS14" s="90"/>
      <c r="EUT14" s="73"/>
      <c r="EUU14" s="73"/>
      <c r="EUV14" s="74"/>
      <c r="EUW14" s="72"/>
      <c r="EUX14" s="72"/>
      <c r="EUY14" s="72"/>
      <c r="EUZ14" s="90"/>
      <c r="EVA14" s="73"/>
      <c r="EVB14" s="73"/>
      <c r="EVC14" s="74"/>
      <c r="EVD14" s="72"/>
      <c r="EVE14" s="72"/>
      <c r="EVF14" s="72"/>
      <c r="EVG14" s="90"/>
      <c r="EVH14" s="73"/>
      <c r="EVI14" s="73"/>
      <c r="EVJ14" s="74"/>
      <c r="EVK14" s="72"/>
      <c r="EVL14" s="72"/>
      <c r="EVM14" s="72"/>
      <c r="EVN14" s="90"/>
      <c r="EVO14" s="73"/>
      <c r="EVP14" s="73"/>
      <c r="EVQ14" s="74"/>
      <c r="EVR14" s="72"/>
      <c r="EVS14" s="72"/>
      <c r="EVT14" s="72"/>
      <c r="EVU14" s="90"/>
      <c r="EVV14" s="73"/>
      <c r="EVW14" s="73"/>
      <c r="EVX14" s="74"/>
      <c r="EVY14" s="72"/>
      <c r="EVZ14" s="72"/>
      <c r="EWA14" s="72"/>
      <c r="EWB14" s="90"/>
      <c r="EWC14" s="73"/>
      <c r="EWD14" s="73"/>
      <c r="EWE14" s="74"/>
      <c r="EWF14" s="72"/>
      <c r="EWG14" s="72"/>
      <c r="EWH14" s="72"/>
      <c r="EWI14" s="90"/>
      <c r="EWJ14" s="73"/>
      <c r="EWK14" s="73"/>
      <c r="EWL14" s="74"/>
      <c r="EWM14" s="72"/>
      <c r="EWN14" s="72"/>
      <c r="EWO14" s="72"/>
      <c r="EWP14" s="90"/>
      <c r="EWQ14" s="73"/>
      <c r="EWR14" s="73"/>
      <c r="EWS14" s="74"/>
      <c r="EWT14" s="72"/>
      <c r="EWU14" s="72"/>
      <c r="EWV14" s="72"/>
      <c r="EWW14" s="90"/>
      <c r="EWX14" s="73"/>
      <c r="EWY14" s="73"/>
      <c r="EWZ14" s="74"/>
      <c r="EXA14" s="72"/>
      <c r="EXB14" s="72"/>
      <c r="EXC14" s="72"/>
      <c r="EXD14" s="90"/>
      <c r="EXE14" s="73"/>
      <c r="EXF14" s="73"/>
      <c r="EXG14" s="74"/>
      <c r="EXH14" s="72"/>
      <c r="EXI14" s="72"/>
      <c r="EXJ14" s="72"/>
      <c r="EXK14" s="90"/>
      <c r="EXL14" s="73"/>
      <c r="EXM14" s="73"/>
      <c r="EXN14" s="74"/>
      <c r="EXO14" s="72"/>
      <c r="EXP14" s="72"/>
      <c r="EXQ14" s="72"/>
      <c r="EXR14" s="90"/>
      <c r="EXS14" s="73"/>
      <c r="EXT14" s="73"/>
      <c r="EXU14" s="74"/>
      <c r="EXV14" s="72"/>
      <c r="EXW14" s="72"/>
      <c r="EXX14" s="72"/>
      <c r="EXY14" s="90"/>
      <c r="EXZ14" s="73"/>
      <c r="EYA14" s="73"/>
      <c r="EYB14" s="74"/>
      <c r="EYC14" s="72"/>
      <c r="EYD14" s="72"/>
      <c r="EYE14" s="72"/>
      <c r="EYF14" s="90"/>
      <c r="EYG14" s="73"/>
      <c r="EYH14" s="73"/>
      <c r="EYI14" s="74"/>
      <c r="EYJ14" s="72"/>
      <c r="EYK14" s="72"/>
      <c r="EYL14" s="72"/>
      <c r="EYM14" s="90"/>
      <c r="EYN14" s="73"/>
      <c r="EYO14" s="73"/>
      <c r="EYP14" s="74"/>
      <c r="EYQ14" s="72"/>
      <c r="EYR14" s="72"/>
      <c r="EYS14" s="72"/>
      <c r="EYT14" s="90"/>
      <c r="EYU14" s="73"/>
      <c r="EYV14" s="73"/>
      <c r="EYW14" s="74"/>
      <c r="EYX14" s="72"/>
      <c r="EYY14" s="72"/>
      <c r="EYZ14" s="72"/>
      <c r="EZA14" s="90"/>
      <c r="EZB14" s="73"/>
      <c r="EZC14" s="73"/>
      <c r="EZD14" s="74"/>
      <c r="EZE14" s="72"/>
      <c r="EZF14" s="72"/>
      <c r="EZG14" s="72"/>
      <c r="EZH14" s="90"/>
      <c r="EZI14" s="73"/>
      <c r="EZJ14" s="73"/>
      <c r="EZK14" s="74"/>
      <c r="EZL14" s="72"/>
      <c r="EZM14" s="72"/>
      <c r="EZN14" s="72"/>
      <c r="EZO14" s="90"/>
      <c r="EZP14" s="73"/>
      <c r="EZQ14" s="73"/>
      <c r="EZR14" s="74"/>
      <c r="EZS14" s="72"/>
      <c r="EZT14" s="72"/>
      <c r="EZU14" s="72"/>
      <c r="EZV14" s="90"/>
      <c r="EZW14" s="73"/>
      <c r="EZX14" s="73"/>
      <c r="EZY14" s="74"/>
      <c r="EZZ14" s="72"/>
      <c r="FAA14" s="72"/>
      <c r="FAB14" s="72"/>
      <c r="FAC14" s="90"/>
      <c r="FAD14" s="73"/>
      <c r="FAE14" s="73"/>
      <c r="FAF14" s="74"/>
      <c r="FAG14" s="72"/>
      <c r="FAH14" s="72"/>
      <c r="FAI14" s="72"/>
      <c r="FAJ14" s="90"/>
      <c r="FAK14" s="73"/>
      <c r="FAL14" s="73"/>
      <c r="FAM14" s="74"/>
      <c r="FAN14" s="72"/>
      <c r="FAO14" s="72"/>
      <c r="FAP14" s="72"/>
      <c r="FAQ14" s="90"/>
      <c r="FAR14" s="73"/>
      <c r="FAS14" s="73"/>
      <c r="FAT14" s="74"/>
      <c r="FAU14" s="72"/>
      <c r="FAV14" s="72"/>
      <c r="FAW14" s="72"/>
      <c r="FAX14" s="90"/>
      <c r="FAY14" s="73"/>
      <c r="FAZ14" s="73"/>
      <c r="FBA14" s="74"/>
      <c r="FBB14" s="72"/>
      <c r="FBC14" s="72"/>
      <c r="FBD14" s="72"/>
      <c r="FBE14" s="90"/>
      <c r="FBF14" s="73"/>
      <c r="FBG14" s="73"/>
      <c r="FBH14" s="74"/>
      <c r="FBI14" s="72"/>
      <c r="FBJ14" s="72"/>
      <c r="FBK14" s="72"/>
      <c r="FBL14" s="90"/>
      <c r="FBM14" s="73"/>
      <c r="FBN14" s="73"/>
      <c r="FBO14" s="74"/>
      <c r="FBP14" s="72"/>
      <c r="FBQ14" s="72"/>
      <c r="FBR14" s="72"/>
      <c r="FBS14" s="90"/>
      <c r="FBT14" s="73"/>
      <c r="FBU14" s="73"/>
      <c r="FBV14" s="74"/>
      <c r="FBW14" s="72"/>
      <c r="FBX14" s="72"/>
      <c r="FBY14" s="72"/>
      <c r="FBZ14" s="90"/>
      <c r="FCA14" s="73"/>
      <c r="FCB14" s="73"/>
      <c r="FCC14" s="74"/>
      <c r="FCD14" s="72"/>
      <c r="FCE14" s="72"/>
      <c r="FCF14" s="72"/>
      <c r="FCG14" s="90"/>
      <c r="FCH14" s="73"/>
      <c r="FCI14" s="73"/>
      <c r="FCJ14" s="74"/>
      <c r="FCK14" s="72"/>
      <c r="FCL14" s="72"/>
      <c r="FCM14" s="72"/>
      <c r="FCN14" s="90"/>
      <c r="FCO14" s="73"/>
      <c r="FCP14" s="73"/>
      <c r="FCQ14" s="74"/>
      <c r="FCR14" s="72"/>
      <c r="FCS14" s="72"/>
      <c r="FCT14" s="72"/>
      <c r="FCU14" s="90"/>
      <c r="FCV14" s="73"/>
      <c r="FCW14" s="73"/>
      <c r="FCX14" s="74"/>
      <c r="FCY14" s="72"/>
      <c r="FCZ14" s="72"/>
      <c r="FDA14" s="72"/>
      <c r="FDB14" s="90"/>
      <c r="FDC14" s="73"/>
      <c r="FDD14" s="73"/>
      <c r="FDE14" s="74"/>
      <c r="FDF14" s="72"/>
      <c r="FDG14" s="72"/>
      <c r="FDH14" s="72"/>
      <c r="FDI14" s="90"/>
      <c r="FDJ14" s="73"/>
      <c r="FDK14" s="73"/>
      <c r="FDL14" s="74"/>
      <c r="FDM14" s="72"/>
      <c r="FDN14" s="72"/>
      <c r="FDO14" s="72"/>
      <c r="FDP14" s="90"/>
      <c r="FDQ14" s="73"/>
      <c r="FDR14" s="73"/>
      <c r="FDS14" s="74"/>
      <c r="FDT14" s="72"/>
      <c r="FDU14" s="72"/>
      <c r="FDV14" s="72"/>
      <c r="FDW14" s="90"/>
      <c r="FDX14" s="73"/>
      <c r="FDY14" s="73"/>
      <c r="FDZ14" s="74"/>
      <c r="FEA14" s="72"/>
      <c r="FEB14" s="72"/>
      <c r="FEC14" s="72"/>
      <c r="FED14" s="90"/>
      <c r="FEE14" s="73"/>
      <c r="FEF14" s="73"/>
      <c r="FEG14" s="74"/>
      <c r="FEH14" s="72"/>
      <c r="FEI14" s="72"/>
      <c r="FEJ14" s="72"/>
      <c r="FEK14" s="90"/>
      <c r="FEL14" s="73"/>
      <c r="FEM14" s="73"/>
      <c r="FEN14" s="74"/>
      <c r="FEO14" s="72"/>
      <c r="FEP14" s="72"/>
      <c r="FEQ14" s="72"/>
      <c r="FER14" s="90"/>
      <c r="FES14" s="73"/>
      <c r="FET14" s="73"/>
      <c r="FEU14" s="74"/>
      <c r="FEV14" s="72"/>
      <c r="FEW14" s="72"/>
      <c r="FEX14" s="72"/>
      <c r="FEY14" s="90"/>
      <c r="FEZ14" s="73"/>
      <c r="FFA14" s="73"/>
      <c r="FFB14" s="74"/>
      <c r="FFC14" s="72"/>
      <c r="FFD14" s="72"/>
      <c r="FFE14" s="72"/>
      <c r="FFF14" s="90"/>
      <c r="FFG14" s="73"/>
      <c r="FFH14" s="73"/>
      <c r="FFI14" s="74"/>
      <c r="FFJ14" s="72"/>
      <c r="FFK14" s="72"/>
      <c r="FFL14" s="72"/>
      <c r="FFM14" s="90"/>
      <c r="FFN14" s="73"/>
      <c r="FFO14" s="73"/>
      <c r="FFP14" s="74"/>
      <c r="FFQ14" s="72"/>
      <c r="FFR14" s="72"/>
      <c r="FFS14" s="72"/>
      <c r="FFT14" s="90"/>
      <c r="FFU14" s="73"/>
      <c r="FFV14" s="73"/>
      <c r="FFW14" s="74"/>
      <c r="FFX14" s="72"/>
      <c r="FFY14" s="72"/>
      <c r="FFZ14" s="72"/>
      <c r="FGA14" s="90"/>
      <c r="FGB14" s="73"/>
      <c r="FGC14" s="73"/>
      <c r="FGD14" s="74"/>
      <c r="FGE14" s="72"/>
      <c r="FGF14" s="72"/>
      <c r="FGG14" s="72"/>
      <c r="FGH14" s="90"/>
      <c r="FGI14" s="73"/>
      <c r="FGJ14" s="73"/>
      <c r="FGK14" s="74"/>
      <c r="FGL14" s="72"/>
      <c r="FGM14" s="72"/>
      <c r="FGN14" s="72"/>
      <c r="FGO14" s="90"/>
      <c r="FGP14" s="73"/>
      <c r="FGQ14" s="73"/>
      <c r="FGR14" s="74"/>
      <c r="FGS14" s="72"/>
      <c r="FGT14" s="72"/>
      <c r="FGU14" s="72"/>
      <c r="FGV14" s="90"/>
      <c r="FGW14" s="73"/>
      <c r="FGX14" s="73"/>
      <c r="FGY14" s="74"/>
      <c r="FGZ14" s="72"/>
      <c r="FHA14" s="72"/>
      <c r="FHB14" s="72"/>
      <c r="FHC14" s="90"/>
      <c r="FHD14" s="73"/>
      <c r="FHE14" s="73"/>
      <c r="FHF14" s="74"/>
      <c r="FHG14" s="72"/>
      <c r="FHH14" s="72"/>
      <c r="FHI14" s="72"/>
      <c r="FHJ14" s="90"/>
      <c r="FHK14" s="73"/>
      <c r="FHL14" s="73"/>
      <c r="FHM14" s="74"/>
      <c r="FHN14" s="72"/>
      <c r="FHO14" s="72"/>
      <c r="FHP14" s="72"/>
      <c r="FHQ14" s="90"/>
      <c r="FHR14" s="73"/>
      <c r="FHS14" s="73"/>
      <c r="FHT14" s="74"/>
      <c r="FHU14" s="72"/>
      <c r="FHV14" s="72"/>
      <c r="FHW14" s="72"/>
      <c r="FHX14" s="90"/>
      <c r="FHY14" s="73"/>
      <c r="FHZ14" s="73"/>
      <c r="FIA14" s="74"/>
      <c r="FIB14" s="72"/>
      <c r="FIC14" s="72"/>
      <c r="FID14" s="72"/>
      <c r="FIE14" s="90"/>
      <c r="FIF14" s="73"/>
      <c r="FIG14" s="73"/>
      <c r="FIH14" s="74"/>
      <c r="FII14" s="72"/>
      <c r="FIJ14" s="72"/>
      <c r="FIK14" s="72"/>
      <c r="FIL14" s="90"/>
      <c r="FIM14" s="73"/>
      <c r="FIN14" s="73"/>
      <c r="FIO14" s="74"/>
      <c r="FIP14" s="72"/>
      <c r="FIQ14" s="72"/>
      <c r="FIR14" s="72"/>
      <c r="FIS14" s="90"/>
      <c r="FIT14" s="73"/>
      <c r="FIU14" s="73"/>
      <c r="FIV14" s="74"/>
      <c r="FIW14" s="72"/>
      <c r="FIX14" s="72"/>
      <c r="FIY14" s="72"/>
      <c r="FIZ14" s="90"/>
      <c r="FJA14" s="73"/>
      <c r="FJB14" s="73"/>
      <c r="FJC14" s="74"/>
      <c r="FJD14" s="72"/>
      <c r="FJE14" s="72"/>
      <c r="FJF14" s="72"/>
      <c r="FJG14" s="90"/>
      <c r="FJH14" s="73"/>
      <c r="FJI14" s="73"/>
      <c r="FJJ14" s="74"/>
      <c r="FJK14" s="72"/>
      <c r="FJL14" s="72"/>
      <c r="FJM14" s="72"/>
      <c r="FJN14" s="90"/>
      <c r="FJO14" s="73"/>
      <c r="FJP14" s="73"/>
      <c r="FJQ14" s="74"/>
      <c r="FJR14" s="72"/>
      <c r="FJS14" s="72"/>
      <c r="FJT14" s="72"/>
      <c r="FJU14" s="90"/>
      <c r="FJV14" s="73"/>
      <c r="FJW14" s="73"/>
      <c r="FJX14" s="74"/>
      <c r="FJY14" s="72"/>
      <c r="FJZ14" s="72"/>
      <c r="FKA14" s="72"/>
      <c r="FKB14" s="90"/>
      <c r="FKC14" s="73"/>
      <c r="FKD14" s="73"/>
      <c r="FKE14" s="74"/>
      <c r="FKF14" s="72"/>
      <c r="FKG14" s="72"/>
      <c r="FKH14" s="72"/>
      <c r="FKI14" s="90"/>
      <c r="FKJ14" s="73"/>
      <c r="FKK14" s="73"/>
      <c r="FKL14" s="74"/>
      <c r="FKM14" s="72"/>
      <c r="FKN14" s="72"/>
      <c r="FKO14" s="72"/>
      <c r="FKP14" s="90"/>
      <c r="FKQ14" s="73"/>
      <c r="FKR14" s="73"/>
      <c r="FKS14" s="74"/>
      <c r="FKT14" s="72"/>
      <c r="FKU14" s="72"/>
      <c r="FKV14" s="72"/>
      <c r="FKW14" s="90"/>
      <c r="FKX14" s="73"/>
      <c r="FKY14" s="73"/>
      <c r="FKZ14" s="74"/>
      <c r="FLA14" s="72"/>
      <c r="FLB14" s="72"/>
      <c r="FLC14" s="72"/>
      <c r="FLD14" s="90"/>
      <c r="FLE14" s="73"/>
      <c r="FLF14" s="73"/>
      <c r="FLG14" s="74"/>
      <c r="FLH14" s="72"/>
      <c r="FLI14" s="72"/>
      <c r="FLJ14" s="72"/>
      <c r="FLK14" s="90"/>
      <c r="FLL14" s="73"/>
      <c r="FLM14" s="73"/>
      <c r="FLN14" s="74"/>
      <c r="FLO14" s="72"/>
      <c r="FLP14" s="72"/>
      <c r="FLQ14" s="72"/>
      <c r="FLR14" s="90"/>
      <c r="FLS14" s="73"/>
      <c r="FLT14" s="73"/>
      <c r="FLU14" s="74"/>
      <c r="FLV14" s="72"/>
      <c r="FLW14" s="72"/>
      <c r="FLX14" s="72"/>
      <c r="FLY14" s="90"/>
      <c r="FLZ14" s="73"/>
      <c r="FMA14" s="73"/>
      <c r="FMB14" s="74"/>
      <c r="FMC14" s="72"/>
      <c r="FMD14" s="72"/>
      <c r="FME14" s="72"/>
      <c r="FMF14" s="90"/>
      <c r="FMG14" s="73"/>
      <c r="FMH14" s="73"/>
      <c r="FMI14" s="74"/>
      <c r="FMJ14" s="72"/>
      <c r="FMK14" s="72"/>
      <c r="FML14" s="72"/>
      <c r="FMM14" s="90"/>
      <c r="FMN14" s="73"/>
      <c r="FMO14" s="73"/>
      <c r="FMP14" s="74"/>
      <c r="FMQ14" s="72"/>
      <c r="FMR14" s="72"/>
      <c r="FMS14" s="72"/>
      <c r="FMT14" s="90"/>
      <c r="FMU14" s="73"/>
      <c r="FMV14" s="73"/>
      <c r="FMW14" s="74"/>
      <c r="FMX14" s="72"/>
      <c r="FMY14" s="72"/>
      <c r="FMZ14" s="72"/>
      <c r="FNA14" s="90"/>
      <c r="FNB14" s="73"/>
      <c r="FNC14" s="73"/>
      <c r="FND14" s="74"/>
      <c r="FNE14" s="72"/>
      <c r="FNF14" s="72"/>
      <c r="FNG14" s="72"/>
      <c r="FNH14" s="90"/>
      <c r="FNI14" s="73"/>
      <c r="FNJ14" s="73"/>
      <c r="FNK14" s="74"/>
      <c r="FNL14" s="72"/>
      <c r="FNM14" s="72"/>
      <c r="FNN14" s="72"/>
      <c r="FNO14" s="90"/>
      <c r="FNP14" s="73"/>
      <c r="FNQ14" s="73"/>
      <c r="FNR14" s="74"/>
      <c r="FNS14" s="72"/>
      <c r="FNT14" s="72"/>
      <c r="FNU14" s="72"/>
      <c r="FNV14" s="90"/>
      <c r="FNW14" s="73"/>
      <c r="FNX14" s="73"/>
      <c r="FNY14" s="74"/>
      <c r="FNZ14" s="72"/>
      <c r="FOA14" s="72"/>
      <c r="FOB14" s="72"/>
      <c r="FOC14" s="90"/>
      <c r="FOD14" s="73"/>
      <c r="FOE14" s="73"/>
      <c r="FOF14" s="74"/>
      <c r="FOG14" s="72"/>
      <c r="FOH14" s="72"/>
      <c r="FOI14" s="72"/>
      <c r="FOJ14" s="90"/>
      <c r="FOK14" s="73"/>
      <c r="FOL14" s="73"/>
      <c r="FOM14" s="74"/>
      <c r="FON14" s="72"/>
      <c r="FOO14" s="72"/>
      <c r="FOP14" s="72"/>
      <c r="FOQ14" s="90"/>
      <c r="FOR14" s="73"/>
      <c r="FOS14" s="73"/>
      <c r="FOT14" s="74"/>
      <c r="FOU14" s="72"/>
      <c r="FOV14" s="72"/>
      <c r="FOW14" s="72"/>
      <c r="FOX14" s="90"/>
      <c r="FOY14" s="73"/>
      <c r="FOZ14" s="73"/>
      <c r="FPA14" s="74"/>
      <c r="FPB14" s="72"/>
      <c r="FPC14" s="72"/>
      <c r="FPD14" s="72"/>
      <c r="FPE14" s="90"/>
      <c r="FPF14" s="73"/>
      <c r="FPG14" s="73"/>
      <c r="FPH14" s="74"/>
      <c r="FPI14" s="72"/>
      <c r="FPJ14" s="72"/>
      <c r="FPK14" s="72"/>
      <c r="FPL14" s="90"/>
      <c r="FPM14" s="73"/>
      <c r="FPN14" s="73"/>
      <c r="FPO14" s="74"/>
      <c r="FPP14" s="72"/>
      <c r="FPQ14" s="72"/>
      <c r="FPR14" s="72"/>
      <c r="FPS14" s="90"/>
      <c r="FPT14" s="73"/>
      <c r="FPU14" s="73"/>
      <c r="FPV14" s="74"/>
      <c r="FPW14" s="72"/>
      <c r="FPX14" s="72"/>
      <c r="FPY14" s="72"/>
      <c r="FPZ14" s="90"/>
      <c r="FQA14" s="73"/>
      <c r="FQB14" s="73"/>
      <c r="FQC14" s="74"/>
      <c r="FQD14" s="72"/>
      <c r="FQE14" s="72"/>
      <c r="FQF14" s="72"/>
      <c r="FQG14" s="90"/>
      <c r="FQH14" s="73"/>
      <c r="FQI14" s="73"/>
      <c r="FQJ14" s="74"/>
      <c r="FQK14" s="72"/>
      <c r="FQL14" s="72"/>
      <c r="FQM14" s="72"/>
      <c r="FQN14" s="90"/>
      <c r="FQO14" s="73"/>
      <c r="FQP14" s="73"/>
      <c r="FQQ14" s="74"/>
      <c r="FQR14" s="72"/>
      <c r="FQS14" s="72"/>
      <c r="FQT14" s="72"/>
      <c r="FQU14" s="90"/>
      <c r="FQV14" s="73"/>
      <c r="FQW14" s="73"/>
      <c r="FQX14" s="74"/>
      <c r="FQY14" s="72"/>
      <c r="FQZ14" s="72"/>
      <c r="FRA14" s="72"/>
      <c r="FRB14" s="90"/>
      <c r="FRC14" s="73"/>
      <c r="FRD14" s="73"/>
      <c r="FRE14" s="74"/>
      <c r="FRF14" s="72"/>
      <c r="FRG14" s="72"/>
      <c r="FRH14" s="72"/>
      <c r="FRI14" s="90"/>
      <c r="FRJ14" s="73"/>
      <c r="FRK14" s="73"/>
      <c r="FRL14" s="74"/>
      <c r="FRM14" s="72"/>
      <c r="FRN14" s="72"/>
      <c r="FRO14" s="72"/>
      <c r="FRP14" s="90"/>
      <c r="FRQ14" s="73"/>
      <c r="FRR14" s="73"/>
      <c r="FRS14" s="74"/>
      <c r="FRT14" s="72"/>
      <c r="FRU14" s="72"/>
      <c r="FRV14" s="72"/>
      <c r="FRW14" s="90"/>
      <c r="FRX14" s="73"/>
      <c r="FRY14" s="73"/>
      <c r="FRZ14" s="74"/>
      <c r="FSA14" s="72"/>
      <c r="FSB14" s="72"/>
      <c r="FSC14" s="72"/>
      <c r="FSD14" s="90"/>
      <c r="FSE14" s="73"/>
      <c r="FSF14" s="73"/>
      <c r="FSG14" s="74"/>
      <c r="FSH14" s="72"/>
      <c r="FSI14" s="72"/>
      <c r="FSJ14" s="72"/>
      <c r="FSK14" s="90"/>
      <c r="FSL14" s="73"/>
      <c r="FSM14" s="73"/>
      <c r="FSN14" s="74"/>
      <c r="FSO14" s="72"/>
      <c r="FSP14" s="72"/>
      <c r="FSQ14" s="72"/>
      <c r="FSR14" s="90"/>
      <c r="FSS14" s="73"/>
      <c r="FST14" s="73"/>
      <c r="FSU14" s="74"/>
      <c r="FSV14" s="72"/>
      <c r="FSW14" s="72"/>
      <c r="FSX14" s="72"/>
      <c r="FSY14" s="90"/>
      <c r="FSZ14" s="73"/>
      <c r="FTA14" s="73"/>
      <c r="FTB14" s="74"/>
      <c r="FTC14" s="72"/>
      <c r="FTD14" s="72"/>
      <c r="FTE14" s="72"/>
      <c r="FTF14" s="90"/>
      <c r="FTG14" s="73"/>
      <c r="FTH14" s="73"/>
      <c r="FTI14" s="74"/>
      <c r="FTJ14" s="72"/>
      <c r="FTK14" s="72"/>
      <c r="FTL14" s="72"/>
      <c r="FTM14" s="90"/>
      <c r="FTN14" s="73"/>
      <c r="FTO14" s="73"/>
      <c r="FTP14" s="74"/>
      <c r="FTQ14" s="72"/>
      <c r="FTR14" s="72"/>
      <c r="FTS14" s="72"/>
      <c r="FTT14" s="90"/>
      <c r="FTU14" s="73"/>
      <c r="FTV14" s="73"/>
      <c r="FTW14" s="74"/>
      <c r="FTX14" s="72"/>
      <c r="FTY14" s="72"/>
      <c r="FTZ14" s="72"/>
      <c r="FUA14" s="90"/>
      <c r="FUB14" s="73"/>
      <c r="FUC14" s="73"/>
      <c r="FUD14" s="74"/>
      <c r="FUE14" s="72"/>
      <c r="FUF14" s="72"/>
      <c r="FUG14" s="72"/>
      <c r="FUH14" s="90"/>
      <c r="FUI14" s="73"/>
      <c r="FUJ14" s="73"/>
      <c r="FUK14" s="74"/>
      <c r="FUL14" s="72"/>
      <c r="FUM14" s="72"/>
      <c r="FUN14" s="72"/>
      <c r="FUO14" s="90"/>
      <c r="FUP14" s="73"/>
      <c r="FUQ14" s="73"/>
      <c r="FUR14" s="74"/>
      <c r="FUS14" s="72"/>
      <c r="FUT14" s="72"/>
      <c r="FUU14" s="72"/>
      <c r="FUV14" s="90"/>
      <c r="FUW14" s="73"/>
      <c r="FUX14" s="73"/>
      <c r="FUY14" s="74"/>
      <c r="FUZ14" s="72"/>
      <c r="FVA14" s="72"/>
      <c r="FVB14" s="72"/>
      <c r="FVC14" s="90"/>
      <c r="FVD14" s="73"/>
      <c r="FVE14" s="73"/>
      <c r="FVF14" s="74"/>
      <c r="FVG14" s="72"/>
      <c r="FVH14" s="72"/>
      <c r="FVI14" s="72"/>
      <c r="FVJ14" s="90"/>
      <c r="FVK14" s="73"/>
      <c r="FVL14" s="73"/>
      <c r="FVM14" s="74"/>
      <c r="FVN14" s="72"/>
      <c r="FVO14" s="72"/>
      <c r="FVP14" s="72"/>
      <c r="FVQ14" s="90"/>
      <c r="FVR14" s="73"/>
      <c r="FVS14" s="73"/>
      <c r="FVT14" s="74"/>
      <c r="FVU14" s="72"/>
      <c r="FVV14" s="72"/>
      <c r="FVW14" s="72"/>
      <c r="FVX14" s="90"/>
      <c r="FVY14" s="73"/>
      <c r="FVZ14" s="73"/>
      <c r="FWA14" s="74"/>
      <c r="FWB14" s="72"/>
      <c r="FWC14" s="72"/>
      <c r="FWD14" s="72"/>
      <c r="FWE14" s="90"/>
      <c r="FWF14" s="73"/>
      <c r="FWG14" s="73"/>
      <c r="FWH14" s="74"/>
      <c r="FWI14" s="72"/>
      <c r="FWJ14" s="72"/>
      <c r="FWK14" s="72"/>
      <c r="FWL14" s="90"/>
      <c r="FWM14" s="73"/>
      <c r="FWN14" s="73"/>
      <c r="FWO14" s="74"/>
      <c r="FWP14" s="72"/>
      <c r="FWQ14" s="72"/>
      <c r="FWR14" s="72"/>
      <c r="FWS14" s="90"/>
      <c r="FWT14" s="73"/>
      <c r="FWU14" s="73"/>
      <c r="FWV14" s="74"/>
      <c r="FWW14" s="72"/>
      <c r="FWX14" s="72"/>
      <c r="FWY14" s="72"/>
      <c r="FWZ14" s="90"/>
      <c r="FXA14" s="73"/>
      <c r="FXB14" s="73"/>
      <c r="FXC14" s="74"/>
      <c r="FXD14" s="72"/>
      <c r="FXE14" s="72"/>
      <c r="FXF14" s="72"/>
      <c r="FXG14" s="90"/>
      <c r="FXH14" s="73"/>
      <c r="FXI14" s="73"/>
      <c r="FXJ14" s="74"/>
      <c r="FXK14" s="72"/>
      <c r="FXL14" s="72"/>
      <c r="FXM14" s="72"/>
      <c r="FXN14" s="90"/>
      <c r="FXO14" s="73"/>
      <c r="FXP14" s="73"/>
      <c r="FXQ14" s="74"/>
      <c r="FXR14" s="72"/>
      <c r="FXS14" s="72"/>
      <c r="FXT14" s="72"/>
      <c r="FXU14" s="90"/>
      <c r="FXV14" s="73"/>
      <c r="FXW14" s="73"/>
      <c r="FXX14" s="74"/>
      <c r="FXY14" s="72"/>
      <c r="FXZ14" s="72"/>
      <c r="FYA14" s="72"/>
      <c r="FYB14" s="90"/>
      <c r="FYC14" s="73"/>
      <c r="FYD14" s="73"/>
      <c r="FYE14" s="74"/>
      <c r="FYF14" s="72"/>
      <c r="FYG14" s="72"/>
      <c r="FYH14" s="72"/>
      <c r="FYI14" s="90"/>
      <c r="FYJ14" s="73"/>
      <c r="FYK14" s="73"/>
      <c r="FYL14" s="74"/>
      <c r="FYM14" s="72"/>
      <c r="FYN14" s="72"/>
      <c r="FYO14" s="72"/>
      <c r="FYP14" s="90"/>
      <c r="FYQ14" s="73"/>
      <c r="FYR14" s="73"/>
      <c r="FYS14" s="74"/>
      <c r="FYT14" s="72"/>
      <c r="FYU14" s="72"/>
      <c r="FYV14" s="72"/>
      <c r="FYW14" s="90"/>
      <c r="FYX14" s="73"/>
      <c r="FYY14" s="73"/>
      <c r="FYZ14" s="74"/>
      <c r="FZA14" s="72"/>
      <c r="FZB14" s="72"/>
      <c r="FZC14" s="72"/>
      <c r="FZD14" s="90"/>
      <c r="FZE14" s="73"/>
      <c r="FZF14" s="73"/>
      <c r="FZG14" s="74"/>
      <c r="FZH14" s="72"/>
      <c r="FZI14" s="72"/>
      <c r="FZJ14" s="72"/>
      <c r="FZK14" s="90"/>
      <c r="FZL14" s="73"/>
      <c r="FZM14" s="73"/>
      <c r="FZN14" s="74"/>
      <c r="FZO14" s="72"/>
      <c r="FZP14" s="72"/>
      <c r="FZQ14" s="72"/>
      <c r="FZR14" s="90"/>
      <c r="FZS14" s="73"/>
      <c r="FZT14" s="73"/>
      <c r="FZU14" s="74"/>
      <c r="FZV14" s="72"/>
      <c r="FZW14" s="72"/>
      <c r="FZX14" s="72"/>
      <c r="FZY14" s="90"/>
      <c r="FZZ14" s="73"/>
      <c r="GAA14" s="73"/>
      <c r="GAB14" s="74"/>
      <c r="GAC14" s="72"/>
      <c r="GAD14" s="72"/>
      <c r="GAE14" s="72"/>
      <c r="GAF14" s="90"/>
      <c r="GAG14" s="73"/>
      <c r="GAH14" s="73"/>
      <c r="GAI14" s="74"/>
      <c r="GAJ14" s="72"/>
      <c r="GAK14" s="72"/>
      <c r="GAL14" s="72"/>
      <c r="GAM14" s="90"/>
      <c r="GAN14" s="73"/>
      <c r="GAO14" s="73"/>
      <c r="GAP14" s="74"/>
      <c r="GAQ14" s="72"/>
      <c r="GAR14" s="72"/>
      <c r="GAS14" s="72"/>
      <c r="GAT14" s="90"/>
      <c r="GAU14" s="73"/>
      <c r="GAV14" s="73"/>
      <c r="GAW14" s="74"/>
      <c r="GAX14" s="72"/>
      <c r="GAY14" s="72"/>
      <c r="GAZ14" s="72"/>
      <c r="GBA14" s="90"/>
      <c r="GBB14" s="73"/>
      <c r="GBC14" s="73"/>
      <c r="GBD14" s="74"/>
      <c r="GBE14" s="72"/>
      <c r="GBF14" s="72"/>
      <c r="GBG14" s="72"/>
      <c r="GBH14" s="90"/>
      <c r="GBI14" s="73"/>
      <c r="GBJ14" s="73"/>
      <c r="GBK14" s="74"/>
      <c r="GBL14" s="72"/>
      <c r="GBM14" s="72"/>
      <c r="GBN14" s="72"/>
      <c r="GBO14" s="90"/>
      <c r="GBP14" s="73"/>
      <c r="GBQ14" s="73"/>
      <c r="GBR14" s="74"/>
      <c r="GBS14" s="72"/>
      <c r="GBT14" s="72"/>
      <c r="GBU14" s="72"/>
      <c r="GBV14" s="90"/>
      <c r="GBW14" s="73"/>
      <c r="GBX14" s="73"/>
      <c r="GBY14" s="74"/>
      <c r="GBZ14" s="72"/>
      <c r="GCA14" s="72"/>
      <c r="GCB14" s="72"/>
      <c r="GCC14" s="90"/>
      <c r="GCD14" s="73"/>
      <c r="GCE14" s="73"/>
      <c r="GCF14" s="74"/>
      <c r="GCG14" s="72"/>
      <c r="GCH14" s="72"/>
      <c r="GCI14" s="72"/>
      <c r="GCJ14" s="90"/>
      <c r="GCK14" s="73"/>
      <c r="GCL14" s="73"/>
      <c r="GCM14" s="74"/>
      <c r="GCN14" s="72"/>
      <c r="GCO14" s="72"/>
      <c r="GCP14" s="72"/>
      <c r="GCQ14" s="90"/>
      <c r="GCR14" s="73"/>
      <c r="GCS14" s="73"/>
      <c r="GCT14" s="74"/>
      <c r="GCU14" s="72"/>
      <c r="GCV14" s="72"/>
      <c r="GCW14" s="72"/>
      <c r="GCX14" s="90"/>
      <c r="GCY14" s="73"/>
      <c r="GCZ14" s="73"/>
      <c r="GDA14" s="74"/>
      <c r="GDB14" s="72"/>
      <c r="GDC14" s="72"/>
      <c r="GDD14" s="72"/>
      <c r="GDE14" s="90"/>
      <c r="GDF14" s="73"/>
      <c r="GDG14" s="73"/>
      <c r="GDH14" s="74"/>
      <c r="GDI14" s="72"/>
      <c r="GDJ14" s="72"/>
      <c r="GDK14" s="72"/>
      <c r="GDL14" s="90"/>
      <c r="GDM14" s="73"/>
      <c r="GDN14" s="73"/>
      <c r="GDO14" s="74"/>
      <c r="GDP14" s="72"/>
      <c r="GDQ14" s="72"/>
      <c r="GDR14" s="72"/>
      <c r="GDS14" s="90"/>
      <c r="GDT14" s="73"/>
      <c r="GDU14" s="73"/>
      <c r="GDV14" s="74"/>
      <c r="GDW14" s="72"/>
      <c r="GDX14" s="72"/>
      <c r="GDY14" s="72"/>
      <c r="GDZ14" s="90"/>
      <c r="GEA14" s="73"/>
      <c r="GEB14" s="73"/>
      <c r="GEC14" s="74"/>
      <c r="GED14" s="72"/>
      <c r="GEE14" s="72"/>
      <c r="GEF14" s="72"/>
      <c r="GEG14" s="90"/>
      <c r="GEH14" s="73"/>
      <c r="GEI14" s="73"/>
      <c r="GEJ14" s="74"/>
      <c r="GEK14" s="72"/>
      <c r="GEL14" s="72"/>
      <c r="GEM14" s="72"/>
      <c r="GEN14" s="90"/>
      <c r="GEO14" s="73"/>
      <c r="GEP14" s="73"/>
      <c r="GEQ14" s="74"/>
      <c r="GER14" s="72"/>
      <c r="GES14" s="72"/>
      <c r="GET14" s="72"/>
      <c r="GEU14" s="90"/>
      <c r="GEV14" s="73"/>
      <c r="GEW14" s="73"/>
      <c r="GEX14" s="74"/>
      <c r="GEY14" s="72"/>
      <c r="GEZ14" s="72"/>
      <c r="GFA14" s="72"/>
      <c r="GFB14" s="90"/>
      <c r="GFC14" s="73"/>
      <c r="GFD14" s="73"/>
      <c r="GFE14" s="74"/>
      <c r="GFF14" s="72"/>
      <c r="GFG14" s="72"/>
      <c r="GFH14" s="72"/>
      <c r="GFI14" s="90"/>
      <c r="GFJ14" s="73"/>
      <c r="GFK14" s="73"/>
      <c r="GFL14" s="74"/>
      <c r="GFM14" s="72"/>
      <c r="GFN14" s="72"/>
      <c r="GFO14" s="72"/>
      <c r="GFP14" s="90"/>
      <c r="GFQ14" s="73"/>
      <c r="GFR14" s="73"/>
      <c r="GFS14" s="74"/>
      <c r="GFT14" s="72"/>
      <c r="GFU14" s="72"/>
      <c r="GFV14" s="72"/>
      <c r="GFW14" s="90"/>
      <c r="GFX14" s="73"/>
      <c r="GFY14" s="73"/>
      <c r="GFZ14" s="74"/>
      <c r="GGA14" s="72"/>
      <c r="GGB14" s="72"/>
      <c r="GGC14" s="72"/>
      <c r="GGD14" s="90"/>
      <c r="GGE14" s="73"/>
      <c r="GGF14" s="73"/>
      <c r="GGG14" s="74"/>
      <c r="GGH14" s="72"/>
      <c r="GGI14" s="72"/>
      <c r="GGJ14" s="72"/>
      <c r="GGK14" s="90"/>
      <c r="GGL14" s="73"/>
      <c r="GGM14" s="73"/>
      <c r="GGN14" s="74"/>
      <c r="GGO14" s="72"/>
      <c r="GGP14" s="72"/>
      <c r="GGQ14" s="72"/>
      <c r="GGR14" s="90"/>
      <c r="GGS14" s="73"/>
      <c r="GGT14" s="73"/>
      <c r="GGU14" s="74"/>
      <c r="GGV14" s="72"/>
      <c r="GGW14" s="72"/>
      <c r="GGX14" s="72"/>
      <c r="GGY14" s="90"/>
      <c r="GGZ14" s="73"/>
      <c r="GHA14" s="73"/>
      <c r="GHB14" s="74"/>
      <c r="GHC14" s="72"/>
      <c r="GHD14" s="72"/>
      <c r="GHE14" s="72"/>
      <c r="GHF14" s="90"/>
      <c r="GHG14" s="73"/>
      <c r="GHH14" s="73"/>
      <c r="GHI14" s="74"/>
      <c r="GHJ14" s="72"/>
      <c r="GHK14" s="72"/>
      <c r="GHL14" s="72"/>
      <c r="GHM14" s="90"/>
      <c r="GHN14" s="73"/>
      <c r="GHO14" s="73"/>
      <c r="GHP14" s="74"/>
      <c r="GHQ14" s="72"/>
      <c r="GHR14" s="72"/>
      <c r="GHS14" s="72"/>
      <c r="GHT14" s="90"/>
      <c r="GHU14" s="73"/>
      <c r="GHV14" s="73"/>
      <c r="GHW14" s="74"/>
      <c r="GHX14" s="72"/>
      <c r="GHY14" s="72"/>
      <c r="GHZ14" s="72"/>
      <c r="GIA14" s="90"/>
      <c r="GIB14" s="73"/>
      <c r="GIC14" s="73"/>
      <c r="GID14" s="74"/>
      <c r="GIE14" s="72"/>
      <c r="GIF14" s="72"/>
      <c r="GIG14" s="72"/>
      <c r="GIH14" s="90"/>
      <c r="GII14" s="73"/>
      <c r="GIJ14" s="73"/>
      <c r="GIK14" s="74"/>
      <c r="GIL14" s="72"/>
      <c r="GIM14" s="72"/>
      <c r="GIN14" s="72"/>
      <c r="GIO14" s="90"/>
      <c r="GIP14" s="73"/>
      <c r="GIQ14" s="73"/>
      <c r="GIR14" s="74"/>
      <c r="GIS14" s="72"/>
      <c r="GIT14" s="72"/>
      <c r="GIU14" s="72"/>
      <c r="GIV14" s="90"/>
      <c r="GIW14" s="73"/>
      <c r="GIX14" s="73"/>
      <c r="GIY14" s="74"/>
      <c r="GIZ14" s="72"/>
      <c r="GJA14" s="72"/>
      <c r="GJB14" s="72"/>
      <c r="GJC14" s="90"/>
      <c r="GJD14" s="73"/>
      <c r="GJE14" s="73"/>
      <c r="GJF14" s="74"/>
      <c r="GJG14" s="72"/>
      <c r="GJH14" s="72"/>
      <c r="GJI14" s="72"/>
      <c r="GJJ14" s="90"/>
      <c r="GJK14" s="73"/>
      <c r="GJL14" s="73"/>
      <c r="GJM14" s="74"/>
      <c r="GJN14" s="72"/>
      <c r="GJO14" s="72"/>
      <c r="GJP14" s="72"/>
      <c r="GJQ14" s="90"/>
      <c r="GJR14" s="73"/>
      <c r="GJS14" s="73"/>
      <c r="GJT14" s="74"/>
      <c r="GJU14" s="72"/>
      <c r="GJV14" s="72"/>
      <c r="GJW14" s="72"/>
      <c r="GJX14" s="90"/>
      <c r="GJY14" s="73"/>
      <c r="GJZ14" s="73"/>
      <c r="GKA14" s="74"/>
      <c r="GKB14" s="72"/>
      <c r="GKC14" s="72"/>
      <c r="GKD14" s="72"/>
      <c r="GKE14" s="90"/>
      <c r="GKF14" s="73"/>
      <c r="GKG14" s="73"/>
      <c r="GKH14" s="74"/>
      <c r="GKI14" s="72"/>
      <c r="GKJ14" s="72"/>
      <c r="GKK14" s="72"/>
      <c r="GKL14" s="90"/>
      <c r="GKM14" s="73"/>
      <c r="GKN14" s="73"/>
      <c r="GKO14" s="74"/>
      <c r="GKP14" s="72"/>
      <c r="GKQ14" s="72"/>
      <c r="GKR14" s="72"/>
      <c r="GKS14" s="90"/>
      <c r="GKT14" s="73"/>
      <c r="GKU14" s="73"/>
      <c r="GKV14" s="74"/>
      <c r="GKW14" s="72"/>
      <c r="GKX14" s="72"/>
      <c r="GKY14" s="72"/>
      <c r="GKZ14" s="90"/>
      <c r="GLA14" s="73"/>
      <c r="GLB14" s="73"/>
      <c r="GLC14" s="74"/>
      <c r="GLD14" s="72"/>
      <c r="GLE14" s="72"/>
      <c r="GLF14" s="72"/>
      <c r="GLG14" s="90"/>
      <c r="GLH14" s="73"/>
      <c r="GLI14" s="73"/>
      <c r="GLJ14" s="74"/>
      <c r="GLK14" s="72"/>
      <c r="GLL14" s="72"/>
      <c r="GLM14" s="72"/>
      <c r="GLN14" s="90"/>
      <c r="GLO14" s="73"/>
      <c r="GLP14" s="73"/>
      <c r="GLQ14" s="74"/>
      <c r="GLR14" s="72"/>
      <c r="GLS14" s="72"/>
      <c r="GLT14" s="72"/>
      <c r="GLU14" s="90"/>
      <c r="GLV14" s="73"/>
      <c r="GLW14" s="73"/>
      <c r="GLX14" s="74"/>
      <c r="GLY14" s="72"/>
      <c r="GLZ14" s="72"/>
      <c r="GMA14" s="72"/>
      <c r="GMB14" s="90"/>
      <c r="GMC14" s="73"/>
      <c r="GMD14" s="73"/>
      <c r="GME14" s="74"/>
      <c r="GMF14" s="72"/>
      <c r="GMG14" s="72"/>
      <c r="GMH14" s="72"/>
      <c r="GMI14" s="90"/>
      <c r="GMJ14" s="73"/>
      <c r="GMK14" s="73"/>
      <c r="GML14" s="74"/>
      <c r="GMM14" s="72"/>
      <c r="GMN14" s="72"/>
      <c r="GMO14" s="72"/>
      <c r="GMP14" s="90"/>
      <c r="GMQ14" s="73"/>
      <c r="GMR14" s="73"/>
      <c r="GMS14" s="74"/>
      <c r="GMT14" s="72"/>
      <c r="GMU14" s="72"/>
      <c r="GMV14" s="72"/>
      <c r="GMW14" s="90"/>
      <c r="GMX14" s="73"/>
      <c r="GMY14" s="73"/>
      <c r="GMZ14" s="74"/>
      <c r="GNA14" s="72"/>
      <c r="GNB14" s="72"/>
      <c r="GNC14" s="72"/>
      <c r="GND14" s="90"/>
      <c r="GNE14" s="73"/>
      <c r="GNF14" s="73"/>
      <c r="GNG14" s="74"/>
      <c r="GNH14" s="72"/>
      <c r="GNI14" s="72"/>
      <c r="GNJ14" s="72"/>
      <c r="GNK14" s="90"/>
      <c r="GNL14" s="73"/>
      <c r="GNM14" s="73"/>
      <c r="GNN14" s="74"/>
      <c r="GNO14" s="72"/>
      <c r="GNP14" s="72"/>
      <c r="GNQ14" s="72"/>
      <c r="GNR14" s="90"/>
      <c r="GNS14" s="73"/>
      <c r="GNT14" s="73"/>
      <c r="GNU14" s="74"/>
      <c r="GNV14" s="72"/>
      <c r="GNW14" s="72"/>
      <c r="GNX14" s="72"/>
      <c r="GNY14" s="90"/>
      <c r="GNZ14" s="73"/>
      <c r="GOA14" s="73"/>
      <c r="GOB14" s="74"/>
      <c r="GOC14" s="72"/>
      <c r="GOD14" s="72"/>
      <c r="GOE14" s="72"/>
      <c r="GOF14" s="90"/>
      <c r="GOG14" s="73"/>
      <c r="GOH14" s="73"/>
      <c r="GOI14" s="74"/>
      <c r="GOJ14" s="72"/>
      <c r="GOK14" s="72"/>
      <c r="GOL14" s="72"/>
      <c r="GOM14" s="90"/>
      <c r="GON14" s="73"/>
      <c r="GOO14" s="73"/>
      <c r="GOP14" s="74"/>
      <c r="GOQ14" s="72"/>
      <c r="GOR14" s="72"/>
      <c r="GOS14" s="72"/>
      <c r="GOT14" s="90"/>
      <c r="GOU14" s="73"/>
      <c r="GOV14" s="73"/>
      <c r="GOW14" s="74"/>
      <c r="GOX14" s="72"/>
      <c r="GOY14" s="72"/>
      <c r="GOZ14" s="72"/>
      <c r="GPA14" s="90"/>
      <c r="GPB14" s="73"/>
      <c r="GPC14" s="73"/>
      <c r="GPD14" s="74"/>
      <c r="GPE14" s="72"/>
      <c r="GPF14" s="72"/>
      <c r="GPG14" s="72"/>
      <c r="GPH14" s="90"/>
      <c r="GPI14" s="73"/>
      <c r="GPJ14" s="73"/>
      <c r="GPK14" s="74"/>
      <c r="GPL14" s="72"/>
      <c r="GPM14" s="72"/>
      <c r="GPN14" s="72"/>
      <c r="GPO14" s="90"/>
      <c r="GPP14" s="73"/>
      <c r="GPQ14" s="73"/>
      <c r="GPR14" s="74"/>
      <c r="GPS14" s="72"/>
      <c r="GPT14" s="72"/>
      <c r="GPU14" s="72"/>
      <c r="GPV14" s="90"/>
      <c r="GPW14" s="73"/>
      <c r="GPX14" s="73"/>
      <c r="GPY14" s="74"/>
      <c r="GPZ14" s="72"/>
      <c r="GQA14" s="72"/>
      <c r="GQB14" s="72"/>
      <c r="GQC14" s="90"/>
      <c r="GQD14" s="73"/>
      <c r="GQE14" s="73"/>
      <c r="GQF14" s="74"/>
      <c r="GQG14" s="72"/>
      <c r="GQH14" s="72"/>
      <c r="GQI14" s="72"/>
      <c r="GQJ14" s="90"/>
      <c r="GQK14" s="73"/>
      <c r="GQL14" s="73"/>
      <c r="GQM14" s="74"/>
      <c r="GQN14" s="72"/>
      <c r="GQO14" s="72"/>
      <c r="GQP14" s="72"/>
      <c r="GQQ14" s="90"/>
      <c r="GQR14" s="73"/>
      <c r="GQS14" s="73"/>
      <c r="GQT14" s="74"/>
      <c r="GQU14" s="72"/>
      <c r="GQV14" s="72"/>
      <c r="GQW14" s="72"/>
      <c r="GQX14" s="90"/>
      <c r="GQY14" s="73"/>
      <c r="GQZ14" s="73"/>
      <c r="GRA14" s="74"/>
      <c r="GRB14" s="72"/>
      <c r="GRC14" s="72"/>
      <c r="GRD14" s="72"/>
      <c r="GRE14" s="90"/>
      <c r="GRF14" s="73"/>
      <c r="GRG14" s="73"/>
      <c r="GRH14" s="74"/>
      <c r="GRI14" s="72"/>
      <c r="GRJ14" s="72"/>
      <c r="GRK14" s="72"/>
      <c r="GRL14" s="90"/>
      <c r="GRM14" s="73"/>
      <c r="GRN14" s="73"/>
      <c r="GRO14" s="74"/>
      <c r="GRP14" s="72"/>
      <c r="GRQ14" s="72"/>
      <c r="GRR14" s="72"/>
      <c r="GRS14" s="90"/>
      <c r="GRT14" s="73"/>
      <c r="GRU14" s="73"/>
      <c r="GRV14" s="74"/>
      <c r="GRW14" s="72"/>
      <c r="GRX14" s="72"/>
      <c r="GRY14" s="72"/>
      <c r="GRZ14" s="90"/>
      <c r="GSA14" s="73"/>
      <c r="GSB14" s="73"/>
      <c r="GSC14" s="74"/>
      <c r="GSD14" s="72"/>
      <c r="GSE14" s="72"/>
      <c r="GSF14" s="72"/>
      <c r="GSG14" s="90"/>
      <c r="GSH14" s="73"/>
      <c r="GSI14" s="73"/>
      <c r="GSJ14" s="74"/>
      <c r="GSK14" s="72"/>
      <c r="GSL14" s="72"/>
      <c r="GSM14" s="72"/>
      <c r="GSN14" s="90"/>
      <c r="GSO14" s="73"/>
      <c r="GSP14" s="73"/>
      <c r="GSQ14" s="74"/>
      <c r="GSR14" s="72"/>
      <c r="GSS14" s="72"/>
      <c r="GST14" s="72"/>
      <c r="GSU14" s="90"/>
      <c r="GSV14" s="73"/>
      <c r="GSW14" s="73"/>
      <c r="GSX14" s="74"/>
      <c r="GSY14" s="72"/>
      <c r="GSZ14" s="72"/>
      <c r="GTA14" s="72"/>
      <c r="GTB14" s="90"/>
      <c r="GTC14" s="73"/>
      <c r="GTD14" s="73"/>
      <c r="GTE14" s="74"/>
      <c r="GTF14" s="72"/>
      <c r="GTG14" s="72"/>
      <c r="GTH14" s="72"/>
      <c r="GTI14" s="90"/>
      <c r="GTJ14" s="73"/>
      <c r="GTK14" s="73"/>
      <c r="GTL14" s="74"/>
      <c r="GTM14" s="72"/>
      <c r="GTN14" s="72"/>
      <c r="GTO14" s="72"/>
      <c r="GTP14" s="90"/>
      <c r="GTQ14" s="73"/>
      <c r="GTR14" s="73"/>
      <c r="GTS14" s="74"/>
      <c r="GTT14" s="72"/>
      <c r="GTU14" s="72"/>
      <c r="GTV14" s="72"/>
      <c r="GTW14" s="90"/>
      <c r="GTX14" s="73"/>
      <c r="GTY14" s="73"/>
      <c r="GTZ14" s="74"/>
      <c r="GUA14" s="72"/>
      <c r="GUB14" s="72"/>
      <c r="GUC14" s="72"/>
      <c r="GUD14" s="90"/>
      <c r="GUE14" s="73"/>
      <c r="GUF14" s="73"/>
      <c r="GUG14" s="74"/>
      <c r="GUH14" s="72"/>
      <c r="GUI14" s="72"/>
      <c r="GUJ14" s="72"/>
      <c r="GUK14" s="90"/>
      <c r="GUL14" s="73"/>
      <c r="GUM14" s="73"/>
      <c r="GUN14" s="74"/>
      <c r="GUO14" s="72"/>
      <c r="GUP14" s="72"/>
      <c r="GUQ14" s="72"/>
      <c r="GUR14" s="90"/>
      <c r="GUS14" s="73"/>
      <c r="GUT14" s="73"/>
      <c r="GUU14" s="74"/>
      <c r="GUV14" s="72"/>
      <c r="GUW14" s="72"/>
      <c r="GUX14" s="72"/>
      <c r="GUY14" s="90"/>
      <c r="GUZ14" s="73"/>
      <c r="GVA14" s="73"/>
      <c r="GVB14" s="74"/>
      <c r="GVC14" s="72"/>
      <c r="GVD14" s="72"/>
      <c r="GVE14" s="72"/>
      <c r="GVF14" s="90"/>
      <c r="GVG14" s="73"/>
      <c r="GVH14" s="73"/>
      <c r="GVI14" s="74"/>
      <c r="GVJ14" s="72"/>
      <c r="GVK14" s="72"/>
      <c r="GVL14" s="72"/>
      <c r="GVM14" s="90"/>
      <c r="GVN14" s="73"/>
      <c r="GVO14" s="73"/>
      <c r="GVP14" s="74"/>
      <c r="GVQ14" s="72"/>
      <c r="GVR14" s="72"/>
      <c r="GVS14" s="72"/>
      <c r="GVT14" s="90"/>
      <c r="GVU14" s="73"/>
      <c r="GVV14" s="73"/>
      <c r="GVW14" s="74"/>
      <c r="GVX14" s="72"/>
      <c r="GVY14" s="72"/>
      <c r="GVZ14" s="72"/>
      <c r="GWA14" s="90"/>
      <c r="GWB14" s="73"/>
      <c r="GWC14" s="73"/>
      <c r="GWD14" s="74"/>
      <c r="GWE14" s="72"/>
      <c r="GWF14" s="72"/>
      <c r="GWG14" s="72"/>
      <c r="GWH14" s="90"/>
      <c r="GWI14" s="73"/>
      <c r="GWJ14" s="73"/>
      <c r="GWK14" s="74"/>
      <c r="GWL14" s="72"/>
      <c r="GWM14" s="72"/>
      <c r="GWN14" s="72"/>
      <c r="GWO14" s="90"/>
      <c r="GWP14" s="73"/>
      <c r="GWQ14" s="73"/>
      <c r="GWR14" s="74"/>
      <c r="GWS14" s="72"/>
      <c r="GWT14" s="72"/>
      <c r="GWU14" s="72"/>
      <c r="GWV14" s="90"/>
      <c r="GWW14" s="73"/>
      <c r="GWX14" s="73"/>
      <c r="GWY14" s="74"/>
      <c r="GWZ14" s="72"/>
      <c r="GXA14" s="72"/>
      <c r="GXB14" s="72"/>
      <c r="GXC14" s="90"/>
      <c r="GXD14" s="73"/>
      <c r="GXE14" s="73"/>
      <c r="GXF14" s="74"/>
      <c r="GXG14" s="72"/>
      <c r="GXH14" s="72"/>
      <c r="GXI14" s="72"/>
      <c r="GXJ14" s="90"/>
      <c r="GXK14" s="73"/>
      <c r="GXL14" s="73"/>
      <c r="GXM14" s="74"/>
      <c r="GXN14" s="72"/>
      <c r="GXO14" s="72"/>
      <c r="GXP14" s="72"/>
      <c r="GXQ14" s="90"/>
      <c r="GXR14" s="73"/>
      <c r="GXS14" s="73"/>
      <c r="GXT14" s="74"/>
      <c r="GXU14" s="72"/>
      <c r="GXV14" s="72"/>
      <c r="GXW14" s="72"/>
      <c r="GXX14" s="90"/>
      <c r="GXY14" s="73"/>
      <c r="GXZ14" s="73"/>
      <c r="GYA14" s="74"/>
      <c r="GYB14" s="72"/>
      <c r="GYC14" s="72"/>
      <c r="GYD14" s="72"/>
      <c r="GYE14" s="90"/>
      <c r="GYF14" s="73"/>
      <c r="GYG14" s="73"/>
      <c r="GYH14" s="74"/>
      <c r="GYI14" s="72"/>
      <c r="GYJ14" s="72"/>
      <c r="GYK14" s="72"/>
      <c r="GYL14" s="90"/>
      <c r="GYM14" s="73"/>
      <c r="GYN14" s="73"/>
      <c r="GYO14" s="74"/>
      <c r="GYP14" s="72"/>
      <c r="GYQ14" s="72"/>
      <c r="GYR14" s="72"/>
      <c r="GYS14" s="90"/>
      <c r="GYT14" s="73"/>
      <c r="GYU14" s="73"/>
      <c r="GYV14" s="74"/>
      <c r="GYW14" s="72"/>
      <c r="GYX14" s="72"/>
      <c r="GYY14" s="72"/>
      <c r="GYZ14" s="90"/>
      <c r="GZA14" s="73"/>
      <c r="GZB14" s="73"/>
      <c r="GZC14" s="74"/>
      <c r="GZD14" s="72"/>
      <c r="GZE14" s="72"/>
      <c r="GZF14" s="72"/>
      <c r="GZG14" s="90"/>
      <c r="GZH14" s="73"/>
      <c r="GZI14" s="73"/>
      <c r="GZJ14" s="74"/>
      <c r="GZK14" s="72"/>
      <c r="GZL14" s="72"/>
      <c r="GZM14" s="72"/>
      <c r="GZN14" s="90"/>
      <c r="GZO14" s="73"/>
      <c r="GZP14" s="73"/>
      <c r="GZQ14" s="74"/>
      <c r="GZR14" s="72"/>
      <c r="GZS14" s="72"/>
      <c r="GZT14" s="72"/>
      <c r="GZU14" s="90"/>
      <c r="GZV14" s="73"/>
      <c r="GZW14" s="73"/>
      <c r="GZX14" s="74"/>
      <c r="GZY14" s="72"/>
      <c r="GZZ14" s="72"/>
      <c r="HAA14" s="72"/>
      <c r="HAB14" s="90"/>
      <c r="HAC14" s="73"/>
      <c r="HAD14" s="73"/>
      <c r="HAE14" s="74"/>
      <c r="HAF14" s="72"/>
      <c r="HAG14" s="72"/>
      <c r="HAH14" s="72"/>
      <c r="HAI14" s="90"/>
      <c r="HAJ14" s="73"/>
      <c r="HAK14" s="73"/>
      <c r="HAL14" s="74"/>
      <c r="HAM14" s="72"/>
      <c r="HAN14" s="72"/>
      <c r="HAO14" s="72"/>
      <c r="HAP14" s="90"/>
      <c r="HAQ14" s="73"/>
      <c r="HAR14" s="73"/>
      <c r="HAS14" s="74"/>
      <c r="HAT14" s="72"/>
      <c r="HAU14" s="72"/>
      <c r="HAV14" s="72"/>
      <c r="HAW14" s="90"/>
      <c r="HAX14" s="73"/>
      <c r="HAY14" s="73"/>
      <c r="HAZ14" s="74"/>
      <c r="HBA14" s="72"/>
      <c r="HBB14" s="72"/>
      <c r="HBC14" s="72"/>
      <c r="HBD14" s="90"/>
      <c r="HBE14" s="73"/>
      <c r="HBF14" s="73"/>
      <c r="HBG14" s="74"/>
      <c r="HBH14" s="72"/>
      <c r="HBI14" s="72"/>
      <c r="HBJ14" s="72"/>
      <c r="HBK14" s="90"/>
      <c r="HBL14" s="73"/>
      <c r="HBM14" s="73"/>
      <c r="HBN14" s="74"/>
      <c r="HBO14" s="72"/>
      <c r="HBP14" s="72"/>
      <c r="HBQ14" s="72"/>
      <c r="HBR14" s="90"/>
      <c r="HBS14" s="73"/>
      <c r="HBT14" s="73"/>
      <c r="HBU14" s="74"/>
      <c r="HBV14" s="72"/>
      <c r="HBW14" s="72"/>
      <c r="HBX14" s="72"/>
      <c r="HBY14" s="90"/>
      <c r="HBZ14" s="73"/>
      <c r="HCA14" s="73"/>
      <c r="HCB14" s="74"/>
      <c r="HCC14" s="72"/>
      <c r="HCD14" s="72"/>
      <c r="HCE14" s="72"/>
      <c r="HCF14" s="90"/>
      <c r="HCG14" s="73"/>
      <c r="HCH14" s="73"/>
      <c r="HCI14" s="74"/>
      <c r="HCJ14" s="72"/>
      <c r="HCK14" s="72"/>
      <c r="HCL14" s="72"/>
      <c r="HCM14" s="90"/>
      <c r="HCN14" s="73"/>
      <c r="HCO14" s="73"/>
      <c r="HCP14" s="74"/>
      <c r="HCQ14" s="72"/>
      <c r="HCR14" s="72"/>
      <c r="HCS14" s="72"/>
      <c r="HCT14" s="90"/>
      <c r="HCU14" s="73"/>
      <c r="HCV14" s="73"/>
      <c r="HCW14" s="74"/>
      <c r="HCX14" s="72"/>
      <c r="HCY14" s="72"/>
      <c r="HCZ14" s="72"/>
      <c r="HDA14" s="90"/>
      <c r="HDB14" s="73"/>
      <c r="HDC14" s="73"/>
      <c r="HDD14" s="74"/>
      <c r="HDE14" s="72"/>
      <c r="HDF14" s="72"/>
      <c r="HDG14" s="72"/>
      <c r="HDH14" s="90"/>
      <c r="HDI14" s="73"/>
      <c r="HDJ14" s="73"/>
      <c r="HDK14" s="74"/>
      <c r="HDL14" s="72"/>
      <c r="HDM14" s="72"/>
      <c r="HDN14" s="72"/>
      <c r="HDO14" s="90"/>
      <c r="HDP14" s="73"/>
      <c r="HDQ14" s="73"/>
      <c r="HDR14" s="74"/>
      <c r="HDS14" s="72"/>
      <c r="HDT14" s="72"/>
      <c r="HDU14" s="72"/>
      <c r="HDV14" s="90"/>
      <c r="HDW14" s="73"/>
      <c r="HDX14" s="73"/>
      <c r="HDY14" s="74"/>
      <c r="HDZ14" s="72"/>
      <c r="HEA14" s="72"/>
      <c r="HEB14" s="72"/>
      <c r="HEC14" s="90"/>
      <c r="HED14" s="73"/>
      <c r="HEE14" s="73"/>
      <c r="HEF14" s="74"/>
      <c r="HEG14" s="72"/>
      <c r="HEH14" s="72"/>
      <c r="HEI14" s="72"/>
      <c r="HEJ14" s="90"/>
      <c r="HEK14" s="73"/>
      <c r="HEL14" s="73"/>
      <c r="HEM14" s="74"/>
      <c r="HEN14" s="72"/>
      <c r="HEO14" s="72"/>
      <c r="HEP14" s="72"/>
      <c r="HEQ14" s="90"/>
      <c r="HER14" s="73"/>
      <c r="HES14" s="73"/>
      <c r="HET14" s="74"/>
      <c r="HEU14" s="72"/>
      <c r="HEV14" s="72"/>
      <c r="HEW14" s="72"/>
      <c r="HEX14" s="90"/>
      <c r="HEY14" s="73"/>
      <c r="HEZ14" s="73"/>
      <c r="HFA14" s="74"/>
      <c r="HFB14" s="72"/>
      <c r="HFC14" s="72"/>
      <c r="HFD14" s="72"/>
      <c r="HFE14" s="90"/>
      <c r="HFF14" s="73"/>
      <c r="HFG14" s="73"/>
      <c r="HFH14" s="74"/>
      <c r="HFI14" s="72"/>
      <c r="HFJ14" s="72"/>
      <c r="HFK14" s="72"/>
      <c r="HFL14" s="90"/>
      <c r="HFM14" s="73"/>
      <c r="HFN14" s="73"/>
      <c r="HFO14" s="74"/>
      <c r="HFP14" s="72"/>
      <c r="HFQ14" s="72"/>
      <c r="HFR14" s="72"/>
      <c r="HFS14" s="90"/>
      <c r="HFT14" s="73"/>
      <c r="HFU14" s="73"/>
      <c r="HFV14" s="74"/>
      <c r="HFW14" s="72"/>
      <c r="HFX14" s="72"/>
      <c r="HFY14" s="72"/>
      <c r="HFZ14" s="90"/>
      <c r="HGA14" s="73"/>
      <c r="HGB14" s="73"/>
      <c r="HGC14" s="74"/>
      <c r="HGD14" s="72"/>
      <c r="HGE14" s="72"/>
      <c r="HGF14" s="72"/>
      <c r="HGG14" s="90"/>
      <c r="HGH14" s="73"/>
      <c r="HGI14" s="73"/>
      <c r="HGJ14" s="74"/>
      <c r="HGK14" s="72"/>
      <c r="HGL14" s="72"/>
      <c r="HGM14" s="72"/>
      <c r="HGN14" s="90"/>
      <c r="HGO14" s="73"/>
      <c r="HGP14" s="73"/>
      <c r="HGQ14" s="74"/>
      <c r="HGR14" s="72"/>
      <c r="HGS14" s="72"/>
      <c r="HGT14" s="72"/>
      <c r="HGU14" s="90"/>
      <c r="HGV14" s="73"/>
      <c r="HGW14" s="73"/>
      <c r="HGX14" s="74"/>
      <c r="HGY14" s="72"/>
      <c r="HGZ14" s="72"/>
      <c r="HHA14" s="72"/>
      <c r="HHB14" s="90"/>
      <c r="HHC14" s="73"/>
      <c r="HHD14" s="73"/>
      <c r="HHE14" s="74"/>
      <c r="HHF14" s="72"/>
      <c r="HHG14" s="72"/>
      <c r="HHH14" s="72"/>
      <c r="HHI14" s="90"/>
      <c r="HHJ14" s="73"/>
      <c r="HHK14" s="73"/>
      <c r="HHL14" s="74"/>
      <c r="HHM14" s="72"/>
      <c r="HHN14" s="72"/>
      <c r="HHO14" s="72"/>
      <c r="HHP14" s="90"/>
      <c r="HHQ14" s="73"/>
      <c r="HHR14" s="73"/>
      <c r="HHS14" s="74"/>
      <c r="HHT14" s="72"/>
      <c r="HHU14" s="72"/>
      <c r="HHV14" s="72"/>
      <c r="HHW14" s="90"/>
      <c r="HHX14" s="73"/>
      <c r="HHY14" s="73"/>
      <c r="HHZ14" s="74"/>
      <c r="HIA14" s="72"/>
      <c r="HIB14" s="72"/>
      <c r="HIC14" s="72"/>
      <c r="HID14" s="90"/>
      <c r="HIE14" s="73"/>
      <c r="HIF14" s="73"/>
      <c r="HIG14" s="74"/>
      <c r="HIH14" s="72"/>
      <c r="HII14" s="72"/>
      <c r="HIJ14" s="72"/>
      <c r="HIK14" s="90"/>
      <c r="HIL14" s="73"/>
      <c r="HIM14" s="73"/>
      <c r="HIN14" s="74"/>
      <c r="HIO14" s="72"/>
      <c r="HIP14" s="72"/>
      <c r="HIQ14" s="72"/>
      <c r="HIR14" s="90"/>
      <c r="HIS14" s="73"/>
      <c r="HIT14" s="73"/>
      <c r="HIU14" s="74"/>
      <c r="HIV14" s="72"/>
      <c r="HIW14" s="72"/>
      <c r="HIX14" s="72"/>
      <c r="HIY14" s="90"/>
      <c r="HIZ14" s="73"/>
      <c r="HJA14" s="73"/>
      <c r="HJB14" s="74"/>
      <c r="HJC14" s="72"/>
      <c r="HJD14" s="72"/>
      <c r="HJE14" s="72"/>
      <c r="HJF14" s="90"/>
      <c r="HJG14" s="73"/>
      <c r="HJH14" s="73"/>
      <c r="HJI14" s="74"/>
      <c r="HJJ14" s="72"/>
      <c r="HJK14" s="72"/>
      <c r="HJL14" s="72"/>
      <c r="HJM14" s="90"/>
      <c r="HJN14" s="73"/>
      <c r="HJO14" s="73"/>
      <c r="HJP14" s="74"/>
      <c r="HJQ14" s="72"/>
      <c r="HJR14" s="72"/>
      <c r="HJS14" s="72"/>
      <c r="HJT14" s="90"/>
      <c r="HJU14" s="73"/>
      <c r="HJV14" s="73"/>
      <c r="HJW14" s="74"/>
      <c r="HJX14" s="72"/>
      <c r="HJY14" s="72"/>
      <c r="HJZ14" s="72"/>
      <c r="HKA14" s="90"/>
      <c r="HKB14" s="73"/>
      <c r="HKC14" s="73"/>
      <c r="HKD14" s="74"/>
      <c r="HKE14" s="72"/>
      <c r="HKF14" s="72"/>
      <c r="HKG14" s="72"/>
      <c r="HKH14" s="90"/>
      <c r="HKI14" s="73"/>
      <c r="HKJ14" s="73"/>
      <c r="HKK14" s="74"/>
      <c r="HKL14" s="72"/>
      <c r="HKM14" s="72"/>
      <c r="HKN14" s="72"/>
      <c r="HKO14" s="90"/>
      <c r="HKP14" s="73"/>
      <c r="HKQ14" s="73"/>
      <c r="HKR14" s="74"/>
      <c r="HKS14" s="72"/>
      <c r="HKT14" s="72"/>
      <c r="HKU14" s="72"/>
      <c r="HKV14" s="90"/>
      <c r="HKW14" s="73"/>
      <c r="HKX14" s="73"/>
      <c r="HKY14" s="74"/>
      <c r="HKZ14" s="72"/>
      <c r="HLA14" s="72"/>
      <c r="HLB14" s="72"/>
      <c r="HLC14" s="90"/>
      <c r="HLD14" s="73"/>
      <c r="HLE14" s="73"/>
      <c r="HLF14" s="74"/>
      <c r="HLG14" s="72"/>
      <c r="HLH14" s="72"/>
      <c r="HLI14" s="72"/>
      <c r="HLJ14" s="90"/>
      <c r="HLK14" s="73"/>
      <c r="HLL14" s="73"/>
      <c r="HLM14" s="74"/>
      <c r="HLN14" s="72"/>
      <c r="HLO14" s="72"/>
      <c r="HLP14" s="72"/>
      <c r="HLQ14" s="90"/>
      <c r="HLR14" s="73"/>
      <c r="HLS14" s="73"/>
      <c r="HLT14" s="74"/>
      <c r="HLU14" s="72"/>
      <c r="HLV14" s="72"/>
      <c r="HLW14" s="72"/>
      <c r="HLX14" s="90"/>
      <c r="HLY14" s="73"/>
      <c r="HLZ14" s="73"/>
      <c r="HMA14" s="74"/>
      <c r="HMB14" s="72"/>
      <c r="HMC14" s="72"/>
      <c r="HMD14" s="72"/>
      <c r="HME14" s="90"/>
      <c r="HMF14" s="73"/>
      <c r="HMG14" s="73"/>
      <c r="HMH14" s="74"/>
      <c r="HMI14" s="72"/>
      <c r="HMJ14" s="72"/>
      <c r="HMK14" s="72"/>
      <c r="HML14" s="90"/>
      <c r="HMM14" s="73"/>
      <c r="HMN14" s="73"/>
      <c r="HMO14" s="74"/>
      <c r="HMP14" s="72"/>
      <c r="HMQ14" s="72"/>
      <c r="HMR14" s="72"/>
      <c r="HMS14" s="90"/>
      <c r="HMT14" s="73"/>
      <c r="HMU14" s="73"/>
      <c r="HMV14" s="74"/>
      <c r="HMW14" s="72"/>
      <c r="HMX14" s="72"/>
      <c r="HMY14" s="72"/>
      <c r="HMZ14" s="90"/>
      <c r="HNA14" s="73"/>
      <c r="HNB14" s="73"/>
      <c r="HNC14" s="74"/>
      <c r="HND14" s="72"/>
      <c r="HNE14" s="72"/>
      <c r="HNF14" s="72"/>
      <c r="HNG14" s="90"/>
      <c r="HNH14" s="73"/>
      <c r="HNI14" s="73"/>
      <c r="HNJ14" s="74"/>
      <c r="HNK14" s="72"/>
      <c r="HNL14" s="72"/>
      <c r="HNM14" s="72"/>
      <c r="HNN14" s="90"/>
      <c r="HNO14" s="73"/>
      <c r="HNP14" s="73"/>
      <c r="HNQ14" s="74"/>
      <c r="HNR14" s="72"/>
      <c r="HNS14" s="72"/>
      <c r="HNT14" s="72"/>
      <c r="HNU14" s="90"/>
      <c r="HNV14" s="73"/>
      <c r="HNW14" s="73"/>
      <c r="HNX14" s="74"/>
      <c r="HNY14" s="72"/>
      <c r="HNZ14" s="72"/>
      <c r="HOA14" s="72"/>
      <c r="HOB14" s="90"/>
      <c r="HOC14" s="73"/>
      <c r="HOD14" s="73"/>
      <c r="HOE14" s="74"/>
      <c r="HOF14" s="72"/>
      <c r="HOG14" s="72"/>
      <c r="HOH14" s="72"/>
      <c r="HOI14" s="90"/>
      <c r="HOJ14" s="73"/>
      <c r="HOK14" s="73"/>
      <c r="HOL14" s="74"/>
      <c r="HOM14" s="72"/>
      <c r="HON14" s="72"/>
      <c r="HOO14" s="72"/>
      <c r="HOP14" s="90"/>
      <c r="HOQ14" s="73"/>
      <c r="HOR14" s="73"/>
      <c r="HOS14" s="74"/>
      <c r="HOT14" s="72"/>
      <c r="HOU14" s="72"/>
      <c r="HOV14" s="72"/>
      <c r="HOW14" s="90"/>
      <c r="HOX14" s="73"/>
      <c r="HOY14" s="73"/>
      <c r="HOZ14" s="74"/>
      <c r="HPA14" s="72"/>
      <c r="HPB14" s="72"/>
      <c r="HPC14" s="72"/>
      <c r="HPD14" s="90"/>
      <c r="HPE14" s="73"/>
      <c r="HPF14" s="73"/>
      <c r="HPG14" s="74"/>
      <c r="HPH14" s="72"/>
      <c r="HPI14" s="72"/>
      <c r="HPJ14" s="72"/>
      <c r="HPK14" s="90"/>
      <c r="HPL14" s="73"/>
      <c r="HPM14" s="73"/>
      <c r="HPN14" s="74"/>
      <c r="HPO14" s="72"/>
      <c r="HPP14" s="72"/>
      <c r="HPQ14" s="72"/>
      <c r="HPR14" s="90"/>
      <c r="HPS14" s="73"/>
      <c r="HPT14" s="73"/>
      <c r="HPU14" s="74"/>
      <c r="HPV14" s="72"/>
      <c r="HPW14" s="72"/>
      <c r="HPX14" s="72"/>
      <c r="HPY14" s="90"/>
      <c r="HPZ14" s="73"/>
      <c r="HQA14" s="73"/>
      <c r="HQB14" s="74"/>
      <c r="HQC14" s="72"/>
      <c r="HQD14" s="72"/>
      <c r="HQE14" s="72"/>
      <c r="HQF14" s="90"/>
      <c r="HQG14" s="73"/>
      <c r="HQH14" s="73"/>
      <c r="HQI14" s="74"/>
      <c r="HQJ14" s="72"/>
      <c r="HQK14" s="72"/>
      <c r="HQL14" s="72"/>
      <c r="HQM14" s="90"/>
      <c r="HQN14" s="73"/>
      <c r="HQO14" s="73"/>
      <c r="HQP14" s="74"/>
      <c r="HQQ14" s="72"/>
      <c r="HQR14" s="72"/>
      <c r="HQS14" s="72"/>
      <c r="HQT14" s="90"/>
      <c r="HQU14" s="73"/>
      <c r="HQV14" s="73"/>
      <c r="HQW14" s="74"/>
      <c r="HQX14" s="72"/>
      <c r="HQY14" s="72"/>
      <c r="HQZ14" s="72"/>
      <c r="HRA14" s="90"/>
      <c r="HRB14" s="73"/>
      <c r="HRC14" s="73"/>
      <c r="HRD14" s="74"/>
      <c r="HRE14" s="72"/>
      <c r="HRF14" s="72"/>
      <c r="HRG14" s="72"/>
      <c r="HRH14" s="90"/>
      <c r="HRI14" s="73"/>
      <c r="HRJ14" s="73"/>
      <c r="HRK14" s="74"/>
      <c r="HRL14" s="72"/>
      <c r="HRM14" s="72"/>
      <c r="HRN14" s="72"/>
      <c r="HRO14" s="90"/>
      <c r="HRP14" s="73"/>
      <c r="HRQ14" s="73"/>
      <c r="HRR14" s="74"/>
      <c r="HRS14" s="72"/>
      <c r="HRT14" s="72"/>
      <c r="HRU14" s="72"/>
      <c r="HRV14" s="90"/>
      <c r="HRW14" s="73"/>
      <c r="HRX14" s="73"/>
      <c r="HRY14" s="74"/>
      <c r="HRZ14" s="72"/>
      <c r="HSA14" s="72"/>
      <c r="HSB14" s="72"/>
      <c r="HSC14" s="90"/>
      <c r="HSD14" s="73"/>
      <c r="HSE14" s="73"/>
      <c r="HSF14" s="74"/>
      <c r="HSG14" s="72"/>
      <c r="HSH14" s="72"/>
      <c r="HSI14" s="72"/>
      <c r="HSJ14" s="90"/>
      <c r="HSK14" s="73"/>
      <c r="HSL14" s="73"/>
      <c r="HSM14" s="74"/>
      <c r="HSN14" s="72"/>
      <c r="HSO14" s="72"/>
      <c r="HSP14" s="72"/>
      <c r="HSQ14" s="90"/>
      <c r="HSR14" s="73"/>
      <c r="HSS14" s="73"/>
      <c r="HST14" s="74"/>
      <c r="HSU14" s="72"/>
      <c r="HSV14" s="72"/>
      <c r="HSW14" s="72"/>
      <c r="HSX14" s="90"/>
      <c r="HSY14" s="73"/>
      <c r="HSZ14" s="73"/>
      <c r="HTA14" s="74"/>
      <c r="HTB14" s="72"/>
      <c r="HTC14" s="72"/>
      <c r="HTD14" s="72"/>
      <c r="HTE14" s="90"/>
      <c r="HTF14" s="73"/>
      <c r="HTG14" s="73"/>
      <c r="HTH14" s="74"/>
      <c r="HTI14" s="72"/>
      <c r="HTJ14" s="72"/>
      <c r="HTK14" s="72"/>
      <c r="HTL14" s="90"/>
      <c r="HTM14" s="73"/>
      <c r="HTN14" s="73"/>
      <c r="HTO14" s="74"/>
      <c r="HTP14" s="72"/>
      <c r="HTQ14" s="72"/>
      <c r="HTR14" s="72"/>
      <c r="HTS14" s="90"/>
      <c r="HTT14" s="73"/>
      <c r="HTU14" s="73"/>
      <c r="HTV14" s="74"/>
      <c r="HTW14" s="72"/>
      <c r="HTX14" s="72"/>
      <c r="HTY14" s="72"/>
      <c r="HTZ14" s="90"/>
      <c r="HUA14" s="73"/>
      <c r="HUB14" s="73"/>
      <c r="HUC14" s="74"/>
      <c r="HUD14" s="72"/>
      <c r="HUE14" s="72"/>
      <c r="HUF14" s="72"/>
      <c r="HUG14" s="90"/>
      <c r="HUH14" s="73"/>
      <c r="HUI14" s="73"/>
      <c r="HUJ14" s="74"/>
      <c r="HUK14" s="72"/>
      <c r="HUL14" s="72"/>
      <c r="HUM14" s="72"/>
      <c r="HUN14" s="90"/>
      <c r="HUO14" s="73"/>
      <c r="HUP14" s="73"/>
      <c r="HUQ14" s="74"/>
      <c r="HUR14" s="72"/>
      <c r="HUS14" s="72"/>
      <c r="HUT14" s="72"/>
      <c r="HUU14" s="90"/>
      <c r="HUV14" s="73"/>
      <c r="HUW14" s="73"/>
      <c r="HUX14" s="74"/>
      <c r="HUY14" s="72"/>
      <c r="HUZ14" s="72"/>
      <c r="HVA14" s="72"/>
      <c r="HVB14" s="90"/>
      <c r="HVC14" s="73"/>
      <c r="HVD14" s="73"/>
      <c r="HVE14" s="74"/>
      <c r="HVF14" s="72"/>
      <c r="HVG14" s="72"/>
      <c r="HVH14" s="72"/>
      <c r="HVI14" s="90"/>
      <c r="HVJ14" s="73"/>
      <c r="HVK14" s="73"/>
      <c r="HVL14" s="74"/>
      <c r="HVM14" s="72"/>
      <c r="HVN14" s="72"/>
      <c r="HVO14" s="72"/>
      <c r="HVP14" s="90"/>
      <c r="HVQ14" s="73"/>
      <c r="HVR14" s="73"/>
      <c r="HVS14" s="74"/>
      <c r="HVT14" s="72"/>
      <c r="HVU14" s="72"/>
      <c r="HVV14" s="72"/>
      <c r="HVW14" s="90"/>
      <c r="HVX14" s="73"/>
      <c r="HVY14" s="73"/>
      <c r="HVZ14" s="74"/>
      <c r="HWA14" s="72"/>
      <c r="HWB14" s="72"/>
      <c r="HWC14" s="72"/>
      <c r="HWD14" s="90"/>
      <c r="HWE14" s="73"/>
      <c r="HWF14" s="73"/>
      <c r="HWG14" s="74"/>
      <c r="HWH14" s="72"/>
      <c r="HWI14" s="72"/>
      <c r="HWJ14" s="72"/>
      <c r="HWK14" s="90"/>
      <c r="HWL14" s="73"/>
      <c r="HWM14" s="73"/>
      <c r="HWN14" s="74"/>
      <c r="HWO14" s="72"/>
      <c r="HWP14" s="72"/>
      <c r="HWQ14" s="72"/>
      <c r="HWR14" s="90"/>
      <c r="HWS14" s="73"/>
      <c r="HWT14" s="73"/>
      <c r="HWU14" s="74"/>
      <c r="HWV14" s="72"/>
      <c r="HWW14" s="72"/>
      <c r="HWX14" s="72"/>
      <c r="HWY14" s="90"/>
      <c r="HWZ14" s="73"/>
      <c r="HXA14" s="73"/>
      <c r="HXB14" s="74"/>
      <c r="HXC14" s="72"/>
      <c r="HXD14" s="72"/>
      <c r="HXE14" s="72"/>
      <c r="HXF14" s="90"/>
      <c r="HXG14" s="73"/>
      <c r="HXH14" s="73"/>
      <c r="HXI14" s="74"/>
      <c r="HXJ14" s="72"/>
      <c r="HXK14" s="72"/>
      <c r="HXL14" s="72"/>
      <c r="HXM14" s="90"/>
      <c r="HXN14" s="73"/>
      <c r="HXO14" s="73"/>
      <c r="HXP14" s="74"/>
      <c r="HXQ14" s="72"/>
      <c r="HXR14" s="72"/>
      <c r="HXS14" s="72"/>
      <c r="HXT14" s="90"/>
      <c r="HXU14" s="73"/>
      <c r="HXV14" s="73"/>
      <c r="HXW14" s="74"/>
      <c r="HXX14" s="72"/>
      <c r="HXY14" s="72"/>
      <c r="HXZ14" s="72"/>
      <c r="HYA14" s="90"/>
      <c r="HYB14" s="73"/>
      <c r="HYC14" s="73"/>
      <c r="HYD14" s="74"/>
      <c r="HYE14" s="72"/>
      <c r="HYF14" s="72"/>
      <c r="HYG14" s="72"/>
      <c r="HYH14" s="90"/>
      <c r="HYI14" s="73"/>
      <c r="HYJ14" s="73"/>
      <c r="HYK14" s="74"/>
      <c r="HYL14" s="72"/>
      <c r="HYM14" s="72"/>
      <c r="HYN14" s="72"/>
      <c r="HYO14" s="90"/>
      <c r="HYP14" s="73"/>
      <c r="HYQ14" s="73"/>
      <c r="HYR14" s="74"/>
      <c r="HYS14" s="72"/>
      <c r="HYT14" s="72"/>
      <c r="HYU14" s="72"/>
      <c r="HYV14" s="90"/>
      <c r="HYW14" s="73"/>
      <c r="HYX14" s="73"/>
      <c r="HYY14" s="74"/>
      <c r="HYZ14" s="72"/>
      <c r="HZA14" s="72"/>
      <c r="HZB14" s="72"/>
      <c r="HZC14" s="90"/>
      <c r="HZD14" s="73"/>
      <c r="HZE14" s="73"/>
      <c r="HZF14" s="74"/>
      <c r="HZG14" s="72"/>
      <c r="HZH14" s="72"/>
      <c r="HZI14" s="72"/>
      <c r="HZJ14" s="90"/>
      <c r="HZK14" s="73"/>
      <c r="HZL14" s="73"/>
      <c r="HZM14" s="74"/>
      <c r="HZN14" s="72"/>
      <c r="HZO14" s="72"/>
      <c r="HZP14" s="72"/>
      <c r="HZQ14" s="90"/>
      <c r="HZR14" s="73"/>
      <c r="HZS14" s="73"/>
      <c r="HZT14" s="74"/>
      <c r="HZU14" s="72"/>
      <c r="HZV14" s="72"/>
      <c r="HZW14" s="72"/>
      <c r="HZX14" s="90"/>
      <c r="HZY14" s="73"/>
      <c r="HZZ14" s="73"/>
      <c r="IAA14" s="74"/>
      <c r="IAB14" s="72"/>
      <c r="IAC14" s="72"/>
      <c r="IAD14" s="72"/>
      <c r="IAE14" s="90"/>
      <c r="IAF14" s="73"/>
      <c r="IAG14" s="73"/>
      <c r="IAH14" s="74"/>
      <c r="IAI14" s="72"/>
      <c r="IAJ14" s="72"/>
      <c r="IAK14" s="72"/>
      <c r="IAL14" s="90"/>
      <c r="IAM14" s="73"/>
      <c r="IAN14" s="73"/>
      <c r="IAO14" s="74"/>
      <c r="IAP14" s="72"/>
      <c r="IAQ14" s="72"/>
      <c r="IAR14" s="72"/>
      <c r="IAS14" s="90"/>
      <c r="IAT14" s="73"/>
      <c r="IAU14" s="73"/>
      <c r="IAV14" s="74"/>
      <c r="IAW14" s="72"/>
      <c r="IAX14" s="72"/>
      <c r="IAY14" s="72"/>
      <c r="IAZ14" s="90"/>
      <c r="IBA14" s="73"/>
      <c r="IBB14" s="73"/>
      <c r="IBC14" s="74"/>
      <c r="IBD14" s="72"/>
      <c r="IBE14" s="72"/>
      <c r="IBF14" s="72"/>
      <c r="IBG14" s="90"/>
      <c r="IBH14" s="73"/>
      <c r="IBI14" s="73"/>
      <c r="IBJ14" s="74"/>
      <c r="IBK14" s="72"/>
      <c r="IBL14" s="72"/>
      <c r="IBM14" s="72"/>
      <c r="IBN14" s="90"/>
      <c r="IBO14" s="73"/>
      <c r="IBP14" s="73"/>
      <c r="IBQ14" s="74"/>
      <c r="IBR14" s="72"/>
      <c r="IBS14" s="72"/>
      <c r="IBT14" s="72"/>
      <c r="IBU14" s="90"/>
      <c r="IBV14" s="73"/>
      <c r="IBW14" s="73"/>
      <c r="IBX14" s="74"/>
      <c r="IBY14" s="72"/>
      <c r="IBZ14" s="72"/>
      <c r="ICA14" s="72"/>
      <c r="ICB14" s="90"/>
      <c r="ICC14" s="73"/>
      <c r="ICD14" s="73"/>
      <c r="ICE14" s="74"/>
      <c r="ICF14" s="72"/>
      <c r="ICG14" s="72"/>
      <c r="ICH14" s="72"/>
      <c r="ICI14" s="90"/>
      <c r="ICJ14" s="73"/>
      <c r="ICK14" s="73"/>
      <c r="ICL14" s="74"/>
      <c r="ICM14" s="72"/>
      <c r="ICN14" s="72"/>
      <c r="ICO14" s="72"/>
      <c r="ICP14" s="90"/>
      <c r="ICQ14" s="73"/>
      <c r="ICR14" s="73"/>
      <c r="ICS14" s="74"/>
      <c r="ICT14" s="72"/>
      <c r="ICU14" s="72"/>
      <c r="ICV14" s="72"/>
      <c r="ICW14" s="90"/>
      <c r="ICX14" s="73"/>
      <c r="ICY14" s="73"/>
      <c r="ICZ14" s="74"/>
      <c r="IDA14" s="72"/>
      <c r="IDB14" s="72"/>
      <c r="IDC14" s="72"/>
      <c r="IDD14" s="90"/>
      <c r="IDE14" s="73"/>
      <c r="IDF14" s="73"/>
      <c r="IDG14" s="74"/>
      <c r="IDH14" s="72"/>
      <c r="IDI14" s="72"/>
      <c r="IDJ14" s="72"/>
      <c r="IDK14" s="90"/>
      <c r="IDL14" s="73"/>
      <c r="IDM14" s="73"/>
      <c r="IDN14" s="74"/>
      <c r="IDO14" s="72"/>
      <c r="IDP14" s="72"/>
      <c r="IDQ14" s="72"/>
      <c r="IDR14" s="90"/>
      <c r="IDS14" s="73"/>
      <c r="IDT14" s="73"/>
      <c r="IDU14" s="74"/>
      <c r="IDV14" s="72"/>
      <c r="IDW14" s="72"/>
      <c r="IDX14" s="72"/>
      <c r="IDY14" s="90"/>
      <c r="IDZ14" s="73"/>
      <c r="IEA14" s="73"/>
      <c r="IEB14" s="74"/>
      <c r="IEC14" s="72"/>
      <c r="IED14" s="72"/>
      <c r="IEE14" s="72"/>
      <c r="IEF14" s="90"/>
      <c r="IEG14" s="73"/>
      <c r="IEH14" s="73"/>
      <c r="IEI14" s="74"/>
      <c r="IEJ14" s="72"/>
      <c r="IEK14" s="72"/>
      <c r="IEL14" s="72"/>
      <c r="IEM14" s="90"/>
      <c r="IEN14" s="73"/>
      <c r="IEO14" s="73"/>
      <c r="IEP14" s="74"/>
      <c r="IEQ14" s="72"/>
      <c r="IER14" s="72"/>
      <c r="IES14" s="72"/>
      <c r="IET14" s="90"/>
      <c r="IEU14" s="73"/>
      <c r="IEV14" s="73"/>
      <c r="IEW14" s="74"/>
      <c r="IEX14" s="72"/>
      <c r="IEY14" s="72"/>
      <c r="IEZ14" s="72"/>
      <c r="IFA14" s="90"/>
      <c r="IFB14" s="73"/>
      <c r="IFC14" s="73"/>
      <c r="IFD14" s="74"/>
      <c r="IFE14" s="72"/>
      <c r="IFF14" s="72"/>
      <c r="IFG14" s="72"/>
      <c r="IFH14" s="90"/>
      <c r="IFI14" s="73"/>
      <c r="IFJ14" s="73"/>
      <c r="IFK14" s="74"/>
      <c r="IFL14" s="72"/>
      <c r="IFM14" s="72"/>
      <c r="IFN14" s="72"/>
      <c r="IFO14" s="90"/>
      <c r="IFP14" s="73"/>
      <c r="IFQ14" s="73"/>
      <c r="IFR14" s="74"/>
      <c r="IFS14" s="72"/>
      <c r="IFT14" s="72"/>
      <c r="IFU14" s="72"/>
      <c r="IFV14" s="90"/>
      <c r="IFW14" s="73"/>
      <c r="IFX14" s="73"/>
      <c r="IFY14" s="74"/>
      <c r="IFZ14" s="72"/>
      <c r="IGA14" s="72"/>
      <c r="IGB14" s="72"/>
      <c r="IGC14" s="90"/>
      <c r="IGD14" s="73"/>
      <c r="IGE14" s="73"/>
      <c r="IGF14" s="74"/>
      <c r="IGG14" s="72"/>
      <c r="IGH14" s="72"/>
      <c r="IGI14" s="72"/>
      <c r="IGJ14" s="90"/>
      <c r="IGK14" s="73"/>
      <c r="IGL14" s="73"/>
      <c r="IGM14" s="74"/>
      <c r="IGN14" s="72"/>
      <c r="IGO14" s="72"/>
      <c r="IGP14" s="72"/>
      <c r="IGQ14" s="90"/>
      <c r="IGR14" s="73"/>
      <c r="IGS14" s="73"/>
      <c r="IGT14" s="74"/>
      <c r="IGU14" s="72"/>
      <c r="IGV14" s="72"/>
      <c r="IGW14" s="72"/>
      <c r="IGX14" s="90"/>
      <c r="IGY14" s="73"/>
      <c r="IGZ14" s="73"/>
      <c r="IHA14" s="74"/>
      <c r="IHB14" s="72"/>
      <c r="IHC14" s="72"/>
      <c r="IHD14" s="72"/>
      <c r="IHE14" s="90"/>
      <c r="IHF14" s="73"/>
      <c r="IHG14" s="73"/>
      <c r="IHH14" s="74"/>
      <c r="IHI14" s="72"/>
      <c r="IHJ14" s="72"/>
      <c r="IHK14" s="72"/>
      <c r="IHL14" s="90"/>
      <c r="IHM14" s="73"/>
      <c r="IHN14" s="73"/>
      <c r="IHO14" s="74"/>
      <c r="IHP14" s="72"/>
      <c r="IHQ14" s="72"/>
      <c r="IHR14" s="72"/>
      <c r="IHS14" s="90"/>
      <c r="IHT14" s="73"/>
      <c r="IHU14" s="73"/>
      <c r="IHV14" s="74"/>
      <c r="IHW14" s="72"/>
      <c r="IHX14" s="72"/>
      <c r="IHY14" s="72"/>
      <c r="IHZ14" s="90"/>
      <c r="IIA14" s="73"/>
      <c r="IIB14" s="73"/>
      <c r="IIC14" s="74"/>
      <c r="IID14" s="72"/>
      <c r="IIE14" s="72"/>
      <c r="IIF14" s="72"/>
      <c r="IIG14" s="90"/>
      <c r="IIH14" s="73"/>
      <c r="III14" s="73"/>
      <c r="IIJ14" s="74"/>
      <c r="IIK14" s="72"/>
      <c r="IIL14" s="72"/>
      <c r="IIM14" s="72"/>
      <c r="IIN14" s="90"/>
      <c r="IIO14" s="73"/>
      <c r="IIP14" s="73"/>
      <c r="IIQ14" s="74"/>
      <c r="IIR14" s="72"/>
      <c r="IIS14" s="72"/>
      <c r="IIT14" s="72"/>
      <c r="IIU14" s="90"/>
      <c r="IIV14" s="73"/>
      <c r="IIW14" s="73"/>
      <c r="IIX14" s="74"/>
      <c r="IIY14" s="72"/>
      <c r="IIZ14" s="72"/>
      <c r="IJA14" s="72"/>
      <c r="IJB14" s="90"/>
      <c r="IJC14" s="73"/>
      <c r="IJD14" s="73"/>
      <c r="IJE14" s="74"/>
      <c r="IJF14" s="72"/>
      <c r="IJG14" s="72"/>
      <c r="IJH14" s="72"/>
      <c r="IJI14" s="90"/>
      <c r="IJJ14" s="73"/>
      <c r="IJK14" s="73"/>
      <c r="IJL14" s="74"/>
      <c r="IJM14" s="72"/>
      <c r="IJN14" s="72"/>
      <c r="IJO14" s="72"/>
      <c r="IJP14" s="90"/>
      <c r="IJQ14" s="73"/>
      <c r="IJR14" s="73"/>
      <c r="IJS14" s="74"/>
      <c r="IJT14" s="72"/>
      <c r="IJU14" s="72"/>
      <c r="IJV14" s="72"/>
      <c r="IJW14" s="90"/>
      <c r="IJX14" s="73"/>
      <c r="IJY14" s="73"/>
      <c r="IJZ14" s="74"/>
      <c r="IKA14" s="72"/>
      <c r="IKB14" s="72"/>
      <c r="IKC14" s="72"/>
      <c r="IKD14" s="90"/>
      <c r="IKE14" s="73"/>
      <c r="IKF14" s="73"/>
      <c r="IKG14" s="74"/>
      <c r="IKH14" s="72"/>
      <c r="IKI14" s="72"/>
      <c r="IKJ14" s="72"/>
      <c r="IKK14" s="90"/>
      <c r="IKL14" s="73"/>
      <c r="IKM14" s="73"/>
      <c r="IKN14" s="74"/>
      <c r="IKO14" s="72"/>
      <c r="IKP14" s="72"/>
      <c r="IKQ14" s="72"/>
      <c r="IKR14" s="90"/>
      <c r="IKS14" s="73"/>
      <c r="IKT14" s="73"/>
      <c r="IKU14" s="74"/>
      <c r="IKV14" s="72"/>
      <c r="IKW14" s="72"/>
      <c r="IKX14" s="72"/>
      <c r="IKY14" s="90"/>
      <c r="IKZ14" s="73"/>
      <c r="ILA14" s="73"/>
      <c r="ILB14" s="74"/>
      <c r="ILC14" s="72"/>
      <c r="ILD14" s="72"/>
      <c r="ILE14" s="72"/>
      <c r="ILF14" s="90"/>
      <c r="ILG14" s="73"/>
      <c r="ILH14" s="73"/>
      <c r="ILI14" s="74"/>
      <c r="ILJ14" s="72"/>
      <c r="ILK14" s="72"/>
      <c r="ILL14" s="72"/>
      <c r="ILM14" s="90"/>
      <c r="ILN14" s="73"/>
      <c r="ILO14" s="73"/>
      <c r="ILP14" s="74"/>
      <c r="ILQ14" s="72"/>
      <c r="ILR14" s="72"/>
      <c r="ILS14" s="72"/>
      <c r="ILT14" s="90"/>
      <c r="ILU14" s="73"/>
      <c r="ILV14" s="73"/>
      <c r="ILW14" s="74"/>
      <c r="ILX14" s="72"/>
      <c r="ILY14" s="72"/>
      <c r="ILZ14" s="72"/>
      <c r="IMA14" s="90"/>
      <c r="IMB14" s="73"/>
      <c r="IMC14" s="73"/>
      <c r="IMD14" s="74"/>
      <c r="IME14" s="72"/>
      <c r="IMF14" s="72"/>
      <c r="IMG14" s="72"/>
      <c r="IMH14" s="90"/>
      <c r="IMI14" s="73"/>
      <c r="IMJ14" s="73"/>
      <c r="IMK14" s="74"/>
      <c r="IML14" s="72"/>
      <c r="IMM14" s="72"/>
      <c r="IMN14" s="72"/>
      <c r="IMO14" s="90"/>
      <c r="IMP14" s="73"/>
      <c r="IMQ14" s="73"/>
      <c r="IMR14" s="74"/>
      <c r="IMS14" s="72"/>
      <c r="IMT14" s="72"/>
      <c r="IMU14" s="72"/>
      <c r="IMV14" s="90"/>
      <c r="IMW14" s="73"/>
      <c r="IMX14" s="73"/>
      <c r="IMY14" s="74"/>
      <c r="IMZ14" s="72"/>
      <c r="INA14" s="72"/>
      <c r="INB14" s="72"/>
      <c r="INC14" s="90"/>
      <c r="IND14" s="73"/>
      <c r="INE14" s="73"/>
      <c r="INF14" s="74"/>
      <c r="ING14" s="72"/>
      <c r="INH14" s="72"/>
      <c r="INI14" s="72"/>
      <c r="INJ14" s="90"/>
      <c r="INK14" s="73"/>
      <c r="INL14" s="73"/>
      <c r="INM14" s="74"/>
      <c r="INN14" s="72"/>
      <c r="INO14" s="72"/>
      <c r="INP14" s="72"/>
      <c r="INQ14" s="90"/>
      <c r="INR14" s="73"/>
      <c r="INS14" s="73"/>
      <c r="INT14" s="74"/>
      <c r="INU14" s="72"/>
      <c r="INV14" s="72"/>
      <c r="INW14" s="72"/>
      <c r="INX14" s="90"/>
      <c r="INY14" s="73"/>
      <c r="INZ14" s="73"/>
      <c r="IOA14" s="74"/>
      <c r="IOB14" s="72"/>
      <c r="IOC14" s="72"/>
      <c r="IOD14" s="72"/>
      <c r="IOE14" s="90"/>
      <c r="IOF14" s="73"/>
      <c r="IOG14" s="73"/>
      <c r="IOH14" s="74"/>
      <c r="IOI14" s="72"/>
      <c r="IOJ14" s="72"/>
      <c r="IOK14" s="72"/>
      <c r="IOL14" s="90"/>
      <c r="IOM14" s="73"/>
      <c r="ION14" s="73"/>
      <c r="IOO14" s="74"/>
      <c r="IOP14" s="72"/>
      <c r="IOQ14" s="72"/>
      <c r="IOR14" s="72"/>
      <c r="IOS14" s="90"/>
      <c r="IOT14" s="73"/>
      <c r="IOU14" s="73"/>
      <c r="IOV14" s="74"/>
      <c r="IOW14" s="72"/>
      <c r="IOX14" s="72"/>
      <c r="IOY14" s="72"/>
      <c r="IOZ14" s="90"/>
      <c r="IPA14" s="73"/>
      <c r="IPB14" s="73"/>
      <c r="IPC14" s="74"/>
      <c r="IPD14" s="72"/>
      <c r="IPE14" s="72"/>
      <c r="IPF14" s="72"/>
      <c r="IPG14" s="90"/>
      <c r="IPH14" s="73"/>
      <c r="IPI14" s="73"/>
      <c r="IPJ14" s="74"/>
      <c r="IPK14" s="72"/>
      <c r="IPL14" s="72"/>
      <c r="IPM14" s="72"/>
      <c r="IPN14" s="90"/>
      <c r="IPO14" s="73"/>
      <c r="IPP14" s="73"/>
      <c r="IPQ14" s="74"/>
      <c r="IPR14" s="72"/>
      <c r="IPS14" s="72"/>
      <c r="IPT14" s="72"/>
      <c r="IPU14" s="90"/>
      <c r="IPV14" s="73"/>
      <c r="IPW14" s="73"/>
      <c r="IPX14" s="74"/>
      <c r="IPY14" s="72"/>
      <c r="IPZ14" s="72"/>
      <c r="IQA14" s="72"/>
      <c r="IQB14" s="90"/>
      <c r="IQC14" s="73"/>
      <c r="IQD14" s="73"/>
      <c r="IQE14" s="74"/>
      <c r="IQF14" s="72"/>
      <c r="IQG14" s="72"/>
      <c r="IQH14" s="72"/>
      <c r="IQI14" s="90"/>
      <c r="IQJ14" s="73"/>
      <c r="IQK14" s="73"/>
      <c r="IQL14" s="74"/>
      <c r="IQM14" s="72"/>
      <c r="IQN14" s="72"/>
      <c r="IQO14" s="72"/>
      <c r="IQP14" s="90"/>
      <c r="IQQ14" s="73"/>
      <c r="IQR14" s="73"/>
      <c r="IQS14" s="74"/>
      <c r="IQT14" s="72"/>
      <c r="IQU14" s="72"/>
      <c r="IQV14" s="72"/>
      <c r="IQW14" s="90"/>
      <c r="IQX14" s="73"/>
      <c r="IQY14" s="73"/>
      <c r="IQZ14" s="74"/>
      <c r="IRA14" s="72"/>
      <c r="IRB14" s="72"/>
      <c r="IRC14" s="72"/>
      <c r="IRD14" s="90"/>
      <c r="IRE14" s="73"/>
      <c r="IRF14" s="73"/>
      <c r="IRG14" s="74"/>
      <c r="IRH14" s="72"/>
      <c r="IRI14" s="72"/>
      <c r="IRJ14" s="72"/>
      <c r="IRK14" s="90"/>
      <c r="IRL14" s="73"/>
      <c r="IRM14" s="73"/>
      <c r="IRN14" s="74"/>
      <c r="IRO14" s="72"/>
      <c r="IRP14" s="72"/>
      <c r="IRQ14" s="72"/>
      <c r="IRR14" s="90"/>
      <c r="IRS14" s="73"/>
      <c r="IRT14" s="73"/>
      <c r="IRU14" s="74"/>
      <c r="IRV14" s="72"/>
      <c r="IRW14" s="72"/>
      <c r="IRX14" s="72"/>
      <c r="IRY14" s="90"/>
      <c r="IRZ14" s="73"/>
      <c r="ISA14" s="73"/>
      <c r="ISB14" s="74"/>
      <c r="ISC14" s="72"/>
      <c r="ISD14" s="72"/>
      <c r="ISE14" s="72"/>
      <c r="ISF14" s="90"/>
      <c r="ISG14" s="73"/>
      <c r="ISH14" s="73"/>
      <c r="ISI14" s="74"/>
      <c r="ISJ14" s="72"/>
      <c r="ISK14" s="72"/>
      <c r="ISL14" s="72"/>
      <c r="ISM14" s="90"/>
      <c r="ISN14" s="73"/>
      <c r="ISO14" s="73"/>
      <c r="ISP14" s="74"/>
      <c r="ISQ14" s="72"/>
      <c r="ISR14" s="72"/>
      <c r="ISS14" s="72"/>
      <c r="IST14" s="90"/>
      <c r="ISU14" s="73"/>
      <c r="ISV14" s="73"/>
      <c r="ISW14" s="74"/>
      <c r="ISX14" s="72"/>
      <c r="ISY14" s="72"/>
      <c r="ISZ14" s="72"/>
      <c r="ITA14" s="90"/>
      <c r="ITB14" s="73"/>
      <c r="ITC14" s="73"/>
      <c r="ITD14" s="74"/>
      <c r="ITE14" s="72"/>
      <c r="ITF14" s="72"/>
      <c r="ITG14" s="72"/>
      <c r="ITH14" s="90"/>
      <c r="ITI14" s="73"/>
      <c r="ITJ14" s="73"/>
      <c r="ITK14" s="74"/>
      <c r="ITL14" s="72"/>
      <c r="ITM14" s="72"/>
      <c r="ITN14" s="72"/>
      <c r="ITO14" s="90"/>
      <c r="ITP14" s="73"/>
      <c r="ITQ14" s="73"/>
      <c r="ITR14" s="74"/>
      <c r="ITS14" s="72"/>
      <c r="ITT14" s="72"/>
      <c r="ITU14" s="72"/>
      <c r="ITV14" s="90"/>
      <c r="ITW14" s="73"/>
      <c r="ITX14" s="73"/>
      <c r="ITY14" s="74"/>
      <c r="ITZ14" s="72"/>
      <c r="IUA14" s="72"/>
      <c r="IUB14" s="72"/>
      <c r="IUC14" s="90"/>
      <c r="IUD14" s="73"/>
      <c r="IUE14" s="73"/>
      <c r="IUF14" s="74"/>
      <c r="IUG14" s="72"/>
      <c r="IUH14" s="72"/>
      <c r="IUI14" s="72"/>
      <c r="IUJ14" s="90"/>
      <c r="IUK14" s="73"/>
      <c r="IUL14" s="73"/>
      <c r="IUM14" s="74"/>
      <c r="IUN14" s="72"/>
      <c r="IUO14" s="72"/>
      <c r="IUP14" s="72"/>
      <c r="IUQ14" s="90"/>
      <c r="IUR14" s="73"/>
      <c r="IUS14" s="73"/>
      <c r="IUT14" s="74"/>
      <c r="IUU14" s="72"/>
      <c r="IUV14" s="72"/>
      <c r="IUW14" s="72"/>
      <c r="IUX14" s="90"/>
      <c r="IUY14" s="73"/>
      <c r="IUZ14" s="73"/>
      <c r="IVA14" s="74"/>
      <c r="IVB14" s="72"/>
      <c r="IVC14" s="72"/>
      <c r="IVD14" s="72"/>
      <c r="IVE14" s="90"/>
      <c r="IVF14" s="73"/>
      <c r="IVG14" s="73"/>
      <c r="IVH14" s="74"/>
      <c r="IVI14" s="72"/>
      <c r="IVJ14" s="72"/>
      <c r="IVK14" s="72"/>
      <c r="IVL14" s="90"/>
      <c r="IVM14" s="73"/>
      <c r="IVN14" s="73"/>
      <c r="IVO14" s="74"/>
      <c r="IVP14" s="72"/>
      <c r="IVQ14" s="72"/>
      <c r="IVR14" s="72"/>
      <c r="IVS14" s="90"/>
      <c r="IVT14" s="73"/>
      <c r="IVU14" s="73"/>
      <c r="IVV14" s="74"/>
      <c r="IVW14" s="72"/>
      <c r="IVX14" s="72"/>
      <c r="IVY14" s="72"/>
      <c r="IVZ14" s="90"/>
      <c r="IWA14" s="73"/>
      <c r="IWB14" s="73"/>
      <c r="IWC14" s="74"/>
      <c r="IWD14" s="72"/>
      <c r="IWE14" s="72"/>
      <c r="IWF14" s="72"/>
      <c r="IWG14" s="90"/>
      <c r="IWH14" s="73"/>
      <c r="IWI14" s="73"/>
      <c r="IWJ14" s="74"/>
      <c r="IWK14" s="72"/>
      <c r="IWL14" s="72"/>
      <c r="IWM14" s="72"/>
      <c r="IWN14" s="90"/>
      <c r="IWO14" s="73"/>
      <c r="IWP14" s="73"/>
      <c r="IWQ14" s="74"/>
      <c r="IWR14" s="72"/>
      <c r="IWS14" s="72"/>
      <c r="IWT14" s="72"/>
      <c r="IWU14" s="90"/>
      <c r="IWV14" s="73"/>
      <c r="IWW14" s="73"/>
      <c r="IWX14" s="74"/>
      <c r="IWY14" s="72"/>
      <c r="IWZ14" s="72"/>
      <c r="IXA14" s="72"/>
      <c r="IXB14" s="90"/>
      <c r="IXC14" s="73"/>
      <c r="IXD14" s="73"/>
      <c r="IXE14" s="74"/>
      <c r="IXF14" s="72"/>
      <c r="IXG14" s="72"/>
      <c r="IXH14" s="72"/>
      <c r="IXI14" s="90"/>
      <c r="IXJ14" s="73"/>
      <c r="IXK14" s="73"/>
      <c r="IXL14" s="74"/>
      <c r="IXM14" s="72"/>
      <c r="IXN14" s="72"/>
      <c r="IXO14" s="72"/>
      <c r="IXP14" s="90"/>
      <c r="IXQ14" s="73"/>
      <c r="IXR14" s="73"/>
      <c r="IXS14" s="74"/>
      <c r="IXT14" s="72"/>
      <c r="IXU14" s="72"/>
      <c r="IXV14" s="72"/>
      <c r="IXW14" s="90"/>
      <c r="IXX14" s="73"/>
      <c r="IXY14" s="73"/>
      <c r="IXZ14" s="74"/>
      <c r="IYA14" s="72"/>
      <c r="IYB14" s="72"/>
      <c r="IYC14" s="72"/>
      <c r="IYD14" s="90"/>
      <c r="IYE14" s="73"/>
      <c r="IYF14" s="73"/>
      <c r="IYG14" s="74"/>
      <c r="IYH14" s="72"/>
      <c r="IYI14" s="72"/>
      <c r="IYJ14" s="72"/>
      <c r="IYK14" s="90"/>
      <c r="IYL14" s="73"/>
      <c r="IYM14" s="73"/>
      <c r="IYN14" s="74"/>
      <c r="IYO14" s="72"/>
      <c r="IYP14" s="72"/>
      <c r="IYQ14" s="72"/>
      <c r="IYR14" s="90"/>
      <c r="IYS14" s="73"/>
      <c r="IYT14" s="73"/>
      <c r="IYU14" s="74"/>
      <c r="IYV14" s="72"/>
      <c r="IYW14" s="72"/>
      <c r="IYX14" s="72"/>
      <c r="IYY14" s="90"/>
      <c r="IYZ14" s="73"/>
      <c r="IZA14" s="73"/>
      <c r="IZB14" s="74"/>
      <c r="IZC14" s="72"/>
      <c r="IZD14" s="72"/>
      <c r="IZE14" s="72"/>
      <c r="IZF14" s="90"/>
      <c r="IZG14" s="73"/>
      <c r="IZH14" s="73"/>
      <c r="IZI14" s="74"/>
      <c r="IZJ14" s="72"/>
      <c r="IZK14" s="72"/>
      <c r="IZL14" s="72"/>
      <c r="IZM14" s="90"/>
      <c r="IZN14" s="73"/>
      <c r="IZO14" s="73"/>
      <c r="IZP14" s="74"/>
      <c r="IZQ14" s="72"/>
      <c r="IZR14" s="72"/>
      <c r="IZS14" s="72"/>
      <c r="IZT14" s="90"/>
      <c r="IZU14" s="73"/>
      <c r="IZV14" s="73"/>
      <c r="IZW14" s="74"/>
      <c r="IZX14" s="72"/>
      <c r="IZY14" s="72"/>
      <c r="IZZ14" s="72"/>
      <c r="JAA14" s="90"/>
      <c r="JAB14" s="73"/>
      <c r="JAC14" s="73"/>
      <c r="JAD14" s="74"/>
      <c r="JAE14" s="72"/>
      <c r="JAF14" s="72"/>
      <c r="JAG14" s="72"/>
      <c r="JAH14" s="90"/>
      <c r="JAI14" s="73"/>
      <c r="JAJ14" s="73"/>
      <c r="JAK14" s="74"/>
      <c r="JAL14" s="72"/>
      <c r="JAM14" s="72"/>
      <c r="JAN14" s="72"/>
      <c r="JAO14" s="90"/>
      <c r="JAP14" s="73"/>
      <c r="JAQ14" s="73"/>
      <c r="JAR14" s="74"/>
      <c r="JAS14" s="72"/>
      <c r="JAT14" s="72"/>
      <c r="JAU14" s="72"/>
      <c r="JAV14" s="90"/>
      <c r="JAW14" s="73"/>
      <c r="JAX14" s="73"/>
      <c r="JAY14" s="74"/>
      <c r="JAZ14" s="72"/>
      <c r="JBA14" s="72"/>
      <c r="JBB14" s="72"/>
      <c r="JBC14" s="90"/>
      <c r="JBD14" s="73"/>
      <c r="JBE14" s="73"/>
      <c r="JBF14" s="74"/>
      <c r="JBG14" s="72"/>
      <c r="JBH14" s="72"/>
      <c r="JBI14" s="72"/>
      <c r="JBJ14" s="90"/>
      <c r="JBK14" s="73"/>
      <c r="JBL14" s="73"/>
      <c r="JBM14" s="74"/>
      <c r="JBN14" s="72"/>
      <c r="JBO14" s="72"/>
      <c r="JBP14" s="72"/>
      <c r="JBQ14" s="90"/>
      <c r="JBR14" s="73"/>
      <c r="JBS14" s="73"/>
      <c r="JBT14" s="74"/>
      <c r="JBU14" s="72"/>
      <c r="JBV14" s="72"/>
      <c r="JBW14" s="72"/>
      <c r="JBX14" s="90"/>
      <c r="JBY14" s="73"/>
      <c r="JBZ14" s="73"/>
      <c r="JCA14" s="74"/>
      <c r="JCB14" s="72"/>
      <c r="JCC14" s="72"/>
      <c r="JCD14" s="72"/>
      <c r="JCE14" s="90"/>
      <c r="JCF14" s="73"/>
      <c r="JCG14" s="73"/>
      <c r="JCH14" s="74"/>
      <c r="JCI14" s="72"/>
      <c r="JCJ14" s="72"/>
      <c r="JCK14" s="72"/>
      <c r="JCL14" s="90"/>
      <c r="JCM14" s="73"/>
      <c r="JCN14" s="73"/>
      <c r="JCO14" s="74"/>
      <c r="JCP14" s="72"/>
      <c r="JCQ14" s="72"/>
      <c r="JCR14" s="72"/>
      <c r="JCS14" s="90"/>
      <c r="JCT14" s="73"/>
      <c r="JCU14" s="73"/>
      <c r="JCV14" s="74"/>
      <c r="JCW14" s="72"/>
      <c r="JCX14" s="72"/>
      <c r="JCY14" s="72"/>
      <c r="JCZ14" s="90"/>
      <c r="JDA14" s="73"/>
      <c r="JDB14" s="73"/>
      <c r="JDC14" s="74"/>
      <c r="JDD14" s="72"/>
      <c r="JDE14" s="72"/>
      <c r="JDF14" s="72"/>
      <c r="JDG14" s="90"/>
      <c r="JDH14" s="73"/>
      <c r="JDI14" s="73"/>
      <c r="JDJ14" s="74"/>
      <c r="JDK14" s="72"/>
      <c r="JDL14" s="72"/>
      <c r="JDM14" s="72"/>
      <c r="JDN14" s="90"/>
      <c r="JDO14" s="73"/>
      <c r="JDP14" s="73"/>
      <c r="JDQ14" s="74"/>
      <c r="JDR14" s="72"/>
      <c r="JDS14" s="72"/>
      <c r="JDT14" s="72"/>
      <c r="JDU14" s="90"/>
      <c r="JDV14" s="73"/>
      <c r="JDW14" s="73"/>
      <c r="JDX14" s="74"/>
      <c r="JDY14" s="72"/>
      <c r="JDZ14" s="72"/>
      <c r="JEA14" s="72"/>
      <c r="JEB14" s="90"/>
      <c r="JEC14" s="73"/>
      <c r="JED14" s="73"/>
      <c r="JEE14" s="74"/>
      <c r="JEF14" s="72"/>
      <c r="JEG14" s="72"/>
      <c r="JEH14" s="72"/>
      <c r="JEI14" s="90"/>
      <c r="JEJ14" s="73"/>
      <c r="JEK14" s="73"/>
      <c r="JEL14" s="74"/>
      <c r="JEM14" s="72"/>
      <c r="JEN14" s="72"/>
      <c r="JEO14" s="72"/>
      <c r="JEP14" s="90"/>
      <c r="JEQ14" s="73"/>
      <c r="JER14" s="73"/>
      <c r="JES14" s="74"/>
      <c r="JET14" s="72"/>
      <c r="JEU14" s="72"/>
      <c r="JEV14" s="72"/>
      <c r="JEW14" s="90"/>
      <c r="JEX14" s="73"/>
      <c r="JEY14" s="73"/>
      <c r="JEZ14" s="74"/>
      <c r="JFA14" s="72"/>
      <c r="JFB14" s="72"/>
      <c r="JFC14" s="72"/>
      <c r="JFD14" s="90"/>
      <c r="JFE14" s="73"/>
      <c r="JFF14" s="73"/>
      <c r="JFG14" s="74"/>
      <c r="JFH14" s="72"/>
      <c r="JFI14" s="72"/>
      <c r="JFJ14" s="72"/>
      <c r="JFK14" s="90"/>
      <c r="JFL14" s="73"/>
      <c r="JFM14" s="73"/>
      <c r="JFN14" s="74"/>
      <c r="JFO14" s="72"/>
      <c r="JFP14" s="72"/>
      <c r="JFQ14" s="72"/>
      <c r="JFR14" s="90"/>
      <c r="JFS14" s="73"/>
      <c r="JFT14" s="73"/>
      <c r="JFU14" s="74"/>
      <c r="JFV14" s="72"/>
      <c r="JFW14" s="72"/>
      <c r="JFX14" s="72"/>
      <c r="JFY14" s="90"/>
      <c r="JFZ14" s="73"/>
      <c r="JGA14" s="73"/>
      <c r="JGB14" s="74"/>
      <c r="JGC14" s="72"/>
      <c r="JGD14" s="72"/>
      <c r="JGE14" s="72"/>
      <c r="JGF14" s="90"/>
      <c r="JGG14" s="73"/>
      <c r="JGH14" s="73"/>
      <c r="JGI14" s="74"/>
      <c r="JGJ14" s="72"/>
      <c r="JGK14" s="72"/>
      <c r="JGL14" s="72"/>
      <c r="JGM14" s="90"/>
      <c r="JGN14" s="73"/>
      <c r="JGO14" s="73"/>
      <c r="JGP14" s="74"/>
      <c r="JGQ14" s="72"/>
      <c r="JGR14" s="72"/>
      <c r="JGS14" s="72"/>
      <c r="JGT14" s="90"/>
      <c r="JGU14" s="73"/>
      <c r="JGV14" s="73"/>
      <c r="JGW14" s="74"/>
      <c r="JGX14" s="72"/>
      <c r="JGY14" s="72"/>
      <c r="JGZ14" s="72"/>
      <c r="JHA14" s="90"/>
      <c r="JHB14" s="73"/>
      <c r="JHC14" s="73"/>
      <c r="JHD14" s="74"/>
      <c r="JHE14" s="72"/>
      <c r="JHF14" s="72"/>
      <c r="JHG14" s="72"/>
      <c r="JHH14" s="90"/>
      <c r="JHI14" s="73"/>
      <c r="JHJ14" s="73"/>
      <c r="JHK14" s="74"/>
      <c r="JHL14" s="72"/>
      <c r="JHM14" s="72"/>
      <c r="JHN14" s="72"/>
      <c r="JHO14" s="90"/>
      <c r="JHP14" s="73"/>
      <c r="JHQ14" s="73"/>
      <c r="JHR14" s="74"/>
      <c r="JHS14" s="72"/>
      <c r="JHT14" s="72"/>
      <c r="JHU14" s="72"/>
      <c r="JHV14" s="90"/>
      <c r="JHW14" s="73"/>
      <c r="JHX14" s="73"/>
      <c r="JHY14" s="74"/>
      <c r="JHZ14" s="72"/>
      <c r="JIA14" s="72"/>
      <c r="JIB14" s="72"/>
      <c r="JIC14" s="90"/>
      <c r="JID14" s="73"/>
      <c r="JIE14" s="73"/>
      <c r="JIF14" s="74"/>
      <c r="JIG14" s="72"/>
      <c r="JIH14" s="72"/>
      <c r="JII14" s="72"/>
      <c r="JIJ14" s="90"/>
      <c r="JIK14" s="73"/>
      <c r="JIL14" s="73"/>
      <c r="JIM14" s="74"/>
      <c r="JIN14" s="72"/>
      <c r="JIO14" s="72"/>
      <c r="JIP14" s="72"/>
      <c r="JIQ14" s="90"/>
      <c r="JIR14" s="73"/>
      <c r="JIS14" s="73"/>
      <c r="JIT14" s="74"/>
      <c r="JIU14" s="72"/>
      <c r="JIV14" s="72"/>
      <c r="JIW14" s="72"/>
      <c r="JIX14" s="90"/>
      <c r="JIY14" s="73"/>
      <c r="JIZ14" s="73"/>
      <c r="JJA14" s="74"/>
      <c r="JJB14" s="72"/>
      <c r="JJC14" s="72"/>
      <c r="JJD14" s="72"/>
      <c r="JJE14" s="90"/>
      <c r="JJF14" s="73"/>
      <c r="JJG14" s="73"/>
      <c r="JJH14" s="74"/>
      <c r="JJI14" s="72"/>
      <c r="JJJ14" s="72"/>
      <c r="JJK14" s="72"/>
      <c r="JJL14" s="90"/>
      <c r="JJM14" s="73"/>
      <c r="JJN14" s="73"/>
      <c r="JJO14" s="74"/>
      <c r="JJP14" s="72"/>
      <c r="JJQ14" s="72"/>
      <c r="JJR14" s="72"/>
      <c r="JJS14" s="90"/>
      <c r="JJT14" s="73"/>
      <c r="JJU14" s="73"/>
      <c r="JJV14" s="74"/>
      <c r="JJW14" s="72"/>
      <c r="JJX14" s="72"/>
      <c r="JJY14" s="72"/>
      <c r="JJZ14" s="90"/>
      <c r="JKA14" s="73"/>
      <c r="JKB14" s="73"/>
      <c r="JKC14" s="74"/>
      <c r="JKD14" s="72"/>
      <c r="JKE14" s="72"/>
      <c r="JKF14" s="72"/>
      <c r="JKG14" s="90"/>
      <c r="JKH14" s="73"/>
      <c r="JKI14" s="73"/>
      <c r="JKJ14" s="74"/>
      <c r="JKK14" s="72"/>
      <c r="JKL14" s="72"/>
      <c r="JKM14" s="72"/>
      <c r="JKN14" s="90"/>
      <c r="JKO14" s="73"/>
      <c r="JKP14" s="73"/>
      <c r="JKQ14" s="74"/>
      <c r="JKR14" s="72"/>
      <c r="JKS14" s="72"/>
      <c r="JKT14" s="72"/>
      <c r="JKU14" s="90"/>
      <c r="JKV14" s="73"/>
      <c r="JKW14" s="73"/>
      <c r="JKX14" s="74"/>
      <c r="JKY14" s="72"/>
      <c r="JKZ14" s="72"/>
      <c r="JLA14" s="72"/>
      <c r="JLB14" s="90"/>
      <c r="JLC14" s="73"/>
      <c r="JLD14" s="73"/>
      <c r="JLE14" s="74"/>
      <c r="JLF14" s="72"/>
      <c r="JLG14" s="72"/>
      <c r="JLH14" s="72"/>
      <c r="JLI14" s="90"/>
      <c r="JLJ14" s="73"/>
      <c r="JLK14" s="73"/>
      <c r="JLL14" s="74"/>
      <c r="JLM14" s="72"/>
      <c r="JLN14" s="72"/>
      <c r="JLO14" s="72"/>
      <c r="JLP14" s="90"/>
      <c r="JLQ14" s="73"/>
      <c r="JLR14" s="73"/>
      <c r="JLS14" s="74"/>
      <c r="JLT14" s="72"/>
      <c r="JLU14" s="72"/>
      <c r="JLV14" s="72"/>
      <c r="JLW14" s="90"/>
      <c r="JLX14" s="73"/>
      <c r="JLY14" s="73"/>
      <c r="JLZ14" s="74"/>
      <c r="JMA14" s="72"/>
      <c r="JMB14" s="72"/>
      <c r="JMC14" s="72"/>
      <c r="JMD14" s="90"/>
      <c r="JME14" s="73"/>
      <c r="JMF14" s="73"/>
      <c r="JMG14" s="74"/>
      <c r="JMH14" s="72"/>
      <c r="JMI14" s="72"/>
      <c r="JMJ14" s="72"/>
      <c r="JMK14" s="90"/>
      <c r="JML14" s="73"/>
      <c r="JMM14" s="73"/>
      <c r="JMN14" s="74"/>
      <c r="JMO14" s="72"/>
      <c r="JMP14" s="72"/>
      <c r="JMQ14" s="72"/>
      <c r="JMR14" s="90"/>
      <c r="JMS14" s="73"/>
      <c r="JMT14" s="73"/>
      <c r="JMU14" s="74"/>
      <c r="JMV14" s="72"/>
      <c r="JMW14" s="72"/>
      <c r="JMX14" s="72"/>
      <c r="JMY14" s="90"/>
      <c r="JMZ14" s="73"/>
      <c r="JNA14" s="73"/>
      <c r="JNB14" s="74"/>
      <c r="JNC14" s="72"/>
      <c r="JND14" s="72"/>
      <c r="JNE14" s="72"/>
      <c r="JNF14" s="90"/>
      <c r="JNG14" s="73"/>
      <c r="JNH14" s="73"/>
      <c r="JNI14" s="74"/>
      <c r="JNJ14" s="72"/>
      <c r="JNK14" s="72"/>
      <c r="JNL14" s="72"/>
      <c r="JNM14" s="90"/>
      <c r="JNN14" s="73"/>
      <c r="JNO14" s="73"/>
      <c r="JNP14" s="74"/>
      <c r="JNQ14" s="72"/>
      <c r="JNR14" s="72"/>
      <c r="JNS14" s="72"/>
      <c r="JNT14" s="90"/>
      <c r="JNU14" s="73"/>
      <c r="JNV14" s="73"/>
      <c r="JNW14" s="74"/>
      <c r="JNX14" s="72"/>
      <c r="JNY14" s="72"/>
      <c r="JNZ14" s="72"/>
      <c r="JOA14" s="90"/>
      <c r="JOB14" s="73"/>
      <c r="JOC14" s="73"/>
      <c r="JOD14" s="74"/>
      <c r="JOE14" s="72"/>
      <c r="JOF14" s="72"/>
      <c r="JOG14" s="72"/>
      <c r="JOH14" s="90"/>
      <c r="JOI14" s="73"/>
      <c r="JOJ14" s="73"/>
      <c r="JOK14" s="74"/>
      <c r="JOL14" s="72"/>
      <c r="JOM14" s="72"/>
      <c r="JON14" s="72"/>
      <c r="JOO14" s="90"/>
      <c r="JOP14" s="73"/>
      <c r="JOQ14" s="73"/>
      <c r="JOR14" s="74"/>
      <c r="JOS14" s="72"/>
      <c r="JOT14" s="72"/>
      <c r="JOU14" s="72"/>
      <c r="JOV14" s="90"/>
      <c r="JOW14" s="73"/>
      <c r="JOX14" s="73"/>
      <c r="JOY14" s="74"/>
      <c r="JOZ14" s="72"/>
      <c r="JPA14" s="72"/>
      <c r="JPB14" s="72"/>
      <c r="JPC14" s="90"/>
      <c r="JPD14" s="73"/>
      <c r="JPE14" s="73"/>
      <c r="JPF14" s="74"/>
      <c r="JPG14" s="72"/>
      <c r="JPH14" s="72"/>
      <c r="JPI14" s="72"/>
      <c r="JPJ14" s="90"/>
      <c r="JPK14" s="73"/>
      <c r="JPL14" s="73"/>
      <c r="JPM14" s="74"/>
      <c r="JPN14" s="72"/>
      <c r="JPO14" s="72"/>
      <c r="JPP14" s="72"/>
      <c r="JPQ14" s="90"/>
      <c r="JPR14" s="73"/>
      <c r="JPS14" s="73"/>
      <c r="JPT14" s="74"/>
      <c r="JPU14" s="72"/>
      <c r="JPV14" s="72"/>
      <c r="JPW14" s="72"/>
      <c r="JPX14" s="90"/>
      <c r="JPY14" s="73"/>
      <c r="JPZ14" s="73"/>
      <c r="JQA14" s="74"/>
      <c r="JQB14" s="72"/>
      <c r="JQC14" s="72"/>
      <c r="JQD14" s="72"/>
      <c r="JQE14" s="90"/>
      <c r="JQF14" s="73"/>
      <c r="JQG14" s="73"/>
      <c r="JQH14" s="74"/>
      <c r="JQI14" s="72"/>
      <c r="JQJ14" s="72"/>
      <c r="JQK14" s="72"/>
      <c r="JQL14" s="90"/>
      <c r="JQM14" s="73"/>
      <c r="JQN14" s="73"/>
      <c r="JQO14" s="74"/>
      <c r="JQP14" s="72"/>
      <c r="JQQ14" s="72"/>
      <c r="JQR14" s="72"/>
      <c r="JQS14" s="90"/>
      <c r="JQT14" s="73"/>
      <c r="JQU14" s="73"/>
      <c r="JQV14" s="74"/>
      <c r="JQW14" s="72"/>
      <c r="JQX14" s="72"/>
      <c r="JQY14" s="72"/>
      <c r="JQZ14" s="90"/>
      <c r="JRA14" s="73"/>
      <c r="JRB14" s="73"/>
      <c r="JRC14" s="74"/>
      <c r="JRD14" s="72"/>
      <c r="JRE14" s="72"/>
      <c r="JRF14" s="72"/>
      <c r="JRG14" s="90"/>
      <c r="JRH14" s="73"/>
      <c r="JRI14" s="73"/>
      <c r="JRJ14" s="74"/>
      <c r="JRK14" s="72"/>
      <c r="JRL14" s="72"/>
      <c r="JRM14" s="72"/>
      <c r="JRN14" s="90"/>
      <c r="JRO14" s="73"/>
      <c r="JRP14" s="73"/>
      <c r="JRQ14" s="74"/>
      <c r="JRR14" s="72"/>
      <c r="JRS14" s="72"/>
      <c r="JRT14" s="72"/>
      <c r="JRU14" s="90"/>
      <c r="JRV14" s="73"/>
      <c r="JRW14" s="73"/>
      <c r="JRX14" s="74"/>
      <c r="JRY14" s="72"/>
      <c r="JRZ14" s="72"/>
      <c r="JSA14" s="72"/>
      <c r="JSB14" s="90"/>
      <c r="JSC14" s="73"/>
      <c r="JSD14" s="73"/>
      <c r="JSE14" s="74"/>
      <c r="JSF14" s="72"/>
      <c r="JSG14" s="72"/>
      <c r="JSH14" s="72"/>
      <c r="JSI14" s="90"/>
      <c r="JSJ14" s="73"/>
      <c r="JSK14" s="73"/>
      <c r="JSL14" s="74"/>
      <c r="JSM14" s="72"/>
      <c r="JSN14" s="72"/>
      <c r="JSO14" s="72"/>
      <c r="JSP14" s="90"/>
      <c r="JSQ14" s="73"/>
      <c r="JSR14" s="73"/>
      <c r="JSS14" s="74"/>
      <c r="JST14" s="72"/>
      <c r="JSU14" s="72"/>
      <c r="JSV14" s="72"/>
      <c r="JSW14" s="90"/>
      <c r="JSX14" s="73"/>
      <c r="JSY14" s="73"/>
      <c r="JSZ14" s="74"/>
      <c r="JTA14" s="72"/>
      <c r="JTB14" s="72"/>
      <c r="JTC14" s="72"/>
      <c r="JTD14" s="90"/>
      <c r="JTE14" s="73"/>
      <c r="JTF14" s="73"/>
      <c r="JTG14" s="74"/>
      <c r="JTH14" s="72"/>
      <c r="JTI14" s="72"/>
      <c r="JTJ14" s="72"/>
      <c r="JTK14" s="90"/>
      <c r="JTL14" s="73"/>
      <c r="JTM14" s="73"/>
      <c r="JTN14" s="74"/>
      <c r="JTO14" s="72"/>
      <c r="JTP14" s="72"/>
      <c r="JTQ14" s="72"/>
      <c r="JTR14" s="90"/>
      <c r="JTS14" s="73"/>
      <c r="JTT14" s="73"/>
      <c r="JTU14" s="74"/>
      <c r="JTV14" s="72"/>
      <c r="JTW14" s="72"/>
      <c r="JTX14" s="72"/>
      <c r="JTY14" s="90"/>
      <c r="JTZ14" s="73"/>
      <c r="JUA14" s="73"/>
      <c r="JUB14" s="74"/>
      <c r="JUC14" s="72"/>
      <c r="JUD14" s="72"/>
      <c r="JUE14" s="72"/>
      <c r="JUF14" s="90"/>
      <c r="JUG14" s="73"/>
      <c r="JUH14" s="73"/>
      <c r="JUI14" s="74"/>
      <c r="JUJ14" s="72"/>
      <c r="JUK14" s="72"/>
      <c r="JUL14" s="72"/>
      <c r="JUM14" s="90"/>
      <c r="JUN14" s="73"/>
      <c r="JUO14" s="73"/>
      <c r="JUP14" s="74"/>
      <c r="JUQ14" s="72"/>
      <c r="JUR14" s="72"/>
      <c r="JUS14" s="72"/>
      <c r="JUT14" s="90"/>
      <c r="JUU14" s="73"/>
      <c r="JUV14" s="73"/>
      <c r="JUW14" s="74"/>
      <c r="JUX14" s="72"/>
      <c r="JUY14" s="72"/>
      <c r="JUZ14" s="72"/>
      <c r="JVA14" s="90"/>
      <c r="JVB14" s="73"/>
      <c r="JVC14" s="73"/>
      <c r="JVD14" s="74"/>
      <c r="JVE14" s="72"/>
      <c r="JVF14" s="72"/>
      <c r="JVG14" s="72"/>
      <c r="JVH14" s="90"/>
      <c r="JVI14" s="73"/>
      <c r="JVJ14" s="73"/>
      <c r="JVK14" s="74"/>
      <c r="JVL14" s="72"/>
      <c r="JVM14" s="72"/>
      <c r="JVN14" s="72"/>
      <c r="JVO14" s="90"/>
      <c r="JVP14" s="73"/>
      <c r="JVQ14" s="73"/>
      <c r="JVR14" s="74"/>
      <c r="JVS14" s="72"/>
      <c r="JVT14" s="72"/>
      <c r="JVU14" s="72"/>
      <c r="JVV14" s="90"/>
      <c r="JVW14" s="73"/>
      <c r="JVX14" s="73"/>
      <c r="JVY14" s="74"/>
      <c r="JVZ14" s="72"/>
      <c r="JWA14" s="72"/>
      <c r="JWB14" s="72"/>
      <c r="JWC14" s="90"/>
      <c r="JWD14" s="73"/>
      <c r="JWE14" s="73"/>
      <c r="JWF14" s="74"/>
      <c r="JWG14" s="72"/>
      <c r="JWH14" s="72"/>
      <c r="JWI14" s="72"/>
      <c r="JWJ14" s="90"/>
      <c r="JWK14" s="73"/>
      <c r="JWL14" s="73"/>
      <c r="JWM14" s="74"/>
      <c r="JWN14" s="72"/>
      <c r="JWO14" s="72"/>
      <c r="JWP14" s="72"/>
      <c r="JWQ14" s="90"/>
      <c r="JWR14" s="73"/>
      <c r="JWS14" s="73"/>
      <c r="JWT14" s="74"/>
      <c r="JWU14" s="72"/>
      <c r="JWV14" s="72"/>
      <c r="JWW14" s="72"/>
      <c r="JWX14" s="90"/>
      <c r="JWY14" s="73"/>
      <c r="JWZ14" s="73"/>
      <c r="JXA14" s="74"/>
      <c r="JXB14" s="72"/>
      <c r="JXC14" s="72"/>
      <c r="JXD14" s="72"/>
      <c r="JXE14" s="90"/>
      <c r="JXF14" s="73"/>
      <c r="JXG14" s="73"/>
      <c r="JXH14" s="74"/>
      <c r="JXI14" s="72"/>
      <c r="JXJ14" s="72"/>
      <c r="JXK14" s="72"/>
      <c r="JXL14" s="90"/>
      <c r="JXM14" s="73"/>
      <c r="JXN14" s="73"/>
      <c r="JXO14" s="74"/>
      <c r="JXP14" s="72"/>
      <c r="JXQ14" s="72"/>
      <c r="JXR14" s="72"/>
      <c r="JXS14" s="90"/>
      <c r="JXT14" s="73"/>
      <c r="JXU14" s="73"/>
      <c r="JXV14" s="74"/>
      <c r="JXW14" s="72"/>
      <c r="JXX14" s="72"/>
      <c r="JXY14" s="72"/>
      <c r="JXZ14" s="90"/>
      <c r="JYA14" s="73"/>
      <c r="JYB14" s="73"/>
      <c r="JYC14" s="74"/>
      <c r="JYD14" s="72"/>
      <c r="JYE14" s="72"/>
      <c r="JYF14" s="72"/>
      <c r="JYG14" s="90"/>
      <c r="JYH14" s="73"/>
      <c r="JYI14" s="73"/>
      <c r="JYJ14" s="74"/>
      <c r="JYK14" s="72"/>
      <c r="JYL14" s="72"/>
      <c r="JYM14" s="72"/>
      <c r="JYN14" s="90"/>
      <c r="JYO14" s="73"/>
      <c r="JYP14" s="73"/>
      <c r="JYQ14" s="74"/>
      <c r="JYR14" s="72"/>
      <c r="JYS14" s="72"/>
      <c r="JYT14" s="72"/>
      <c r="JYU14" s="90"/>
      <c r="JYV14" s="73"/>
      <c r="JYW14" s="73"/>
      <c r="JYX14" s="74"/>
      <c r="JYY14" s="72"/>
      <c r="JYZ14" s="72"/>
      <c r="JZA14" s="72"/>
      <c r="JZB14" s="90"/>
      <c r="JZC14" s="73"/>
      <c r="JZD14" s="73"/>
      <c r="JZE14" s="74"/>
      <c r="JZF14" s="72"/>
      <c r="JZG14" s="72"/>
      <c r="JZH14" s="72"/>
      <c r="JZI14" s="90"/>
      <c r="JZJ14" s="73"/>
      <c r="JZK14" s="73"/>
      <c r="JZL14" s="74"/>
      <c r="JZM14" s="72"/>
      <c r="JZN14" s="72"/>
      <c r="JZO14" s="72"/>
      <c r="JZP14" s="90"/>
      <c r="JZQ14" s="73"/>
      <c r="JZR14" s="73"/>
      <c r="JZS14" s="74"/>
      <c r="JZT14" s="72"/>
      <c r="JZU14" s="72"/>
      <c r="JZV14" s="72"/>
      <c r="JZW14" s="90"/>
      <c r="JZX14" s="73"/>
      <c r="JZY14" s="73"/>
      <c r="JZZ14" s="74"/>
      <c r="KAA14" s="72"/>
      <c r="KAB14" s="72"/>
      <c r="KAC14" s="72"/>
      <c r="KAD14" s="90"/>
      <c r="KAE14" s="73"/>
      <c r="KAF14" s="73"/>
      <c r="KAG14" s="74"/>
      <c r="KAH14" s="72"/>
      <c r="KAI14" s="72"/>
      <c r="KAJ14" s="72"/>
      <c r="KAK14" s="90"/>
      <c r="KAL14" s="73"/>
      <c r="KAM14" s="73"/>
      <c r="KAN14" s="74"/>
      <c r="KAO14" s="72"/>
      <c r="KAP14" s="72"/>
      <c r="KAQ14" s="72"/>
      <c r="KAR14" s="90"/>
      <c r="KAS14" s="73"/>
      <c r="KAT14" s="73"/>
      <c r="KAU14" s="74"/>
      <c r="KAV14" s="72"/>
      <c r="KAW14" s="72"/>
      <c r="KAX14" s="72"/>
      <c r="KAY14" s="90"/>
      <c r="KAZ14" s="73"/>
      <c r="KBA14" s="73"/>
      <c r="KBB14" s="74"/>
      <c r="KBC14" s="72"/>
      <c r="KBD14" s="72"/>
      <c r="KBE14" s="72"/>
      <c r="KBF14" s="90"/>
      <c r="KBG14" s="73"/>
      <c r="KBH14" s="73"/>
      <c r="KBI14" s="74"/>
      <c r="KBJ14" s="72"/>
      <c r="KBK14" s="72"/>
      <c r="KBL14" s="72"/>
      <c r="KBM14" s="90"/>
      <c r="KBN14" s="73"/>
      <c r="KBO14" s="73"/>
      <c r="KBP14" s="74"/>
      <c r="KBQ14" s="72"/>
      <c r="KBR14" s="72"/>
      <c r="KBS14" s="72"/>
      <c r="KBT14" s="90"/>
      <c r="KBU14" s="73"/>
      <c r="KBV14" s="73"/>
      <c r="KBW14" s="74"/>
      <c r="KBX14" s="72"/>
      <c r="KBY14" s="72"/>
      <c r="KBZ14" s="72"/>
      <c r="KCA14" s="90"/>
      <c r="KCB14" s="73"/>
      <c r="KCC14" s="73"/>
      <c r="KCD14" s="74"/>
      <c r="KCE14" s="72"/>
      <c r="KCF14" s="72"/>
      <c r="KCG14" s="72"/>
      <c r="KCH14" s="90"/>
      <c r="KCI14" s="73"/>
      <c r="KCJ14" s="73"/>
      <c r="KCK14" s="74"/>
      <c r="KCL14" s="72"/>
      <c r="KCM14" s="72"/>
      <c r="KCN14" s="72"/>
      <c r="KCO14" s="90"/>
      <c r="KCP14" s="73"/>
      <c r="KCQ14" s="73"/>
      <c r="KCR14" s="74"/>
      <c r="KCS14" s="72"/>
      <c r="KCT14" s="72"/>
      <c r="KCU14" s="72"/>
      <c r="KCV14" s="90"/>
      <c r="KCW14" s="73"/>
      <c r="KCX14" s="73"/>
      <c r="KCY14" s="74"/>
      <c r="KCZ14" s="72"/>
      <c r="KDA14" s="72"/>
      <c r="KDB14" s="72"/>
      <c r="KDC14" s="90"/>
      <c r="KDD14" s="73"/>
      <c r="KDE14" s="73"/>
      <c r="KDF14" s="74"/>
      <c r="KDG14" s="72"/>
      <c r="KDH14" s="72"/>
      <c r="KDI14" s="72"/>
      <c r="KDJ14" s="90"/>
      <c r="KDK14" s="73"/>
      <c r="KDL14" s="73"/>
      <c r="KDM14" s="74"/>
      <c r="KDN14" s="72"/>
      <c r="KDO14" s="72"/>
      <c r="KDP14" s="72"/>
      <c r="KDQ14" s="90"/>
      <c r="KDR14" s="73"/>
      <c r="KDS14" s="73"/>
      <c r="KDT14" s="74"/>
      <c r="KDU14" s="72"/>
      <c r="KDV14" s="72"/>
      <c r="KDW14" s="72"/>
      <c r="KDX14" s="90"/>
      <c r="KDY14" s="73"/>
      <c r="KDZ14" s="73"/>
      <c r="KEA14" s="74"/>
      <c r="KEB14" s="72"/>
      <c r="KEC14" s="72"/>
      <c r="KED14" s="72"/>
      <c r="KEE14" s="90"/>
      <c r="KEF14" s="73"/>
      <c r="KEG14" s="73"/>
      <c r="KEH14" s="74"/>
      <c r="KEI14" s="72"/>
      <c r="KEJ14" s="72"/>
      <c r="KEK14" s="72"/>
      <c r="KEL14" s="90"/>
      <c r="KEM14" s="73"/>
      <c r="KEN14" s="73"/>
      <c r="KEO14" s="74"/>
      <c r="KEP14" s="72"/>
      <c r="KEQ14" s="72"/>
      <c r="KER14" s="72"/>
      <c r="KES14" s="90"/>
      <c r="KET14" s="73"/>
      <c r="KEU14" s="73"/>
      <c r="KEV14" s="74"/>
      <c r="KEW14" s="72"/>
      <c r="KEX14" s="72"/>
      <c r="KEY14" s="72"/>
      <c r="KEZ14" s="90"/>
      <c r="KFA14" s="73"/>
      <c r="KFB14" s="73"/>
      <c r="KFC14" s="74"/>
      <c r="KFD14" s="72"/>
      <c r="KFE14" s="72"/>
      <c r="KFF14" s="72"/>
      <c r="KFG14" s="90"/>
      <c r="KFH14" s="73"/>
      <c r="KFI14" s="73"/>
      <c r="KFJ14" s="74"/>
      <c r="KFK14" s="72"/>
      <c r="KFL14" s="72"/>
      <c r="KFM14" s="72"/>
      <c r="KFN14" s="90"/>
      <c r="KFO14" s="73"/>
      <c r="KFP14" s="73"/>
      <c r="KFQ14" s="74"/>
      <c r="KFR14" s="72"/>
      <c r="KFS14" s="72"/>
      <c r="KFT14" s="72"/>
      <c r="KFU14" s="90"/>
      <c r="KFV14" s="73"/>
      <c r="KFW14" s="73"/>
      <c r="KFX14" s="74"/>
      <c r="KFY14" s="72"/>
      <c r="KFZ14" s="72"/>
      <c r="KGA14" s="72"/>
      <c r="KGB14" s="90"/>
      <c r="KGC14" s="73"/>
      <c r="KGD14" s="73"/>
      <c r="KGE14" s="74"/>
      <c r="KGF14" s="72"/>
      <c r="KGG14" s="72"/>
      <c r="KGH14" s="72"/>
      <c r="KGI14" s="90"/>
      <c r="KGJ14" s="73"/>
      <c r="KGK14" s="73"/>
      <c r="KGL14" s="74"/>
      <c r="KGM14" s="72"/>
      <c r="KGN14" s="72"/>
      <c r="KGO14" s="72"/>
      <c r="KGP14" s="90"/>
      <c r="KGQ14" s="73"/>
      <c r="KGR14" s="73"/>
      <c r="KGS14" s="74"/>
      <c r="KGT14" s="72"/>
      <c r="KGU14" s="72"/>
      <c r="KGV14" s="72"/>
      <c r="KGW14" s="90"/>
      <c r="KGX14" s="73"/>
      <c r="KGY14" s="73"/>
      <c r="KGZ14" s="74"/>
      <c r="KHA14" s="72"/>
      <c r="KHB14" s="72"/>
      <c r="KHC14" s="72"/>
      <c r="KHD14" s="90"/>
      <c r="KHE14" s="73"/>
      <c r="KHF14" s="73"/>
      <c r="KHG14" s="74"/>
      <c r="KHH14" s="72"/>
      <c r="KHI14" s="72"/>
      <c r="KHJ14" s="72"/>
      <c r="KHK14" s="90"/>
      <c r="KHL14" s="73"/>
      <c r="KHM14" s="73"/>
      <c r="KHN14" s="74"/>
      <c r="KHO14" s="72"/>
      <c r="KHP14" s="72"/>
      <c r="KHQ14" s="72"/>
      <c r="KHR14" s="90"/>
      <c r="KHS14" s="73"/>
      <c r="KHT14" s="73"/>
      <c r="KHU14" s="74"/>
      <c r="KHV14" s="72"/>
      <c r="KHW14" s="72"/>
      <c r="KHX14" s="72"/>
      <c r="KHY14" s="90"/>
      <c r="KHZ14" s="73"/>
      <c r="KIA14" s="73"/>
      <c r="KIB14" s="74"/>
      <c r="KIC14" s="72"/>
      <c r="KID14" s="72"/>
      <c r="KIE14" s="72"/>
      <c r="KIF14" s="90"/>
      <c r="KIG14" s="73"/>
      <c r="KIH14" s="73"/>
      <c r="KII14" s="74"/>
      <c r="KIJ14" s="72"/>
      <c r="KIK14" s="72"/>
      <c r="KIL14" s="72"/>
      <c r="KIM14" s="90"/>
      <c r="KIN14" s="73"/>
      <c r="KIO14" s="73"/>
      <c r="KIP14" s="74"/>
      <c r="KIQ14" s="72"/>
      <c r="KIR14" s="72"/>
      <c r="KIS14" s="72"/>
      <c r="KIT14" s="90"/>
      <c r="KIU14" s="73"/>
      <c r="KIV14" s="73"/>
      <c r="KIW14" s="74"/>
      <c r="KIX14" s="72"/>
      <c r="KIY14" s="72"/>
      <c r="KIZ14" s="72"/>
      <c r="KJA14" s="90"/>
      <c r="KJB14" s="73"/>
      <c r="KJC14" s="73"/>
      <c r="KJD14" s="74"/>
      <c r="KJE14" s="72"/>
      <c r="KJF14" s="72"/>
      <c r="KJG14" s="72"/>
      <c r="KJH14" s="90"/>
      <c r="KJI14" s="73"/>
      <c r="KJJ14" s="73"/>
      <c r="KJK14" s="74"/>
      <c r="KJL14" s="72"/>
      <c r="KJM14" s="72"/>
      <c r="KJN14" s="72"/>
      <c r="KJO14" s="90"/>
      <c r="KJP14" s="73"/>
      <c r="KJQ14" s="73"/>
      <c r="KJR14" s="74"/>
      <c r="KJS14" s="72"/>
      <c r="KJT14" s="72"/>
      <c r="KJU14" s="72"/>
      <c r="KJV14" s="90"/>
      <c r="KJW14" s="73"/>
      <c r="KJX14" s="73"/>
      <c r="KJY14" s="74"/>
      <c r="KJZ14" s="72"/>
      <c r="KKA14" s="72"/>
      <c r="KKB14" s="72"/>
      <c r="KKC14" s="90"/>
      <c r="KKD14" s="73"/>
      <c r="KKE14" s="73"/>
      <c r="KKF14" s="74"/>
      <c r="KKG14" s="72"/>
      <c r="KKH14" s="72"/>
      <c r="KKI14" s="72"/>
      <c r="KKJ14" s="90"/>
      <c r="KKK14" s="73"/>
      <c r="KKL14" s="73"/>
      <c r="KKM14" s="74"/>
      <c r="KKN14" s="72"/>
      <c r="KKO14" s="72"/>
      <c r="KKP14" s="72"/>
      <c r="KKQ14" s="90"/>
      <c r="KKR14" s="73"/>
      <c r="KKS14" s="73"/>
      <c r="KKT14" s="74"/>
      <c r="KKU14" s="72"/>
      <c r="KKV14" s="72"/>
      <c r="KKW14" s="72"/>
      <c r="KKX14" s="90"/>
      <c r="KKY14" s="73"/>
      <c r="KKZ14" s="73"/>
      <c r="KLA14" s="74"/>
      <c r="KLB14" s="72"/>
      <c r="KLC14" s="72"/>
      <c r="KLD14" s="72"/>
      <c r="KLE14" s="90"/>
      <c r="KLF14" s="73"/>
      <c r="KLG14" s="73"/>
      <c r="KLH14" s="74"/>
      <c r="KLI14" s="72"/>
      <c r="KLJ14" s="72"/>
      <c r="KLK14" s="72"/>
      <c r="KLL14" s="90"/>
      <c r="KLM14" s="73"/>
      <c r="KLN14" s="73"/>
      <c r="KLO14" s="74"/>
      <c r="KLP14" s="72"/>
      <c r="KLQ14" s="72"/>
      <c r="KLR14" s="72"/>
      <c r="KLS14" s="90"/>
      <c r="KLT14" s="73"/>
      <c r="KLU14" s="73"/>
      <c r="KLV14" s="74"/>
      <c r="KLW14" s="72"/>
      <c r="KLX14" s="72"/>
      <c r="KLY14" s="72"/>
      <c r="KLZ14" s="90"/>
      <c r="KMA14" s="73"/>
      <c r="KMB14" s="73"/>
      <c r="KMC14" s="74"/>
      <c r="KMD14" s="72"/>
      <c r="KME14" s="72"/>
      <c r="KMF14" s="72"/>
      <c r="KMG14" s="90"/>
      <c r="KMH14" s="73"/>
      <c r="KMI14" s="73"/>
      <c r="KMJ14" s="74"/>
      <c r="KMK14" s="72"/>
      <c r="KML14" s="72"/>
      <c r="KMM14" s="72"/>
      <c r="KMN14" s="90"/>
      <c r="KMO14" s="73"/>
      <c r="KMP14" s="73"/>
      <c r="KMQ14" s="74"/>
      <c r="KMR14" s="72"/>
      <c r="KMS14" s="72"/>
      <c r="KMT14" s="72"/>
      <c r="KMU14" s="90"/>
      <c r="KMV14" s="73"/>
      <c r="KMW14" s="73"/>
      <c r="KMX14" s="74"/>
      <c r="KMY14" s="72"/>
      <c r="KMZ14" s="72"/>
      <c r="KNA14" s="72"/>
      <c r="KNB14" s="90"/>
      <c r="KNC14" s="73"/>
      <c r="KND14" s="73"/>
      <c r="KNE14" s="74"/>
      <c r="KNF14" s="72"/>
      <c r="KNG14" s="72"/>
      <c r="KNH14" s="72"/>
      <c r="KNI14" s="90"/>
      <c r="KNJ14" s="73"/>
      <c r="KNK14" s="73"/>
      <c r="KNL14" s="74"/>
      <c r="KNM14" s="72"/>
      <c r="KNN14" s="72"/>
      <c r="KNO14" s="72"/>
      <c r="KNP14" s="90"/>
      <c r="KNQ14" s="73"/>
      <c r="KNR14" s="73"/>
      <c r="KNS14" s="74"/>
      <c r="KNT14" s="72"/>
      <c r="KNU14" s="72"/>
      <c r="KNV14" s="72"/>
      <c r="KNW14" s="90"/>
      <c r="KNX14" s="73"/>
      <c r="KNY14" s="73"/>
      <c r="KNZ14" s="74"/>
      <c r="KOA14" s="72"/>
      <c r="KOB14" s="72"/>
      <c r="KOC14" s="72"/>
      <c r="KOD14" s="90"/>
      <c r="KOE14" s="73"/>
      <c r="KOF14" s="73"/>
      <c r="KOG14" s="74"/>
      <c r="KOH14" s="72"/>
      <c r="KOI14" s="72"/>
      <c r="KOJ14" s="72"/>
      <c r="KOK14" s="90"/>
      <c r="KOL14" s="73"/>
      <c r="KOM14" s="73"/>
      <c r="KON14" s="74"/>
      <c r="KOO14" s="72"/>
      <c r="KOP14" s="72"/>
      <c r="KOQ14" s="72"/>
      <c r="KOR14" s="90"/>
      <c r="KOS14" s="73"/>
      <c r="KOT14" s="73"/>
      <c r="KOU14" s="74"/>
      <c r="KOV14" s="72"/>
      <c r="KOW14" s="72"/>
      <c r="KOX14" s="72"/>
      <c r="KOY14" s="90"/>
      <c r="KOZ14" s="73"/>
      <c r="KPA14" s="73"/>
      <c r="KPB14" s="74"/>
      <c r="KPC14" s="72"/>
      <c r="KPD14" s="72"/>
      <c r="KPE14" s="72"/>
      <c r="KPF14" s="90"/>
      <c r="KPG14" s="73"/>
      <c r="KPH14" s="73"/>
      <c r="KPI14" s="74"/>
      <c r="KPJ14" s="72"/>
      <c r="KPK14" s="72"/>
      <c r="KPL14" s="72"/>
      <c r="KPM14" s="90"/>
      <c r="KPN14" s="73"/>
      <c r="KPO14" s="73"/>
      <c r="KPP14" s="74"/>
      <c r="KPQ14" s="72"/>
      <c r="KPR14" s="72"/>
      <c r="KPS14" s="72"/>
      <c r="KPT14" s="90"/>
      <c r="KPU14" s="73"/>
      <c r="KPV14" s="73"/>
      <c r="KPW14" s="74"/>
      <c r="KPX14" s="72"/>
      <c r="KPY14" s="72"/>
      <c r="KPZ14" s="72"/>
      <c r="KQA14" s="90"/>
      <c r="KQB14" s="73"/>
      <c r="KQC14" s="73"/>
      <c r="KQD14" s="74"/>
      <c r="KQE14" s="72"/>
      <c r="KQF14" s="72"/>
      <c r="KQG14" s="72"/>
      <c r="KQH14" s="90"/>
      <c r="KQI14" s="73"/>
      <c r="KQJ14" s="73"/>
      <c r="KQK14" s="74"/>
      <c r="KQL14" s="72"/>
      <c r="KQM14" s="72"/>
      <c r="KQN14" s="72"/>
      <c r="KQO14" s="90"/>
      <c r="KQP14" s="73"/>
      <c r="KQQ14" s="73"/>
      <c r="KQR14" s="74"/>
      <c r="KQS14" s="72"/>
      <c r="KQT14" s="72"/>
      <c r="KQU14" s="72"/>
      <c r="KQV14" s="90"/>
      <c r="KQW14" s="73"/>
      <c r="KQX14" s="73"/>
      <c r="KQY14" s="74"/>
      <c r="KQZ14" s="72"/>
      <c r="KRA14" s="72"/>
      <c r="KRB14" s="72"/>
      <c r="KRC14" s="90"/>
      <c r="KRD14" s="73"/>
      <c r="KRE14" s="73"/>
      <c r="KRF14" s="74"/>
      <c r="KRG14" s="72"/>
      <c r="KRH14" s="72"/>
      <c r="KRI14" s="72"/>
      <c r="KRJ14" s="90"/>
      <c r="KRK14" s="73"/>
      <c r="KRL14" s="73"/>
      <c r="KRM14" s="74"/>
      <c r="KRN14" s="72"/>
      <c r="KRO14" s="72"/>
      <c r="KRP14" s="72"/>
      <c r="KRQ14" s="90"/>
      <c r="KRR14" s="73"/>
      <c r="KRS14" s="73"/>
      <c r="KRT14" s="74"/>
      <c r="KRU14" s="72"/>
      <c r="KRV14" s="72"/>
      <c r="KRW14" s="72"/>
      <c r="KRX14" s="90"/>
      <c r="KRY14" s="73"/>
      <c r="KRZ14" s="73"/>
      <c r="KSA14" s="74"/>
      <c r="KSB14" s="72"/>
      <c r="KSC14" s="72"/>
      <c r="KSD14" s="72"/>
      <c r="KSE14" s="90"/>
      <c r="KSF14" s="73"/>
      <c r="KSG14" s="73"/>
      <c r="KSH14" s="74"/>
      <c r="KSI14" s="72"/>
      <c r="KSJ14" s="72"/>
      <c r="KSK14" s="72"/>
      <c r="KSL14" s="90"/>
      <c r="KSM14" s="73"/>
      <c r="KSN14" s="73"/>
      <c r="KSO14" s="74"/>
      <c r="KSP14" s="72"/>
      <c r="KSQ14" s="72"/>
      <c r="KSR14" s="72"/>
      <c r="KSS14" s="90"/>
      <c r="KST14" s="73"/>
      <c r="KSU14" s="73"/>
      <c r="KSV14" s="74"/>
      <c r="KSW14" s="72"/>
      <c r="KSX14" s="72"/>
      <c r="KSY14" s="72"/>
      <c r="KSZ14" s="90"/>
      <c r="KTA14" s="73"/>
      <c r="KTB14" s="73"/>
      <c r="KTC14" s="74"/>
      <c r="KTD14" s="72"/>
      <c r="KTE14" s="72"/>
      <c r="KTF14" s="72"/>
      <c r="KTG14" s="90"/>
      <c r="KTH14" s="73"/>
      <c r="KTI14" s="73"/>
      <c r="KTJ14" s="74"/>
      <c r="KTK14" s="72"/>
      <c r="KTL14" s="72"/>
      <c r="KTM14" s="72"/>
      <c r="KTN14" s="90"/>
      <c r="KTO14" s="73"/>
      <c r="KTP14" s="73"/>
      <c r="KTQ14" s="74"/>
      <c r="KTR14" s="72"/>
      <c r="KTS14" s="72"/>
      <c r="KTT14" s="72"/>
      <c r="KTU14" s="90"/>
      <c r="KTV14" s="73"/>
      <c r="KTW14" s="73"/>
      <c r="KTX14" s="74"/>
      <c r="KTY14" s="72"/>
      <c r="KTZ14" s="72"/>
      <c r="KUA14" s="72"/>
      <c r="KUB14" s="90"/>
      <c r="KUC14" s="73"/>
      <c r="KUD14" s="73"/>
      <c r="KUE14" s="74"/>
      <c r="KUF14" s="72"/>
      <c r="KUG14" s="72"/>
      <c r="KUH14" s="72"/>
      <c r="KUI14" s="90"/>
      <c r="KUJ14" s="73"/>
      <c r="KUK14" s="73"/>
      <c r="KUL14" s="74"/>
      <c r="KUM14" s="72"/>
      <c r="KUN14" s="72"/>
      <c r="KUO14" s="72"/>
      <c r="KUP14" s="90"/>
      <c r="KUQ14" s="73"/>
      <c r="KUR14" s="73"/>
      <c r="KUS14" s="74"/>
      <c r="KUT14" s="72"/>
      <c r="KUU14" s="72"/>
      <c r="KUV14" s="72"/>
      <c r="KUW14" s="90"/>
      <c r="KUX14" s="73"/>
      <c r="KUY14" s="73"/>
      <c r="KUZ14" s="74"/>
      <c r="KVA14" s="72"/>
      <c r="KVB14" s="72"/>
      <c r="KVC14" s="72"/>
      <c r="KVD14" s="90"/>
      <c r="KVE14" s="73"/>
      <c r="KVF14" s="73"/>
      <c r="KVG14" s="74"/>
      <c r="KVH14" s="72"/>
      <c r="KVI14" s="72"/>
      <c r="KVJ14" s="72"/>
      <c r="KVK14" s="90"/>
      <c r="KVL14" s="73"/>
      <c r="KVM14" s="73"/>
      <c r="KVN14" s="74"/>
      <c r="KVO14" s="72"/>
      <c r="KVP14" s="72"/>
      <c r="KVQ14" s="72"/>
      <c r="KVR14" s="90"/>
      <c r="KVS14" s="73"/>
      <c r="KVT14" s="73"/>
      <c r="KVU14" s="74"/>
      <c r="KVV14" s="72"/>
      <c r="KVW14" s="72"/>
      <c r="KVX14" s="72"/>
      <c r="KVY14" s="90"/>
      <c r="KVZ14" s="73"/>
      <c r="KWA14" s="73"/>
      <c r="KWB14" s="74"/>
      <c r="KWC14" s="72"/>
      <c r="KWD14" s="72"/>
      <c r="KWE14" s="72"/>
      <c r="KWF14" s="90"/>
      <c r="KWG14" s="73"/>
      <c r="KWH14" s="73"/>
      <c r="KWI14" s="74"/>
      <c r="KWJ14" s="72"/>
      <c r="KWK14" s="72"/>
      <c r="KWL14" s="72"/>
      <c r="KWM14" s="90"/>
      <c r="KWN14" s="73"/>
      <c r="KWO14" s="73"/>
      <c r="KWP14" s="74"/>
      <c r="KWQ14" s="72"/>
      <c r="KWR14" s="72"/>
      <c r="KWS14" s="72"/>
      <c r="KWT14" s="90"/>
      <c r="KWU14" s="73"/>
      <c r="KWV14" s="73"/>
      <c r="KWW14" s="74"/>
      <c r="KWX14" s="72"/>
      <c r="KWY14" s="72"/>
      <c r="KWZ14" s="72"/>
      <c r="KXA14" s="90"/>
      <c r="KXB14" s="73"/>
      <c r="KXC14" s="73"/>
      <c r="KXD14" s="74"/>
      <c r="KXE14" s="72"/>
      <c r="KXF14" s="72"/>
      <c r="KXG14" s="72"/>
      <c r="KXH14" s="90"/>
      <c r="KXI14" s="73"/>
      <c r="KXJ14" s="73"/>
      <c r="KXK14" s="74"/>
      <c r="KXL14" s="72"/>
      <c r="KXM14" s="72"/>
      <c r="KXN14" s="72"/>
      <c r="KXO14" s="90"/>
      <c r="KXP14" s="73"/>
      <c r="KXQ14" s="73"/>
      <c r="KXR14" s="74"/>
      <c r="KXS14" s="72"/>
      <c r="KXT14" s="72"/>
      <c r="KXU14" s="72"/>
      <c r="KXV14" s="90"/>
      <c r="KXW14" s="73"/>
      <c r="KXX14" s="73"/>
      <c r="KXY14" s="74"/>
      <c r="KXZ14" s="72"/>
      <c r="KYA14" s="72"/>
      <c r="KYB14" s="72"/>
      <c r="KYC14" s="90"/>
      <c r="KYD14" s="73"/>
      <c r="KYE14" s="73"/>
      <c r="KYF14" s="74"/>
      <c r="KYG14" s="72"/>
      <c r="KYH14" s="72"/>
      <c r="KYI14" s="72"/>
      <c r="KYJ14" s="90"/>
      <c r="KYK14" s="73"/>
      <c r="KYL14" s="73"/>
      <c r="KYM14" s="74"/>
      <c r="KYN14" s="72"/>
      <c r="KYO14" s="72"/>
      <c r="KYP14" s="72"/>
      <c r="KYQ14" s="90"/>
      <c r="KYR14" s="73"/>
      <c r="KYS14" s="73"/>
      <c r="KYT14" s="74"/>
      <c r="KYU14" s="72"/>
      <c r="KYV14" s="72"/>
      <c r="KYW14" s="72"/>
      <c r="KYX14" s="90"/>
      <c r="KYY14" s="73"/>
      <c r="KYZ14" s="73"/>
      <c r="KZA14" s="74"/>
      <c r="KZB14" s="72"/>
      <c r="KZC14" s="72"/>
      <c r="KZD14" s="72"/>
      <c r="KZE14" s="90"/>
      <c r="KZF14" s="73"/>
      <c r="KZG14" s="73"/>
      <c r="KZH14" s="74"/>
      <c r="KZI14" s="72"/>
      <c r="KZJ14" s="72"/>
      <c r="KZK14" s="72"/>
      <c r="KZL14" s="90"/>
      <c r="KZM14" s="73"/>
      <c r="KZN14" s="73"/>
      <c r="KZO14" s="74"/>
      <c r="KZP14" s="72"/>
      <c r="KZQ14" s="72"/>
      <c r="KZR14" s="72"/>
      <c r="KZS14" s="90"/>
      <c r="KZT14" s="73"/>
      <c r="KZU14" s="73"/>
      <c r="KZV14" s="74"/>
      <c r="KZW14" s="72"/>
      <c r="KZX14" s="72"/>
      <c r="KZY14" s="72"/>
      <c r="KZZ14" s="90"/>
      <c r="LAA14" s="73"/>
      <c r="LAB14" s="73"/>
      <c r="LAC14" s="74"/>
      <c r="LAD14" s="72"/>
      <c r="LAE14" s="72"/>
      <c r="LAF14" s="72"/>
      <c r="LAG14" s="90"/>
      <c r="LAH14" s="73"/>
      <c r="LAI14" s="73"/>
      <c r="LAJ14" s="74"/>
      <c r="LAK14" s="72"/>
      <c r="LAL14" s="72"/>
      <c r="LAM14" s="72"/>
      <c r="LAN14" s="90"/>
      <c r="LAO14" s="73"/>
      <c r="LAP14" s="73"/>
      <c r="LAQ14" s="74"/>
      <c r="LAR14" s="72"/>
      <c r="LAS14" s="72"/>
      <c r="LAT14" s="72"/>
      <c r="LAU14" s="90"/>
      <c r="LAV14" s="73"/>
      <c r="LAW14" s="73"/>
      <c r="LAX14" s="74"/>
      <c r="LAY14" s="72"/>
      <c r="LAZ14" s="72"/>
      <c r="LBA14" s="72"/>
      <c r="LBB14" s="90"/>
      <c r="LBC14" s="73"/>
      <c r="LBD14" s="73"/>
      <c r="LBE14" s="74"/>
      <c r="LBF14" s="72"/>
      <c r="LBG14" s="72"/>
      <c r="LBH14" s="72"/>
      <c r="LBI14" s="90"/>
      <c r="LBJ14" s="73"/>
      <c r="LBK14" s="73"/>
      <c r="LBL14" s="74"/>
      <c r="LBM14" s="72"/>
      <c r="LBN14" s="72"/>
      <c r="LBO14" s="72"/>
      <c r="LBP14" s="90"/>
      <c r="LBQ14" s="73"/>
      <c r="LBR14" s="73"/>
      <c r="LBS14" s="74"/>
      <c r="LBT14" s="72"/>
      <c r="LBU14" s="72"/>
      <c r="LBV14" s="72"/>
      <c r="LBW14" s="90"/>
      <c r="LBX14" s="73"/>
      <c r="LBY14" s="73"/>
      <c r="LBZ14" s="74"/>
      <c r="LCA14" s="72"/>
      <c r="LCB14" s="72"/>
      <c r="LCC14" s="72"/>
      <c r="LCD14" s="90"/>
      <c r="LCE14" s="73"/>
      <c r="LCF14" s="73"/>
      <c r="LCG14" s="74"/>
      <c r="LCH14" s="72"/>
      <c r="LCI14" s="72"/>
      <c r="LCJ14" s="72"/>
      <c r="LCK14" s="90"/>
      <c r="LCL14" s="73"/>
      <c r="LCM14" s="73"/>
      <c r="LCN14" s="74"/>
      <c r="LCO14" s="72"/>
      <c r="LCP14" s="72"/>
      <c r="LCQ14" s="72"/>
      <c r="LCR14" s="90"/>
      <c r="LCS14" s="73"/>
      <c r="LCT14" s="73"/>
      <c r="LCU14" s="74"/>
      <c r="LCV14" s="72"/>
      <c r="LCW14" s="72"/>
      <c r="LCX14" s="72"/>
      <c r="LCY14" s="90"/>
      <c r="LCZ14" s="73"/>
      <c r="LDA14" s="73"/>
      <c r="LDB14" s="74"/>
      <c r="LDC14" s="72"/>
      <c r="LDD14" s="72"/>
      <c r="LDE14" s="72"/>
      <c r="LDF14" s="90"/>
      <c r="LDG14" s="73"/>
      <c r="LDH14" s="73"/>
      <c r="LDI14" s="74"/>
      <c r="LDJ14" s="72"/>
      <c r="LDK14" s="72"/>
      <c r="LDL14" s="72"/>
      <c r="LDM14" s="90"/>
      <c r="LDN14" s="73"/>
      <c r="LDO14" s="73"/>
      <c r="LDP14" s="74"/>
      <c r="LDQ14" s="72"/>
      <c r="LDR14" s="72"/>
      <c r="LDS14" s="72"/>
      <c r="LDT14" s="90"/>
      <c r="LDU14" s="73"/>
      <c r="LDV14" s="73"/>
      <c r="LDW14" s="74"/>
      <c r="LDX14" s="72"/>
      <c r="LDY14" s="72"/>
      <c r="LDZ14" s="72"/>
      <c r="LEA14" s="90"/>
      <c r="LEB14" s="73"/>
      <c r="LEC14" s="73"/>
      <c r="LED14" s="74"/>
      <c r="LEE14" s="72"/>
      <c r="LEF14" s="72"/>
      <c r="LEG14" s="72"/>
      <c r="LEH14" s="90"/>
      <c r="LEI14" s="73"/>
      <c r="LEJ14" s="73"/>
      <c r="LEK14" s="74"/>
      <c r="LEL14" s="72"/>
      <c r="LEM14" s="72"/>
      <c r="LEN14" s="72"/>
      <c r="LEO14" s="90"/>
      <c r="LEP14" s="73"/>
      <c r="LEQ14" s="73"/>
      <c r="LER14" s="74"/>
      <c r="LES14" s="72"/>
      <c r="LET14" s="72"/>
      <c r="LEU14" s="72"/>
      <c r="LEV14" s="90"/>
      <c r="LEW14" s="73"/>
      <c r="LEX14" s="73"/>
      <c r="LEY14" s="74"/>
      <c r="LEZ14" s="72"/>
      <c r="LFA14" s="72"/>
      <c r="LFB14" s="72"/>
      <c r="LFC14" s="90"/>
      <c r="LFD14" s="73"/>
      <c r="LFE14" s="73"/>
      <c r="LFF14" s="74"/>
      <c r="LFG14" s="72"/>
      <c r="LFH14" s="72"/>
      <c r="LFI14" s="72"/>
      <c r="LFJ14" s="90"/>
      <c r="LFK14" s="73"/>
      <c r="LFL14" s="73"/>
      <c r="LFM14" s="74"/>
      <c r="LFN14" s="72"/>
      <c r="LFO14" s="72"/>
      <c r="LFP14" s="72"/>
      <c r="LFQ14" s="90"/>
      <c r="LFR14" s="73"/>
      <c r="LFS14" s="73"/>
      <c r="LFT14" s="74"/>
      <c r="LFU14" s="72"/>
      <c r="LFV14" s="72"/>
      <c r="LFW14" s="72"/>
      <c r="LFX14" s="90"/>
      <c r="LFY14" s="73"/>
      <c r="LFZ14" s="73"/>
      <c r="LGA14" s="74"/>
      <c r="LGB14" s="72"/>
      <c r="LGC14" s="72"/>
      <c r="LGD14" s="72"/>
      <c r="LGE14" s="90"/>
      <c r="LGF14" s="73"/>
      <c r="LGG14" s="73"/>
      <c r="LGH14" s="74"/>
      <c r="LGI14" s="72"/>
      <c r="LGJ14" s="72"/>
      <c r="LGK14" s="72"/>
      <c r="LGL14" s="90"/>
      <c r="LGM14" s="73"/>
      <c r="LGN14" s="73"/>
      <c r="LGO14" s="74"/>
      <c r="LGP14" s="72"/>
      <c r="LGQ14" s="72"/>
      <c r="LGR14" s="72"/>
      <c r="LGS14" s="90"/>
      <c r="LGT14" s="73"/>
      <c r="LGU14" s="73"/>
      <c r="LGV14" s="74"/>
      <c r="LGW14" s="72"/>
      <c r="LGX14" s="72"/>
      <c r="LGY14" s="72"/>
      <c r="LGZ14" s="90"/>
      <c r="LHA14" s="73"/>
      <c r="LHB14" s="73"/>
      <c r="LHC14" s="74"/>
      <c r="LHD14" s="72"/>
      <c r="LHE14" s="72"/>
      <c r="LHF14" s="72"/>
      <c r="LHG14" s="90"/>
      <c r="LHH14" s="73"/>
      <c r="LHI14" s="73"/>
      <c r="LHJ14" s="74"/>
      <c r="LHK14" s="72"/>
      <c r="LHL14" s="72"/>
      <c r="LHM14" s="72"/>
      <c r="LHN14" s="90"/>
      <c r="LHO14" s="73"/>
      <c r="LHP14" s="73"/>
      <c r="LHQ14" s="74"/>
      <c r="LHR14" s="72"/>
      <c r="LHS14" s="72"/>
      <c r="LHT14" s="72"/>
      <c r="LHU14" s="90"/>
      <c r="LHV14" s="73"/>
      <c r="LHW14" s="73"/>
      <c r="LHX14" s="74"/>
      <c r="LHY14" s="72"/>
      <c r="LHZ14" s="72"/>
      <c r="LIA14" s="72"/>
      <c r="LIB14" s="90"/>
      <c r="LIC14" s="73"/>
      <c r="LID14" s="73"/>
      <c r="LIE14" s="74"/>
      <c r="LIF14" s="72"/>
      <c r="LIG14" s="72"/>
      <c r="LIH14" s="72"/>
      <c r="LII14" s="90"/>
      <c r="LIJ14" s="73"/>
      <c r="LIK14" s="73"/>
      <c r="LIL14" s="74"/>
      <c r="LIM14" s="72"/>
      <c r="LIN14" s="72"/>
      <c r="LIO14" s="72"/>
      <c r="LIP14" s="90"/>
      <c r="LIQ14" s="73"/>
      <c r="LIR14" s="73"/>
      <c r="LIS14" s="74"/>
      <c r="LIT14" s="72"/>
      <c r="LIU14" s="72"/>
      <c r="LIV14" s="72"/>
      <c r="LIW14" s="90"/>
      <c r="LIX14" s="73"/>
      <c r="LIY14" s="73"/>
      <c r="LIZ14" s="74"/>
      <c r="LJA14" s="72"/>
      <c r="LJB14" s="72"/>
      <c r="LJC14" s="72"/>
      <c r="LJD14" s="90"/>
      <c r="LJE14" s="73"/>
      <c r="LJF14" s="73"/>
      <c r="LJG14" s="74"/>
      <c r="LJH14" s="72"/>
      <c r="LJI14" s="72"/>
      <c r="LJJ14" s="72"/>
      <c r="LJK14" s="90"/>
      <c r="LJL14" s="73"/>
      <c r="LJM14" s="73"/>
      <c r="LJN14" s="74"/>
      <c r="LJO14" s="72"/>
      <c r="LJP14" s="72"/>
      <c r="LJQ14" s="72"/>
      <c r="LJR14" s="90"/>
      <c r="LJS14" s="73"/>
      <c r="LJT14" s="73"/>
      <c r="LJU14" s="74"/>
      <c r="LJV14" s="72"/>
      <c r="LJW14" s="72"/>
      <c r="LJX14" s="72"/>
      <c r="LJY14" s="90"/>
      <c r="LJZ14" s="73"/>
      <c r="LKA14" s="73"/>
      <c r="LKB14" s="74"/>
      <c r="LKC14" s="72"/>
      <c r="LKD14" s="72"/>
      <c r="LKE14" s="72"/>
      <c r="LKF14" s="90"/>
      <c r="LKG14" s="73"/>
      <c r="LKH14" s="73"/>
      <c r="LKI14" s="74"/>
      <c r="LKJ14" s="72"/>
      <c r="LKK14" s="72"/>
      <c r="LKL14" s="72"/>
      <c r="LKM14" s="90"/>
      <c r="LKN14" s="73"/>
      <c r="LKO14" s="73"/>
      <c r="LKP14" s="74"/>
      <c r="LKQ14" s="72"/>
      <c r="LKR14" s="72"/>
      <c r="LKS14" s="72"/>
      <c r="LKT14" s="90"/>
      <c r="LKU14" s="73"/>
      <c r="LKV14" s="73"/>
      <c r="LKW14" s="74"/>
      <c r="LKX14" s="72"/>
      <c r="LKY14" s="72"/>
      <c r="LKZ14" s="72"/>
      <c r="LLA14" s="90"/>
      <c r="LLB14" s="73"/>
      <c r="LLC14" s="73"/>
      <c r="LLD14" s="74"/>
      <c r="LLE14" s="72"/>
      <c r="LLF14" s="72"/>
      <c r="LLG14" s="72"/>
      <c r="LLH14" s="90"/>
      <c r="LLI14" s="73"/>
      <c r="LLJ14" s="73"/>
      <c r="LLK14" s="74"/>
      <c r="LLL14" s="72"/>
      <c r="LLM14" s="72"/>
      <c r="LLN14" s="72"/>
      <c r="LLO14" s="90"/>
      <c r="LLP14" s="73"/>
      <c r="LLQ14" s="73"/>
      <c r="LLR14" s="74"/>
      <c r="LLS14" s="72"/>
      <c r="LLT14" s="72"/>
      <c r="LLU14" s="72"/>
      <c r="LLV14" s="90"/>
      <c r="LLW14" s="73"/>
      <c r="LLX14" s="73"/>
      <c r="LLY14" s="74"/>
      <c r="LLZ14" s="72"/>
      <c r="LMA14" s="72"/>
      <c r="LMB14" s="72"/>
      <c r="LMC14" s="90"/>
      <c r="LMD14" s="73"/>
      <c r="LME14" s="73"/>
      <c r="LMF14" s="74"/>
      <c r="LMG14" s="72"/>
      <c r="LMH14" s="72"/>
      <c r="LMI14" s="72"/>
      <c r="LMJ14" s="90"/>
      <c r="LMK14" s="73"/>
      <c r="LML14" s="73"/>
      <c r="LMM14" s="74"/>
      <c r="LMN14" s="72"/>
      <c r="LMO14" s="72"/>
      <c r="LMP14" s="72"/>
      <c r="LMQ14" s="90"/>
      <c r="LMR14" s="73"/>
      <c r="LMS14" s="73"/>
      <c r="LMT14" s="74"/>
      <c r="LMU14" s="72"/>
      <c r="LMV14" s="72"/>
      <c r="LMW14" s="72"/>
      <c r="LMX14" s="90"/>
      <c r="LMY14" s="73"/>
      <c r="LMZ14" s="73"/>
      <c r="LNA14" s="74"/>
      <c r="LNB14" s="72"/>
      <c r="LNC14" s="72"/>
      <c r="LND14" s="72"/>
      <c r="LNE14" s="90"/>
      <c r="LNF14" s="73"/>
      <c r="LNG14" s="73"/>
      <c r="LNH14" s="74"/>
      <c r="LNI14" s="72"/>
      <c r="LNJ14" s="72"/>
      <c r="LNK14" s="72"/>
      <c r="LNL14" s="90"/>
      <c r="LNM14" s="73"/>
      <c r="LNN14" s="73"/>
      <c r="LNO14" s="74"/>
      <c r="LNP14" s="72"/>
      <c r="LNQ14" s="72"/>
      <c r="LNR14" s="72"/>
      <c r="LNS14" s="90"/>
      <c r="LNT14" s="73"/>
      <c r="LNU14" s="73"/>
      <c r="LNV14" s="74"/>
      <c r="LNW14" s="72"/>
      <c r="LNX14" s="72"/>
      <c r="LNY14" s="72"/>
      <c r="LNZ14" s="90"/>
      <c r="LOA14" s="73"/>
      <c r="LOB14" s="73"/>
      <c r="LOC14" s="74"/>
      <c r="LOD14" s="72"/>
      <c r="LOE14" s="72"/>
      <c r="LOF14" s="72"/>
      <c r="LOG14" s="90"/>
      <c r="LOH14" s="73"/>
      <c r="LOI14" s="73"/>
      <c r="LOJ14" s="74"/>
      <c r="LOK14" s="72"/>
      <c r="LOL14" s="72"/>
      <c r="LOM14" s="72"/>
      <c r="LON14" s="90"/>
      <c r="LOO14" s="73"/>
      <c r="LOP14" s="73"/>
      <c r="LOQ14" s="74"/>
      <c r="LOR14" s="72"/>
      <c r="LOS14" s="72"/>
      <c r="LOT14" s="72"/>
      <c r="LOU14" s="90"/>
      <c r="LOV14" s="73"/>
      <c r="LOW14" s="73"/>
      <c r="LOX14" s="74"/>
      <c r="LOY14" s="72"/>
      <c r="LOZ14" s="72"/>
      <c r="LPA14" s="72"/>
      <c r="LPB14" s="90"/>
      <c r="LPC14" s="73"/>
      <c r="LPD14" s="73"/>
      <c r="LPE14" s="74"/>
      <c r="LPF14" s="72"/>
      <c r="LPG14" s="72"/>
      <c r="LPH14" s="72"/>
      <c r="LPI14" s="90"/>
      <c r="LPJ14" s="73"/>
      <c r="LPK14" s="73"/>
      <c r="LPL14" s="74"/>
      <c r="LPM14" s="72"/>
      <c r="LPN14" s="72"/>
      <c r="LPO14" s="72"/>
      <c r="LPP14" s="90"/>
      <c r="LPQ14" s="73"/>
      <c r="LPR14" s="73"/>
      <c r="LPS14" s="74"/>
      <c r="LPT14" s="72"/>
      <c r="LPU14" s="72"/>
      <c r="LPV14" s="72"/>
      <c r="LPW14" s="90"/>
      <c r="LPX14" s="73"/>
      <c r="LPY14" s="73"/>
      <c r="LPZ14" s="74"/>
      <c r="LQA14" s="72"/>
      <c r="LQB14" s="72"/>
      <c r="LQC14" s="72"/>
      <c r="LQD14" s="90"/>
      <c r="LQE14" s="73"/>
      <c r="LQF14" s="73"/>
      <c r="LQG14" s="74"/>
      <c r="LQH14" s="72"/>
      <c r="LQI14" s="72"/>
      <c r="LQJ14" s="72"/>
      <c r="LQK14" s="90"/>
      <c r="LQL14" s="73"/>
      <c r="LQM14" s="73"/>
      <c r="LQN14" s="74"/>
      <c r="LQO14" s="72"/>
      <c r="LQP14" s="72"/>
      <c r="LQQ14" s="72"/>
      <c r="LQR14" s="90"/>
      <c r="LQS14" s="73"/>
      <c r="LQT14" s="73"/>
      <c r="LQU14" s="74"/>
      <c r="LQV14" s="72"/>
      <c r="LQW14" s="72"/>
      <c r="LQX14" s="72"/>
      <c r="LQY14" s="90"/>
      <c r="LQZ14" s="73"/>
      <c r="LRA14" s="73"/>
      <c r="LRB14" s="74"/>
      <c r="LRC14" s="72"/>
      <c r="LRD14" s="72"/>
      <c r="LRE14" s="72"/>
      <c r="LRF14" s="90"/>
      <c r="LRG14" s="73"/>
      <c r="LRH14" s="73"/>
      <c r="LRI14" s="74"/>
      <c r="LRJ14" s="72"/>
      <c r="LRK14" s="72"/>
      <c r="LRL14" s="72"/>
      <c r="LRM14" s="90"/>
      <c r="LRN14" s="73"/>
      <c r="LRO14" s="73"/>
      <c r="LRP14" s="74"/>
      <c r="LRQ14" s="72"/>
      <c r="LRR14" s="72"/>
      <c r="LRS14" s="72"/>
      <c r="LRT14" s="90"/>
      <c r="LRU14" s="73"/>
      <c r="LRV14" s="73"/>
      <c r="LRW14" s="74"/>
      <c r="LRX14" s="72"/>
      <c r="LRY14" s="72"/>
      <c r="LRZ14" s="72"/>
      <c r="LSA14" s="90"/>
      <c r="LSB14" s="73"/>
      <c r="LSC14" s="73"/>
      <c r="LSD14" s="74"/>
      <c r="LSE14" s="72"/>
      <c r="LSF14" s="72"/>
      <c r="LSG14" s="72"/>
      <c r="LSH14" s="90"/>
      <c r="LSI14" s="73"/>
      <c r="LSJ14" s="73"/>
      <c r="LSK14" s="74"/>
      <c r="LSL14" s="72"/>
      <c r="LSM14" s="72"/>
      <c r="LSN14" s="72"/>
      <c r="LSO14" s="90"/>
      <c r="LSP14" s="73"/>
      <c r="LSQ14" s="73"/>
      <c r="LSR14" s="74"/>
      <c r="LSS14" s="72"/>
      <c r="LST14" s="72"/>
      <c r="LSU14" s="72"/>
      <c r="LSV14" s="90"/>
      <c r="LSW14" s="73"/>
      <c r="LSX14" s="73"/>
      <c r="LSY14" s="74"/>
      <c r="LSZ14" s="72"/>
      <c r="LTA14" s="72"/>
      <c r="LTB14" s="72"/>
      <c r="LTC14" s="90"/>
      <c r="LTD14" s="73"/>
      <c r="LTE14" s="73"/>
      <c r="LTF14" s="74"/>
      <c r="LTG14" s="72"/>
      <c r="LTH14" s="72"/>
      <c r="LTI14" s="72"/>
      <c r="LTJ14" s="90"/>
      <c r="LTK14" s="73"/>
      <c r="LTL14" s="73"/>
      <c r="LTM14" s="74"/>
      <c r="LTN14" s="72"/>
      <c r="LTO14" s="72"/>
      <c r="LTP14" s="72"/>
      <c r="LTQ14" s="90"/>
      <c r="LTR14" s="73"/>
      <c r="LTS14" s="73"/>
      <c r="LTT14" s="74"/>
      <c r="LTU14" s="72"/>
      <c r="LTV14" s="72"/>
      <c r="LTW14" s="72"/>
      <c r="LTX14" s="90"/>
      <c r="LTY14" s="73"/>
      <c r="LTZ14" s="73"/>
      <c r="LUA14" s="74"/>
      <c r="LUB14" s="72"/>
      <c r="LUC14" s="72"/>
      <c r="LUD14" s="72"/>
      <c r="LUE14" s="90"/>
      <c r="LUF14" s="73"/>
      <c r="LUG14" s="73"/>
      <c r="LUH14" s="74"/>
      <c r="LUI14" s="72"/>
      <c r="LUJ14" s="72"/>
      <c r="LUK14" s="72"/>
      <c r="LUL14" s="90"/>
      <c r="LUM14" s="73"/>
      <c r="LUN14" s="73"/>
      <c r="LUO14" s="74"/>
      <c r="LUP14" s="72"/>
      <c r="LUQ14" s="72"/>
      <c r="LUR14" s="72"/>
      <c r="LUS14" s="90"/>
      <c r="LUT14" s="73"/>
      <c r="LUU14" s="73"/>
      <c r="LUV14" s="74"/>
      <c r="LUW14" s="72"/>
      <c r="LUX14" s="72"/>
      <c r="LUY14" s="72"/>
      <c r="LUZ14" s="90"/>
      <c r="LVA14" s="73"/>
      <c r="LVB14" s="73"/>
      <c r="LVC14" s="74"/>
      <c r="LVD14" s="72"/>
      <c r="LVE14" s="72"/>
      <c r="LVF14" s="72"/>
      <c r="LVG14" s="90"/>
      <c r="LVH14" s="73"/>
      <c r="LVI14" s="73"/>
      <c r="LVJ14" s="74"/>
      <c r="LVK14" s="72"/>
      <c r="LVL14" s="72"/>
      <c r="LVM14" s="72"/>
      <c r="LVN14" s="90"/>
      <c r="LVO14" s="73"/>
      <c r="LVP14" s="73"/>
      <c r="LVQ14" s="74"/>
      <c r="LVR14" s="72"/>
      <c r="LVS14" s="72"/>
      <c r="LVT14" s="72"/>
      <c r="LVU14" s="90"/>
      <c r="LVV14" s="73"/>
      <c r="LVW14" s="73"/>
      <c r="LVX14" s="74"/>
      <c r="LVY14" s="72"/>
      <c r="LVZ14" s="72"/>
      <c r="LWA14" s="72"/>
      <c r="LWB14" s="90"/>
      <c r="LWC14" s="73"/>
      <c r="LWD14" s="73"/>
      <c r="LWE14" s="74"/>
      <c r="LWF14" s="72"/>
      <c r="LWG14" s="72"/>
      <c r="LWH14" s="72"/>
      <c r="LWI14" s="90"/>
      <c r="LWJ14" s="73"/>
      <c r="LWK14" s="73"/>
      <c r="LWL14" s="74"/>
      <c r="LWM14" s="72"/>
      <c r="LWN14" s="72"/>
      <c r="LWO14" s="72"/>
      <c r="LWP14" s="90"/>
      <c r="LWQ14" s="73"/>
      <c r="LWR14" s="73"/>
      <c r="LWS14" s="74"/>
      <c r="LWT14" s="72"/>
      <c r="LWU14" s="72"/>
      <c r="LWV14" s="72"/>
      <c r="LWW14" s="90"/>
      <c r="LWX14" s="73"/>
      <c r="LWY14" s="73"/>
      <c r="LWZ14" s="74"/>
      <c r="LXA14" s="72"/>
      <c r="LXB14" s="72"/>
      <c r="LXC14" s="72"/>
      <c r="LXD14" s="90"/>
      <c r="LXE14" s="73"/>
      <c r="LXF14" s="73"/>
      <c r="LXG14" s="74"/>
      <c r="LXH14" s="72"/>
      <c r="LXI14" s="72"/>
      <c r="LXJ14" s="72"/>
      <c r="LXK14" s="90"/>
      <c r="LXL14" s="73"/>
      <c r="LXM14" s="73"/>
      <c r="LXN14" s="74"/>
      <c r="LXO14" s="72"/>
      <c r="LXP14" s="72"/>
      <c r="LXQ14" s="72"/>
      <c r="LXR14" s="90"/>
      <c r="LXS14" s="73"/>
      <c r="LXT14" s="73"/>
      <c r="LXU14" s="74"/>
      <c r="LXV14" s="72"/>
      <c r="LXW14" s="72"/>
      <c r="LXX14" s="72"/>
      <c r="LXY14" s="90"/>
      <c r="LXZ14" s="73"/>
      <c r="LYA14" s="73"/>
      <c r="LYB14" s="74"/>
      <c r="LYC14" s="72"/>
      <c r="LYD14" s="72"/>
      <c r="LYE14" s="72"/>
      <c r="LYF14" s="90"/>
      <c r="LYG14" s="73"/>
      <c r="LYH14" s="73"/>
      <c r="LYI14" s="74"/>
      <c r="LYJ14" s="72"/>
      <c r="LYK14" s="72"/>
      <c r="LYL14" s="72"/>
      <c r="LYM14" s="90"/>
      <c r="LYN14" s="73"/>
      <c r="LYO14" s="73"/>
      <c r="LYP14" s="74"/>
      <c r="LYQ14" s="72"/>
      <c r="LYR14" s="72"/>
      <c r="LYS14" s="72"/>
      <c r="LYT14" s="90"/>
      <c r="LYU14" s="73"/>
      <c r="LYV14" s="73"/>
      <c r="LYW14" s="74"/>
      <c r="LYX14" s="72"/>
      <c r="LYY14" s="72"/>
      <c r="LYZ14" s="72"/>
      <c r="LZA14" s="90"/>
      <c r="LZB14" s="73"/>
      <c r="LZC14" s="73"/>
      <c r="LZD14" s="74"/>
      <c r="LZE14" s="72"/>
      <c r="LZF14" s="72"/>
      <c r="LZG14" s="72"/>
      <c r="LZH14" s="90"/>
      <c r="LZI14" s="73"/>
      <c r="LZJ14" s="73"/>
      <c r="LZK14" s="74"/>
      <c r="LZL14" s="72"/>
      <c r="LZM14" s="72"/>
      <c r="LZN14" s="72"/>
      <c r="LZO14" s="90"/>
      <c r="LZP14" s="73"/>
      <c r="LZQ14" s="73"/>
      <c r="LZR14" s="74"/>
      <c r="LZS14" s="72"/>
      <c r="LZT14" s="72"/>
      <c r="LZU14" s="72"/>
      <c r="LZV14" s="90"/>
      <c r="LZW14" s="73"/>
      <c r="LZX14" s="73"/>
      <c r="LZY14" s="74"/>
      <c r="LZZ14" s="72"/>
      <c r="MAA14" s="72"/>
      <c r="MAB14" s="72"/>
      <c r="MAC14" s="90"/>
      <c r="MAD14" s="73"/>
      <c r="MAE14" s="73"/>
      <c r="MAF14" s="74"/>
      <c r="MAG14" s="72"/>
      <c r="MAH14" s="72"/>
      <c r="MAI14" s="72"/>
      <c r="MAJ14" s="90"/>
      <c r="MAK14" s="73"/>
      <c r="MAL14" s="73"/>
      <c r="MAM14" s="74"/>
      <c r="MAN14" s="72"/>
      <c r="MAO14" s="72"/>
      <c r="MAP14" s="72"/>
      <c r="MAQ14" s="90"/>
      <c r="MAR14" s="73"/>
      <c r="MAS14" s="73"/>
      <c r="MAT14" s="74"/>
      <c r="MAU14" s="72"/>
      <c r="MAV14" s="72"/>
      <c r="MAW14" s="72"/>
      <c r="MAX14" s="90"/>
      <c r="MAY14" s="73"/>
      <c r="MAZ14" s="73"/>
      <c r="MBA14" s="74"/>
      <c r="MBB14" s="72"/>
      <c r="MBC14" s="72"/>
      <c r="MBD14" s="72"/>
      <c r="MBE14" s="90"/>
      <c r="MBF14" s="73"/>
      <c r="MBG14" s="73"/>
      <c r="MBH14" s="74"/>
      <c r="MBI14" s="72"/>
      <c r="MBJ14" s="72"/>
      <c r="MBK14" s="72"/>
      <c r="MBL14" s="90"/>
      <c r="MBM14" s="73"/>
      <c r="MBN14" s="73"/>
      <c r="MBO14" s="74"/>
      <c r="MBP14" s="72"/>
      <c r="MBQ14" s="72"/>
      <c r="MBR14" s="72"/>
      <c r="MBS14" s="90"/>
      <c r="MBT14" s="73"/>
      <c r="MBU14" s="73"/>
      <c r="MBV14" s="74"/>
      <c r="MBW14" s="72"/>
      <c r="MBX14" s="72"/>
      <c r="MBY14" s="72"/>
      <c r="MBZ14" s="90"/>
      <c r="MCA14" s="73"/>
      <c r="MCB14" s="73"/>
      <c r="MCC14" s="74"/>
      <c r="MCD14" s="72"/>
      <c r="MCE14" s="72"/>
      <c r="MCF14" s="72"/>
      <c r="MCG14" s="90"/>
      <c r="MCH14" s="73"/>
      <c r="MCI14" s="73"/>
      <c r="MCJ14" s="74"/>
      <c r="MCK14" s="72"/>
      <c r="MCL14" s="72"/>
      <c r="MCM14" s="72"/>
      <c r="MCN14" s="90"/>
      <c r="MCO14" s="73"/>
      <c r="MCP14" s="73"/>
      <c r="MCQ14" s="74"/>
      <c r="MCR14" s="72"/>
      <c r="MCS14" s="72"/>
      <c r="MCT14" s="72"/>
      <c r="MCU14" s="90"/>
      <c r="MCV14" s="73"/>
      <c r="MCW14" s="73"/>
      <c r="MCX14" s="74"/>
      <c r="MCY14" s="72"/>
      <c r="MCZ14" s="72"/>
      <c r="MDA14" s="72"/>
      <c r="MDB14" s="90"/>
      <c r="MDC14" s="73"/>
      <c r="MDD14" s="73"/>
      <c r="MDE14" s="74"/>
      <c r="MDF14" s="72"/>
      <c r="MDG14" s="72"/>
      <c r="MDH14" s="72"/>
      <c r="MDI14" s="90"/>
      <c r="MDJ14" s="73"/>
      <c r="MDK14" s="73"/>
      <c r="MDL14" s="74"/>
      <c r="MDM14" s="72"/>
      <c r="MDN14" s="72"/>
      <c r="MDO14" s="72"/>
      <c r="MDP14" s="90"/>
      <c r="MDQ14" s="73"/>
      <c r="MDR14" s="73"/>
      <c r="MDS14" s="74"/>
      <c r="MDT14" s="72"/>
      <c r="MDU14" s="72"/>
      <c r="MDV14" s="72"/>
      <c r="MDW14" s="90"/>
      <c r="MDX14" s="73"/>
      <c r="MDY14" s="73"/>
      <c r="MDZ14" s="74"/>
      <c r="MEA14" s="72"/>
      <c r="MEB14" s="72"/>
      <c r="MEC14" s="72"/>
      <c r="MED14" s="90"/>
      <c r="MEE14" s="73"/>
      <c r="MEF14" s="73"/>
      <c r="MEG14" s="74"/>
      <c r="MEH14" s="72"/>
      <c r="MEI14" s="72"/>
      <c r="MEJ14" s="72"/>
      <c r="MEK14" s="90"/>
      <c r="MEL14" s="73"/>
      <c r="MEM14" s="73"/>
      <c r="MEN14" s="74"/>
      <c r="MEO14" s="72"/>
      <c r="MEP14" s="72"/>
      <c r="MEQ14" s="72"/>
      <c r="MER14" s="90"/>
      <c r="MES14" s="73"/>
      <c r="MET14" s="73"/>
      <c r="MEU14" s="74"/>
      <c r="MEV14" s="72"/>
      <c r="MEW14" s="72"/>
      <c r="MEX14" s="72"/>
      <c r="MEY14" s="90"/>
      <c r="MEZ14" s="73"/>
      <c r="MFA14" s="73"/>
      <c r="MFB14" s="74"/>
      <c r="MFC14" s="72"/>
      <c r="MFD14" s="72"/>
      <c r="MFE14" s="72"/>
      <c r="MFF14" s="90"/>
      <c r="MFG14" s="73"/>
      <c r="MFH14" s="73"/>
      <c r="MFI14" s="74"/>
      <c r="MFJ14" s="72"/>
      <c r="MFK14" s="72"/>
      <c r="MFL14" s="72"/>
      <c r="MFM14" s="90"/>
      <c r="MFN14" s="73"/>
      <c r="MFO14" s="73"/>
      <c r="MFP14" s="74"/>
      <c r="MFQ14" s="72"/>
      <c r="MFR14" s="72"/>
      <c r="MFS14" s="72"/>
      <c r="MFT14" s="90"/>
      <c r="MFU14" s="73"/>
      <c r="MFV14" s="73"/>
      <c r="MFW14" s="74"/>
      <c r="MFX14" s="72"/>
      <c r="MFY14" s="72"/>
      <c r="MFZ14" s="72"/>
      <c r="MGA14" s="90"/>
      <c r="MGB14" s="73"/>
      <c r="MGC14" s="73"/>
      <c r="MGD14" s="74"/>
      <c r="MGE14" s="72"/>
      <c r="MGF14" s="72"/>
      <c r="MGG14" s="72"/>
      <c r="MGH14" s="90"/>
      <c r="MGI14" s="73"/>
      <c r="MGJ14" s="73"/>
      <c r="MGK14" s="74"/>
      <c r="MGL14" s="72"/>
      <c r="MGM14" s="72"/>
      <c r="MGN14" s="72"/>
      <c r="MGO14" s="90"/>
      <c r="MGP14" s="73"/>
      <c r="MGQ14" s="73"/>
      <c r="MGR14" s="74"/>
      <c r="MGS14" s="72"/>
      <c r="MGT14" s="72"/>
      <c r="MGU14" s="72"/>
      <c r="MGV14" s="90"/>
      <c r="MGW14" s="73"/>
      <c r="MGX14" s="73"/>
      <c r="MGY14" s="74"/>
      <c r="MGZ14" s="72"/>
      <c r="MHA14" s="72"/>
      <c r="MHB14" s="72"/>
      <c r="MHC14" s="90"/>
      <c r="MHD14" s="73"/>
      <c r="MHE14" s="73"/>
      <c r="MHF14" s="74"/>
      <c r="MHG14" s="72"/>
      <c r="MHH14" s="72"/>
      <c r="MHI14" s="72"/>
      <c r="MHJ14" s="90"/>
      <c r="MHK14" s="73"/>
      <c r="MHL14" s="73"/>
      <c r="MHM14" s="74"/>
      <c r="MHN14" s="72"/>
      <c r="MHO14" s="72"/>
      <c r="MHP14" s="72"/>
      <c r="MHQ14" s="90"/>
      <c r="MHR14" s="73"/>
      <c r="MHS14" s="73"/>
      <c r="MHT14" s="74"/>
      <c r="MHU14" s="72"/>
      <c r="MHV14" s="72"/>
      <c r="MHW14" s="72"/>
      <c r="MHX14" s="90"/>
      <c r="MHY14" s="73"/>
      <c r="MHZ14" s="73"/>
      <c r="MIA14" s="74"/>
      <c r="MIB14" s="72"/>
      <c r="MIC14" s="72"/>
      <c r="MID14" s="72"/>
      <c r="MIE14" s="90"/>
      <c r="MIF14" s="73"/>
      <c r="MIG14" s="73"/>
      <c r="MIH14" s="74"/>
      <c r="MII14" s="72"/>
      <c r="MIJ14" s="72"/>
      <c r="MIK14" s="72"/>
      <c r="MIL14" s="90"/>
      <c r="MIM14" s="73"/>
      <c r="MIN14" s="73"/>
      <c r="MIO14" s="74"/>
      <c r="MIP14" s="72"/>
      <c r="MIQ14" s="72"/>
      <c r="MIR14" s="72"/>
      <c r="MIS14" s="90"/>
      <c r="MIT14" s="73"/>
      <c r="MIU14" s="73"/>
      <c r="MIV14" s="74"/>
      <c r="MIW14" s="72"/>
      <c r="MIX14" s="72"/>
      <c r="MIY14" s="72"/>
      <c r="MIZ14" s="90"/>
      <c r="MJA14" s="73"/>
      <c r="MJB14" s="73"/>
      <c r="MJC14" s="74"/>
      <c r="MJD14" s="72"/>
      <c r="MJE14" s="72"/>
      <c r="MJF14" s="72"/>
      <c r="MJG14" s="90"/>
      <c r="MJH14" s="73"/>
      <c r="MJI14" s="73"/>
      <c r="MJJ14" s="74"/>
      <c r="MJK14" s="72"/>
      <c r="MJL14" s="72"/>
      <c r="MJM14" s="72"/>
      <c r="MJN14" s="90"/>
      <c r="MJO14" s="73"/>
      <c r="MJP14" s="73"/>
      <c r="MJQ14" s="74"/>
      <c r="MJR14" s="72"/>
      <c r="MJS14" s="72"/>
      <c r="MJT14" s="72"/>
      <c r="MJU14" s="90"/>
      <c r="MJV14" s="73"/>
      <c r="MJW14" s="73"/>
      <c r="MJX14" s="74"/>
      <c r="MJY14" s="72"/>
      <c r="MJZ14" s="72"/>
      <c r="MKA14" s="72"/>
      <c r="MKB14" s="90"/>
      <c r="MKC14" s="73"/>
      <c r="MKD14" s="73"/>
      <c r="MKE14" s="74"/>
      <c r="MKF14" s="72"/>
      <c r="MKG14" s="72"/>
      <c r="MKH14" s="72"/>
      <c r="MKI14" s="90"/>
      <c r="MKJ14" s="73"/>
      <c r="MKK14" s="73"/>
      <c r="MKL14" s="74"/>
      <c r="MKM14" s="72"/>
      <c r="MKN14" s="72"/>
      <c r="MKO14" s="72"/>
      <c r="MKP14" s="90"/>
      <c r="MKQ14" s="73"/>
      <c r="MKR14" s="73"/>
      <c r="MKS14" s="74"/>
      <c r="MKT14" s="72"/>
      <c r="MKU14" s="72"/>
      <c r="MKV14" s="72"/>
      <c r="MKW14" s="90"/>
      <c r="MKX14" s="73"/>
      <c r="MKY14" s="73"/>
      <c r="MKZ14" s="74"/>
      <c r="MLA14" s="72"/>
      <c r="MLB14" s="72"/>
      <c r="MLC14" s="72"/>
      <c r="MLD14" s="90"/>
      <c r="MLE14" s="73"/>
      <c r="MLF14" s="73"/>
      <c r="MLG14" s="74"/>
      <c r="MLH14" s="72"/>
      <c r="MLI14" s="72"/>
      <c r="MLJ14" s="72"/>
      <c r="MLK14" s="90"/>
      <c r="MLL14" s="73"/>
      <c r="MLM14" s="73"/>
      <c r="MLN14" s="74"/>
      <c r="MLO14" s="72"/>
      <c r="MLP14" s="72"/>
      <c r="MLQ14" s="72"/>
      <c r="MLR14" s="90"/>
      <c r="MLS14" s="73"/>
      <c r="MLT14" s="73"/>
      <c r="MLU14" s="74"/>
      <c r="MLV14" s="72"/>
      <c r="MLW14" s="72"/>
      <c r="MLX14" s="72"/>
      <c r="MLY14" s="90"/>
      <c r="MLZ14" s="73"/>
      <c r="MMA14" s="73"/>
      <c r="MMB14" s="74"/>
      <c r="MMC14" s="72"/>
      <c r="MMD14" s="72"/>
      <c r="MME14" s="72"/>
      <c r="MMF14" s="90"/>
      <c r="MMG14" s="73"/>
      <c r="MMH14" s="73"/>
      <c r="MMI14" s="74"/>
      <c r="MMJ14" s="72"/>
      <c r="MMK14" s="72"/>
      <c r="MML14" s="72"/>
      <c r="MMM14" s="90"/>
      <c r="MMN14" s="73"/>
      <c r="MMO14" s="73"/>
      <c r="MMP14" s="74"/>
      <c r="MMQ14" s="72"/>
      <c r="MMR14" s="72"/>
      <c r="MMS14" s="72"/>
      <c r="MMT14" s="90"/>
      <c r="MMU14" s="73"/>
      <c r="MMV14" s="73"/>
      <c r="MMW14" s="74"/>
      <c r="MMX14" s="72"/>
      <c r="MMY14" s="72"/>
      <c r="MMZ14" s="72"/>
      <c r="MNA14" s="90"/>
      <c r="MNB14" s="73"/>
      <c r="MNC14" s="73"/>
      <c r="MND14" s="74"/>
      <c r="MNE14" s="72"/>
      <c r="MNF14" s="72"/>
      <c r="MNG14" s="72"/>
      <c r="MNH14" s="90"/>
      <c r="MNI14" s="73"/>
      <c r="MNJ14" s="73"/>
      <c r="MNK14" s="74"/>
      <c r="MNL14" s="72"/>
      <c r="MNM14" s="72"/>
      <c r="MNN14" s="72"/>
      <c r="MNO14" s="90"/>
      <c r="MNP14" s="73"/>
      <c r="MNQ14" s="73"/>
      <c r="MNR14" s="74"/>
      <c r="MNS14" s="72"/>
      <c r="MNT14" s="72"/>
      <c r="MNU14" s="72"/>
      <c r="MNV14" s="90"/>
      <c r="MNW14" s="73"/>
      <c r="MNX14" s="73"/>
      <c r="MNY14" s="74"/>
      <c r="MNZ14" s="72"/>
      <c r="MOA14" s="72"/>
      <c r="MOB14" s="72"/>
      <c r="MOC14" s="90"/>
      <c r="MOD14" s="73"/>
      <c r="MOE14" s="73"/>
      <c r="MOF14" s="74"/>
      <c r="MOG14" s="72"/>
      <c r="MOH14" s="72"/>
      <c r="MOI14" s="72"/>
      <c r="MOJ14" s="90"/>
      <c r="MOK14" s="73"/>
      <c r="MOL14" s="73"/>
      <c r="MOM14" s="74"/>
      <c r="MON14" s="72"/>
      <c r="MOO14" s="72"/>
      <c r="MOP14" s="72"/>
      <c r="MOQ14" s="90"/>
      <c r="MOR14" s="73"/>
      <c r="MOS14" s="73"/>
      <c r="MOT14" s="74"/>
      <c r="MOU14" s="72"/>
      <c r="MOV14" s="72"/>
      <c r="MOW14" s="72"/>
      <c r="MOX14" s="90"/>
      <c r="MOY14" s="73"/>
      <c r="MOZ14" s="73"/>
      <c r="MPA14" s="74"/>
      <c r="MPB14" s="72"/>
      <c r="MPC14" s="72"/>
      <c r="MPD14" s="72"/>
      <c r="MPE14" s="90"/>
      <c r="MPF14" s="73"/>
      <c r="MPG14" s="73"/>
      <c r="MPH14" s="74"/>
      <c r="MPI14" s="72"/>
      <c r="MPJ14" s="72"/>
      <c r="MPK14" s="72"/>
      <c r="MPL14" s="90"/>
      <c r="MPM14" s="73"/>
      <c r="MPN14" s="73"/>
      <c r="MPO14" s="74"/>
      <c r="MPP14" s="72"/>
      <c r="MPQ14" s="72"/>
      <c r="MPR14" s="72"/>
      <c r="MPS14" s="90"/>
      <c r="MPT14" s="73"/>
      <c r="MPU14" s="73"/>
      <c r="MPV14" s="74"/>
      <c r="MPW14" s="72"/>
      <c r="MPX14" s="72"/>
      <c r="MPY14" s="72"/>
      <c r="MPZ14" s="90"/>
      <c r="MQA14" s="73"/>
      <c r="MQB14" s="73"/>
      <c r="MQC14" s="74"/>
      <c r="MQD14" s="72"/>
      <c r="MQE14" s="72"/>
      <c r="MQF14" s="72"/>
      <c r="MQG14" s="90"/>
      <c r="MQH14" s="73"/>
      <c r="MQI14" s="73"/>
      <c r="MQJ14" s="74"/>
      <c r="MQK14" s="72"/>
      <c r="MQL14" s="72"/>
      <c r="MQM14" s="72"/>
      <c r="MQN14" s="90"/>
      <c r="MQO14" s="73"/>
      <c r="MQP14" s="73"/>
      <c r="MQQ14" s="74"/>
      <c r="MQR14" s="72"/>
      <c r="MQS14" s="72"/>
      <c r="MQT14" s="72"/>
      <c r="MQU14" s="90"/>
      <c r="MQV14" s="73"/>
      <c r="MQW14" s="73"/>
      <c r="MQX14" s="74"/>
      <c r="MQY14" s="72"/>
      <c r="MQZ14" s="72"/>
      <c r="MRA14" s="72"/>
      <c r="MRB14" s="90"/>
      <c r="MRC14" s="73"/>
      <c r="MRD14" s="73"/>
      <c r="MRE14" s="74"/>
      <c r="MRF14" s="72"/>
      <c r="MRG14" s="72"/>
      <c r="MRH14" s="72"/>
      <c r="MRI14" s="90"/>
      <c r="MRJ14" s="73"/>
      <c r="MRK14" s="73"/>
      <c r="MRL14" s="74"/>
      <c r="MRM14" s="72"/>
      <c r="MRN14" s="72"/>
      <c r="MRO14" s="72"/>
      <c r="MRP14" s="90"/>
      <c r="MRQ14" s="73"/>
      <c r="MRR14" s="73"/>
      <c r="MRS14" s="74"/>
      <c r="MRT14" s="72"/>
      <c r="MRU14" s="72"/>
      <c r="MRV14" s="72"/>
      <c r="MRW14" s="90"/>
      <c r="MRX14" s="73"/>
      <c r="MRY14" s="73"/>
      <c r="MRZ14" s="74"/>
      <c r="MSA14" s="72"/>
      <c r="MSB14" s="72"/>
      <c r="MSC14" s="72"/>
      <c r="MSD14" s="90"/>
      <c r="MSE14" s="73"/>
      <c r="MSF14" s="73"/>
      <c r="MSG14" s="74"/>
      <c r="MSH14" s="72"/>
      <c r="MSI14" s="72"/>
      <c r="MSJ14" s="72"/>
      <c r="MSK14" s="90"/>
      <c r="MSL14" s="73"/>
      <c r="MSM14" s="73"/>
      <c r="MSN14" s="74"/>
      <c r="MSO14" s="72"/>
      <c r="MSP14" s="72"/>
      <c r="MSQ14" s="72"/>
      <c r="MSR14" s="90"/>
      <c r="MSS14" s="73"/>
      <c r="MST14" s="73"/>
      <c r="MSU14" s="74"/>
      <c r="MSV14" s="72"/>
      <c r="MSW14" s="72"/>
      <c r="MSX14" s="72"/>
      <c r="MSY14" s="90"/>
      <c r="MSZ14" s="73"/>
      <c r="MTA14" s="73"/>
      <c r="MTB14" s="74"/>
      <c r="MTC14" s="72"/>
      <c r="MTD14" s="72"/>
      <c r="MTE14" s="72"/>
      <c r="MTF14" s="90"/>
      <c r="MTG14" s="73"/>
      <c r="MTH14" s="73"/>
      <c r="MTI14" s="74"/>
      <c r="MTJ14" s="72"/>
      <c r="MTK14" s="72"/>
      <c r="MTL14" s="72"/>
      <c r="MTM14" s="90"/>
      <c r="MTN14" s="73"/>
      <c r="MTO14" s="73"/>
      <c r="MTP14" s="74"/>
      <c r="MTQ14" s="72"/>
      <c r="MTR14" s="72"/>
      <c r="MTS14" s="72"/>
      <c r="MTT14" s="90"/>
      <c r="MTU14" s="73"/>
      <c r="MTV14" s="73"/>
      <c r="MTW14" s="74"/>
      <c r="MTX14" s="72"/>
      <c r="MTY14" s="72"/>
      <c r="MTZ14" s="72"/>
      <c r="MUA14" s="90"/>
      <c r="MUB14" s="73"/>
      <c r="MUC14" s="73"/>
      <c r="MUD14" s="74"/>
      <c r="MUE14" s="72"/>
      <c r="MUF14" s="72"/>
      <c r="MUG14" s="72"/>
      <c r="MUH14" s="90"/>
      <c r="MUI14" s="73"/>
      <c r="MUJ14" s="73"/>
      <c r="MUK14" s="74"/>
      <c r="MUL14" s="72"/>
      <c r="MUM14" s="72"/>
      <c r="MUN14" s="72"/>
      <c r="MUO14" s="90"/>
      <c r="MUP14" s="73"/>
      <c r="MUQ14" s="73"/>
      <c r="MUR14" s="74"/>
      <c r="MUS14" s="72"/>
      <c r="MUT14" s="72"/>
      <c r="MUU14" s="72"/>
      <c r="MUV14" s="90"/>
      <c r="MUW14" s="73"/>
      <c r="MUX14" s="73"/>
      <c r="MUY14" s="74"/>
      <c r="MUZ14" s="72"/>
      <c r="MVA14" s="72"/>
      <c r="MVB14" s="72"/>
      <c r="MVC14" s="90"/>
      <c r="MVD14" s="73"/>
      <c r="MVE14" s="73"/>
      <c r="MVF14" s="74"/>
      <c r="MVG14" s="72"/>
      <c r="MVH14" s="72"/>
      <c r="MVI14" s="72"/>
      <c r="MVJ14" s="90"/>
      <c r="MVK14" s="73"/>
      <c r="MVL14" s="73"/>
      <c r="MVM14" s="74"/>
      <c r="MVN14" s="72"/>
      <c r="MVO14" s="72"/>
      <c r="MVP14" s="72"/>
      <c r="MVQ14" s="90"/>
      <c r="MVR14" s="73"/>
      <c r="MVS14" s="73"/>
      <c r="MVT14" s="74"/>
      <c r="MVU14" s="72"/>
      <c r="MVV14" s="72"/>
      <c r="MVW14" s="72"/>
      <c r="MVX14" s="90"/>
      <c r="MVY14" s="73"/>
      <c r="MVZ14" s="73"/>
      <c r="MWA14" s="74"/>
      <c r="MWB14" s="72"/>
      <c r="MWC14" s="72"/>
      <c r="MWD14" s="72"/>
      <c r="MWE14" s="90"/>
      <c r="MWF14" s="73"/>
      <c r="MWG14" s="73"/>
      <c r="MWH14" s="74"/>
      <c r="MWI14" s="72"/>
      <c r="MWJ14" s="72"/>
      <c r="MWK14" s="72"/>
      <c r="MWL14" s="90"/>
      <c r="MWM14" s="73"/>
      <c r="MWN14" s="73"/>
      <c r="MWO14" s="74"/>
      <c r="MWP14" s="72"/>
      <c r="MWQ14" s="72"/>
      <c r="MWR14" s="72"/>
      <c r="MWS14" s="90"/>
      <c r="MWT14" s="73"/>
      <c r="MWU14" s="73"/>
      <c r="MWV14" s="74"/>
      <c r="MWW14" s="72"/>
      <c r="MWX14" s="72"/>
      <c r="MWY14" s="72"/>
      <c r="MWZ14" s="90"/>
      <c r="MXA14" s="73"/>
      <c r="MXB14" s="73"/>
      <c r="MXC14" s="74"/>
      <c r="MXD14" s="72"/>
      <c r="MXE14" s="72"/>
      <c r="MXF14" s="72"/>
      <c r="MXG14" s="90"/>
      <c r="MXH14" s="73"/>
      <c r="MXI14" s="73"/>
      <c r="MXJ14" s="74"/>
      <c r="MXK14" s="72"/>
      <c r="MXL14" s="72"/>
      <c r="MXM14" s="72"/>
      <c r="MXN14" s="90"/>
      <c r="MXO14" s="73"/>
      <c r="MXP14" s="73"/>
      <c r="MXQ14" s="74"/>
      <c r="MXR14" s="72"/>
      <c r="MXS14" s="72"/>
      <c r="MXT14" s="72"/>
      <c r="MXU14" s="90"/>
      <c r="MXV14" s="73"/>
      <c r="MXW14" s="73"/>
      <c r="MXX14" s="74"/>
      <c r="MXY14" s="72"/>
      <c r="MXZ14" s="72"/>
      <c r="MYA14" s="72"/>
      <c r="MYB14" s="90"/>
      <c r="MYC14" s="73"/>
      <c r="MYD14" s="73"/>
      <c r="MYE14" s="74"/>
      <c r="MYF14" s="72"/>
      <c r="MYG14" s="72"/>
      <c r="MYH14" s="72"/>
      <c r="MYI14" s="90"/>
      <c r="MYJ14" s="73"/>
      <c r="MYK14" s="73"/>
      <c r="MYL14" s="74"/>
      <c r="MYM14" s="72"/>
      <c r="MYN14" s="72"/>
      <c r="MYO14" s="72"/>
      <c r="MYP14" s="90"/>
      <c r="MYQ14" s="73"/>
      <c r="MYR14" s="73"/>
      <c r="MYS14" s="74"/>
      <c r="MYT14" s="72"/>
      <c r="MYU14" s="72"/>
      <c r="MYV14" s="72"/>
      <c r="MYW14" s="90"/>
      <c r="MYX14" s="73"/>
      <c r="MYY14" s="73"/>
      <c r="MYZ14" s="74"/>
      <c r="MZA14" s="72"/>
      <c r="MZB14" s="72"/>
      <c r="MZC14" s="72"/>
      <c r="MZD14" s="90"/>
      <c r="MZE14" s="73"/>
      <c r="MZF14" s="73"/>
      <c r="MZG14" s="74"/>
      <c r="MZH14" s="72"/>
      <c r="MZI14" s="72"/>
      <c r="MZJ14" s="72"/>
      <c r="MZK14" s="90"/>
      <c r="MZL14" s="73"/>
      <c r="MZM14" s="73"/>
      <c r="MZN14" s="74"/>
      <c r="MZO14" s="72"/>
      <c r="MZP14" s="72"/>
      <c r="MZQ14" s="72"/>
      <c r="MZR14" s="90"/>
      <c r="MZS14" s="73"/>
      <c r="MZT14" s="73"/>
      <c r="MZU14" s="74"/>
      <c r="MZV14" s="72"/>
      <c r="MZW14" s="72"/>
      <c r="MZX14" s="72"/>
      <c r="MZY14" s="90"/>
      <c r="MZZ14" s="73"/>
      <c r="NAA14" s="73"/>
      <c r="NAB14" s="74"/>
      <c r="NAC14" s="72"/>
      <c r="NAD14" s="72"/>
      <c r="NAE14" s="72"/>
      <c r="NAF14" s="90"/>
      <c r="NAG14" s="73"/>
      <c r="NAH14" s="73"/>
      <c r="NAI14" s="74"/>
      <c r="NAJ14" s="72"/>
      <c r="NAK14" s="72"/>
      <c r="NAL14" s="72"/>
      <c r="NAM14" s="90"/>
      <c r="NAN14" s="73"/>
      <c r="NAO14" s="73"/>
      <c r="NAP14" s="74"/>
      <c r="NAQ14" s="72"/>
      <c r="NAR14" s="72"/>
      <c r="NAS14" s="72"/>
      <c r="NAT14" s="90"/>
      <c r="NAU14" s="73"/>
      <c r="NAV14" s="73"/>
      <c r="NAW14" s="74"/>
      <c r="NAX14" s="72"/>
      <c r="NAY14" s="72"/>
      <c r="NAZ14" s="72"/>
      <c r="NBA14" s="90"/>
      <c r="NBB14" s="73"/>
      <c r="NBC14" s="73"/>
      <c r="NBD14" s="74"/>
      <c r="NBE14" s="72"/>
      <c r="NBF14" s="72"/>
      <c r="NBG14" s="72"/>
      <c r="NBH14" s="90"/>
      <c r="NBI14" s="73"/>
      <c r="NBJ14" s="73"/>
      <c r="NBK14" s="74"/>
      <c r="NBL14" s="72"/>
      <c r="NBM14" s="72"/>
      <c r="NBN14" s="72"/>
      <c r="NBO14" s="90"/>
      <c r="NBP14" s="73"/>
      <c r="NBQ14" s="73"/>
      <c r="NBR14" s="74"/>
      <c r="NBS14" s="72"/>
      <c r="NBT14" s="72"/>
      <c r="NBU14" s="72"/>
      <c r="NBV14" s="90"/>
      <c r="NBW14" s="73"/>
      <c r="NBX14" s="73"/>
      <c r="NBY14" s="74"/>
      <c r="NBZ14" s="72"/>
      <c r="NCA14" s="72"/>
      <c r="NCB14" s="72"/>
      <c r="NCC14" s="90"/>
      <c r="NCD14" s="73"/>
      <c r="NCE14" s="73"/>
      <c r="NCF14" s="74"/>
      <c r="NCG14" s="72"/>
      <c r="NCH14" s="72"/>
      <c r="NCI14" s="72"/>
      <c r="NCJ14" s="90"/>
      <c r="NCK14" s="73"/>
      <c r="NCL14" s="73"/>
      <c r="NCM14" s="74"/>
      <c r="NCN14" s="72"/>
      <c r="NCO14" s="72"/>
      <c r="NCP14" s="72"/>
      <c r="NCQ14" s="90"/>
      <c r="NCR14" s="73"/>
      <c r="NCS14" s="73"/>
      <c r="NCT14" s="74"/>
      <c r="NCU14" s="72"/>
      <c r="NCV14" s="72"/>
      <c r="NCW14" s="72"/>
      <c r="NCX14" s="90"/>
      <c r="NCY14" s="73"/>
      <c r="NCZ14" s="73"/>
      <c r="NDA14" s="74"/>
      <c r="NDB14" s="72"/>
      <c r="NDC14" s="72"/>
      <c r="NDD14" s="72"/>
      <c r="NDE14" s="90"/>
      <c r="NDF14" s="73"/>
      <c r="NDG14" s="73"/>
      <c r="NDH14" s="74"/>
      <c r="NDI14" s="72"/>
      <c r="NDJ14" s="72"/>
      <c r="NDK14" s="72"/>
      <c r="NDL14" s="90"/>
      <c r="NDM14" s="73"/>
      <c r="NDN14" s="73"/>
      <c r="NDO14" s="74"/>
      <c r="NDP14" s="72"/>
      <c r="NDQ14" s="72"/>
      <c r="NDR14" s="72"/>
      <c r="NDS14" s="90"/>
      <c r="NDT14" s="73"/>
      <c r="NDU14" s="73"/>
      <c r="NDV14" s="74"/>
      <c r="NDW14" s="72"/>
      <c r="NDX14" s="72"/>
      <c r="NDY14" s="72"/>
      <c r="NDZ14" s="90"/>
      <c r="NEA14" s="73"/>
      <c r="NEB14" s="73"/>
      <c r="NEC14" s="74"/>
      <c r="NED14" s="72"/>
      <c r="NEE14" s="72"/>
      <c r="NEF14" s="72"/>
      <c r="NEG14" s="90"/>
      <c r="NEH14" s="73"/>
      <c r="NEI14" s="73"/>
      <c r="NEJ14" s="74"/>
      <c r="NEK14" s="72"/>
      <c r="NEL14" s="72"/>
      <c r="NEM14" s="72"/>
      <c r="NEN14" s="90"/>
      <c r="NEO14" s="73"/>
      <c r="NEP14" s="73"/>
      <c r="NEQ14" s="74"/>
      <c r="NER14" s="72"/>
      <c r="NES14" s="72"/>
      <c r="NET14" s="72"/>
      <c r="NEU14" s="90"/>
      <c r="NEV14" s="73"/>
      <c r="NEW14" s="73"/>
      <c r="NEX14" s="74"/>
      <c r="NEY14" s="72"/>
      <c r="NEZ14" s="72"/>
      <c r="NFA14" s="72"/>
      <c r="NFB14" s="90"/>
      <c r="NFC14" s="73"/>
      <c r="NFD14" s="73"/>
      <c r="NFE14" s="74"/>
      <c r="NFF14" s="72"/>
      <c r="NFG14" s="72"/>
      <c r="NFH14" s="72"/>
      <c r="NFI14" s="90"/>
      <c r="NFJ14" s="73"/>
      <c r="NFK14" s="73"/>
      <c r="NFL14" s="74"/>
      <c r="NFM14" s="72"/>
      <c r="NFN14" s="72"/>
      <c r="NFO14" s="72"/>
      <c r="NFP14" s="90"/>
      <c r="NFQ14" s="73"/>
      <c r="NFR14" s="73"/>
      <c r="NFS14" s="74"/>
      <c r="NFT14" s="72"/>
      <c r="NFU14" s="72"/>
      <c r="NFV14" s="72"/>
      <c r="NFW14" s="90"/>
      <c r="NFX14" s="73"/>
      <c r="NFY14" s="73"/>
      <c r="NFZ14" s="74"/>
      <c r="NGA14" s="72"/>
      <c r="NGB14" s="72"/>
      <c r="NGC14" s="72"/>
      <c r="NGD14" s="90"/>
      <c r="NGE14" s="73"/>
      <c r="NGF14" s="73"/>
      <c r="NGG14" s="74"/>
      <c r="NGH14" s="72"/>
      <c r="NGI14" s="72"/>
      <c r="NGJ14" s="72"/>
      <c r="NGK14" s="90"/>
      <c r="NGL14" s="73"/>
      <c r="NGM14" s="73"/>
      <c r="NGN14" s="74"/>
      <c r="NGO14" s="72"/>
      <c r="NGP14" s="72"/>
      <c r="NGQ14" s="72"/>
      <c r="NGR14" s="90"/>
      <c r="NGS14" s="73"/>
      <c r="NGT14" s="73"/>
      <c r="NGU14" s="74"/>
      <c r="NGV14" s="72"/>
      <c r="NGW14" s="72"/>
      <c r="NGX14" s="72"/>
      <c r="NGY14" s="90"/>
      <c r="NGZ14" s="73"/>
      <c r="NHA14" s="73"/>
      <c r="NHB14" s="74"/>
      <c r="NHC14" s="72"/>
      <c r="NHD14" s="72"/>
      <c r="NHE14" s="72"/>
      <c r="NHF14" s="90"/>
      <c r="NHG14" s="73"/>
      <c r="NHH14" s="73"/>
      <c r="NHI14" s="74"/>
      <c r="NHJ14" s="72"/>
      <c r="NHK14" s="72"/>
      <c r="NHL14" s="72"/>
      <c r="NHM14" s="90"/>
      <c r="NHN14" s="73"/>
      <c r="NHO14" s="73"/>
      <c r="NHP14" s="74"/>
      <c r="NHQ14" s="72"/>
      <c r="NHR14" s="72"/>
      <c r="NHS14" s="72"/>
      <c r="NHT14" s="90"/>
      <c r="NHU14" s="73"/>
      <c r="NHV14" s="73"/>
      <c r="NHW14" s="74"/>
      <c r="NHX14" s="72"/>
      <c r="NHY14" s="72"/>
      <c r="NHZ14" s="72"/>
      <c r="NIA14" s="90"/>
      <c r="NIB14" s="73"/>
      <c r="NIC14" s="73"/>
      <c r="NID14" s="74"/>
      <c r="NIE14" s="72"/>
      <c r="NIF14" s="72"/>
      <c r="NIG14" s="72"/>
      <c r="NIH14" s="90"/>
      <c r="NII14" s="73"/>
      <c r="NIJ14" s="73"/>
      <c r="NIK14" s="74"/>
      <c r="NIL14" s="72"/>
      <c r="NIM14" s="72"/>
      <c r="NIN14" s="72"/>
      <c r="NIO14" s="90"/>
      <c r="NIP14" s="73"/>
      <c r="NIQ14" s="73"/>
      <c r="NIR14" s="74"/>
      <c r="NIS14" s="72"/>
      <c r="NIT14" s="72"/>
      <c r="NIU14" s="72"/>
      <c r="NIV14" s="90"/>
      <c r="NIW14" s="73"/>
      <c r="NIX14" s="73"/>
      <c r="NIY14" s="74"/>
      <c r="NIZ14" s="72"/>
      <c r="NJA14" s="72"/>
      <c r="NJB14" s="72"/>
      <c r="NJC14" s="90"/>
      <c r="NJD14" s="73"/>
      <c r="NJE14" s="73"/>
      <c r="NJF14" s="74"/>
      <c r="NJG14" s="72"/>
      <c r="NJH14" s="72"/>
      <c r="NJI14" s="72"/>
      <c r="NJJ14" s="90"/>
      <c r="NJK14" s="73"/>
      <c r="NJL14" s="73"/>
      <c r="NJM14" s="74"/>
      <c r="NJN14" s="72"/>
      <c r="NJO14" s="72"/>
      <c r="NJP14" s="72"/>
      <c r="NJQ14" s="90"/>
      <c r="NJR14" s="73"/>
      <c r="NJS14" s="73"/>
      <c r="NJT14" s="74"/>
      <c r="NJU14" s="72"/>
      <c r="NJV14" s="72"/>
      <c r="NJW14" s="72"/>
      <c r="NJX14" s="90"/>
      <c r="NJY14" s="73"/>
      <c r="NJZ14" s="73"/>
      <c r="NKA14" s="74"/>
      <c r="NKB14" s="72"/>
      <c r="NKC14" s="72"/>
      <c r="NKD14" s="72"/>
      <c r="NKE14" s="90"/>
      <c r="NKF14" s="73"/>
      <c r="NKG14" s="73"/>
      <c r="NKH14" s="74"/>
      <c r="NKI14" s="72"/>
      <c r="NKJ14" s="72"/>
      <c r="NKK14" s="72"/>
      <c r="NKL14" s="90"/>
      <c r="NKM14" s="73"/>
      <c r="NKN14" s="73"/>
      <c r="NKO14" s="74"/>
      <c r="NKP14" s="72"/>
      <c r="NKQ14" s="72"/>
      <c r="NKR14" s="72"/>
      <c r="NKS14" s="90"/>
      <c r="NKT14" s="73"/>
      <c r="NKU14" s="73"/>
      <c r="NKV14" s="74"/>
      <c r="NKW14" s="72"/>
      <c r="NKX14" s="72"/>
      <c r="NKY14" s="72"/>
      <c r="NKZ14" s="90"/>
      <c r="NLA14" s="73"/>
      <c r="NLB14" s="73"/>
      <c r="NLC14" s="74"/>
      <c r="NLD14" s="72"/>
      <c r="NLE14" s="72"/>
      <c r="NLF14" s="72"/>
      <c r="NLG14" s="90"/>
      <c r="NLH14" s="73"/>
      <c r="NLI14" s="73"/>
      <c r="NLJ14" s="74"/>
      <c r="NLK14" s="72"/>
      <c r="NLL14" s="72"/>
      <c r="NLM14" s="72"/>
      <c r="NLN14" s="90"/>
      <c r="NLO14" s="73"/>
      <c r="NLP14" s="73"/>
      <c r="NLQ14" s="74"/>
      <c r="NLR14" s="72"/>
      <c r="NLS14" s="72"/>
      <c r="NLT14" s="72"/>
      <c r="NLU14" s="90"/>
      <c r="NLV14" s="73"/>
      <c r="NLW14" s="73"/>
      <c r="NLX14" s="74"/>
      <c r="NLY14" s="72"/>
      <c r="NLZ14" s="72"/>
      <c r="NMA14" s="72"/>
      <c r="NMB14" s="90"/>
      <c r="NMC14" s="73"/>
      <c r="NMD14" s="73"/>
      <c r="NME14" s="74"/>
      <c r="NMF14" s="72"/>
      <c r="NMG14" s="72"/>
      <c r="NMH14" s="72"/>
      <c r="NMI14" s="90"/>
      <c r="NMJ14" s="73"/>
      <c r="NMK14" s="73"/>
      <c r="NML14" s="74"/>
      <c r="NMM14" s="72"/>
      <c r="NMN14" s="72"/>
      <c r="NMO14" s="72"/>
      <c r="NMP14" s="90"/>
      <c r="NMQ14" s="73"/>
      <c r="NMR14" s="73"/>
      <c r="NMS14" s="74"/>
      <c r="NMT14" s="72"/>
      <c r="NMU14" s="72"/>
      <c r="NMV14" s="72"/>
      <c r="NMW14" s="90"/>
      <c r="NMX14" s="73"/>
      <c r="NMY14" s="73"/>
      <c r="NMZ14" s="74"/>
      <c r="NNA14" s="72"/>
      <c r="NNB14" s="72"/>
      <c r="NNC14" s="72"/>
      <c r="NND14" s="90"/>
      <c r="NNE14" s="73"/>
      <c r="NNF14" s="73"/>
      <c r="NNG14" s="74"/>
      <c r="NNH14" s="72"/>
      <c r="NNI14" s="72"/>
      <c r="NNJ14" s="72"/>
      <c r="NNK14" s="90"/>
      <c r="NNL14" s="73"/>
      <c r="NNM14" s="73"/>
      <c r="NNN14" s="74"/>
      <c r="NNO14" s="72"/>
      <c r="NNP14" s="72"/>
      <c r="NNQ14" s="72"/>
      <c r="NNR14" s="90"/>
      <c r="NNS14" s="73"/>
      <c r="NNT14" s="73"/>
      <c r="NNU14" s="74"/>
      <c r="NNV14" s="72"/>
      <c r="NNW14" s="72"/>
      <c r="NNX14" s="72"/>
      <c r="NNY14" s="90"/>
      <c r="NNZ14" s="73"/>
      <c r="NOA14" s="73"/>
      <c r="NOB14" s="74"/>
      <c r="NOC14" s="72"/>
      <c r="NOD14" s="72"/>
      <c r="NOE14" s="72"/>
      <c r="NOF14" s="90"/>
      <c r="NOG14" s="73"/>
      <c r="NOH14" s="73"/>
      <c r="NOI14" s="74"/>
      <c r="NOJ14" s="72"/>
      <c r="NOK14" s="72"/>
      <c r="NOL14" s="72"/>
      <c r="NOM14" s="90"/>
      <c r="NON14" s="73"/>
      <c r="NOO14" s="73"/>
      <c r="NOP14" s="74"/>
      <c r="NOQ14" s="72"/>
      <c r="NOR14" s="72"/>
      <c r="NOS14" s="72"/>
      <c r="NOT14" s="90"/>
      <c r="NOU14" s="73"/>
      <c r="NOV14" s="73"/>
      <c r="NOW14" s="74"/>
      <c r="NOX14" s="72"/>
      <c r="NOY14" s="72"/>
      <c r="NOZ14" s="72"/>
      <c r="NPA14" s="90"/>
      <c r="NPB14" s="73"/>
      <c r="NPC14" s="73"/>
      <c r="NPD14" s="74"/>
      <c r="NPE14" s="72"/>
      <c r="NPF14" s="72"/>
      <c r="NPG14" s="72"/>
      <c r="NPH14" s="90"/>
      <c r="NPI14" s="73"/>
      <c r="NPJ14" s="73"/>
      <c r="NPK14" s="74"/>
      <c r="NPL14" s="72"/>
      <c r="NPM14" s="72"/>
      <c r="NPN14" s="72"/>
      <c r="NPO14" s="90"/>
      <c r="NPP14" s="73"/>
      <c r="NPQ14" s="73"/>
      <c r="NPR14" s="74"/>
      <c r="NPS14" s="72"/>
      <c r="NPT14" s="72"/>
      <c r="NPU14" s="72"/>
      <c r="NPV14" s="90"/>
      <c r="NPW14" s="73"/>
      <c r="NPX14" s="73"/>
      <c r="NPY14" s="74"/>
      <c r="NPZ14" s="72"/>
      <c r="NQA14" s="72"/>
      <c r="NQB14" s="72"/>
      <c r="NQC14" s="90"/>
      <c r="NQD14" s="73"/>
      <c r="NQE14" s="73"/>
      <c r="NQF14" s="74"/>
      <c r="NQG14" s="72"/>
      <c r="NQH14" s="72"/>
      <c r="NQI14" s="72"/>
      <c r="NQJ14" s="90"/>
      <c r="NQK14" s="73"/>
      <c r="NQL14" s="73"/>
      <c r="NQM14" s="74"/>
      <c r="NQN14" s="72"/>
      <c r="NQO14" s="72"/>
      <c r="NQP14" s="72"/>
      <c r="NQQ14" s="90"/>
      <c r="NQR14" s="73"/>
      <c r="NQS14" s="73"/>
      <c r="NQT14" s="74"/>
      <c r="NQU14" s="72"/>
      <c r="NQV14" s="72"/>
      <c r="NQW14" s="72"/>
      <c r="NQX14" s="90"/>
      <c r="NQY14" s="73"/>
      <c r="NQZ14" s="73"/>
      <c r="NRA14" s="74"/>
      <c r="NRB14" s="72"/>
      <c r="NRC14" s="72"/>
      <c r="NRD14" s="72"/>
      <c r="NRE14" s="90"/>
      <c r="NRF14" s="73"/>
      <c r="NRG14" s="73"/>
      <c r="NRH14" s="74"/>
      <c r="NRI14" s="72"/>
      <c r="NRJ14" s="72"/>
      <c r="NRK14" s="72"/>
      <c r="NRL14" s="90"/>
      <c r="NRM14" s="73"/>
      <c r="NRN14" s="73"/>
      <c r="NRO14" s="74"/>
      <c r="NRP14" s="72"/>
      <c r="NRQ14" s="72"/>
      <c r="NRR14" s="72"/>
      <c r="NRS14" s="90"/>
      <c r="NRT14" s="73"/>
      <c r="NRU14" s="73"/>
      <c r="NRV14" s="74"/>
      <c r="NRW14" s="72"/>
      <c r="NRX14" s="72"/>
      <c r="NRY14" s="72"/>
      <c r="NRZ14" s="90"/>
      <c r="NSA14" s="73"/>
      <c r="NSB14" s="73"/>
      <c r="NSC14" s="74"/>
      <c r="NSD14" s="72"/>
      <c r="NSE14" s="72"/>
      <c r="NSF14" s="72"/>
      <c r="NSG14" s="90"/>
      <c r="NSH14" s="73"/>
      <c r="NSI14" s="73"/>
      <c r="NSJ14" s="74"/>
      <c r="NSK14" s="72"/>
      <c r="NSL14" s="72"/>
      <c r="NSM14" s="72"/>
      <c r="NSN14" s="90"/>
      <c r="NSO14" s="73"/>
      <c r="NSP14" s="73"/>
      <c r="NSQ14" s="74"/>
      <c r="NSR14" s="72"/>
      <c r="NSS14" s="72"/>
      <c r="NST14" s="72"/>
      <c r="NSU14" s="90"/>
      <c r="NSV14" s="73"/>
      <c r="NSW14" s="73"/>
      <c r="NSX14" s="74"/>
      <c r="NSY14" s="72"/>
      <c r="NSZ14" s="72"/>
      <c r="NTA14" s="72"/>
      <c r="NTB14" s="90"/>
      <c r="NTC14" s="73"/>
      <c r="NTD14" s="73"/>
      <c r="NTE14" s="74"/>
      <c r="NTF14" s="72"/>
      <c r="NTG14" s="72"/>
      <c r="NTH14" s="72"/>
      <c r="NTI14" s="90"/>
      <c r="NTJ14" s="73"/>
      <c r="NTK14" s="73"/>
      <c r="NTL14" s="74"/>
      <c r="NTM14" s="72"/>
      <c r="NTN14" s="72"/>
      <c r="NTO14" s="72"/>
      <c r="NTP14" s="90"/>
      <c r="NTQ14" s="73"/>
      <c r="NTR14" s="73"/>
      <c r="NTS14" s="74"/>
      <c r="NTT14" s="72"/>
      <c r="NTU14" s="72"/>
      <c r="NTV14" s="72"/>
      <c r="NTW14" s="90"/>
      <c r="NTX14" s="73"/>
      <c r="NTY14" s="73"/>
      <c r="NTZ14" s="74"/>
      <c r="NUA14" s="72"/>
      <c r="NUB14" s="72"/>
      <c r="NUC14" s="72"/>
      <c r="NUD14" s="90"/>
      <c r="NUE14" s="73"/>
      <c r="NUF14" s="73"/>
      <c r="NUG14" s="74"/>
      <c r="NUH14" s="72"/>
      <c r="NUI14" s="72"/>
      <c r="NUJ14" s="72"/>
      <c r="NUK14" s="90"/>
      <c r="NUL14" s="73"/>
      <c r="NUM14" s="73"/>
      <c r="NUN14" s="74"/>
      <c r="NUO14" s="72"/>
      <c r="NUP14" s="72"/>
      <c r="NUQ14" s="72"/>
      <c r="NUR14" s="90"/>
      <c r="NUS14" s="73"/>
      <c r="NUT14" s="73"/>
      <c r="NUU14" s="74"/>
      <c r="NUV14" s="72"/>
      <c r="NUW14" s="72"/>
      <c r="NUX14" s="72"/>
      <c r="NUY14" s="90"/>
      <c r="NUZ14" s="73"/>
      <c r="NVA14" s="73"/>
      <c r="NVB14" s="74"/>
      <c r="NVC14" s="72"/>
      <c r="NVD14" s="72"/>
      <c r="NVE14" s="72"/>
      <c r="NVF14" s="90"/>
      <c r="NVG14" s="73"/>
      <c r="NVH14" s="73"/>
      <c r="NVI14" s="74"/>
      <c r="NVJ14" s="72"/>
      <c r="NVK14" s="72"/>
      <c r="NVL14" s="72"/>
      <c r="NVM14" s="90"/>
      <c r="NVN14" s="73"/>
      <c r="NVO14" s="73"/>
      <c r="NVP14" s="74"/>
      <c r="NVQ14" s="72"/>
      <c r="NVR14" s="72"/>
      <c r="NVS14" s="72"/>
      <c r="NVT14" s="90"/>
      <c r="NVU14" s="73"/>
      <c r="NVV14" s="73"/>
      <c r="NVW14" s="74"/>
      <c r="NVX14" s="72"/>
      <c r="NVY14" s="72"/>
      <c r="NVZ14" s="72"/>
      <c r="NWA14" s="90"/>
      <c r="NWB14" s="73"/>
      <c r="NWC14" s="73"/>
      <c r="NWD14" s="74"/>
      <c r="NWE14" s="72"/>
      <c r="NWF14" s="72"/>
      <c r="NWG14" s="72"/>
      <c r="NWH14" s="90"/>
      <c r="NWI14" s="73"/>
      <c r="NWJ14" s="73"/>
      <c r="NWK14" s="74"/>
      <c r="NWL14" s="72"/>
      <c r="NWM14" s="72"/>
      <c r="NWN14" s="72"/>
      <c r="NWO14" s="90"/>
      <c r="NWP14" s="73"/>
      <c r="NWQ14" s="73"/>
      <c r="NWR14" s="74"/>
      <c r="NWS14" s="72"/>
      <c r="NWT14" s="72"/>
      <c r="NWU14" s="72"/>
      <c r="NWV14" s="90"/>
      <c r="NWW14" s="73"/>
      <c r="NWX14" s="73"/>
      <c r="NWY14" s="74"/>
      <c r="NWZ14" s="72"/>
      <c r="NXA14" s="72"/>
      <c r="NXB14" s="72"/>
      <c r="NXC14" s="90"/>
      <c r="NXD14" s="73"/>
      <c r="NXE14" s="73"/>
      <c r="NXF14" s="74"/>
      <c r="NXG14" s="72"/>
      <c r="NXH14" s="72"/>
      <c r="NXI14" s="72"/>
      <c r="NXJ14" s="90"/>
      <c r="NXK14" s="73"/>
      <c r="NXL14" s="73"/>
      <c r="NXM14" s="74"/>
      <c r="NXN14" s="72"/>
      <c r="NXO14" s="72"/>
      <c r="NXP14" s="72"/>
      <c r="NXQ14" s="90"/>
      <c r="NXR14" s="73"/>
      <c r="NXS14" s="73"/>
      <c r="NXT14" s="74"/>
      <c r="NXU14" s="72"/>
      <c r="NXV14" s="72"/>
      <c r="NXW14" s="72"/>
      <c r="NXX14" s="90"/>
      <c r="NXY14" s="73"/>
      <c r="NXZ14" s="73"/>
      <c r="NYA14" s="74"/>
      <c r="NYB14" s="72"/>
      <c r="NYC14" s="72"/>
      <c r="NYD14" s="72"/>
      <c r="NYE14" s="90"/>
      <c r="NYF14" s="73"/>
      <c r="NYG14" s="73"/>
      <c r="NYH14" s="74"/>
      <c r="NYI14" s="72"/>
      <c r="NYJ14" s="72"/>
      <c r="NYK14" s="72"/>
      <c r="NYL14" s="90"/>
      <c r="NYM14" s="73"/>
      <c r="NYN14" s="73"/>
      <c r="NYO14" s="74"/>
      <c r="NYP14" s="72"/>
      <c r="NYQ14" s="72"/>
      <c r="NYR14" s="72"/>
      <c r="NYS14" s="90"/>
      <c r="NYT14" s="73"/>
      <c r="NYU14" s="73"/>
      <c r="NYV14" s="74"/>
      <c r="NYW14" s="72"/>
      <c r="NYX14" s="72"/>
      <c r="NYY14" s="72"/>
      <c r="NYZ14" s="90"/>
      <c r="NZA14" s="73"/>
      <c r="NZB14" s="73"/>
      <c r="NZC14" s="74"/>
      <c r="NZD14" s="72"/>
      <c r="NZE14" s="72"/>
      <c r="NZF14" s="72"/>
      <c r="NZG14" s="90"/>
      <c r="NZH14" s="73"/>
      <c r="NZI14" s="73"/>
      <c r="NZJ14" s="74"/>
      <c r="NZK14" s="72"/>
      <c r="NZL14" s="72"/>
      <c r="NZM14" s="72"/>
      <c r="NZN14" s="90"/>
      <c r="NZO14" s="73"/>
      <c r="NZP14" s="73"/>
      <c r="NZQ14" s="74"/>
      <c r="NZR14" s="72"/>
      <c r="NZS14" s="72"/>
      <c r="NZT14" s="72"/>
      <c r="NZU14" s="90"/>
      <c r="NZV14" s="73"/>
      <c r="NZW14" s="73"/>
      <c r="NZX14" s="74"/>
      <c r="NZY14" s="72"/>
      <c r="NZZ14" s="72"/>
      <c r="OAA14" s="72"/>
      <c r="OAB14" s="90"/>
      <c r="OAC14" s="73"/>
      <c r="OAD14" s="73"/>
      <c r="OAE14" s="74"/>
      <c r="OAF14" s="72"/>
      <c r="OAG14" s="72"/>
      <c r="OAH14" s="72"/>
      <c r="OAI14" s="90"/>
      <c r="OAJ14" s="73"/>
      <c r="OAK14" s="73"/>
      <c r="OAL14" s="74"/>
      <c r="OAM14" s="72"/>
      <c r="OAN14" s="72"/>
      <c r="OAO14" s="72"/>
      <c r="OAP14" s="90"/>
      <c r="OAQ14" s="73"/>
      <c r="OAR14" s="73"/>
      <c r="OAS14" s="74"/>
      <c r="OAT14" s="72"/>
      <c r="OAU14" s="72"/>
      <c r="OAV14" s="72"/>
      <c r="OAW14" s="90"/>
      <c r="OAX14" s="73"/>
      <c r="OAY14" s="73"/>
      <c r="OAZ14" s="74"/>
      <c r="OBA14" s="72"/>
      <c r="OBB14" s="72"/>
      <c r="OBC14" s="72"/>
      <c r="OBD14" s="90"/>
      <c r="OBE14" s="73"/>
      <c r="OBF14" s="73"/>
      <c r="OBG14" s="74"/>
      <c r="OBH14" s="72"/>
      <c r="OBI14" s="72"/>
      <c r="OBJ14" s="72"/>
      <c r="OBK14" s="90"/>
      <c r="OBL14" s="73"/>
      <c r="OBM14" s="73"/>
      <c r="OBN14" s="74"/>
      <c r="OBO14" s="72"/>
      <c r="OBP14" s="72"/>
      <c r="OBQ14" s="72"/>
      <c r="OBR14" s="90"/>
      <c r="OBS14" s="73"/>
      <c r="OBT14" s="73"/>
      <c r="OBU14" s="74"/>
      <c r="OBV14" s="72"/>
      <c r="OBW14" s="72"/>
      <c r="OBX14" s="72"/>
      <c r="OBY14" s="90"/>
      <c r="OBZ14" s="73"/>
      <c r="OCA14" s="73"/>
      <c r="OCB14" s="74"/>
      <c r="OCC14" s="72"/>
      <c r="OCD14" s="72"/>
      <c r="OCE14" s="72"/>
      <c r="OCF14" s="90"/>
      <c r="OCG14" s="73"/>
      <c r="OCH14" s="73"/>
      <c r="OCI14" s="74"/>
      <c r="OCJ14" s="72"/>
      <c r="OCK14" s="72"/>
      <c r="OCL14" s="72"/>
      <c r="OCM14" s="90"/>
      <c r="OCN14" s="73"/>
      <c r="OCO14" s="73"/>
      <c r="OCP14" s="74"/>
      <c r="OCQ14" s="72"/>
      <c r="OCR14" s="72"/>
      <c r="OCS14" s="72"/>
      <c r="OCT14" s="90"/>
      <c r="OCU14" s="73"/>
      <c r="OCV14" s="73"/>
      <c r="OCW14" s="74"/>
      <c r="OCX14" s="72"/>
      <c r="OCY14" s="72"/>
      <c r="OCZ14" s="72"/>
      <c r="ODA14" s="90"/>
      <c r="ODB14" s="73"/>
      <c r="ODC14" s="73"/>
      <c r="ODD14" s="74"/>
      <c r="ODE14" s="72"/>
      <c r="ODF14" s="72"/>
      <c r="ODG14" s="72"/>
      <c r="ODH14" s="90"/>
      <c r="ODI14" s="73"/>
      <c r="ODJ14" s="73"/>
      <c r="ODK14" s="74"/>
      <c r="ODL14" s="72"/>
      <c r="ODM14" s="72"/>
      <c r="ODN14" s="72"/>
      <c r="ODO14" s="90"/>
      <c r="ODP14" s="73"/>
      <c r="ODQ14" s="73"/>
      <c r="ODR14" s="74"/>
      <c r="ODS14" s="72"/>
      <c r="ODT14" s="72"/>
      <c r="ODU14" s="72"/>
      <c r="ODV14" s="90"/>
      <c r="ODW14" s="73"/>
      <c r="ODX14" s="73"/>
      <c r="ODY14" s="74"/>
      <c r="ODZ14" s="72"/>
      <c r="OEA14" s="72"/>
      <c r="OEB14" s="72"/>
      <c r="OEC14" s="90"/>
      <c r="OED14" s="73"/>
      <c r="OEE14" s="73"/>
      <c r="OEF14" s="74"/>
      <c r="OEG14" s="72"/>
      <c r="OEH14" s="72"/>
      <c r="OEI14" s="72"/>
      <c r="OEJ14" s="90"/>
      <c r="OEK14" s="73"/>
      <c r="OEL14" s="73"/>
      <c r="OEM14" s="74"/>
      <c r="OEN14" s="72"/>
      <c r="OEO14" s="72"/>
      <c r="OEP14" s="72"/>
      <c r="OEQ14" s="90"/>
      <c r="OER14" s="73"/>
      <c r="OES14" s="73"/>
      <c r="OET14" s="74"/>
      <c r="OEU14" s="72"/>
      <c r="OEV14" s="72"/>
      <c r="OEW14" s="72"/>
      <c r="OEX14" s="90"/>
      <c r="OEY14" s="73"/>
      <c r="OEZ14" s="73"/>
      <c r="OFA14" s="74"/>
      <c r="OFB14" s="72"/>
      <c r="OFC14" s="72"/>
      <c r="OFD14" s="72"/>
      <c r="OFE14" s="90"/>
      <c r="OFF14" s="73"/>
      <c r="OFG14" s="73"/>
      <c r="OFH14" s="74"/>
      <c r="OFI14" s="72"/>
      <c r="OFJ14" s="72"/>
      <c r="OFK14" s="72"/>
      <c r="OFL14" s="90"/>
      <c r="OFM14" s="73"/>
      <c r="OFN14" s="73"/>
      <c r="OFO14" s="74"/>
      <c r="OFP14" s="72"/>
      <c r="OFQ14" s="72"/>
      <c r="OFR14" s="72"/>
      <c r="OFS14" s="90"/>
      <c r="OFT14" s="73"/>
      <c r="OFU14" s="73"/>
      <c r="OFV14" s="74"/>
      <c r="OFW14" s="72"/>
      <c r="OFX14" s="72"/>
      <c r="OFY14" s="72"/>
      <c r="OFZ14" s="90"/>
      <c r="OGA14" s="73"/>
      <c r="OGB14" s="73"/>
      <c r="OGC14" s="74"/>
      <c r="OGD14" s="72"/>
      <c r="OGE14" s="72"/>
      <c r="OGF14" s="72"/>
      <c r="OGG14" s="90"/>
      <c r="OGH14" s="73"/>
      <c r="OGI14" s="73"/>
      <c r="OGJ14" s="74"/>
      <c r="OGK14" s="72"/>
      <c r="OGL14" s="72"/>
      <c r="OGM14" s="72"/>
      <c r="OGN14" s="90"/>
      <c r="OGO14" s="73"/>
      <c r="OGP14" s="73"/>
      <c r="OGQ14" s="74"/>
      <c r="OGR14" s="72"/>
      <c r="OGS14" s="72"/>
      <c r="OGT14" s="72"/>
      <c r="OGU14" s="90"/>
      <c r="OGV14" s="73"/>
      <c r="OGW14" s="73"/>
      <c r="OGX14" s="74"/>
      <c r="OGY14" s="72"/>
      <c r="OGZ14" s="72"/>
      <c r="OHA14" s="72"/>
      <c r="OHB14" s="90"/>
      <c r="OHC14" s="73"/>
      <c r="OHD14" s="73"/>
      <c r="OHE14" s="74"/>
      <c r="OHF14" s="72"/>
      <c r="OHG14" s="72"/>
      <c r="OHH14" s="72"/>
      <c r="OHI14" s="90"/>
      <c r="OHJ14" s="73"/>
      <c r="OHK14" s="73"/>
      <c r="OHL14" s="74"/>
      <c r="OHM14" s="72"/>
      <c r="OHN14" s="72"/>
      <c r="OHO14" s="72"/>
      <c r="OHP14" s="90"/>
      <c r="OHQ14" s="73"/>
      <c r="OHR14" s="73"/>
      <c r="OHS14" s="74"/>
      <c r="OHT14" s="72"/>
      <c r="OHU14" s="72"/>
      <c r="OHV14" s="72"/>
      <c r="OHW14" s="90"/>
      <c r="OHX14" s="73"/>
      <c r="OHY14" s="73"/>
      <c r="OHZ14" s="74"/>
      <c r="OIA14" s="72"/>
      <c r="OIB14" s="72"/>
      <c r="OIC14" s="72"/>
      <c r="OID14" s="90"/>
      <c r="OIE14" s="73"/>
      <c r="OIF14" s="73"/>
      <c r="OIG14" s="74"/>
      <c r="OIH14" s="72"/>
      <c r="OII14" s="72"/>
      <c r="OIJ14" s="72"/>
      <c r="OIK14" s="90"/>
      <c r="OIL14" s="73"/>
      <c r="OIM14" s="73"/>
      <c r="OIN14" s="74"/>
      <c r="OIO14" s="72"/>
      <c r="OIP14" s="72"/>
      <c r="OIQ14" s="72"/>
      <c r="OIR14" s="90"/>
      <c r="OIS14" s="73"/>
      <c r="OIT14" s="73"/>
      <c r="OIU14" s="74"/>
      <c r="OIV14" s="72"/>
      <c r="OIW14" s="72"/>
      <c r="OIX14" s="72"/>
      <c r="OIY14" s="90"/>
      <c r="OIZ14" s="73"/>
      <c r="OJA14" s="73"/>
      <c r="OJB14" s="74"/>
      <c r="OJC14" s="72"/>
      <c r="OJD14" s="72"/>
      <c r="OJE14" s="72"/>
      <c r="OJF14" s="90"/>
      <c r="OJG14" s="73"/>
      <c r="OJH14" s="73"/>
      <c r="OJI14" s="74"/>
      <c r="OJJ14" s="72"/>
      <c r="OJK14" s="72"/>
      <c r="OJL14" s="72"/>
      <c r="OJM14" s="90"/>
      <c r="OJN14" s="73"/>
      <c r="OJO14" s="73"/>
      <c r="OJP14" s="74"/>
      <c r="OJQ14" s="72"/>
      <c r="OJR14" s="72"/>
      <c r="OJS14" s="72"/>
      <c r="OJT14" s="90"/>
      <c r="OJU14" s="73"/>
      <c r="OJV14" s="73"/>
      <c r="OJW14" s="74"/>
      <c r="OJX14" s="72"/>
      <c r="OJY14" s="72"/>
      <c r="OJZ14" s="72"/>
      <c r="OKA14" s="90"/>
      <c r="OKB14" s="73"/>
      <c r="OKC14" s="73"/>
      <c r="OKD14" s="74"/>
      <c r="OKE14" s="72"/>
      <c r="OKF14" s="72"/>
      <c r="OKG14" s="72"/>
      <c r="OKH14" s="90"/>
      <c r="OKI14" s="73"/>
      <c r="OKJ14" s="73"/>
      <c r="OKK14" s="74"/>
      <c r="OKL14" s="72"/>
      <c r="OKM14" s="72"/>
      <c r="OKN14" s="72"/>
      <c r="OKO14" s="90"/>
      <c r="OKP14" s="73"/>
      <c r="OKQ14" s="73"/>
      <c r="OKR14" s="74"/>
      <c r="OKS14" s="72"/>
      <c r="OKT14" s="72"/>
      <c r="OKU14" s="72"/>
      <c r="OKV14" s="90"/>
      <c r="OKW14" s="73"/>
      <c r="OKX14" s="73"/>
      <c r="OKY14" s="74"/>
      <c r="OKZ14" s="72"/>
      <c r="OLA14" s="72"/>
      <c r="OLB14" s="72"/>
      <c r="OLC14" s="90"/>
      <c r="OLD14" s="73"/>
      <c r="OLE14" s="73"/>
      <c r="OLF14" s="74"/>
      <c r="OLG14" s="72"/>
      <c r="OLH14" s="72"/>
      <c r="OLI14" s="72"/>
      <c r="OLJ14" s="90"/>
      <c r="OLK14" s="73"/>
      <c r="OLL14" s="73"/>
      <c r="OLM14" s="74"/>
      <c r="OLN14" s="72"/>
      <c r="OLO14" s="72"/>
      <c r="OLP14" s="72"/>
      <c r="OLQ14" s="90"/>
      <c r="OLR14" s="73"/>
      <c r="OLS14" s="73"/>
      <c r="OLT14" s="74"/>
      <c r="OLU14" s="72"/>
      <c r="OLV14" s="72"/>
      <c r="OLW14" s="72"/>
      <c r="OLX14" s="90"/>
      <c r="OLY14" s="73"/>
      <c r="OLZ14" s="73"/>
      <c r="OMA14" s="74"/>
      <c r="OMB14" s="72"/>
      <c r="OMC14" s="72"/>
      <c r="OMD14" s="72"/>
      <c r="OME14" s="90"/>
      <c r="OMF14" s="73"/>
      <c r="OMG14" s="73"/>
      <c r="OMH14" s="74"/>
      <c r="OMI14" s="72"/>
      <c r="OMJ14" s="72"/>
      <c r="OMK14" s="72"/>
      <c r="OML14" s="90"/>
      <c r="OMM14" s="73"/>
      <c r="OMN14" s="73"/>
      <c r="OMO14" s="74"/>
      <c r="OMP14" s="72"/>
      <c r="OMQ14" s="72"/>
      <c r="OMR14" s="72"/>
      <c r="OMS14" s="90"/>
      <c r="OMT14" s="73"/>
      <c r="OMU14" s="73"/>
      <c r="OMV14" s="74"/>
      <c r="OMW14" s="72"/>
      <c r="OMX14" s="72"/>
      <c r="OMY14" s="72"/>
      <c r="OMZ14" s="90"/>
      <c r="ONA14" s="73"/>
      <c r="ONB14" s="73"/>
      <c r="ONC14" s="74"/>
      <c r="OND14" s="72"/>
      <c r="ONE14" s="72"/>
      <c r="ONF14" s="72"/>
      <c r="ONG14" s="90"/>
      <c r="ONH14" s="73"/>
      <c r="ONI14" s="73"/>
      <c r="ONJ14" s="74"/>
      <c r="ONK14" s="72"/>
      <c r="ONL14" s="72"/>
      <c r="ONM14" s="72"/>
      <c r="ONN14" s="90"/>
      <c r="ONO14" s="73"/>
      <c r="ONP14" s="73"/>
      <c r="ONQ14" s="74"/>
      <c r="ONR14" s="72"/>
      <c r="ONS14" s="72"/>
      <c r="ONT14" s="72"/>
      <c r="ONU14" s="90"/>
      <c r="ONV14" s="73"/>
      <c r="ONW14" s="73"/>
      <c r="ONX14" s="74"/>
      <c r="ONY14" s="72"/>
      <c r="ONZ14" s="72"/>
      <c r="OOA14" s="72"/>
      <c r="OOB14" s="90"/>
      <c r="OOC14" s="73"/>
      <c r="OOD14" s="73"/>
      <c r="OOE14" s="74"/>
      <c r="OOF14" s="72"/>
      <c r="OOG14" s="72"/>
      <c r="OOH14" s="72"/>
      <c r="OOI14" s="90"/>
      <c r="OOJ14" s="73"/>
      <c r="OOK14" s="73"/>
      <c r="OOL14" s="74"/>
      <c r="OOM14" s="72"/>
      <c r="OON14" s="72"/>
      <c r="OOO14" s="72"/>
      <c r="OOP14" s="90"/>
      <c r="OOQ14" s="73"/>
      <c r="OOR14" s="73"/>
      <c r="OOS14" s="74"/>
      <c r="OOT14" s="72"/>
      <c r="OOU14" s="72"/>
      <c r="OOV14" s="72"/>
      <c r="OOW14" s="90"/>
      <c r="OOX14" s="73"/>
      <c r="OOY14" s="73"/>
      <c r="OOZ14" s="74"/>
      <c r="OPA14" s="72"/>
      <c r="OPB14" s="72"/>
      <c r="OPC14" s="72"/>
      <c r="OPD14" s="90"/>
      <c r="OPE14" s="73"/>
      <c r="OPF14" s="73"/>
      <c r="OPG14" s="74"/>
      <c r="OPH14" s="72"/>
      <c r="OPI14" s="72"/>
      <c r="OPJ14" s="72"/>
      <c r="OPK14" s="90"/>
      <c r="OPL14" s="73"/>
      <c r="OPM14" s="73"/>
      <c r="OPN14" s="74"/>
      <c r="OPO14" s="72"/>
      <c r="OPP14" s="72"/>
      <c r="OPQ14" s="72"/>
      <c r="OPR14" s="90"/>
      <c r="OPS14" s="73"/>
      <c r="OPT14" s="73"/>
      <c r="OPU14" s="74"/>
      <c r="OPV14" s="72"/>
      <c r="OPW14" s="72"/>
      <c r="OPX14" s="72"/>
      <c r="OPY14" s="90"/>
      <c r="OPZ14" s="73"/>
      <c r="OQA14" s="73"/>
      <c r="OQB14" s="74"/>
      <c r="OQC14" s="72"/>
      <c r="OQD14" s="72"/>
      <c r="OQE14" s="72"/>
      <c r="OQF14" s="90"/>
      <c r="OQG14" s="73"/>
      <c r="OQH14" s="73"/>
      <c r="OQI14" s="74"/>
      <c r="OQJ14" s="72"/>
      <c r="OQK14" s="72"/>
      <c r="OQL14" s="72"/>
      <c r="OQM14" s="90"/>
      <c r="OQN14" s="73"/>
      <c r="OQO14" s="73"/>
      <c r="OQP14" s="74"/>
      <c r="OQQ14" s="72"/>
      <c r="OQR14" s="72"/>
      <c r="OQS14" s="72"/>
      <c r="OQT14" s="90"/>
      <c r="OQU14" s="73"/>
      <c r="OQV14" s="73"/>
      <c r="OQW14" s="74"/>
      <c r="OQX14" s="72"/>
      <c r="OQY14" s="72"/>
      <c r="OQZ14" s="72"/>
      <c r="ORA14" s="90"/>
      <c r="ORB14" s="73"/>
      <c r="ORC14" s="73"/>
      <c r="ORD14" s="74"/>
      <c r="ORE14" s="72"/>
      <c r="ORF14" s="72"/>
      <c r="ORG14" s="72"/>
      <c r="ORH14" s="90"/>
      <c r="ORI14" s="73"/>
      <c r="ORJ14" s="73"/>
      <c r="ORK14" s="74"/>
      <c r="ORL14" s="72"/>
      <c r="ORM14" s="72"/>
      <c r="ORN14" s="72"/>
      <c r="ORO14" s="90"/>
      <c r="ORP14" s="73"/>
      <c r="ORQ14" s="73"/>
      <c r="ORR14" s="74"/>
      <c r="ORS14" s="72"/>
      <c r="ORT14" s="72"/>
      <c r="ORU14" s="72"/>
      <c r="ORV14" s="90"/>
      <c r="ORW14" s="73"/>
      <c r="ORX14" s="73"/>
      <c r="ORY14" s="74"/>
      <c r="ORZ14" s="72"/>
      <c r="OSA14" s="72"/>
      <c r="OSB14" s="72"/>
      <c r="OSC14" s="90"/>
      <c r="OSD14" s="73"/>
      <c r="OSE14" s="73"/>
      <c r="OSF14" s="74"/>
      <c r="OSG14" s="72"/>
      <c r="OSH14" s="72"/>
      <c r="OSI14" s="72"/>
      <c r="OSJ14" s="90"/>
      <c r="OSK14" s="73"/>
      <c r="OSL14" s="73"/>
      <c r="OSM14" s="74"/>
      <c r="OSN14" s="72"/>
      <c r="OSO14" s="72"/>
      <c r="OSP14" s="72"/>
      <c r="OSQ14" s="90"/>
      <c r="OSR14" s="73"/>
      <c r="OSS14" s="73"/>
      <c r="OST14" s="74"/>
      <c r="OSU14" s="72"/>
      <c r="OSV14" s="72"/>
      <c r="OSW14" s="72"/>
      <c r="OSX14" s="90"/>
      <c r="OSY14" s="73"/>
      <c r="OSZ14" s="73"/>
      <c r="OTA14" s="74"/>
      <c r="OTB14" s="72"/>
      <c r="OTC14" s="72"/>
      <c r="OTD14" s="72"/>
      <c r="OTE14" s="90"/>
      <c r="OTF14" s="73"/>
      <c r="OTG14" s="73"/>
      <c r="OTH14" s="74"/>
      <c r="OTI14" s="72"/>
      <c r="OTJ14" s="72"/>
      <c r="OTK14" s="72"/>
      <c r="OTL14" s="90"/>
      <c r="OTM14" s="73"/>
      <c r="OTN14" s="73"/>
      <c r="OTO14" s="74"/>
      <c r="OTP14" s="72"/>
      <c r="OTQ14" s="72"/>
      <c r="OTR14" s="72"/>
      <c r="OTS14" s="90"/>
      <c r="OTT14" s="73"/>
      <c r="OTU14" s="73"/>
      <c r="OTV14" s="74"/>
      <c r="OTW14" s="72"/>
      <c r="OTX14" s="72"/>
      <c r="OTY14" s="72"/>
      <c r="OTZ14" s="90"/>
      <c r="OUA14" s="73"/>
      <c r="OUB14" s="73"/>
      <c r="OUC14" s="74"/>
      <c r="OUD14" s="72"/>
      <c r="OUE14" s="72"/>
      <c r="OUF14" s="72"/>
      <c r="OUG14" s="90"/>
      <c r="OUH14" s="73"/>
      <c r="OUI14" s="73"/>
      <c r="OUJ14" s="74"/>
      <c r="OUK14" s="72"/>
      <c r="OUL14" s="72"/>
      <c r="OUM14" s="72"/>
      <c r="OUN14" s="90"/>
      <c r="OUO14" s="73"/>
      <c r="OUP14" s="73"/>
      <c r="OUQ14" s="74"/>
      <c r="OUR14" s="72"/>
      <c r="OUS14" s="72"/>
      <c r="OUT14" s="72"/>
      <c r="OUU14" s="90"/>
      <c r="OUV14" s="73"/>
      <c r="OUW14" s="73"/>
      <c r="OUX14" s="74"/>
      <c r="OUY14" s="72"/>
      <c r="OUZ14" s="72"/>
      <c r="OVA14" s="72"/>
      <c r="OVB14" s="90"/>
      <c r="OVC14" s="73"/>
      <c r="OVD14" s="73"/>
      <c r="OVE14" s="74"/>
      <c r="OVF14" s="72"/>
      <c r="OVG14" s="72"/>
      <c r="OVH14" s="72"/>
      <c r="OVI14" s="90"/>
      <c r="OVJ14" s="73"/>
      <c r="OVK14" s="73"/>
      <c r="OVL14" s="74"/>
      <c r="OVM14" s="72"/>
      <c r="OVN14" s="72"/>
      <c r="OVO14" s="72"/>
      <c r="OVP14" s="90"/>
      <c r="OVQ14" s="73"/>
      <c r="OVR14" s="73"/>
      <c r="OVS14" s="74"/>
      <c r="OVT14" s="72"/>
      <c r="OVU14" s="72"/>
      <c r="OVV14" s="72"/>
      <c r="OVW14" s="90"/>
      <c r="OVX14" s="73"/>
      <c r="OVY14" s="73"/>
      <c r="OVZ14" s="74"/>
      <c r="OWA14" s="72"/>
      <c r="OWB14" s="72"/>
      <c r="OWC14" s="72"/>
      <c r="OWD14" s="90"/>
      <c r="OWE14" s="73"/>
      <c r="OWF14" s="73"/>
      <c r="OWG14" s="74"/>
      <c r="OWH14" s="72"/>
      <c r="OWI14" s="72"/>
      <c r="OWJ14" s="72"/>
      <c r="OWK14" s="90"/>
      <c r="OWL14" s="73"/>
      <c r="OWM14" s="73"/>
      <c r="OWN14" s="74"/>
      <c r="OWO14" s="72"/>
      <c r="OWP14" s="72"/>
      <c r="OWQ14" s="72"/>
      <c r="OWR14" s="90"/>
      <c r="OWS14" s="73"/>
      <c r="OWT14" s="73"/>
      <c r="OWU14" s="74"/>
      <c r="OWV14" s="72"/>
      <c r="OWW14" s="72"/>
      <c r="OWX14" s="72"/>
      <c r="OWY14" s="90"/>
      <c r="OWZ14" s="73"/>
      <c r="OXA14" s="73"/>
      <c r="OXB14" s="74"/>
      <c r="OXC14" s="72"/>
      <c r="OXD14" s="72"/>
      <c r="OXE14" s="72"/>
      <c r="OXF14" s="90"/>
      <c r="OXG14" s="73"/>
      <c r="OXH14" s="73"/>
      <c r="OXI14" s="74"/>
      <c r="OXJ14" s="72"/>
      <c r="OXK14" s="72"/>
      <c r="OXL14" s="72"/>
      <c r="OXM14" s="90"/>
      <c r="OXN14" s="73"/>
      <c r="OXO14" s="73"/>
      <c r="OXP14" s="74"/>
      <c r="OXQ14" s="72"/>
      <c r="OXR14" s="72"/>
      <c r="OXS14" s="72"/>
      <c r="OXT14" s="90"/>
      <c r="OXU14" s="73"/>
      <c r="OXV14" s="73"/>
      <c r="OXW14" s="74"/>
      <c r="OXX14" s="72"/>
      <c r="OXY14" s="72"/>
      <c r="OXZ14" s="72"/>
      <c r="OYA14" s="90"/>
      <c r="OYB14" s="73"/>
      <c r="OYC14" s="73"/>
      <c r="OYD14" s="74"/>
      <c r="OYE14" s="72"/>
      <c r="OYF14" s="72"/>
      <c r="OYG14" s="72"/>
      <c r="OYH14" s="90"/>
      <c r="OYI14" s="73"/>
      <c r="OYJ14" s="73"/>
      <c r="OYK14" s="74"/>
      <c r="OYL14" s="72"/>
      <c r="OYM14" s="72"/>
      <c r="OYN14" s="72"/>
      <c r="OYO14" s="90"/>
      <c r="OYP14" s="73"/>
      <c r="OYQ14" s="73"/>
      <c r="OYR14" s="74"/>
      <c r="OYS14" s="72"/>
      <c r="OYT14" s="72"/>
      <c r="OYU14" s="72"/>
      <c r="OYV14" s="90"/>
      <c r="OYW14" s="73"/>
      <c r="OYX14" s="73"/>
      <c r="OYY14" s="74"/>
      <c r="OYZ14" s="72"/>
      <c r="OZA14" s="72"/>
      <c r="OZB14" s="72"/>
      <c r="OZC14" s="90"/>
      <c r="OZD14" s="73"/>
      <c r="OZE14" s="73"/>
      <c r="OZF14" s="74"/>
      <c r="OZG14" s="72"/>
      <c r="OZH14" s="72"/>
      <c r="OZI14" s="72"/>
      <c r="OZJ14" s="90"/>
      <c r="OZK14" s="73"/>
      <c r="OZL14" s="73"/>
      <c r="OZM14" s="74"/>
      <c r="OZN14" s="72"/>
      <c r="OZO14" s="72"/>
      <c r="OZP14" s="72"/>
      <c r="OZQ14" s="90"/>
      <c r="OZR14" s="73"/>
      <c r="OZS14" s="73"/>
      <c r="OZT14" s="74"/>
      <c r="OZU14" s="72"/>
      <c r="OZV14" s="72"/>
      <c r="OZW14" s="72"/>
      <c r="OZX14" s="90"/>
      <c r="OZY14" s="73"/>
      <c r="OZZ14" s="73"/>
      <c r="PAA14" s="74"/>
      <c r="PAB14" s="72"/>
      <c r="PAC14" s="72"/>
      <c r="PAD14" s="72"/>
      <c r="PAE14" s="90"/>
      <c r="PAF14" s="73"/>
      <c r="PAG14" s="73"/>
      <c r="PAH14" s="74"/>
      <c r="PAI14" s="72"/>
      <c r="PAJ14" s="72"/>
      <c r="PAK14" s="72"/>
      <c r="PAL14" s="90"/>
      <c r="PAM14" s="73"/>
      <c r="PAN14" s="73"/>
      <c r="PAO14" s="74"/>
      <c r="PAP14" s="72"/>
      <c r="PAQ14" s="72"/>
      <c r="PAR14" s="72"/>
      <c r="PAS14" s="90"/>
      <c r="PAT14" s="73"/>
      <c r="PAU14" s="73"/>
      <c r="PAV14" s="74"/>
      <c r="PAW14" s="72"/>
      <c r="PAX14" s="72"/>
      <c r="PAY14" s="72"/>
      <c r="PAZ14" s="90"/>
      <c r="PBA14" s="73"/>
      <c r="PBB14" s="73"/>
      <c r="PBC14" s="74"/>
      <c r="PBD14" s="72"/>
      <c r="PBE14" s="72"/>
      <c r="PBF14" s="72"/>
      <c r="PBG14" s="90"/>
      <c r="PBH14" s="73"/>
      <c r="PBI14" s="73"/>
      <c r="PBJ14" s="74"/>
      <c r="PBK14" s="72"/>
      <c r="PBL14" s="72"/>
      <c r="PBM14" s="72"/>
      <c r="PBN14" s="90"/>
      <c r="PBO14" s="73"/>
      <c r="PBP14" s="73"/>
      <c r="PBQ14" s="74"/>
      <c r="PBR14" s="72"/>
      <c r="PBS14" s="72"/>
      <c r="PBT14" s="72"/>
      <c r="PBU14" s="90"/>
      <c r="PBV14" s="73"/>
      <c r="PBW14" s="73"/>
      <c r="PBX14" s="74"/>
      <c r="PBY14" s="72"/>
      <c r="PBZ14" s="72"/>
      <c r="PCA14" s="72"/>
      <c r="PCB14" s="90"/>
      <c r="PCC14" s="73"/>
      <c r="PCD14" s="73"/>
      <c r="PCE14" s="74"/>
      <c r="PCF14" s="72"/>
      <c r="PCG14" s="72"/>
      <c r="PCH14" s="72"/>
      <c r="PCI14" s="90"/>
      <c r="PCJ14" s="73"/>
      <c r="PCK14" s="73"/>
      <c r="PCL14" s="74"/>
      <c r="PCM14" s="72"/>
      <c r="PCN14" s="72"/>
      <c r="PCO14" s="72"/>
      <c r="PCP14" s="90"/>
      <c r="PCQ14" s="73"/>
      <c r="PCR14" s="73"/>
      <c r="PCS14" s="74"/>
      <c r="PCT14" s="72"/>
      <c r="PCU14" s="72"/>
      <c r="PCV14" s="72"/>
      <c r="PCW14" s="90"/>
      <c r="PCX14" s="73"/>
      <c r="PCY14" s="73"/>
      <c r="PCZ14" s="74"/>
      <c r="PDA14" s="72"/>
      <c r="PDB14" s="72"/>
      <c r="PDC14" s="72"/>
      <c r="PDD14" s="90"/>
      <c r="PDE14" s="73"/>
      <c r="PDF14" s="73"/>
      <c r="PDG14" s="74"/>
      <c r="PDH14" s="72"/>
      <c r="PDI14" s="72"/>
      <c r="PDJ14" s="72"/>
      <c r="PDK14" s="90"/>
      <c r="PDL14" s="73"/>
      <c r="PDM14" s="73"/>
      <c r="PDN14" s="74"/>
      <c r="PDO14" s="72"/>
      <c r="PDP14" s="72"/>
      <c r="PDQ14" s="72"/>
      <c r="PDR14" s="90"/>
      <c r="PDS14" s="73"/>
      <c r="PDT14" s="73"/>
      <c r="PDU14" s="74"/>
      <c r="PDV14" s="72"/>
      <c r="PDW14" s="72"/>
      <c r="PDX14" s="72"/>
      <c r="PDY14" s="90"/>
      <c r="PDZ14" s="73"/>
      <c r="PEA14" s="73"/>
      <c r="PEB14" s="74"/>
      <c r="PEC14" s="72"/>
      <c r="PED14" s="72"/>
      <c r="PEE14" s="72"/>
      <c r="PEF14" s="90"/>
      <c r="PEG14" s="73"/>
      <c r="PEH14" s="73"/>
      <c r="PEI14" s="74"/>
      <c r="PEJ14" s="72"/>
      <c r="PEK14" s="72"/>
      <c r="PEL14" s="72"/>
      <c r="PEM14" s="90"/>
      <c r="PEN14" s="73"/>
      <c r="PEO14" s="73"/>
      <c r="PEP14" s="74"/>
      <c r="PEQ14" s="72"/>
      <c r="PER14" s="72"/>
      <c r="PES14" s="72"/>
      <c r="PET14" s="90"/>
      <c r="PEU14" s="73"/>
      <c r="PEV14" s="73"/>
      <c r="PEW14" s="74"/>
      <c r="PEX14" s="72"/>
      <c r="PEY14" s="72"/>
      <c r="PEZ14" s="72"/>
      <c r="PFA14" s="90"/>
      <c r="PFB14" s="73"/>
      <c r="PFC14" s="73"/>
      <c r="PFD14" s="74"/>
      <c r="PFE14" s="72"/>
      <c r="PFF14" s="72"/>
      <c r="PFG14" s="72"/>
      <c r="PFH14" s="90"/>
      <c r="PFI14" s="73"/>
      <c r="PFJ14" s="73"/>
      <c r="PFK14" s="74"/>
      <c r="PFL14" s="72"/>
      <c r="PFM14" s="72"/>
      <c r="PFN14" s="72"/>
      <c r="PFO14" s="90"/>
      <c r="PFP14" s="73"/>
      <c r="PFQ14" s="73"/>
      <c r="PFR14" s="74"/>
      <c r="PFS14" s="72"/>
      <c r="PFT14" s="72"/>
      <c r="PFU14" s="72"/>
      <c r="PFV14" s="90"/>
      <c r="PFW14" s="73"/>
      <c r="PFX14" s="73"/>
      <c r="PFY14" s="74"/>
      <c r="PFZ14" s="72"/>
      <c r="PGA14" s="72"/>
      <c r="PGB14" s="72"/>
      <c r="PGC14" s="90"/>
      <c r="PGD14" s="73"/>
      <c r="PGE14" s="73"/>
      <c r="PGF14" s="74"/>
      <c r="PGG14" s="72"/>
      <c r="PGH14" s="72"/>
      <c r="PGI14" s="72"/>
      <c r="PGJ14" s="90"/>
      <c r="PGK14" s="73"/>
      <c r="PGL14" s="73"/>
      <c r="PGM14" s="74"/>
      <c r="PGN14" s="72"/>
      <c r="PGO14" s="72"/>
      <c r="PGP14" s="72"/>
      <c r="PGQ14" s="90"/>
      <c r="PGR14" s="73"/>
      <c r="PGS14" s="73"/>
      <c r="PGT14" s="74"/>
      <c r="PGU14" s="72"/>
      <c r="PGV14" s="72"/>
      <c r="PGW14" s="72"/>
      <c r="PGX14" s="90"/>
      <c r="PGY14" s="73"/>
      <c r="PGZ14" s="73"/>
      <c r="PHA14" s="74"/>
      <c r="PHB14" s="72"/>
      <c r="PHC14" s="72"/>
      <c r="PHD14" s="72"/>
      <c r="PHE14" s="90"/>
      <c r="PHF14" s="73"/>
      <c r="PHG14" s="73"/>
      <c r="PHH14" s="74"/>
      <c r="PHI14" s="72"/>
      <c r="PHJ14" s="72"/>
      <c r="PHK14" s="72"/>
      <c r="PHL14" s="90"/>
      <c r="PHM14" s="73"/>
      <c r="PHN14" s="73"/>
      <c r="PHO14" s="74"/>
      <c r="PHP14" s="72"/>
      <c r="PHQ14" s="72"/>
      <c r="PHR14" s="72"/>
      <c r="PHS14" s="90"/>
      <c r="PHT14" s="73"/>
      <c r="PHU14" s="73"/>
      <c r="PHV14" s="74"/>
      <c r="PHW14" s="72"/>
      <c r="PHX14" s="72"/>
      <c r="PHY14" s="72"/>
      <c r="PHZ14" s="90"/>
      <c r="PIA14" s="73"/>
      <c r="PIB14" s="73"/>
      <c r="PIC14" s="74"/>
      <c r="PID14" s="72"/>
      <c r="PIE14" s="72"/>
      <c r="PIF14" s="72"/>
      <c r="PIG14" s="90"/>
      <c r="PIH14" s="73"/>
      <c r="PII14" s="73"/>
      <c r="PIJ14" s="74"/>
      <c r="PIK14" s="72"/>
      <c r="PIL14" s="72"/>
      <c r="PIM14" s="72"/>
      <c r="PIN14" s="90"/>
      <c r="PIO14" s="73"/>
      <c r="PIP14" s="73"/>
      <c r="PIQ14" s="74"/>
      <c r="PIR14" s="72"/>
      <c r="PIS14" s="72"/>
      <c r="PIT14" s="72"/>
      <c r="PIU14" s="90"/>
      <c r="PIV14" s="73"/>
      <c r="PIW14" s="73"/>
      <c r="PIX14" s="74"/>
      <c r="PIY14" s="72"/>
      <c r="PIZ14" s="72"/>
      <c r="PJA14" s="72"/>
      <c r="PJB14" s="90"/>
      <c r="PJC14" s="73"/>
      <c r="PJD14" s="73"/>
      <c r="PJE14" s="74"/>
      <c r="PJF14" s="72"/>
      <c r="PJG14" s="72"/>
      <c r="PJH14" s="72"/>
      <c r="PJI14" s="90"/>
      <c r="PJJ14" s="73"/>
      <c r="PJK14" s="73"/>
      <c r="PJL14" s="74"/>
      <c r="PJM14" s="72"/>
      <c r="PJN14" s="72"/>
      <c r="PJO14" s="72"/>
      <c r="PJP14" s="90"/>
      <c r="PJQ14" s="73"/>
      <c r="PJR14" s="73"/>
      <c r="PJS14" s="74"/>
      <c r="PJT14" s="72"/>
      <c r="PJU14" s="72"/>
      <c r="PJV14" s="72"/>
      <c r="PJW14" s="90"/>
      <c r="PJX14" s="73"/>
      <c r="PJY14" s="73"/>
      <c r="PJZ14" s="74"/>
      <c r="PKA14" s="72"/>
      <c r="PKB14" s="72"/>
      <c r="PKC14" s="72"/>
      <c r="PKD14" s="90"/>
      <c r="PKE14" s="73"/>
      <c r="PKF14" s="73"/>
      <c r="PKG14" s="74"/>
      <c r="PKH14" s="72"/>
      <c r="PKI14" s="72"/>
      <c r="PKJ14" s="72"/>
      <c r="PKK14" s="90"/>
      <c r="PKL14" s="73"/>
      <c r="PKM14" s="73"/>
      <c r="PKN14" s="74"/>
      <c r="PKO14" s="72"/>
      <c r="PKP14" s="72"/>
      <c r="PKQ14" s="72"/>
      <c r="PKR14" s="90"/>
      <c r="PKS14" s="73"/>
      <c r="PKT14" s="73"/>
      <c r="PKU14" s="74"/>
      <c r="PKV14" s="72"/>
      <c r="PKW14" s="72"/>
      <c r="PKX14" s="72"/>
      <c r="PKY14" s="90"/>
      <c r="PKZ14" s="73"/>
      <c r="PLA14" s="73"/>
      <c r="PLB14" s="74"/>
      <c r="PLC14" s="72"/>
      <c r="PLD14" s="72"/>
      <c r="PLE14" s="72"/>
      <c r="PLF14" s="90"/>
      <c r="PLG14" s="73"/>
      <c r="PLH14" s="73"/>
      <c r="PLI14" s="74"/>
      <c r="PLJ14" s="72"/>
      <c r="PLK14" s="72"/>
      <c r="PLL14" s="72"/>
      <c r="PLM14" s="90"/>
      <c r="PLN14" s="73"/>
      <c r="PLO14" s="73"/>
      <c r="PLP14" s="74"/>
      <c r="PLQ14" s="72"/>
      <c r="PLR14" s="72"/>
      <c r="PLS14" s="72"/>
      <c r="PLT14" s="90"/>
      <c r="PLU14" s="73"/>
      <c r="PLV14" s="73"/>
      <c r="PLW14" s="74"/>
      <c r="PLX14" s="72"/>
      <c r="PLY14" s="72"/>
      <c r="PLZ14" s="72"/>
      <c r="PMA14" s="90"/>
      <c r="PMB14" s="73"/>
      <c r="PMC14" s="73"/>
      <c r="PMD14" s="74"/>
      <c r="PME14" s="72"/>
      <c r="PMF14" s="72"/>
      <c r="PMG14" s="72"/>
      <c r="PMH14" s="90"/>
      <c r="PMI14" s="73"/>
      <c r="PMJ14" s="73"/>
      <c r="PMK14" s="74"/>
      <c r="PML14" s="72"/>
      <c r="PMM14" s="72"/>
      <c r="PMN14" s="72"/>
      <c r="PMO14" s="90"/>
      <c r="PMP14" s="73"/>
      <c r="PMQ14" s="73"/>
      <c r="PMR14" s="74"/>
      <c r="PMS14" s="72"/>
      <c r="PMT14" s="72"/>
      <c r="PMU14" s="72"/>
      <c r="PMV14" s="90"/>
      <c r="PMW14" s="73"/>
      <c r="PMX14" s="73"/>
      <c r="PMY14" s="74"/>
      <c r="PMZ14" s="72"/>
      <c r="PNA14" s="72"/>
      <c r="PNB14" s="72"/>
      <c r="PNC14" s="90"/>
      <c r="PND14" s="73"/>
      <c r="PNE14" s="73"/>
      <c r="PNF14" s="74"/>
      <c r="PNG14" s="72"/>
      <c r="PNH14" s="72"/>
      <c r="PNI14" s="72"/>
      <c r="PNJ14" s="90"/>
      <c r="PNK14" s="73"/>
      <c r="PNL14" s="73"/>
      <c r="PNM14" s="74"/>
      <c r="PNN14" s="72"/>
      <c r="PNO14" s="72"/>
      <c r="PNP14" s="72"/>
      <c r="PNQ14" s="90"/>
      <c r="PNR14" s="73"/>
      <c r="PNS14" s="73"/>
      <c r="PNT14" s="74"/>
      <c r="PNU14" s="72"/>
      <c r="PNV14" s="72"/>
      <c r="PNW14" s="72"/>
      <c r="PNX14" s="90"/>
      <c r="PNY14" s="73"/>
      <c r="PNZ14" s="73"/>
      <c r="POA14" s="74"/>
      <c r="POB14" s="72"/>
      <c r="POC14" s="72"/>
      <c r="POD14" s="72"/>
      <c r="POE14" s="90"/>
      <c r="POF14" s="73"/>
      <c r="POG14" s="73"/>
      <c r="POH14" s="74"/>
      <c r="POI14" s="72"/>
      <c r="POJ14" s="72"/>
      <c r="POK14" s="72"/>
      <c r="POL14" s="90"/>
      <c r="POM14" s="73"/>
      <c r="PON14" s="73"/>
      <c r="POO14" s="74"/>
      <c r="POP14" s="72"/>
      <c r="POQ14" s="72"/>
      <c r="POR14" s="72"/>
      <c r="POS14" s="90"/>
      <c r="POT14" s="73"/>
      <c r="POU14" s="73"/>
      <c r="POV14" s="74"/>
      <c r="POW14" s="72"/>
      <c r="POX14" s="72"/>
      <c r="POY14" s="72"/>
      <c r="POZ14" s="90"/>
      <c r="PPA14" s="73"/>
      <c r="PPB14" s="73"/>
      <c r="PPC14" s="74"/>
      <c r="PPD14" s="72"/>
      <c r="PPE14" s="72"/>
      <c r="PPF14" s="72"/>
      <c r="PPG14" s="90"/>
      <c r="PPH14" s="73"/>
      <c r="PPI14" s="73"/>
      <c r="PPJ14" s="74"/>
      <c r="PPK14" s="72"/>
      <c r="PPL14" s="72"/>
      <c r="PPM14" s="72"/>
      <c r="PPN14" s="90"/>
      <c r="PPO14" s="73"/>
      <c r="PPP14" s="73"/>
      <c r="PPQ14" s="74"/>
      <c r="PPR14" s="72"/>
      <c r="PPS14" s="72"/>
      <c r="PPT14" s="72"/>
      <c r="PPU14" s="90"/>
      <c r="PPV14" s="73"/>
      <c r="PPW14" s="73"/>
      <c r="PPX14" s="74"/>
      <c r="PPY14" s="72"/>
      <c r="PPZ14" s="72"/>
      <c r="PQA14" s="72"/>
      <c r="PQB14" s="90"/>
      <c r="PQC14" s="73"/>
      <c r="PQD14" s="73"/>
      <c r="PQE14" s="74"/>
      <c r="PQF14" s="72"/>
      <c r="PQG14" s="72"/>
      <c r="PQH14" s="72"/>
      <c r="PQI14" s="90"/>
      <c r="PQJ14" s="73"/>
      <c r="PQK14" s="73"/>
      <c r="PQL14" s="74"/>
      <c r="PQM14" s="72"/>
      <c r="PQN14" s="72"/>
      <c r="PQO14" s="72"/>
      <c r="PQP14" s="90"/>
      <c r="PQQ14" s="73"/>
      <c r="PQR14" s="73"/>
      <c r="PQS14" s="74"/>
      <c r="PQT14" s="72"/>
      <c r="PQU14" s="72"/>
      <c r="PQV14" s="72"/>
      <c r="PQW14" s="90"/>
      <c r="PQX14" s="73"/>
      <c r="PQY14" s="73"/>
      <c r="PQZ14" s="74"/>
      <c r="PRA14" s="72"/>
      <c r="PRB14" s="72"/>
      <c r="PRC14" s="72"/>
      <c r="PRD14" s="90"/>
      <c r="PRE14" s="73"/>
      <c r="PRF14" s="73"/>
      <c r="PRG14" s="74"/>
      <c r="PRH14" s="72"/>
      <c r="PRI14" s="72"/>
      <c r="PRJ14" s="72"/>
      <c r="PRK14" s="90"/>
      <c r="PRL14" s="73"/>
      <c r="PRM14" s="73"/>
      <c r="PRN14" s="74"/>
      <c r="PRO14" s="72"/>
      <c r="PRP14" s="72"/>
      <c r="PRQ14" s="72"/>
      <c r="PRR14" s="90"/>
      <c r="PRS14" s="73"/>
      <c r="PRT14" s="73"/>
      <c r="PRU14" s="74"/>
      <c r="PRV14" s="72"/>
      <c r="PRW14" s="72"/>
      <c r="PRX14" s="72"/>
      <c r="PRY14" s="90"/>
      <c r="PRZ14" s="73"/>
      <c r="PSA14" s="73"/>
      <c r="PSB14" s="74"/>
      <c r="PSC14" s="72"/>
      <c r="PSD14" s="72"/>
      <c r="PSE14" s="72"/>
      <c r="PSF14" s="90"/>
      <c r="PSG14" s="73"/>
      <c r="PSH14" s="73"/>
      <c r="PSI14" s="74"/>
      <c r="PSJ14" s="72"/>
      <c r="PSK14" s="72"/>
      <c r="PSL14" s="72"/>
      <c r="PSM14" s="90"/>
      <c r="PSN14" s="73"/>
      <c r="PSO14" s="73"/>
      <c r="PSP14" s="74"/>
      <c r="PSQ14" s="72"/>
      <c r="PSR14" s="72"/>
      <c r="PSS14" s="72"/>
      <c r="PST14" s="90"/>
      <c r="PSU14" s="73"/>
      <c r="PSV14" s="73"/>
      <c r="PSW14" s="74"/>
      <c r="PSX14" s="72"/>
      <c r="PSY14" s="72"/>
      <c r="PSZ14" s="72"/>
      <c r="PTA14" s="90"/>
      <c r="PTB14" s="73"/>
      <c r="PTC14" s="73"/>
      <c r="PTD14" s="74"/>
      <c r="PTE14" s="72"/>
      <c r="PTF14" s="72"/>
      <c r="PTG14" s="72"/>
      <c r="PTH14" s="90"/>
      <c r="PTI14" s="73"/>
      <c r="PTJ14" s="73"/>
      <c r="PTK14" s="74"/>
      <c r="PTL14" s="72"/>
      <c r="PTM14" s="72"/>
      <c r="PTN14" s="72"/>
      <c r="PTO14" s="90"/>
      <c r="PTP14" s="73"/>
      <c r="PTQ14" s="73"/>
      <c r="PTR14" s="74"/>
      <c r="PTS14" s="72"/>
      <c r="PTT14" s="72"/>
      <c r="PTU14" s="72"/>
      <c r="PTV14" s="90"/>
      <c r="PTW14" s="73"/>
      <c r="PTX14" s="73"/>
      <c r="PTY14" s="74"/>
      <c r="PTZ14" s="72"/>
      <c r="PUA14" s="72"/>
      <c r="PUB14" s="72"/>
      <c r="PUC14" s="90"/>
      <c r="PUD14" s="73"/>
      <c r="PUE14" s="73"/>
      <c r="PUF14" s="74"/>
      <c r="PUG14" s="72"/>
      <c r="PUH14" s="72"/>
      <c r="PUI14" s="72"/>
      <c r="PUJ14" s="90"/>
      <c r="PUK14" s="73"/>
      <c r="PUL14" s="73"/>
      <c r="PUM14" s="74"/>
      <c r="PUN14" s="72"/>
      <c r="PUO14" s="72"/>
      <c r="PUP14" s="72"/>
      <c r="PUQ14" s="90"/>
      <c r="PUR14" s="73"/>
      <c r="PUS14" s="73"/>
      <c r="PUT14" s="74"/>
      <c r="PUU14" s="72"/>
      <c r="PUV14" s="72"/>
      <c r="PUW14" s="72"/>
      <c r="PUX14" s="90"/>
      <c r="PUY14" s="73"/>
      <c r="PUZ14" s="73"/>
      <c r="PVA14" s="74"/>
      <c r="PVB14" s="72"/>
      <c r="PVC14" s="72"/>
      <c r="PVD14" s="72"/>
      <c r="PVE14" s="90"/>
      <c r="PVF14" s="73"/>
      <c r="PVG14" s="73"/>
      <c r="PVH14" s="74"/>
      <c r="PVI14" s="72"/>
      <c r="PVJ14" s="72"/>
      <c r="PVK14" s="72"/>
      <c r="PVL14" s="90"/>
      <c r="PVM14" s="73"/>
      <c r="PVN14" s="73"/>
      <c r="PVO14" s="74"/>
      <c r="PVP14" s="72"/>
      <c r="PVQ14" s="72"/>
      <c r="PVR14" s="72"/>
      <c r="PVS14" s="90"/>
      <c r="PVT14" s="73"/>
      <c r="PVU14" s="73"/>
      <c r="PVV14" s="74"/>
      <c r="PVW14" s="72"/>
      <c r="PVX14" s="72"/>
      <c r="PVY14" s="72"/>
      <c r="PVZ14" s="90"/>
      <c r="PWA14" s="73"/>
      <c r="PWB14" s="73"/>
      <c r="PWC14" s="74"/>
      <c r="PWD14" s="72"/>
      <c r="PWE14" s="72"/>
      <c r="PWF14" s="72"/>
      <c r="PWG14" s="90"/>
      <c r="PWH14" s="73"/>
      <c r="PWI14" s="73"/>
      <c r="PWJ14" s="74"/>
      <c r="PWK14" s="72"/>
      <c r="PWL14" s="72"/>
      <c r="PWM14" s="72"/>
      <c r="PWN14" s="90"/>
      <c r="PWO14" s="73"/>
      <c r="PWP14" s="73"/>
      <c r="PWQ14" s="74"/>
      <c r="PWR14" s="72"/>
      <c r="PWS14" s="72"/>
      <c r="PWT14" s="72"/>
      <c r="PWU14" s="90"/>
      <c r="PWV14" s="73"/>
      <c r="PWW14" s="73"/>
      <c r="PWX14" s="74"/>
      <c r="PWY14" s="72"/>
      <c r="PWZ14" s="72"/>
      <c r="PXA14" s="72"/>
      <c r="PXB14" s="90"/>
      <c r="PXC14" s="73"/>
      <c r="PXD14" s="73"/>
      <c r="PXE14" s="74"/>
      <c r="PXF14" s="72"/>
      <c r="PXG14" s="72"/>
      <c r="PXH14" s="72"/>
      <c r="PXI14" s="90"/>
      <c r="PXJ14" s="73"/>
      <c r="PXK14" s="73"/>
      <c r="PXL14" s="74"/>
      <c r="PXM14" s="72"/>
      <c r="PXN14" s="72"/>
      <c r="PXO14" s="72"/>
      <c r="PXP14" s="90"/>
      <c r="PXQ14" s="73"/>
      <c r="PXR14" s="73"/>
      <c r="PXS14" s="74"/>
      <c r="PXT14" s="72"/>
      <c r="PXU14" s="72"/>
      <c r="PXV14" s="72"/>
      <c r="PXW14" s="90"/>
      <c r="PXX14" s="73"/>
      <c r="PXY14" s="73"/>
      <c r="PXZ14" s="74"/>
      <c r="PYA14" s="72"/>
      <c r="PYB14" s="72"/>
      <c r="PYC14" s="72"/>
      <c r="PYD14" s="90"/>
      <c r="PYE14" s="73"/>
      <c r="PYF14" s="73"/>
      <c r="PYG14" s="74"/>
      <c r="PYH14" s="72"/>
      <c r="PYI14" s="72"/>
      <c r="PYJ14" s="72"/>
      <c r="PYK14" s="90"/>
      <c r="PYL14" s="73"/>
      <c r="PYM14" s="73"/>
      <c r="PYN14" s="74"/>
      <c r="PYO14" s="72"/>
      <c r="PYP14" s="72"/>
      <c r="PYQ14" s="72"/>
      <c r="PYR14" s="90"/>
      <c r="PYS14" s="73"/>
      <c r="PYT14" s="73"/>
      <c r="PYU14" s="74"/>
      <c r="PYV14" s="72"/>
      <c r="PYW14" s="72"/>
      <c r="PYX14" s="72"/>
      <c r="PYY14" s="90"/>
      <c r="PYZ14" s="73"/>
      <c r="PZA14" s="73"/>
      <c r="PZB14" s="74"/>
      <c r="PZC14" s="72"/>
      <c r="PZD14" s="72"/>
      <c r="PZE14" s="72"/>
      <c r="PZF14" s="90"/>
      <c r="PZG14" s="73"/>
      <c r="PZH14" s="73"/>
      <c r="PZI14" s="74"/>
      <c r="PZJ14" s="72"/>
      <c r="PZK14" s="72"/>
      <c r="PZL14" s="72"/>
      <c r="PZM14" s="90"/>
      <c r="PZN14" s="73"/>
      <c r="PZO14" s="73"/>
      <c r="PZP14" s="74"/>
      <c r="PZQ14" s="72"/>
      <c r="PZR14" s="72"/>
      <c r="PZS14" s="72"/>
      <c r="PZT14" s="90"/>
      <c r="PZU14" s="73"/>
      <c r="PZV14" s="73"/>
      <c r="PZW14" s="74"/>
      <c r="PZX14" s="72"/>
      <c r="PZY14" s="72"/>
      <c r="PZZ14" s="72"/>
      <c r="QAA14" s="90"/>
      <c r="QAB14" s="73"/>
      <c r="QAC14" s="73"/>
      <c r="QAD14" s="74"/>
      <c r="QAE14" s="72"/>
      <c r="QAF14" s="72"/>
      <c r="QAG14" s="72"/>
      <c r="QAH14" s="90"/>
      <c r="QAI14" s="73"/>
      <c r="QAJ14" s="73"/>
      <c r="QAK14" s="74"/>
      <c r="QAL14" s="72"/>
      <c r="QAM14" s="72"/>
      <c r="QAN14" s="72"/>
      <c r="QAO14" s="90"/>
      <c r="QAP14" s="73"/>
      <c r="QAQ14" s="73"/>
      <c r="QAR14" s="74"/>
      <c r="QAS14" s="72"/>
      <c r="QAT14" s="72"/>
      <c r="QAU14" s="72"/>
      <c r="QAV14" s="90"/>
      <c r="QAW14" s="73"/>
      <c r="QAX14" s="73"/>
      <c r="QAY14" s="74"/>
      <c r="QAZ14" s="72"/>
      <c r="QBA14" s="72"/>
      <c r="QBB14" s="72"/>
      <c r="QBC14" s="90"/>
      <c r="QBD14" s="73"/>
      <c r="QBE14" s="73"/>
      <c r="QBF14" s="74"/>
      <c r="QBG14" s="72"/>
      <c r="QBH14" s="72"/>
      <c r="QBI14" s="72"/>
      <c r="QBJ14" s="90"/>
      <c r="QBK14" s="73"/>
      <c r="QBL14" s="73"/>
      <c r="QBM14" s="74"/>
      <c r="QBN14" s="72"/>
      <c r="QBO14" s="72"/>
      <c r="QBP14" s="72"/>
      <c r="QBQ14" s="90"/>
      <c r="QBR14" s="73"/>
      <c r="QBS14" s="73"/>
      <c r="QBT14" s="74"/>
      <c r="QBU14" s="72"/>
      <c r="QBV14" s="72"/>
      <c r="QBW14" s="72"/>
      <c r="QBX14" s="90"/>
      <c r="QBY14" s="73"/>
      <c r="QBZ14" s="73"/>
      <c r="QCA14" s="74"/>
      <c r="QCB14" s="72"/>
      <c r="QCC14" s="72"/>
      <c r="QCD14" s="72"/>
      <c r="QCE14" s="90"/>
      <c r="QCF14" s="73"/>
      <c r="QCG14" s="73"/>
      <c r="QCH14" s="74"/>
      <c r="QCI14" s="72"/>
      <c r="QCJ14" s="72"/>
      <c r="QCK14" s="72"/>
      <c r="QCL14" s="90"/>
      <c r="QCM14" s="73"/>
      <c r="QCN14" s="73"/>
      <c r="QCO14" s="74"/>
      <c r="QCP14" s="72"/>
      <c r="QCQ14" s="72"/>
      <c r="QCR14" s="72"/>
      <c r="QCS14" s="90"/>
      <c r="QCT14" s="73"/>
      <c r="QCU14" s="73"/>
      <c r="QCV14" s="74"/>
      <c r="QCW14" s="72"/>
      <c r="QCX14" s="72"/>
      <c r="QCY14" s="72"/>
      <c r="QCZ14" s="90"/>
      <c r="QDA14" s="73"/>
      <c r="QDB14" s="73"/>
      <c r="QDC14" s="74"/>
      <c r="QDD14" s="72"/>
      <c r="QDE14" s="72"/>
      <c r="QDF14" s="72"/>
      <c r="QDG14" s="90"/>
      <c r="QDH14" s="73"/>
      <c r="QDI14" s="73"/>
      <c r="QDJ14" s="74"/>
      <c r="QDK14" s="72"/>
      <c r="QDL14" s="72"/>
      <c r="QDM14" s="72"/>
      <c r="QDN14" s="90"/>
      <c r="QDO14" s="73"/>
      <c r="QDP14" s="73"/>
      <c r="QDQ14" s="74"/>
      <c r="QDR14" s="72"/>
      <c r="QDS14" s="72"/>
      <c r="QDT14" s="72"/>
      <c r="QDU14" s="90"/>
      <c r="QDV14" s="73"/>
      <c r="QDW14" s="73"/>
      <c r="QDX14" s="74"/>
      <c r="QDY14" s="72"/>
      <c r="QDZ14" s="72"/>
      <c r="QEA14" s="72"/>
      <c r="QEB14" s="90"/>
      <c r="QEC14" s="73"/>
      <c r="QED14" s="73"/>
      <c r="QEE14" s="74"/>
      <c r="QEF14" s="72"/>
      <c r="QEG14" s="72"/>
      <c r="QEH14" s="72"/>
      <c r="QEI14" s="90"/>
      <c r="QEJ14" s="73"/>
      <c r="QEK14" s="73"/>
      <c r="QEL14" s="74"/>
      <c r="QEM14" s="72"/>
      <c r="QEN14" s="72"/>
      <c r="QEO14" s="72"/>
      <c r="QEP14" s="90"/>
      <c r="QEQ14" s="73"/>
      <c r="QER14" s="73"/>
      <c r="QES14" s="74"/>
      <c r="QET14" s="72"/>
      <c r="QEU14" s="72"/>
      <c r="QEV14" s="72"/>
      <c r="QEW14" s="90"/>
      <c r="QEX14" s="73"/>
      <c r="QEY14" s="73"/>
      <c r="QEZ14" s="74"/>
      <c r="QFA14" s="72"/>
      <c r="QFB14" s="72"/>
      <c r="QFC14" s="72"/>
      <c r="QFD14" s="90"/>
      <c r="QFE14" s="73"/>
      <c r="QFF14" s="73"/>
      <c r="QFG14" s="74"/>
      <c r="QFH14" s="72"/>
      <c r="QFI14" s="72"/>
      <c r="QFJ14" s="72"/>
      <c r="QFK14" s="90"/>
      <c r="QFL14" s="73"/>
      <c r="QFM14" s="73"/>
      <c r="QFN14" s="74"/>
      <c r="QFO14" s="72"/>
      <c r="QFP14" s="72"/>
      <c r="QFQ14" s="72"/>
      <c r="QFR14" s="90"/>
      <c r="QFS14" s="73"/>
      <c r="QFT14" s="73"/>
      <c r="QFU14" s="74"/>
      <c r="QFV14" s="72"/>
      <c r="QFW14" s="72"/>
      <c r="QFX14" s="72"/>
      <c r="QFY14" s="90"/>
      <c r="QFZ14" s="73"/>
      <c r="QGA14" s="73"/>
      <c r="QGB14" s="74"/>
      <c r="QGC14" s="72"/>
      <c r="QGD14" s="72"/>
      <c r="QGE14" s="72"/>
      <c r="QGF14" s="90"/>
      <c r="QGG14" s="73"/>
      <c r="QGH14" s="73"/>
      <c r="QGI14" s="74"/>
      <c r="QGJ14" s="72"/>
      <c r="QGK14" s="72"/>
      <c r="QGL14" s="72"/>
      <c r="QGM14" s="90"/>
      <c r="QGN14" s="73"/>
      <c r="QGO14" s="73"/>
      <c r="QGP14" s="74"/>
      <c r="QGQ14" s="72"/>
      <c r="QGR14" s="72"/>
      <c r="QGS14" s="72"/>
      <c r="QGT14" s="90"/>
      <c r="QGU14" s="73"/>
      <c r="QGV14" s="73"/>
      <c r="QGW14" s="74"/>
      <c r="QGX14" s="72"/>
      <c r="QGY14" s="72"/>
      <c r="QGZ14" s="72"/>
      <c r="QHA14" s="90"/>
      <c r="QHB14" s="73"/>
      <c r="QHC14" s="73"/>
      <c r="QHD14" s="74"/>
      <c r="QHE14" s="72"/>
      <c r="QHF14" s="72"/>
      <c r="QHG14" s="72"/>
      <c r="QHH14" s="90"/>
      <c r="QHI14" s="73"/>
      <c r="QHJ14" s="73"/>
      <c r="QHK14" s="74"/>
      <c r="QHL14" s="72"/>
      <c r="QHM14" s="72"/>
      <c r="QHN14" s="72"/>
      <c r="QHO14" s="90"/>
      <c r="QHP14" s="73"/>
      <c r="QHQ14" s="73"/>
      <c r="QHR14" s="74"/>
      <c r="QHS14" s="72"/>
      <c r="QHT14" s="72"/>
      <c r="QHU14" s="72"/>
      <c r="QHV14" s="90"/>
      <c r="QHW14" s="73"/>
      <c r="QHX14" s="73"/>
      <c r="QHY14" s="74"/>
      <c r="QHZ14" s="72"/>
      <c r="QIA14" s="72"/>
      <c r="QIB14" s="72"/>
      <c r="QIC14" s="90"/>
      <c r="QID14" s="73"/>
      <c r="QIE14" s="73"/>
      <c r="QIF14" s="74"/>
      <c r="QIG14" s="72"/>
      <c r="QIH14" s="72"/>
      <c r="QII14" s="72"/>
      <c r="QIJ14" s="90"/>
      <c r="QIK14" s="73"/>
      <c r="QIL14" s="73"/>
      <c r="QIM14" s="74"/>
      <c r="QIN14" s="72"/>
      <c r="QIO14" s="72"/>
      <c r="QIP14" s="72"/>
      <c r="QIQ14" s="90"/>
      <c r="QIR14" s="73"/>
      <c r="QIS14" s="73"/>
      <c r="QIT14" s="74"/>
      <c r="QIU14" s="72"/>
      <c r="QIV14" s="72"/>
      <c r="QIW14" s="72"/>
      <c r="QIX14" s="90"/>
      <c r="QIY14" s="73"/>
      <c r="QIZ14" s="73"/>
      <c r="QJA14" s="74"/>
      <c r="QJB14" s="72"/>
      <c r="QJC14" s="72"/>
      <c r="QJD14" s="72"/>
      <c r="QJE14" s="90"/>
      <c r="QJF14" s="73"/>
      <c r="QJG14" s="73"/>
      <c r="QJH14" s="74"/>
      <c r="QJI14" s="72"/>
      <c r="QJJ14" s="72"/>
      <c r="QJK14" s="72"/>
      <c r="QJL14" s="90"/>
      <c r="QJM14" s="73"/>
      <c r="QJN14" s="73"/>
      <c r="QJO14" s="74"/>
      <c r="QJP14" s="72"/>
      <c r="QJQ14" s="72"/>
      <c r="QJR14" s="72"/>
      <c r="QJS14" s="90"/>
      <c r="QJT14" s="73"/>
      <c r="QJU14" s="73"/>
      <c r="QJV14" s="74"/>
      <c r="QJW14" s="72"/>
      <c r="QJX14" s="72"/>
      <c r="QJY14" s="72"/>
      <c r="QJZ14" s="90"/>
      <c r="QKA14" s="73"/>
      <c r="QKB14" s="73"/>
      <c r="QKC14" s="74"/>
      <c r="QKD14" s="72"/>
      <c r="QKE14" s="72"/>
      <c r="QKF14" s="72"/>
      <c r="QKG14" s="90"/>
      <c r="QKH14" s="73"/>
      <c r="QKI14" s="73"/>
      <c r="QKJ14" s="74"/>
      <c r="QKK14" s="72"/>
      <c r="QKL14" s="72"/>
      <c r="QKM14" s="72"/>
      <c r="QKN14" s="90"/>
      <c r="QKO14" s="73"/>
      <c r="QKP14" s="73"/>
      <c r="QKQ14" s="74"/>
      <c r="QKR14" s="72"/>
      <c r="QKS14" s="72"/>
      <c r="QKT14" s="72"/>
      <c r="QKU14" s="90"/>
      <c r="QKV14" s="73"/>
      <c r="QKW14" s="73"/>
      <c r="QKX14" s="74"/>
      <c r="QKY14" s="72"/>
      <c r="QKZ14" s="72"/>
      <c r="QLA14" s="72"/>
      <c r="QLB14" s="90"/>
      <c r="QLC14" s="73"/>
      <c r="QLD14" s="73"/>
      <c r="QLE14" s="74"/>
      <c r="QLF14" s="72"/>
      <c r="QLG14" s="72"/>
      <c r="QLH14" s="72"/>
      <c r="QLI14" s="90"/>
      <c r="QLJ14" s="73"/>
      <c r="QLK14" s="73"/>
      <c r="QLL14" s="74"/>
      <c r="QLM14" s="72"/>
      <c r="QLN14" s="72"/>
      <c r="QLO14" s="72"/>
      <c r="QLP14" s="90"/>
      <c r="QLQ14" s="73"/>
      <c r="QLR14" s="73"/>
      <c r="QLS14" s="74"/>
      <c r="QLT14" s="72"/>
      <c r="QLU14" s="72"/>
      <c r="QLV14" s="72"/>
      <c r="QLW14" s="90"/>
      <c r="QLX14" s="73"/>
      <c r="QLY14" s="73"/>
      <c r="QLZ14" s="74"/>
      <c r="QMA14" s="72"/>
      <c r="QMB14" s="72"/>
      <c r="QMC14" s="72"/>
      <c r="QMD14" s="90"/>
      <c r="QME14" s="73"/>
      <c r="QMF14" s="73"/>
      <c r="QMG14" s="74"/>
      <c r="QMH14" s="72"/>
      <c r="QMI14" s="72"/>
      <c r="QMJ14" s="72"/>
      <c r="QMK14" s="90"/>
      <c r="QML14" s="73"/>
      <c r="QMM14" s="73"/>
      <c r="QMN14" s="74"/>
      <c r="QMO14" s="72"/>
      <c r="QMP14" s="72"/>
      <c r="QMQ14" s="72"/>
      <c r="QMR14" s="90"/>
      <c r="QMS14" s="73"/>
      <c r="QMT14" s="73"/>
      <c r="QMU14" s="74"/>
      <c r="QMV14" s="72"/>
      <c r="QMW14" s="72"/>
      <c r="QMX14" s="72"/>
      <c r="QMY14" s="90"/>
      <c r="QMZ14" s="73"/>
      <c r="QNA14" s="73"/>
      <c r="QNB14" s="74"/>
      <c r="QNC14" s="72"/>
      <c r="QND14" s="72"/>
      <c r="QNE14" s="72"/>
      <c r="QNF14" s="90"/>
      <c r="QNG14" s="73"/>
      <c r="QNH14" s="73"/>
      <c r="QNI14" s="74"/>
      <c r="QNJ14" s="72"/>
      <c r="QNK14" s="72"/>
      <c r="QNL14" s="72"/>
      <c r="QNM14" s="90"/>
      <c r="QNN14" s="73"/>
      <c r="QNO14" s="73"/>
      <c r="QNP14" s="74"/>
      <c r="QNQ14" s="72"/>
      <c r="QNR14" s="72"/>
      <c r="QNS14" s="72"/>
      <c r="QNT14" s="90"/>
      <c r="QNU14" s="73"/>
      <c r="QNV14" s="73"/>
      <c r="QNW14" s="74"/>
      <c r="QNX14" s="72"/>
      <c r="QNY14" s="72"/>
      <c r="QNZ14" s="72"/>
      <c r="QOA14" s="90"/>
      <c r="QOB14" s="73"/>
      <c r="QOC14" s="73"/>
      <c r="QOD14" s="74"/>
      <c r="QOE14" s="72"/>
      <c r="QOF14" s="72"/>
      <c r="QOG14" s="72"/>
      <c r="QOH14" s="90"/>
      <c r="QOI14" s="73"/>
      <c r="QOJ14" s="73"/>
      <c r="QOK14" s="74"/>
      <c r="QOL14" s="72"/>
      <c r="QOM14" s="72"/>
      <c r="QON14" s="72"/>
      <c r="QOO14" s="90"/>
      <c r="QOP14" s="73"/>
      <c r="QOQ14" s="73"/>
      <c r="QOR14" s="74"/>
      <c r="QOS14" s="72"/>
      <c r="QOT14" s="72"/>
      <c r="QOU14" s="72"/>
      <c r="QOV14" s="90"/>
      <c r="QOW14" s="73"/>
      <c r="QOX14" s="73"/>
      <c r="QOY14" s="74"/>
      <c r="QOZ14" s="72"/>
      <c r="QPA14" s="72"/>
      <c r="QPB14" s="72"/>
      <c r="QPC14" s="90"/>
      <c r="QPD14" s="73"/>
      <c r="QPE14" s="73"/>
      <c r="QPF14" s="74"/>
      <c r="QPG14" s="72"/>
      <c r="QPH14" s="72"/>
      <c r="QPI14" s="72"/>
      <c r="QPJ14" s="90"/>
      <c r="QPK14" s="73"/>
      <c r="QPL14" s="73"/>
      <c r="QPM14" s="74"/>
      <c r="QPN14" s="72"/>
      <c r="QPO14" s="72"/>
      <c r="QPP14" s="72"/>
      <c r="QPQ14" s="90"/>
      <c r="QPR14" s="73"/>
      <c r="QPS14" s="73"/>
      <c r="QPT14" s="74"/>
      <c r="QPU14" s="72"/>
      <c r="QPV14" s="72"/>
      <c r="QPW14" s="72"/>
      <c r="QPX14" s="90"/>
      <c r="QPY14" s="73"/>
      <c r="QPZ14" s="73"/>
      <c r="QQA14" s="74"/>
      <c r="QQB14" s="72"/>
      <c r="QQC14" s="72"/>
      <c r="QQD14" s="72"/>
      <c r="QQE14" s="90"/>
      <c r="QQF14" s="73"/>
      <c r="QQG14" s="73"/>
      <c r="QQH14" s="74"/>
      <c r="QQI14" s="72"/>
      <c r="QQJ14" s="72"/>
      <c r="QQK14" s="72"/>
      <c r="QQL14" s="90"/>
      <c r="QQM14" s="73"/>
      <c r="QQN14" s="73"/>
      <c r="QQO14" s="74"/>
      <c r="QQP14" s="72"/>
      <c r="QQQ14" s="72"/>
      <c r="QQR14" s="72"/>
      <c r="QQS14" s="90"/>
      <c r="QQT14" s="73"/>
      <c r="QQU14" s="73"/>
      <c r="QQV14" s="74"/>
      <c r="QQW14" s="72"/>
      <c r="QQX14" s="72"/>
      <c r="QQY14" s="72"/>
      <c r="QQZ14" s="90"/>
      <c r="QRA14" s="73"/>
      <c r="QRB14" s="73"/>
      <c r="QRC14" s="74"/>
      <c r="QRD14" s="72"/>
      <c r="QRE14" s="72"/>
      <c r="QRF14" s="72"/>
      <c r="QRG14" s="90"/>
      <c r="QRH14" s="73"/>
      <c r="QRI14" s="73"/>
      <c r="QRJ14" s="74"/>
      <c r="QRK14" s="72"/>
      <c r="QRL14" s="72"/>
      <c r="QRM14" s="72"/>
      <c r="QRN14" s="90"/>
      <c r="QRO14" s="73"/>
      <c r="QRP14" s="73"/>
      <c r="QRQ14" s="74"/>
      <c r="QRR14" s="72"/>
      <c r="QRS14" s="72"/>
      <c r="QRT14" s="72"/>
      <c r="QRU14" s="90"/>
      <c r="QRV14" s="73"/>
      <c r="QRW14" s="73"/>
      <c r="QRX14" s="74"/>
      <c r="QRY14" s="72"/>
      <c r="QRZ14" s="72"/>
      <c r="QSA14" s="72"/>
      <c r="QSB14" s="90"/>
      <c r="QSC14" s="73"/>
      <c r="QSD14" s="73"/>
      <c r="QSE14" s="74"/>
      <c r="QSF14" s="72"/>
      <c r="QSG14" s="72"/>
      <c r="QSH14" s="72"/>
      <c r="QSI14" s="90"/>
      <c r="QSJ14" s="73"/>
      <c r="QSK14" s="73"/>
      <c r="QSL14" s="74"/>
      <c r="QSM14" s="72"/>
      <c r="QSN14" s="72"/>
      <c r="QSO14" s="72"/>
      <c r="QSP14" s="90"/>
      <c r="QSQ14" s="73"/>
      <c r="QSR14" s="73"/>
      <c r="QSS14" s="74"/>
      <c r="QST14" s="72"/>
      <c r="QSU14" s="72"/>
      <c r="QSV14" s="72"/>
      <c r="QSW14" s="90"/>
      <c r="QSX14" s="73"/>
      <c r="QSY14" s="73"/>
      <c r="QSZ14" s="74"/>
      <c r="QTA14" s="72"/>
      <c r="QTB14" s="72"/>
      <c r="QTC14" s="72"/>
      <c r="QTD14" s="90"/>
      <c r="QTE14" s="73"/>
      <c r="QTF14" s="73"/>
      <c r="QTG14" s="74"/>
      <c r="QTH14" s="72"/>
      <c r="QTI14" s="72"/>
      <c r="QTJ14" s="72"/>
      <c r="QTK14" s="90"/>
      <c r="QTL14" s="73"/>
      <c r="QTM14" s="73"/>
      <c r="QTN14" s="74"/>
      <c r="QTO14" s="72"/>
      <c r="QTP14" s="72"/>
      <c r="QTQ14" s="72"/>
      <c r="QTR14" s="90"/>
      <c r="QTS14" s="73"/>
      <c r="QTT14" s="73"/>
      <c r="QTU14" s="74"/>
      <c r="QTV14" s="72"/>
      <c r="QTW14" s="72"/>
      <c r="QTX14" s="72"/>
      <c r="QTY14" s="90"/>
      <c r="QTZ14" s="73"/>
      <c r="QUA14" s="73"/>
      <c r="QUB14" s="74"/>
      <c r="QUC14" s="72"/>
      <c r="QUD14" s="72"/>
      <c r="QUE14" s="72"/>
      <c r="QUF14" s="90"/>
      <c r="QUG14" s="73"/>
      <c r="QUH14" s="73"/>
      <c r="QUI14" s="74"/>
      <c r="QUJ14" s="72"/>
      <c r="QUK14" s="72"/>
      <c r="QUL14" s="72"/>
      <c r="QUM14" s="90"/>
      <c r="QUN14" s="73"/>
      <c r="QUO14" s="73"/>
      <c r="QUP14" s="74"/>
      <c r="QUQ14" s="72"/>
      <c r="QUR14" s="72"/>
      <c r="QUS14" s="72"/>
      <c r="QUT14" s="90"/>
      <c r="QUU14" s="73"/>
      <c r="QUV14" s="73"/>
      <c r="QUW14" s="74"/>
      <c r="QUX14" s="72"/>
      <c r="QUY14" s="72"/>
      <c r="QUZ14" s="72"/>
      <c r="QVA14" s="90"/>
      <c r="QVB14" s="73"/>
      <c r="QVC14" s="73"/>
      <c r="QVD14" s="74"/>
      <c r="QVE14" s="72"/>
      <c r="QVF14" s="72"/>
      <c r="QVG14" s="72"/>
      <c r="QVH14" s="90"/>
      <c r="QVI14" s="73"/>
      <c r="QVJ14" s="73"/>
      <c r="QVK14" s="74"/>
      <c r="QVL14" s="72"/>
      <c r="QVM14" s="72"/>
      <c r="QVN14" s="72"/>
      <c r="QVO14" s="90"/>
      <c r="QVP14" s="73"/>
      <c r="QVQ14" s="73"/>
      <c r="QVR14" s="74"/>
      <c r="QVS14" s="72"/>
      <c r="QVT14" s="72"/>
      <c r="QVU14" s="72"/>
      <c r="QVV14" s="90"/>
      <c r="QVW14" s="73"/>
      <c r="QVX14" s="73"/>
      <c r="QVY14" s="74"/>
      <c r="QVZ14" s="72"/>
      <c r="QWA14" s="72"/>
      <c r="QWB14" s="72"/>
      <c r="QWC14" s="90"/>
      <c r="QWD14" s="73"/>
      <c r="QWE14" s="73"/>
      <c r="QWF14" s="74"/>
      <c r="QWG14" s="72"/>
      <c r="QWH14" s="72"/>
      <c r="QWI14" s="72"/>
      <c r="QWJ14" s="90"/>
      <c r="QWK14" s="73"/>
      <c r="QWL14" s="73"/>
      <c r="QWM14" s="74"/>
      <c r="QWN14" s="72"/>
      <c r="QWO14" s="72"/>
      <c r="QWP14" s="72"/>
      <c r="QWQ14" s="90"/>
      <c r="QWR14" s="73"/>
      <c r="QWS14" s="73"/>
      <c r="QWT14" s="74"/>
      <c r="QWU14" s="72"/>
      <c r="QWV14" s="72"/>
      <c r="QWW14" s="72"/>
      <c r="QWX14" s="90"/>
      <c r="QWY14" s="73"/>
      <c r="QWZ14" s="73"/>
      <c r="QXA14" s="74"/>
      <c r="QXB14" s="72"/>
      <c r="QXC14" s="72"/>
      <c r="QXD14" s="72"/>
      <c r="QXE14" s="90"/>
      <c r="QXF14" s="73"/>
      <c r="QXG14" s="73"/>
      <c r="QXH14" s="74"/>
      <c r="QXI14" s="72"/>
      <c r="QXJ14" s="72"/>
      <c r="QXK14" s="72"/>
      <c r="QXL14" s="90"/>
      <c r="QXM14" s="73"/>
      <c r="QXN14" s="73"/>
      <c r="QXO14" s="74"/>
      <c r="QXP14" s="72"/>
      <c r="QXQ14" s="72"/>
      <c r="QXR14" s="72"/>
      <c r="QXS14" s="90"/>
      <c r="QXT14" s="73"/>
      <c r="QXU14" s="73"/>
      <c r="QXV14" s="74"/>
      <c r="QXW14" s="72"/>
      <c r="QXX14" s="72"/>
      <c r="QXY14" s="72"/>
      <c r="QXZ14" s="90"/>
      <c r="QYA14" s="73"/>
      <c r="QYB14" s="73"/>
      <c r="QYC14" s="74"/>
      <c r="QYD14" s="72"/>
      <c r="QYE14" s="72"/>
      <c r="QYF14" s="72"/>
      <c r="QYG14" s="90"/>
      <c r="QYH14" s="73"/>
      <c r="QYI14" s="73"/>
      <c r="QYJ14" s="74"/>
      <c r="QYK14" s="72"/>
      <c r="QYL14" s="72"/>
      <c r="QYM14" s="72"/>
      <c r="QYN14" s="90"/>
      <c r="QYO14" s="73"/>
      <c r="QYP14" s="73"/>
      <c r="QYQ14" s="74"/>
      <c r="QYR14" s="72"/>
      <c r="QYS14" s="72"/>
      <c r="QYT14" s="72"/>
      <c r="QYU14" s="90"/>
      <c r="QYV14" s="73"/>
      <c r="QYW14" s="73"/>
      <c r="QYX14" s="74"/>
      <c r="QYY14" s="72"/>
      <c r="QYZ14" s="72"/>
      <c r="QZA14" s="72"/>
      <c r="QZB14" s="90"/>
      <c r="QZC14" s="73"/>
      <c r="QZD14" s="73"/>
      <c r="QZE14" s="74"/>
      <c r="QZF14" s="72"/>
      <c r="QZG14" s="72"/>
      <c r="QZH14" s="72"/>
      <c r="QZI14" s="90"/>
      <c r="QZJ14" s="73"/>
      <c r="QZK14" s="73"/>
      <c r="QZL14" s="74"/>
      <c r="QZM14" s="72"/>
      <c r="QZN14" s="72"/>
      <c r="QZO14" s="72"/>
      <c r="QZP14" s="90"/>
      <c r="QZQ14" s="73"/>
      <c r="QZR14" s="73"/>
      <c r="QZS14" s="74"/>
      <c r="QZT14" s="72"/>
      <c r="QZU14" s="72"/>
      <c r="QZV14" s="72"/>
      <c r="QZW14" s="90"/>
      <c r="QZX14" s="73"/>
      <c r="QZY14" s="73"/>
      <c r="QZZ14" s="74"/>
      <c r="RAA14" s="72"/>
      <c r="RAB14" s="72"/>
      <c r="RAC14" s="72"/>
      <c r="RAD14" s="90"/>
      <c r="RAE14" s="73"/>
      <c r="RAF14" s="73"/>
      <c r="RAG14" s="74"/>
      <c r="RAH14" s="72"/>
      <c r="RAI14" s="72"/>
      <c r="RAJ14" s="72"/>
      <c r="RAK14" s="90"/>
      <c r="RAL14" s="73"/>
      <c r="RAM14" s="73"/>
      <c r="RAN14" s="74"/>
      <c r="RAO14" s="72"/>
      <c r="RAP14" s="72"/>
      <c r="RAQ14" s="72"/>
      <c r="RAR14" s="90"/>
      <c r="RAS14" s="73"/>
      <c r="RAT14" s="73"/>
      <c r="RAU14" s="74"/>
      <c r="RAV14" s="72"/>
      <c r="RAW14" s="72"/>
      <c r="RAX14" s="72"/>
      <c r="RAY14" s="90"/>
      <c r="RAZ14" s="73"/>
      <c r="RBA14" s="73"/>
      <c r="RBB14" s="74"/>
      <c r="RBC14" s="72"/>
      <c r="RBD14" s="72"/>
      <c r="RBE14" s="72"/>
      <c r="RBF14" s="90"/>
      <c r="RBG14" s="73"/>
      <c r="RBH14" s="73"/>
      <c r="RBI14" s="74"/>
      <c r="RBJ14" s="72"/>
      <c r="RBK14" s="72"/>
      <c r="RBL14" s="72"/>
      <c r="RBM14" s="90"/>
      <c r="RBN14" s="73"/>
      <c r="RBO14" s="73"/>
      <c r="RBP14" s="74"/>
      <c r="RBQ14" s="72"/>
      <c r="RBR14" s="72"/>
      <c r="RBS14" s="72"/>
      <c r="RBT14" s="90"/>
      <c r="RBU14" s="73"/>
      <c r="RBV14" s="73"/>
      <c r="RBW14" s="74"/>
      <c r="RBX14" s="72"/>
      <c r="RBY14" s="72"/>
      <c r="RBZ14" s="72"/>
      <c r="RCA14" s="90"/>
      <c r="RCB14" s="73"/>
      <c r="RCC14" s="73"/>
      <c r="RCD14" s="74"/>
      <c r="RCE14" s="72"/>
      <c r="RCF14" s="72"/>
      <c r="RCG14" s="72"/>
      <c r="RCH14" s="90"/>
      <c r="RCI14" s="73"/>
      <c r="RCJ14" s="73"/>
      <c r="RCK14" s="74"/>
      <c r="RCL14" s="72"/>
      <c r="RCM14" s="72"/>
      <c r="RCN14" s="72"/>
      <c r="RCO14" s="90"/>
      <c r="RCP14" s="73"/>
      <c r="RCQ14" s="73"/>
      <c r="RCR14" s="74"/>
      <c r="RCS14" s="72"/>
      <c r="RCT14" s="72"/>
      <c r="RCU14" s="72"/>
      <c r="RCV14" s="90"/>
      <c r="RCW14" s="73"/>
      <c r="RCX14" s="73"/>
      <c r="RCY14" s="74"/>
      <c r="RCZ14" s="72"/>
      <c r="RDA14" s="72"/>
      <c r="RDB14" s="72"/>
      <c r="RDC14" s="90"/>
      <c r="RDD14" s="73"/>
      <c r="RDE14" s="73"/>
      <c r="RDF14" s="74"/>
      <c r="RDG14" s="72"/>
      <c r="RDH14" s="72"/>
      <c r="RDI14" s="72"/>
      <c r="RDJ14" s="90"/>
      <c r="RDK14" s="73"/>
      <c r="RDL14" s="73"/>
      <c r="RDM14" s="74"/>
      <c r="RDN14" s="72"/>
      <c r="RDO14" s="72"/>
      <c r="RDP14" s="72"/>
      <c r="RDQ14" s="90"/>
      <c r="RDR14" s="73"/>
      <c r="RDS14" s="73"/>
      <c r="RDT14" s="74"/>
      <c r="RDU14" s="72"/>
      <c r="RDV14" s="72"/>
      <c r="RDW14" s="72"/>
      <c r="RDX14" s="90"/>
      <c r="RDY14" s="73"/>
      <c r="RDZ14" s="73"/>
      <c r="REA14" s="74"/>
      <c r="REB14" s="72"/>
      <c r="REC14" s="72"/>
      <c r="RED14" s="72"/>
      <c r="REE14" s="90"/>
      <c r="REF14" s="73"/>
      <c r="REG14" s="73"/>
      <c r="REH14" s="74"/>
      <c r="REI14" s="72"/>
      <c r="REJ14" s="72"/>
      <c r="REK14" s="72"/>
      <c r="REL14" s="90"/>
      <c r="REM14" s="73"/>
      <c r="REN14" s="73"/>
      <c r="REO14" s="74"/>
      <c r="REP14" s="72"/>
      <c r="REQ14" s="72"/>
      <c r="RER14" s="72"/>
      <c r="RES14" s="90"/>
      <c r="RET14" s="73"/>
      <c r="REU14" s="73"/>
      <c r="REV14" s="74"/>
      <c r="REW14" s="72"/>
      <c r="REX14" s="72"/>
      <c r="REY14" s="72"/>
      <c r="REZ14" s="90"/>
      <c r="RFA14" s="73"/>
      <c r="RFB14" s="73"/>
      <c r="RFC14" s="74"/>
      <c r="RFD14" s="72"/>
      <c r="RFE14" s="72"/>
      <c r="RFF14" s="72"/>
      <c r="RFG14" s="90"/>
      <c r="RFH14" s="73"/>
      <c r="RFI14" s="73"/>
      <c r="RFJ14" s="74"/>
      <c r="RFK14" s="72"/>
      <c r="RFL14" s="72"/>
      <c r="RFM14" s="72"/>
      <c r="RFN14" s="90"/>
      <c r="RFO14" s="73"/>
      <c r="RFP14" s="73"/>
      <c r="RFQ14" s="74"/>
      <c r="RFR14" s="72"/>
      <c r="RFS14" s="72"/>
      <c r="RFT14" s="72"/>
      <c r="RFU14" s="90"/>
      <c r="RFV14" s="73"/>
      <c r="RFW14" s="73"/>
      <c r="RFX14" s="74"/>
      <c r="RFY14" s="72"/>
      <c r="RFZ14" s="72"/>
      <c r="RGA14" s="72"/>
      <c r="RGB14" s="90"/>
      <c r="RGC14" s="73"/>
      <c r="RGD14" s="73"/>
      <c r="RGE14" s="74"/>
      <c r="RGF14" s="72"/>
      <c r="RGG14" s="72"/>
      <c r="RGH14" s="72"/>
      <c r="RGI14" s="90"/>
      <c r="RGJ14" s="73"/>
      <c r="RGK14" s="73"/>
      <c r="RGL14" s="74"/>
      <c r="RGM14" s="72"/>
      <c r="RGN14" s="72"/>
      <c r="RGO14" s="72"/>
      <c r="RGP14" s="90"/>
      <c r="RGQ14" s="73"/>
      <c r="RGR14" s="73"/>
      <c r="RGS14" s="74"/>
      <c r="RGT14" s="72"/>
      <c r="RGU14" s="72"/>
      <c r="RGV14" s="72"/>
      <c r="RGW14" s="90"/>
      <c r="RGX14" s="73"/>
      <c r="RGY14" s="73"/>
      <c r="RGZ14" s="74"/>
      <c r="RHA14" s="72"/>
      <c r="RHB14" s="72"/>
      <c r="RHC14" s="72"/>
      <c r="RHD14" s="90"/>
      <c r="RHE14" s="73"/>
      <c r="RHF14" s="73"/>
      <c r="RHG14" s="74"/>
      <c r="RHH14" s="72"/>
      <c r="RHI14" s="72"/>
      <c r="RHJ14" s="72"/>
      <c r="RHK14" s="90"/>
      <c r="RHL14" s="73"/>
      <c r="RHM14" s="73"/>
      <c r="RHN14" s="74"/>
      <c r="RHO14" s="72"/>
      <c r="RHP14" s="72"/>
      <c r="RHQ14" s="72"/>
      <c r="RHR14" s="90"/>
      <c r="RHS14" s="73"/>
      <c r="RHT14" s="73"/>
      <c r="RHU14" s="74"/>
      <c r="RHV14" s="72"/>
      <c r="RHW14" s="72"/>
      <c r="RHX14" s="72"/>
      <c r="RHY14" s="90"/>
      <c r="RHZ14" s="73"/>
      <c r="RIA14" s="73"/>
      <c r="RIB14" s="74"/>
      <c r="RIC14" s="72"/>
      <c r="RID14" s="72"/>
      <c r="RIE14" s="72"/>
      <c r="RIF14" s="90"/>
      <c r="RIG14" s="73"/>
      <c r="RIH14" s="73"/>
      <c r="RII14" s="74"/>
      <c r="RIJ14" s="72"/>
      <c r="RIK14" s="72"/>
      <c r="RIL14" s="72"/>
      <c r="RIM14" s="90"/>
      <c r="RIN14" s="73"/>
      <c r="RIO14" s="73"/>
      <c r="RIP14" s="74"/>
      <c r="RIQ14" s="72"/>
      <c r="RIR14" s="72"/>
      <c r="RIS14" s="72"/>
      <c r="RIT14" s="90"/>
      <c r="RIU14" s="73"/>
      <c r="RIV14" s="73"/>
      <c r="RIW14" s="74"/>
      <c r="RIX14" s="72"/>
      <c r="RIY14" s="72"/>
      <c r="RIZ14" s="72"/>
      <c r="RJA14" s="90"/>
      <c r="RJB14" s="73"/>
      <c r="RJC14" s="73"/>
      <c r="RJD14" s="74"/>
      <c r="RJE14" s="72"/>
      <c r="RJF14" s="72"/>
      <c r="RJG14" s="72"/>
      <c r="RJH14" s="90"/>
      <c r="RJI14" s="73"/>
      <c r="RJJ14" s="73"/>
      <c r="RJK14" s="74"/>
      <c r="RJL14" s="72"/>
      <c r="RJM14" s="72"/>
      <c r="RJN14" s="72"/>
      <c r="RJO14" s="90"/>
      <c r="RJP14" s="73"/>
      <c r="RJQ14" s="73"/>
      <c r="RJR14" s="74"/>
      <c r="RJS14" s="72"/>
      <c r="RJT14" s="72"/>
      <c r="RJU14" s="72"/>
      <c r="RJV14" s="90"/>
      <c r="RJW14" s="73"/>
      <c r="RJX14" s="73"/>
      <c r="RJY14" s="74"/>
      <c r="RJZ14" s="72"/>
      <c r="RKA14" s="72"/>
      <c r="RKB14" s="72"/>
      <c r="RKC14" s="90"/>
      <c r="RKD14" s="73"/>
      <c r="RKE14" s="73"/>
      <c r="RKF14" s="74"/>
      <c r="RKG14" s="72"/>
      <c r="RKH14" s="72"/>
      <c r="RKI14" s="72"/>
      <c r="RKJ14" s="90"/>
      <c r="RKK14" s="73"/>
      <c r="RKL14" s="73"/>
      <c r="RKM14" s="74"/>
      <c r="RKN14" s="72"/>
      <c r="RKO14" s="72"/>
      <c r="RKP14" s="72"/>
      <c r="RKQ14" s="90"/>
      <c r="RKR14" s="73"/>
      <c r="RKS14" s="73"/>
      <c r="RKT14" s="74"/>
      <c r="RKU14" s="72"/>
      <c r="RKV14" s="72"/>
      <c r="RKW14" s="72"/>
      <c r="RKX14" s="90"/>
      <c r="RKY14" s="73"/>
      <c r="RKZ14" s="73"/>
      <c r="RLA14" s="74"/>
      <c r="RLB14" s="72"/>
      <c r="RLC14" s="72"/>
      <c r="RLD14" s="72"/>
      <c r="RLE14" s="90"/>
      <c r="RLF14" s="73"/>
      <c r="RLG14" s="73"/>
      <c r="RLH14" s="74"/>
      <c r="RLI14" s="72"/>
      <c r="RLJ14" s="72"/>
      <c r="RLK14" s="72"/>
      <c r="RLL14" s="90"/>
      <c r="RLM14" s="73"/>
      <c r="RLN14" s="73"/>
      <c r="RLO14" s="74"/>
      <c r="RLP14" s="72"/>
      <c r="RLQ14" s="72"/>
      <c r="RLR14" s="72"/>
      <c r="RLS14" s="90"/>
      <c r="RLT14" s="73"/>
      <c r="RLU14" s="73"/>
      <c r="RLV14" s="74"/>
      <c r="RLW14" s="72"/>
      <c r="RLX14" s="72"/>
      <c r="RLY14" s="72"/>
      <c r="RLZ14" s="90"/>
      <c r="RMA14" s="73"/>
      <c r="RMB14" s="73"/>
      <c r="RMC14" s="74"/>
      <c r="RMD14" s="72"/>
      <c r="RME14" s="72"/>
      <c r="RMF14" s="72"/>
      <c r="RMG14" s="90"/>
      <c r="RMH14" s="73"/>
      <c r="RMI14" s="73"/>
      <c r="RMJ14" s="74"/>
      <c r="RMK14" s="72"/>
      <c r="RML14" s="72"/>
      <c r="RMM14" s="72"/>
      <c r="RMN14" s="90"/>
      <c r="RMO14" s="73"/>
      <c r="RMP14" s="73"/>
      <c r="RMQ14" s="74"/>
      <c r="RMR14" s="72"/>
      <c r="RMS14" s="72"/>
      <c r="RMT14" s="72"/>
      <c r="RMU14" s="90"/>
      <c r="RMV14" s="73"/>
      <c r="RMW14" s="73"/>
      <c r="RMX14" s="74"/>
      <c r="RMY14" s="72"/>
      <c r="RMZ14" s="72"/>
      <c r="RNA14" s="72"/>
      <c r="RNB14" s="90"/>
      <c r="RNC14" s="73"/>
      <c r="RND14" s="73"/>
      <c r="RNE14" s="74"/>
      <c r="RNF14" s="72"/>
      <c r="RNG14" s="72"/>
      <c r="RNH14" s="72"/>
      <c r="RNI14" s="90"/>
      <c r="RNJ14" s="73"/>
      <c r="RNK14" s="73"/>
      <c r="RNL14" s="74"/>
      <c r="RNM14" s="72"/>
      <c r="RNN14" s="72"/>
      <c r="RNO14" s="72"/>
      <c r="RNP14" s="90"/>
      <c r="RNQ14" s="73"/>
      <c r="RNR14" s="73"/>
      <c r="RNS14" s="74"/>
      <c r="RNT14" s="72"/>
      <c r="RNU14" s="72"/>
      <c r="RNV14" s="72"/>
      <c r="RNW14" s="90"/>
      <c r="RNX14" s="73"/>
      <c r="RNY14" s="73"/>
      <c r="RNZ14" s="74"/>
      <c r="ROA14" s="72"/>
      <c r="ROB14" s="72"/>
      <c r="ROC14" s="72"/>
      <c r="ROD14" s="90"/>
      <c r="ROE14" s="73"/>
      <c r="ROF14" s="73"/>
      <c r="ROG14" s="74"/>
      <c r="ROH14" s="72"/>
      <c r="ROI14" s="72"/>
      <c r="ROJ14" s="72"/>
      <c r="ROK14" s="90"/>
      <c r="ROL14" s="73"/>
      <c r="ROM14" s="73"/>
      <c r="RON14" s="74"/>
      <c r="ROO14" s="72"/>
      <c r="ROP14" s="72"/>
      <c r="ROQ14" s="72"/>
      <c r="ROR14" s="90"/>
      <c r="ROS14" s="73"/>
      <c r="ROT14" s="73"/>
      <c r="ROU14" s="74"/>
      <c r="ROV14" s="72"/>
      <c r="ROW14" s="72"/>
      <c r="ROX14" s="72"/>
      <c r="ROY14" s="90"/>
      <c r="ROZ14" s="73"/>
      <c r="RPA14" s="73"/>
      <c r="RPB14" s="74"/>
      <c r="RPC14" s="72"/>
      <c r="RPD14" s="72"/>
      <c r="RPE14" s="72"/>
      <c r="RPF14" s="90"/>
      <c r="RPG14" s="73"/>
      <c r="RPH14" s="73"/>
      <c r="RPI14" s="74"/>
      <c r="RPJ14" s="72"/>
      <c r="RPK14" s="72"/>
      <c r="RPL14" s="72"/>
      <c r="RPM14" s="90"/>
      <c r="RPN14" s="73"/>
      <c r="RPO14" s="73"/>
      <c r="RPP14" s="74"/>
      <c r="RPQ14" s="72"/>
      <c r="RPR14" s="72"/>
      <c r="RPS14" s="72"/>
      <c r="RPT14" s="90"/>
      <c r="RPU14" s="73"/>
      <c r="RPV14" s="73"/>
      <c r="RPW14" s="74"/>
      <c r="RPX14" s="72"/>
      <c r="RPY14" s="72"/>
      <c r="RPZ14" s="72"/>
      <c r="RQA14" s="90"/>
      <c r="RQB14" s="73"/>
      <c r="RQC14" s="73"/>
      <c r="RQD14" s="74"/>
      <c r="RQE14" s="72"/>
      <c r="RQF14" s="72"/>
      <c r="RQG14" s="72"/>
      <c r="RQH14" s="90"/>
      <c r="RQI14" s="73"/>
      <c r="RQJ14" s="73"/>
      <c r="RQK14" s="74"/>
      <c r="RQL14" s="72"/>
      <c r="RQM14" s="72"/>
      <c r="RQN14" s="72"/>
      <c r="RQO14" s="90"/>
      <c r="RQP14" s="73"/>
      <c r="RQQ14" s="73"/>
      <c r="RQR14" s="74"/>
      <c r="RQS14" s="72"/>
      <c r="RQT14" s="72"/>
      <c r="RQU14" s="72"/>
      <c r="RQV14" s="90"/>
      <c r="RQW14" s="73"/>
      <c r="RQX14" s="73"/>
      <c r="RQY14" s="74"/>
      <c r="RQZ14" s="72"/>
      <c r="RRA14" s="72"/>
      <c r="RRB14" s="72"/>
      <c r="RRC14" s="90"/>
      <c r="RRD14" s="73"/>
      <c r="RRE14" s="73"/>
      <c r="RRF14" s="74"/>
      <c r="RRG14" s="72"/>
      <c r="RRH14" s="72"/>
      <c r="RRI14" s="72"/>
      <c r="RRJ14" s="90"/>
      <c r="RRK14" s="73"/>
      <c r="RRL14" s="73"/>
      <c r="RRM14" s="74"/>
      <c r="RRN14" s="72"/>
      <c r="RRO14" s="72"/>
      <c r="RRP14" s="72"/>
      <c r="RRQ14" s="90"/>
      <c r="RRR14" s="73"/>
      <c r="RRS14" s="73"/>
      <c r="RRT14" s="74"/>
      <c r="RRU14" s="72"/>
      <c r="RRV14" s="72"/>
      <c r="RRW14" s="72"/>
      <c r="RRX14" s="90"/>
      <c r="RRY14" s="73"/>
      <c r="RRZ14" s="73"/>
      <c r="RSA14" s="74"/>
      <c r="RSB14" s="72"/>
      <c r="RSC14" s="72"/>
      <c r="RSD14" s="72"/>
      <c r="RSE14" s="90"/>
      <c r="RSF14" s="73"/>
      <c r="RSG14" s="73"/>
      <c r="RSH14" s="74"/>
      <c r="RSI14" s="72"/>
      <c r="RSJ14" s="72"/>
      <c r="RSK14" s="72"/>
      <c r="RSL14" s="90"/>
      <c r="RSM14" s="73"/>
      <c r="RSN14" s="73"/>
      <c r="RSO14" s="74"/>
      <c r="RSP14" s="72"/>
      <c r="RSQ14" s="72"/>
      <c r="RSR14" s="72"/>
      <c r="RSS14" s="90"/>
      <c r="RST14" s="73"/>
      <c r="RSU14" s="73"/>
      <c r="RSV14" s="74"/>
      <c r="RSW14" s="72"/>
      <c r="RSX14" s="72"/>
      <c r="RSY14" s="72"/>
      <c r="RSZ14" s="90"/>
      <c r="RTA14" s="73"/>
      <c r="RTB14" s="73"/>
      <c r="RTC14" s="74"/>
      <c r="RTD14" s="72"/>
      <c r="RTE14" s="72"/>
      <c r="RTF14" s="72"/>
      <c r="RTG14" s="90"/>
      <c r="RTH14" s="73"/>
      <c r="RTI14" s="73"/>
      <c r="RTJ14" s="74"/>
      <c r="RTK14" s="72"/>
      <c r="RTL14" s="72"/>
      <c r="RTM14" s="72"/>
      <c r="RTN14" s="90"/>
      <c r="RTO14" s="73"/>
      <c r="RTP14" s="73"/>
      <c r="RTQ14" s="74"/>
      <c r="RTR14" s="72"/>
      <c r="RTS14" s="72"/>
      <c r="RTT14" s="72"/>
      <c r="RTU14" s="90"/>
      <c r="RTV14" s="73"/>
      <c r="RTW14" s="73"/>
      <c r="RTX14" s="74"/>
      <c r="RTY14" s="72"/>
      <c r="RTZ14" s="72"/>
      <c r="RUA14" s="72"/>
      <c r="RUB14" s="90"/>
      <c r="RUC14" s="73"/>
      <c r="RUD14" s="73"/>
      <c r="RUE14" s="74"/>
      <c r="RUF14" s="72"/>
      <c r="RUG14" s="72"/>
      <c r="RUH14" s="72"/>
      <c r="RUI14" s="90"/>
      <c r="RUJ14" s="73"/>
      <c r="RUK14" s="73"/>
      <c r="RUL14" s="74"/>
      <c r="RUM14" s="72"/>
      <c r="RUN14" s="72"/>
      <c r="RUO14" s="72"/>
      <c r="RUP14" s="90"/>
      <c r="RUQ14" s="73"/>
      <c r="RUR14" s="73"/>
      <c r="RUS14" s="74"/>
      <c r="RUT14" s="72"/>
      <c r="RUU14" s="72"/>
      <c r="RUV14" s="72"/>
      <c r="RUW14" s="90"/>
      <c r="RUX14" s="73"/>
      <c r="RUY14" s="73"/>
      <c r="RUZ14" s="74"/>
      <c r="RVA14" s="72"/>
      <c r="RVB14" s="72"/>
      <c r="RVC14" s="72"/>
      <c r="RVD14" s="90"/>
      <c r="RVE14" s="73"/>
      <c r="RVF14" s="73"/>
      <c r="RVG14" s="74"/>
      <c r="RVH14" s="72"/>
      <c r="RVI14" s="72"/>
      <c r="RVJ14" s="72"/>
      <c r="RVK14" s="90"/>
      <c r="RVL14" s="73"/>
      <c r="RVM14" s="73"/>
      <c r="RVN14" s="74"/>
      <c r="RVO14" s="72"/>
      <c r="RVP14" s="72"/>
      <c r="RVQ14" s="72"/>
      <c r="RVR14" s="90"/>
      <c r="RVS14" s="73"/>
      <c r="RVT14" s="73"/>
      <c r="RVU14" s="74"/>
      <c r="RVV14" s="72"/>
      <c r="RVW14" s="72"/>
      <c r="RVX14" s="72"/>
      <c r="RVY14" s="90"/>
      <c r="RVZ14" s="73"/>
      <c r="RWA14" s="73"/>
      <c r="RWB14" s="74"/>
      <c r="RWC14" s="72"/>
      <c r="RWD14" s="72"/>
      <c r="RWE14" s="72"/>
      <c r="RWF14" s="90"/>
      <c r="RWG14" s="73"/>
      <c r="RWH14" s="73"/>
      <c r="RWI14" s="74"/>
      <c r="RWJ14" s="72"/>
      <c r="RWK14" s="72"/>
      <c r="RWL14" s="72"/>
      <c r="RWM14" s="90"/>
      <c r="RWN14" s="73"/>
      <c r="RWO14" s="73"/>
      <c r="RWP14" s="74"/>
      <c r="RWQ14" s="72"/>
      <c r="RWR14" s="72"/>
      <c r="RWS14" s="72"/>
      <c r="RWT14" s="90"/>
      <c r="RWU14" s="73"/>
      <c r="RWV14" s="73"/>
      <c r="RWW14" s="74"/>
      <c r="RWX14" s="72"/>
      <c r="RWY14" s="72"/>
      <c r="RWZ14" s="72"/>
      <c r="RXA14" s="90"/>
      <c r="RXB14" s="73"/>
      <c r="RXC14" s="73"/>
      <c r="RXD14" s="74"/>
      <c r="RXE14" s="72"/>
      <c r="RXF14" s="72"/>
      <c r="RXG14" s="72"/>
      <c r="RXH14" s="90"/>
      <c r="RXI14" s="73"/>
      <c r="RXJ14" s="73"/>
      <c r="RXK14" s="74"/>
      <c r="RXL14" s="72"/>
      <c r="RXM14" s="72"/>
      <c r="RXN14" s="72"/>
      <c r="RXO14" s="90"/>
      <c r="RXP14" s="73"/>
      <c r="RXQ14" s="73"/>
      <c r="RXR14" s="74"/>
      <c r="RXS14" s="72"/>
      <c r="RXT14" s="72"/>
      <c r="RXU14" s="72"/>
      <c r="RXV14" s="90"/>
      <c r="RXW14" s="73"/>
      <c r="RXX14" s="73"/>
      <c r="RXY14" s="74"/>
      <c r="RXZ14" s="72"/>
      <c r="RYA14" s="72"/>
      <c r="RYB14" s="72"/>
      <c r="RYC14" s="90"/>
      <c r="RYD14" s="73"/>
      <c r="RYE14" s="73"/>
      <c r="RYF14" s="74"/>
      <c r="RYG14" s="72"/>
      <c r="RYH14" s="72"/>
      <c r="RYI14" s="72"/>
      <c r="RYJ14" s="90"/>
      <c r="RYK14" s="73"/>
      <c r="RYL14" s="73"/>
      <c r="RYM14" s="74"/>
      <c r="RYN14" s="72"/>
      <c r="RYO14" s="72"/>
      <c r="RYP14" s="72"/>
      <c r="RYQ14" s="90"/>
      <c r="RYR14" s="73"/>
      <c r="RYS14" s="73"/>
      <c r="RYT14" s="74"/>
      <c r="RYU14" s="72"/>
      <c r="RYV14" s="72"/>
      <c r="RYW14" s="72"/>
      <c r="RYX14" s="90"/>
      <c r="RYY14" s="73"/>
      <c r="RYZ14" s="73"/>
      <c r="RZA14" s="74"/>
      <c r="RZB14" s="72"/>
      <c r="RZC14" s="72"/>
      <c r="RZD14" s="72"/>
      <c r="RZE14" s="90"/>
      <c r="RZF14" s="73"/>
      <c r="RZG14" s="73"/>
      <c r="RZH14" s="74"/>
      <c r="RZI14" s="72"/>
      <c r="RZJ14" s="72"/>
      <c r="RZK14" s="72"/>
      <c r="RZL14" s="90"/>
      <c r="RZM14" s="73"/>
      <c r="RZN14" s="73"/>
      <c r="RZO14" s="74"/>
      <c r="RZP14" s="72"/>
      <c r="RZQ14" s="72"/>
      <c r="RZR14" s="72"/>
      <c r="RZS14" s="90"/>
      <c r="RZT14" s="73"/>
      <c r="RZU14" s="73"/>
      <c r="RZV14" s="74"/>
      <c r="RZW14" s="72"/>
      <c r="RZX14" s="72"/>
      <c r="RZY14" s="72"/>
      <c r="RZZ14" s="90"/>
      <c r="SAA14" s="73"/>
      <c r="SAB14" s="73"/>
      <c r="SAC14" s="74"/>
      <c r="SAD14" s="72"/>
      <c r="SAE14" s="72"/>
      <c r="SAF14" s="72"/>
      <c r="SAG14" s="90"/>
      <c r="SAH14" s="73"/>
      <c r="SAI14" s="73"/>
      <c r="SAJ14" s="74"/>
      <c r="SAK14" s="72"/>
      <c r="SAL14" s="72"/>
      <c r="SAM14" s="72"/>
      <c r="SAN14" s="90"/>
      <c r="SAO14" s="73"/>
      <c r="SAP14" s="73"/>
      <c r="SAQ14" s="74"/>
      <c r="SAR14" s="72"/>
      <c r="SAS14" s="72"/>
      <c r="SAT14" s="72"/>
      <c r="SAU14" s="90"/>
      <c r="SAV14" s="73"/>
      <c r="SAW14" s="73"/>
      <c r="SAX14" s="74"/>
      <c r="SAY14" s="72"/>
      <c r="SAZ14" s="72"/>
      <c r="SBA14" s="72"/>
      <c r="SBB14" s="90"/>
      <c r="SBC14" s="73"/>
      <c r="SBD14" s="73"/>
      <c r="SBE14" s="74"/>
      <c r="SBF14" s="72"/>
      <c r="SBG14" s="72"/>
      <c r="SBH14" s="72"/>
      <c r="SBI14" s="90"/>
      <c r="SBJ14" s="73"/>
      <c r="SBK14" s="73"/>
      <c r="SBL14" s="74"/>
      <c r="SBM14" s="72"/>
      <c r="SBN14" s="72"/>
      <c r="SBO14" s="72"/>
      <c r="SBP14" s="90"/>
      <c r="SBQ14" s="73"/>
      <c r="SBR14" s="73"/>
      <c r="SBS14" s="74"/>
      <c r="SBT14" s="72"/>
      <c r="SBU14" s="72"/>
      <c r="SBV14" s="72"/>
      <c r="SBW14" s="90"/>
      <c r="SBX14" s="73"/>
      <c r="SBY14" s="73"/>
      <c r="SBZ14" s="74"/>
      <c r="SCA14" s="72"/>
      <c r="SCB14" s="72"/>
      <c r="SCC14" s="72"/>
      <c r="SCD14" s="90"/>
      <c r="SCE14" s="73"/>
      <c r="SCF14" s="73"/>
      <c r="SCG14" s="74"/>
      <c r="SCH14" s="72"/>
      <c r="SCI14" s="72"/>
      <c r="SCJ14" s="72"/>
      <c r="SCK14" s="90"/>
      <c r="SCL14" s="73"/>
      <c r="SCM14" s="73"/>
      <c r="SCN14" s="74"/>
      <c r="SCO14" s="72"/>
      <c r="SCP14" s="72"/>
      <c r="SCQ14" s="72"/>
      <c r="SCR14" s="90"/>
      <c r="SCS14" s="73"/>
      <c r="SCT14" s="73"/>
      <c r="SCU14" s="74"/>
      <c r="SCV14" s="72"/>
      <c r="SCW14" s="72"/>
      <c r="SCX14" s="72"/>
      <c r="SCY14" s="90"/>
      <c r="SCZ14" s="73"/>
      <c r="SDA14" s="73"/>
      <c r="SDB14" s="74"/>
      <c r="SDC14" s="72"/>
      <c r="SDD14" s="72"/>
      <c r="SDE14" s="72"/>
      <c r="SDF14" s="90"/>
      <c r="SDG14" s="73"/>
      <c r="SDH14" s="73"/>
      <c r="SDI14" s="74"/>
      <c r="SDJ14" s="72"/>
      <c r="SDK14" s="72"/>
      <c r="SDL14" s="72"/>
      <c r="SDM14" s="90"/>
      <c r="SDN14" s="73"/>
      <c r="SDO14" s="73"/>
      <c r="SDP14" s="74"/>
      <c r="SDQ14" s="72"/>
      <c r="SDR14" s="72"/>
      <c r="SDS14" s="72"/>
      <c r="SDT14" s="90"/>
      <c r="SDU14" s="73"/>
      <c r="SDV14" s="73"/>
      <c r="SDW14" s="74"/>
      <c r="SDX14" s="72"/>
      <c r="SDY14" s="72"/>
      <c r="SDZ14" s="72"/>
      <c r="SEA14" s="90"/>
      <c r="SEB14" s="73"/>
      <c r="SEC14" s="73"/>
      <c r="SED14" s="74"/>
      <c r="SEE14" s="72"/>
      <c r="SEF14" s="72"/>
      <c r="SEG14" s="72"/>
      <c r="SEH14" s="90"/>
      <c r="SEI14" s="73"/>
      <c r="SEJ14" s="73"/>
      <c r="SEK14" s="74"/>
      <c r="SEL14" s="72"/>
      <c r="SEM14" s="72"/>
      <c r="SEN14" s="72"/>
      <c r="SEO14" s="90"/>
      <c r="SEP14" s="73"/>
      <c r="SEQ14" s="73"/>
      <c r="SER14" s="74"/>
      <c r="SES14" s="72"/>
      <c r="SET14" s="72"/>
      <c r="SEU14" s="72"/>
      <c r="SEV14" s="90"/>
      <c r="SEW14" s="73"/>
      <c r="SEX14" s="73"/>
      <c r="SEY14" s="74"/>
      <c r="SEZ14" s="72"/>
      <c r="SFA14" s="72"/>
      <c r="SFB14" s="72"/>
      <c r="SFC14" s="90"/>
      <c r="SFD14" s="73"/>
      <c r="SFE14" s="73"/>
      <c r="SFF14" s="74"/>
      <c r="SFG14" s="72"/>
      <c r="SFH14" s="72"/>
      <c r="SFI14" s="72"/>
      <c r="SFJ14" s="90"/>
      <c r="SFK14" s="73"/>
      <c r="SFL14" s="73"/>
      <c r="SFM14" s="74"/>
      <c r="SFN14" s="72"/>
      <c r="SFO14" s="72"/>
      <c r="SFP14" s="72"/>
      <c r="SFQ14" s="90"/>
      <c r="SFR14" s="73"/>
      <c r="SFS14" s="73"/>
      <c r="SFT14" s="74"/>
      <c r="SFU14" s="72"/>
      <c r="SFV14" s="72"/>
      <c r="SFW14" s="72"/>
      <c r="SFX14" s="90"/>
      <c r="SFY14" s="73"/>
      <c r="SFZ14" s="73"/>
      <c r="SGA14" s="74"/>
      <c r="SGB14" s="72"/>
      <c r="SGC14" s="72"/>
      <c r="SGD14" s="72"/>
      <c r="SGE14" s="90"/>
      <c r="SGF14" s="73"/>
      <c r="SGG14" s="73"/>
      <c r="SGH14" s="74"/>
      <c r="SGI14" s="72"/>
      <c r="SGJ14" s="72"/>
      <c r="SGK14" s="72"/>
      <c r="SGL14" s="90"/>
      <c r="SGM14" s="73"/>
      <c r="SGN14" s="73"/>
      <c r="SGO14" s="74"/>
      <c r="SGP14" s="72"/>
      <c r="SGQ14" s="72"/>
      <c r="SGR14" s="72"/>
      <c r="SGS14" s="90"/>
      <c r="SGT14" s="73"/>
      <c r="SGU14" s="73"/>
      <c r="SGV14" s="74"/>
      <c r="SGW14" s="72"/>
      <c r="SGX14" s="72"/>
      <c r="SGY14" s="72"/>
      <c r="SGZ14" s="90"/>
      <c r="SHA14" s="73"/>
      <c r="SHB14" s="73"/>
      <c r="SHC14" s="74"/>
      <c r="SHD14" s="72"/>
      <c r="SHE14" s="72"/>
      <c r="SHF14" s="72"/>
      <c r="SHG14" s="90"/>
      <c r="SHH14" s="73"/>
      <c r="SHI14" s="73"/>
      <c r="SHJ14" s="74"/>
      <c r="SHK14" s="72"/>
      <c r="SHL14" s="72"/>
      <c r="SHM14" s="72"/>
      <c r="SHN14" s="90"/>
      <c r="SHO14" s="73"/>
      <c r="SHP14" s="73"/>
      <c r="SHQ14" s="74"/>
      <c r="SHR14" s="72"/>
      <c r="SHS14" s="72"/>
      <c r="SHT14" s="72"/>
      <c r="SHU14" s="90"/>
      <c r="SHV14" s="73"/>
      <c r="SHW14" s="73"/>
      <c r="SHX14" s="74"/>
      <c r="SHY14" s="72"/>
      <c r="SHZ14" s="72"/>
      <c r="SIA14" s="72"/>
      <c r="SIB14" s="90"/>
      <c r="SIC14" s="73"/>
      <c r="SID14" s="73"/>
      <c r="SIE14" s="74"/>
      <c r="SIF14" s="72"/>
      <c r="SIG14" s="72"/>
      <c r="SIH14" s="72"/>
      <c r="SII14" s="90"/>
      <c r="SIJ14" s="73"/>
      <c r="SIK14" s="73"/>
      <c r="SIL14" s="74"/>
      <c r="SIM14" s="72"/>
      <c r="SIN14" s="72"/>
      <c r="SIO14" s="72"/>
      <c r="SIP14" s="90"/>
      <c r="SIQ14" s="73"/>
      <c r="SIR14" s="73"/>
      <c r="SIS14" s="74"/>
      <c r="SIT14" s="72"/>
      <c r="SIU14" s="72"/>
      <c r="SIV14" s="72"/>
      <c r="SIW14" s="90"/>
      <c r="SIX14" s="73"/>
      <c r="SIY14" s="73"/>
      <c r="SIZ14" s="74"/>
      <c r="SJA14" s="72"/>
      <c r="SJB14" s="72"/>
      <c r="SJC14" s="72"/>
      <c r="SJD14" s="90"/>
      <c r="SJE14" s="73"/>
      <c r="SJF14" s="73"/>
      <c r="SJG14" s="74"/>
      <c r="SJH14" s="72"/>
      <c r="SJI14" s="72"/>
      <c r="SJJ14" s="72"/>
      <c r="SJK14" s="90"/>
      <c r="SJL14" s="73"/>
      <c r="SJM14" s="73"/>
      <c r="SJN14" s="74"/>
      <c r="SJO14" s="72"/>
      <c r="SJP14" s="72"/>
      <c r="SJQ14" s="72"/>
      <c r="SJR14" s="90"/>
      <c r="SJS14" s="73"/>
      <c r="SJT14" s="73"/>
      <c r="SJU14" s="74"/>
      <c r="SJV14" s="72"/>
      <c r="SJW14" s="72"/>
      <c r="SJX14" s="72"/>
      <c r="SJY14" s="90"/>
      <c r="SJZ14" s="73"/>
      <c r="SKA14" s="73"/>
      <c r="SKB14" s="74"/>
      <c r="SKC14" s="72"/>
      <c r="SKD14" s="72"/>
      <c r="SKE14" s="72"/>
      <c r="SKF14" s="90"/>
      <c r="SKG14" s="73"/>
      <c r="SKH14" s="73"/>
      <c r="SKI14" s="74"/>
      <c r="SKJ14" s="72"/>
      <c r="SKK14" s="72"/>
      <c r="SKL14" s="72"/>
      <c r="SKM14" s="90"/>
      <c r="SKN14" s="73"/>
      <c r="SKO14" s="73"/>
      <c r="SKP14" s="74"/>
      <c r="SKQ14" s="72"/>
      <c r="SKR14" s="72"/>
      <c r="SKS14" s="72"/>
      <c r="SKT14" s="90"/>
      <c r="SKU14" s="73"/>
      <c r="SKV14" s="73"/>
      <c r="SKW14" s="74"/>
      <c r="SKX14" s="72"/>
      <c r="SKY14" s="72"/>
      <c r="SKZ14" s="72"/>
      <c r="SLA14" s="90"/>
      <c r="SLB14" s="73"/>
      <c r="SLC14" s="73"/>
      <c r="SLD14" s="74"/>
      <c r="SLE14" s="72"/>
      <c r="SLF14" s="72"/>
      <c r="SLG14" s="72"/>
      <c r="SLH14" s="90"/>
      <c r="SLI14" s="73"/>
      <c r="SLJ14" s="73"/>
      <c r="SLK14" s="74"/>
      <c r="SLL14" s="72"/>
      <c r="SLM14" s="72"/>
      <c r="SLN14" s="72"/>
      <c r="SLO14" s="90"/>
      <c r="SLP14" s="73"/>
      <c r="SLQ14" s="73"/>
      <c r="SLR14" s="74"/>
      <c r="SLS14" s="72"/>
      <c r="SLT14" s="72"/>
      <c r="SLU14" s="72"/>
      <c r="SLV14" s="90"/>
      <c r="SLW14" s="73"/>
      <c r="SLX14" s="73"/>
      <c r="SLY14" s="74"/>
      <c r="SLZ14" s="72"/>
      <c r="SMA14" s="72"/>
      <c r="SMB14" s="72"/>
      <c r="SMC14" s="90"/>
      <c r="SMD14" s="73"/>
      <c r="SME14" s="73"/>
      <c r="SMF14" s="74"/>
      <c r="SMG14" s="72"/>
      <c r="SMH14" s="72"/>
      <c r="SMI14" s="72"/>
      <c r="SMJ14" s="90"/>
      <c r="SMK14" s="73"/>
      <c r="SML14" s="73"/>
      <c r="SMM14" s="74"/>
      <c r="SMN14" s="72"/>
      <c r="SMO14" s="72"/>
      <c r="SMP14" s="72"/>
      <c r="SMQ14" s="90"/>
      <c r="SMR14" s="73"/>
      <c r="SMS14" s="73"/>
      <c r="SMT14" s="74"/>
      <c r="SMU14" s="72"/>
      <c r="SMV14" s="72"/>
      <c r="SMW14" s="72"/>
      <c r="SMX14" s="90"/>
      <c r="SMY14" s="73"/>
      <c r="SMZ14" s="73"/>
      <c r="SNA14" s="74"/>
      <c r="SNB14" s="72"/>
      <c r="SNC14" s="72"/>
      <c r="SND14" s="72"/>
      <c r="SNE14" s="90"/>
      <c r="SNF14" s="73"/>
      <c r="SNG14" s="73"/>
      <c r="SNH14" s="74"/>
      <c r="SNI14" s="72"/>
      <c r="SNJ14" s="72"/>
      <c r="SNK14" s="72"/>
      <c r="SNL14" s="90"/>
      <c r="SNM14" s="73"/>
      <c r="SNN14" s="73"/>
      <c r="SNO14" s="74"/>
      <c r="SNP14" s="72"/>
      <c r="SNQ14" s="72"/>
      <c r="SNR14" s="72"/>
      <c r="SNS14" s="90"/>
      <c r="SNT14" s="73"/>
      <c r="SNU14" s="73"/>
      <c r="SNV14" s="74"/>
      <c r="SNW14" s="72"/>
      <c r="SNX14" s="72"/>
      <c r="SNY14" s="72"/>
      <c r="SNZ14" s="90"/>
      <c r="SOA14" s="73"/>
      <c r="SOB14" s="73"/>
      <c r="SOC14" s="74"/>
      <c r="SOD14" s="72"/>
      <c r="SOE14" s="72"/>
      <c r="SOF14" s="72"/>
      <c r="SOG14" s="90"/>
      <c r="SOH14" s="73"/>
      <c r="SOI14" s="73"/>
      <c r="SOJ14" s="74"/>
      <c r="SOK14" s="72"/>
      <c r="SOL14" s="72"/>
      <c r="SOM14" s="72"/>
      <c r="SON14" s="90"/>
      <c r="SOO14" s="73"/>
      <c r="SOP14" s="73"/>
      <c r="SOQ14" s="74"/>
      <c r="SOR14" s="72"/>
      <c r="SOS14" s="72"/>
      <c r="SOT14" s="72"/>
      <c r="SOU14" s="90"/>
      <c r="SOV14" s="73"/>
      <c r="SOW14" s="73"/>
      <c r="SOX14" s="74"/>
      <c r="SOY14" s="72"/>
      <c r="SOZ14" s="72"/>
      <c r="SPA14" s="72"/>
      <c r="SPB14" s="90"/>
      <c r="SPC14" s="73"/>
      <c r="SPD14" s="73"/>
      <c r="SPE14" s="74"/>
      <c r="SPF14" s="72"/>
      <c r="SPG14" s="72"/>
      <c r="SPH14" s="72"/>
      <c r="SPI14" s="90"/>
      <c r="SPJ14" s="73"/>
      <c r="SPK14" s="73"/>
      <c r="SPL14" s="74"/>
      <c r="SPM14" s="72"/>
      <c r="SPN14" s="72"/>
      <c r="SPO14" s="72"/>
      <c r="SPP14" s="90"/>
      <c r="SPQ14" s="73"/>
      <c r="SPR14" s="73"/>
      <c r="SPS14" s="74"/>
      <c r="SPT14" s="72"/>
      <c r="SPU14" s="72"/>
      <c r="SPV14" s="72"/>
      <c r="SPW14" s="90"/>
      <c r="SPX14" s="73"/>
      <c r="SPY14" s="73"/>
      <c r="SPZ14" s="74"/>
      <c r="SQA14" s="72"/>
      <c r="SQB14" s="72"/>
      <c r="SQC14" s="72"/>
      <c r="SQD14" s="90"/>
      <c r="SQE14" s="73"/>
      <c r="SQF14" s="73"/>
      <c r="SQG14" s="74"/>
      <c r="SQH14" s="72"/>
      <c r="SQI14" s="72"/>
      <c r="SQJ14" s="72"/>
      <c r="SQK14" s="90"/>
      <c r="SQL14" s="73"/>
      <c r="SQM14" s="73"/>
      <c r="SQN14" s="74"/>
      <c r="SQO14" s="72"/>
      <c r="SQP14" s="72"/>
      <c r="SQQ14" s="72"/>
      <c r="SQR14" s="90"/>
      <c r="SQS14" s="73"/>
      <c r="SQT14" s="73"/>
      <c r="SQU14" s="74"/>
      <c r="SQV14" s="72"/>
      <c r="SQW14" s="72"/>
      <c r="SQX14" s="72"/>
      <c r="SQY14" s="90"/>
      <c r="SQZ14" s="73"/>
      <c r="SRA14" s="73"/>
      <c r="SRB14" s="74"/>
      <c r="SRC14" s="72"/>
      <c r="SRD14" s="72"/>
      <c r="SRE14" s="72"/>
      <c r="SRF14" s="90"/>
      <c r="SRG14" s="73"/>
      <c r="SRH14" s="73"/>
      <c r="SRI14" s="74"/>
      <c r="SRJ14" s="72"/>
      <c r="SRK14" s="72"/>
      <c r="SRL14" s="72"/>
      <c r="SRM14" s="90"/>
      <c r="SRN14" s="73"/>
      <c r="SRO14" s="73"/>
      <c r="SRP14" s="74"/>
      <c r="SRQ14" s="72"/>
      <c r="SRR14" s="72"/>
      <c r="SRS14" s="72"/>
      <c r="SRT14" s="90"/>
      <c r="SRU14" s="73"/>
      <c r="SRV14" s="73"/>
      <c r="SRW14" s="74"/>
      <c r="SRX14" s="72"/>
      <c r="SRY14" s="72"/>
      <c r="SRZ14" s="72"/>
      <c r="SSA14" s="90"/>
      <c r="SSB14" s="73"/>
      <c r="SSC14" s="73"/>
      <c r="SSD14" s="74"/>
      <c r="SSE14" s="72"/>
      <c r="SSF14" s="72"/>
      <c r="SSG14" s="72"/>
      <c r="SSH14" s="90"/>
      <c r="SSI14" s="73"/>
      <c r="SSJ14" s="73"/>
      <c r="SSK14" s="74"/>
      <c r="SSL14" s="72"/>
      <c r="SSM14" s="72"/>
      <c r="SSN14" s="72"/>
      <c r="SSO14" s="90"/>
      <c r="SSP14" s="73"/>
      <c r="SSQ14" s="73"/>
      <c r="SSR14" s="74"/>
      <c r="SSS14" s="72"/>
      <c r="SST14" s="72"/>
      <c r="SSU14" s="72"/>
      <c r="SSV14" s="90"/>
      <c r="SSW14" s="73"/>
      <c r="SSX14" s="73"/>
      <c r="SSY14" s="74"/>
      <c r="SSZ14" s="72"/>
      <c r="STA14" s="72"/>
      <c r="STB14" s="72"/>
      <c r="STC14" s="90"/>
      <c r="STD14" s="73"/>
      <c r="STE14" s="73"/>
      <c r="STF14" s="74"/>
      <c r="STG14" s="72"/>
      <c r="STH14" s="72"/>
      <c r="STI14" s="72"/>
      <c r="STJ14" s="90"/>
      <c r="STK14" s="73"/>
      <c r="STL14" s="73"/>
      <c r="STM14" s="74"/>
      <c r="STN14" s="72"/>
      <c r="STO14" s="72"/>
      <c r="STP14" s="72"/>
      <c r="STQ14" s="90"/>
      <c r="STR14" s="73"/>
      <c r="STS14" s="73"/>
      <c r="STT14" s="74"/>
      <c r="STU14" s="72"/>
      <c r="STV14" s="72"/>
      <c r="STW14" s="72"/>
      <c r="STX14" s="90"/>
      <c r="STY14" s="73"/>
      <c r="STZ14" s="73"/>
      <c r="SUA14" s="74"/>
      <c r="SUB14" s="72"/>
      <c r="SUC14" s="72"/>
      <c r="SUD14" s="72"/>
      <c r="SUE14" s="90"/>
      <c r="SUF14" s="73"/>
      <c r="SUG14" s="73"/>
      <c r="SUH14" s="74"/>
      <c r="SUI14" s="72"/>
      <c r="SUJ14" s="72"/>
      <c r="SUK14" s="72"/>
      <c r="SUL14" s="90"/>
      <c r="SUM14" s="73"/>
      <c r="SUN14" s="73"/>
      <c r="SUO14" s="74"/>
      <c r="SUP14" s="72"/>
      <c r="SUQ14" s="72"/>
      <c r="SUR14" s="72"/>
      <c r="SUS14" s="90"/>
      <c r="SUT14" s="73"/>
      <c r="SUU14" s="73"/>
      <c r="SUV14" s="74"/>
      <c r="SUW14" s="72"/>
      <c r="SUX14" s="72"/>
      <c r="SUY14" s="72"/>
      <c r="SUZ14" s="90"/>
      <c r="SVA14" s="73"/>
      <c r="SVB14" s="73"/>
      <c r="SVC14" s="74"/>
      <c r="SVD14" s="72"/>
      <c r="SVE14" s="72"/>
      <c r="SVF14" s="72"/>
      <c r="SVG14" s="90"/>
      <c r="SVH14" s="73"/>
      <c r="SVI14" s="73"/>
      <c r="SVJ14" s="74"/>
      <c r="SVK14" s="72"/>
      <c r="SVL14" s="72"/>
      <c r="SVM14" s="72"/>
      <c r="SVN14" s="90"/>
      <c r="SVO14" s="73"/>
      <c r="SVP14" s="73"/>
      <c r="SVQ14" s="74"/>
      <c r="SVR14" s="72"/>
      <c r="SVS14" s="72"/>
      <c r="SVT14" s="72"/>
      <c r="SVU14" s="90"/>
      <c r="SVV14" s="73"/>
      <c r="SVW14" s="73"/>
      <c r="SVX14" s="74"/>
      <c r="SVY14" s="72"/>
      <c r="SVZ14" s="72"/>
      <c r="SWA14" s="72"/>
      <c r="SWB14" s="90"/>
      <c r="SWC14" s="73"/>
      <c r="SWD14" s="73"/>
      <c r="SWE14" s="74"/>
      <c r="SWF14" s="72"/>
      <c r="SWG14" s="72"/>
      <c r="SWH14" s="72"/>
      <c r="SWI14" s="90"/>
      <c r="SWJ14" s="73"/>
      <c r="SWK14" s="73"/>
      <c r="SWL14" s="74"/>
      <c r="SWM14" s="72"/>
      <c r="SWN14" s="72"/>
      <c r="SWO14" s="72"/>
      <c r="SWP14" s="90"/>
      <c r="SWQ14" s="73"/>
      <c r="SWR14" s="73"/>
      <c r="SWS14" s="74"/>
      <c r="SWT14" s="72"/>
      <c r="SWU14" s="72"/>
      <c r="SWV14" s="72"/>
      <c r="SWW14" s="90"/>
      <c r="SWX14" s="73"/>
      <c r="SWY14" s="73"/>
      <c r="SWZ14" s="74"/>
      <c r="SXA14" s="72"/>
      <c r="SXB14" s="72"/>
      <c r="SXC14" s="72"/>
      <c r="SXD14" s="90"/>
      <c r="SXE14" s="73"/>
      <c r="SXF14" s="73"/>
      <c r="SXG14" s="74"/>
      <c r="SXH14" s="72"/>
      <c r="SXI14" s="72"/>
      <c r="SXJ14" s="72"/>
      <c r="SXK14" s="90"/>
      <c r="SXL14" s="73"/>
      <c r="SXM14" s="73"/>
      <c r="SXN14" s="74"/>
      <c r="SXO14" s="72"/>
      <c r="SXP14" s="72"/>
      <c r="SXQ14" s="72"/>
      <c r="SXR14" s="90"/>
      <c r="SXS14" s="73"/>
      <c r="SXT14" s="73"/>
      <c r="SXU14" s="74"/>
      <c r="SXV14" s="72"/>
      <c r="SXW14" s="72"/>
      <c r="SXX14" s="72"/>
      <c r="SXY14" s="90"/>
      <c r="SXZ14" s="73"/>
      <c r="SYA14" s="73"/>
      <c r="SYB14" s="74"/>
      <c r="SYC14" s="72"/>
      <c r="SYD14" s="72"/>
      <c r="SYE14" s="72"/>
      <c r="SYF14" s="90"/>
      <c r="SYG14" s="73"/>
      <c r="SYH14" s="73"/>
      <c r="SYI14" s="74"/>
      <c r="SYJ14" s="72"/>
      <c r="SYK14" s="72"/>
      <c r="SYL14" s="72"/>
      <c r="SYM14" s="90"/>
      <c r="SYN14" s="73"/>
      <c r="SYO14" s="73"/>
      <c r="SYP14" s="74"/>
      <c r="SYQ14" s="72"/>
      <c r="SYR14" s="72"/>
      <c r="SYS14" s="72"/>
      <c r="SYT14" s="90"/>
      <c r="SYU14" s="73"/>
      <c r="SYV14" s="73"/>
      <c r="SYW14" s="74"/>
      <c r="SYX14" s="72"/>
      <c r="SYY14" s="72"/>
      <c r="SYZ14" s="72"/>
      <c r="SZA14" s="90"/>
      <c r="SZB14" s="73"/>
      <c r="SZC14" s="73"/>
      <c r="SZD14" s="74"/>
      <c r="SZE14" s="72"/>
      <c r="SZF14" s="72"/>
      <c r="SZG14" s="72"/>
      <c r="SZH14" s="90"/>
      <c r="SZI14" s="73"/>
      <c r="SZJ14" s="73"/>
      <c r="SZK14" s="74"/>
      <c r="SZL14" s="72"/>
      <c r="SZM14" s="72"/>
      <c r="SZN14" s="72"/>
      <c r="SZO14" s="90"/>
      <c r="SZP14" s="73"/>
      <c r="SZQ14" s="73"/>
      <c r="SZR14" s="74"/>
      <c r="SZS14" s="72"/>
      <c r="SZT14" s="72"/>
      <c r="SZU14" s="72"/>
      <c r="SZV14" s="90"/>
      <c r="SZW14" s="73"/>
      <c r="SZX14" s="73"/>
      <c r="SZY14" s="74"/>
      <c r="SZZ14" s="72"/>
      <c r="TAA14" s="72"/>
      <c r="TAB14" s="72"/>
      <c r="TAC14" s="90"/>
      <c r="TAD14" s="73"/>
      <c r="TAE14" s="73"/>
      <c r="TAF14" s="74"/>
      <c r="TAG14" s="72"/>
      <c r="TAH14" s="72"/>
      <c r="TAI14" s="72"/>
      <c r="TAJ14" s="90"/>
      <c r="TAK14" s="73"/>
      <c r="TAL14" s="73"/>
      <c r="TAM14" s="74"/>
      <c r="TAN14" s="72"/>
      <c r="TAO14" s="72"/>
      <c r="TAP14" s="72"/>
      <c r="TAQ14" s="90"/>
      <c r="TAR14" s="73"/>
      <c r="TAS14" s="73"/>
      <c r="TAT14" s="74"/>
      <c r="TAU14" s="72"/>
      <c r="TAV14" s="72"/>
      <c r="TAW14" s="72"/>
      <c r="TAX14" s="90"/>
      <c r="TAY14" s="73"/>
      <c r="TAZ14" s="73"/>
      <c r="TBA14" s="74"/>
      <c r="TBB14" s="72"/>
      <c r="TBC14" s="72"/>
      <c r="TBD14" s="72"/>
      <c r="TBE14" s="90"/>
      <c r="TBF14" s="73"/>
      <c r="TBG14" s="73"/>
      <c r="TBH14" s="74"/>
      <c r="TBI14" s="72"/>
      <c r="TBJ14" s="72"/>
      <c r="TBK14" s="72"/>
      <c r="TBL14" s="90"/>
      <c r="TBM14" s="73"/>
      <c r="TBN14" s="73"/>
      <c r="TBO14" s="74"/>
      <c r="TBP14" s="72"/>
      <c r="TBQ14" s="72"/>
      <c r="TBR14" s="72"/>
      <c r="TBS14" s="90"/>
      <c r="TBT14" s="73"/>
      <c r="TBU14" s="73"/>
      <c r="TBV14" s="74"/>
      <c r="TBW14" s="72"/>
      <c r="TBX14" s="72"/>
      <c r="TBY14" s="72"/>
      <c r="TBZ14" s="90"/>
      <c r="TCA14" s="73"/>
      <c r="TCB14" s="73"/>
      <c r="TCC14" s="74"/>
      <c r="TCD14" s="72"/>
      <c r="TCE14" s="72"/>
      <c r="TCF14" s="72"/>
      <c r="TCG14" s="90"/>
      <c r="TCH14" s="73"/>
      <c r="TCI14" s="73"/>
      <c r="TCJ14" s="74"/>
      <c r="TCK14" s="72"/>
      <c r="TCL14" s="72"/>
      <c r="TCM14" s="72"/>
      <c r="TCN14" s="90"/>
      <c r="TCO14" s="73"/>
      <c r="TCP14" s="73"/>
      <c r="TCQ14" s="74"/>
      <c r="TCR14" s="72"/>
      <c r="TCS14" s="72"/>
      <c r="TCT14" s="72"/>
      <c r="TCU14" s="90"/>
      <c r="TCV14" s="73"/>
      <c r="TCW14" s="73"/>
      <c r="TCX14" s="74"/>
      <c r="TCY14" s="72"/>
      <c r="TCZ14" s="72"/>
      <c r="TDA14" s="72"/>
      <c r="TDB14" s="90"/>
      <c r="TDC14" s="73"/>
      <c r="TDD14" s="73"/>
      <c r="TDE14" s="74"/>
      <c r="TDF14" s="72"/>
      <c r="TDG14" s="72"/>
      <c r="TDH14" s="72"/>
      <c r="TDI14" s="90"/>
      <c r="TDJ14" s="73"/>
      <c r="TDK14" s="73"/>
      <c r="TDL14" s="74"/>
      <c r="TDM14" s="72"/>
      <c r="TDN14" s="72"/>
      <c r="TDO14" s="72"/>
      <c r="TDP14" s="90"/>
      <c r="TDQ14" s="73"/>
      <c r="TDR14" s="73"/>
      <c r="TDS14" s="74"/>
      <c r="TDT14" s="72"/>
      <c r="TDU14" s="72"/>
      <c r="TDV14" s="72"/>
      <c r="TDW14" s="90"/>
      <c r="TDX14" s="73"/>
      <c r="TDY14" s="73"/>
      <c r="TDZ14" s="74"/>
      <c r="TEA14" s="72"/>
      <c r="TEB14" s="72"/>
      <c r="TEC14" s="72"/>
      <c r="TED14" s="90"/>
      <c r="TEE14" s="73"/>
      <c r="TEF14" s="73"/>
      <c r="TEG14" s="74"/>
      <c r="TEH14" s="72"/>
      <c r="TEI14" s="72"/>
      <c r="TEJ14" s="72"/>
      <c r="TEK14" s="90"/>
      <c r="TEL14" s="73"/>
      <c r="TEM14" s="73"/>
      <c r="TEN14" s="74"/>
      <c r="TEO14" s="72"/>
      <c r="TEP14" s="72"/>
      <c r="TEQ14" s="72"/>
      <c r="TER14" s="90"/>
      <c r="TES14" s="73"/>
      <c r="TET14" s="73"/>
      <c r="TEU14" s="74"/>
      <c r="TEV14" s="72"/>
      <c r="TEW14" s="72"/>
      <c r="TEX14" s="72"/>
      <c r="TEY14" s="90"/>
      <c r="TEZ14" s="73"/>
      <c r="TFA14" s="73"/>
      <c r="TFB14" s="74"/>
      <c r="TFC14" s="72"/>
      <c r="TFD14" s="72"/>
      <c r="TFE14" s="72"/>
      <c r="TFF14" s="90"/>
      <c r="TFG14" s="73"/>
      <c r="TFH14" s="73"/>
      <c r="TFI14" s="74"/>
      <c r="TFJ14" s="72"/>
      <c r="TFK14" s="72"/>
      <c r="TFL14" s="72"/>
      <c r="TFM14" s="90"/>
      <c r="TFN14" s="73"/>
      <c r="TFO14" s="73"/>
      <c r="TFP14" s="74"/>
      <c r="TFQ14" s="72"/>
      <c r="TFR14" s="72"/>
      <c r="TFS14" s="72"/>
      <c r="TFT14" s="90"/>
      <c r="TFU14" s="73"/>
      <c r="TFV14" s="73"/>
      <c r="TFW14" s="74"/>
      <c r="TFX14" s="72"/>
      <c r="TFY14" s="72"/>
      <c r="TFZ14" s="72"/>
      <c r="TGA14" s="90"/>
      <c r="TGB14" s="73"/>
      <c r="TGC14" s="73"/>
      <c r="TGD14" s="74"/>
      <c r="TGE14" s="72"/>
      <c r="TGF14" s="72"/>
      <c r="TGG14" s="72"/>
      <c r="TGH14" s="90"/>
      <c r="TGI14" s="73"/>
      <c r="TGJ14" s="73"/>
      <c r="TGK14" s="74"/>
      <c r="TGL14" s="72"/>
      <c r="TGM14" s="72"/>
      <c r="TGN14" s="72"/>
      <c r="TGO14" s="90"/>
      <c r="TGP14" s="73"/>
      <c r="TGQ14" s="73"/>
      <c r="TGR14" s="74"/>
      <c r="TGS14" s="72"/>
      <c r="TGT14" s="72"/>
      <c r="TGU14" s="72"/>
      <c r="TGV14" s="90"/>
      <c r="TGW14" s="73"/>
      <c r="TGX14" s="73"/>
      <c r="TGY14" s="74"/>
      <c r="TGZ14" s="72"/>
      <c r="THA14" s="72"/>
      <c r="THB14" s="72"/>
      <c r="THC14" s="90"/>
      <c r="THD14" s="73"/>
      <c r="THE14" s="73"/>
      <c r="THF14" s="74"/>
      <c r="THG14" s="72"/>
      <c r="THH14" s="72"/>
      <c r="THI14" s="72"/>
      <c r="THJ14" s="90"/>
      <c r="THK14" s="73"/>
      <c r="THL14" s="73"/>
      <c r="THM14" s="74"/>
      <c r="THN14" s="72"/>
      <c r="THO14" s="72"/>
      <c r="THP14" s="72"/>
      <c r="THQ14" s="90"/>
      <c r="THR14" s="73"/>
      <c r="THS14" s="73"/>
      <c r="THT14" s="74"/>
      <c r="THU14" s="72"/>
      <c r="THV14" s="72"/>
      <c r="THW14" s="72"/>
      <c r="THX14" s="90"/>
      <c r="THY14" s="73"/>
      <c r="THZ14" s="73"/>
      <c r="TIA14" s="74"/>
      <c r="TIB14" s="72"/>
      <c r="TIC14" s="72"/>
      <c r="TID14" s="72"/>
      <c r="TIE14" s="90"/>
      <c r="TIF14" s="73"/>
      <c r="TIG14" s="73"/>
      <c r="TIH14" s="74"/>
      <c r="TII14" s="72"/>
      <c r="TIJ14" s="72"/>
      <c r="TIK14" s="72"/>
      <c r="TIL14" s="90"/>
      <c r="TIM14" s="73"/>
      <c r="TIN14" s="73"/>
      <c r="TIO14" s="74"/>
      <c r="TIP14" s="72"/>
      <c r="TIQ14" s="72"/>
      <c r="TIR14" s="72"/>
      <c r="TIS14" s="90"/>
      <c r="TIT14" s="73"/>
      <c r="TIU14" s="73"/>
      <c r="TIV14" s="74"/>
      <c r="TIW14" s="72"/>
      <c r="TIX14" s="72"/>
      <c r="TIY14" s="72"/>
      <c r="TIZ14" s="90"/>
      <c r="TJA14" s="73"/>
      <c r="TJB14" s="73"/>
      <c r="TJC14" s="74"/>
      <c r="TJD14" s="72"/>
      <c r="TJE14" s="72"/>
      <c r="TJF14" s="72"/>
      <c r="TJG14" s="90"/>
      <c r="TJH14" s="73"/>
      <c r="TJI14" s="73"/>
      <c r="TJJ14" s="74"/>
      <c r="TJK14" s="72"/>
      <c r="TJL14" s="72"/>
      <c r="TJM14" s="72"/>
      <c r="TJN14" s="90"/>
      <c r="TJO14" s="73"/>
      <c r="TJP14" s="73"/>
      <c r="TJQ14" s="74"/>
      <c r="TJR14" s="72"/>
      <c r="TJS14" s="72"/>
      <c r="TJT14" s="72"/>
      <c r="TJU14" s="90"/>
      <c r="TJV14" s="73"/>
      <c r="TJW14" s="73"/>
      <c r="TJX14" s="74"/>
      <c r="TJY14" s="72"/>
      <c r="TJZ14" s="72"/>
      <c r="TKA14" s="72"/>
      <c r="TKB14" s="90"/>
      <c r="TKC14" s="73"/>
      <c r="TKD14" s="73"/>
      <c r="TKE14" s="74"/>
      <c r="TKF14" s="72"/>
      <c r="TKG14" s="72"/>
      <c r="TKH14" s="72"/>
      <c r="TKI14" s="90"/>
      <c r="TKJ14" s="73"/>
      <c r="TKK14" s="73"/>
      <c r="TKL14" s="74"/>
      <c r="TKM14" s="72"/>
      <c r="TKN14" s="72"/>
      <c r="TKO14" s="72"/>
      <c r="TKP14" s="90"/>
      <c r="TKQ14" s="73"/>
      <c r="TKR14" s="73"/>
      <c r="TKS14" s="74"/>
      <c r="TKT14" s="72"/>
      <c r="TKU14" s="72"/>
      <c r="TKV14" s="72"/>
      <c r="TKW14" s="90"/>
      <c r="TKX14" s="73"/>
      <c r="TKY14" s="73"/>
      <c r="TKZ14" s="74"/>
      <c r="TLA14" s="72"/>
      <c r="TLB14" s="72"/>
      <c r="TLC14" s="72"/>
      <c r="TLD14" s="90"/>
      <c r="TLE14" s="73"/>
      <c r="TLF14" s="73"/>
      <c r="TLG14" s="74"/>
      <c r="TLH14" s="72"/>
      <c r="TLI14" s="72"/>
      <c r="TLJ14" s="72"/>
      <c r="TLK14" s="90"/>
      <c r="TLL14" s="73"/>
      <c r="TLM14" s="73"/>
      <c r="TLN14" s="74"/>
      <c r="TLO14" s="72"/>
      <c r="TLP14" s="72"/>
      <c r="TLQ14" s="72"/>
      <c r="TLR14" s="90"/>
      <c r="TLS14" s="73"/>
      <c r="TLT14" s="73"/>
      <c r="TLU14" s="74"/>
      <c r="TLV14" s="72"/>
      <c r="TLW14" s="72"/>
      <c r="TLX14" s="72"/>
      <c r="TLY14" s="90"/>
      <c r="TLZ14" s="73"/>
      <c r="TMA14" s="73"/>
      <c r="TMB14" s="74"/>
      <c r="TMC14" s="72"/>
      <c r="TMD14" s="72"/>
      <c r="TME14" s="72"/>
      <c r="TMF14" s="90"/>
      <c r="TMG14" s="73"/>
      <c r="TMH14" s="73"/>
      <c r="TMI14" s="74"/>
      <c r="TMJ14" s="72"/>
      <c r="TMK14" s="72"/>
      <c r="TML14" s="72"/>
      <c r="TMM14" s="90"/>
      <c r="TMN14" s="73"/>
      <c r="TMO14" s="73"/>
      <c r="TMP14" s="74"/>
      <c r="TMQ14" s="72"/>
      <c r="TMR14" s="72"/>
      <c r="TMS14" s="72"/>
      <c r="TMT14" s="90"/>
      <c r="TMU14" s="73"/>
      <c r="TMV14" s="73"/>
      <c r="TMW14" s="74"/>
      <c r="TMX14" s="72"/>
      <c r="TMY14" s="72"/>
      <c r="TMZ14" s="72"/>
      <c r="TNA14" s="90"/>
      <c r="TNB14" s="73"/>
      <c r="TNC14" s="73"/>
      <c r="TND14" s="74"/>
      <c r="TNE14" s="72"/>
      <c r="TNF14" s="72"/>
      <c r="TNG14" s="72"/>
      <c r="TNH14" s="90"/>
      <c r="TNI14" s="73"/>
      <c r="TNJ14" s="73"/>
      <c r="TNK14" s="74"/>
      <c r="TNL14" s="72"/>
      <c r="TNM14" s="72"/>
      <c r="TNN14" s="72"/>
      <c r="TNO14" s="90"/>
      <c r="TNP14" s="73"/>
      <c r="TNQ14" s="73"/>
      <c r="TNR14" s="74"/>
      <c r="TNS14" s="72"/>
      <c r="TNT14" s="72"/>
      <c r="TNU14" s="72"/>
      <c r="TNV14" s="90"/>
      <c r="TNW14" s="73"/>
      <c r="TNX14" s="73"/>
      <c r="TNY14" s="74"/>
      <c r="TNZ14" s="72"/>
      <c r="TOA14" s="72"/>
      <c r="TOB14" s="72"/>
      <c r="TOC14" s="90"/>
      <c r="TOD14" s="73"/>
      <c r="TOE14" s="73"/>
      <c r="TOF14" s="74"/>
      <c r="TOG14" s="72"/>
      <c r="TOH14" s="72"/>
      <c r="TOI14" s="72"/>
      <c r="TOJ14" s="90"/>
      <c r="TOK14" s="73"/>
      <c r="TOL14" s="73"/>
      <c r="TOM14" s="74"/>
      <c r="TON14" s="72"/>
      <c r="TOO14" s="72"/>
      <c r="TOP14" s="72"/>
      <c r="TOQ14" s="90"/>
      <c r="TOR14" s="73"/>
      <c r="TOS14" s="73"/>
      <c r="TOT14" s="74"/>
      <c r="TOU14" s="72"/>
      <c r="TOV14" s="72"/>
      <c r="TOW14" s="72"/>
      <c r="TOX14" s="90"/>
      <c r="TOY14" s="73"/>
      <c r="TOZ14" s="73"/>
      <c r="TPA14" s="74"/>
      <c r="TPB14" s="72"/>
      <c r="TPC14" s="72"/>
      <c r="TPD14" s="72"/>
      <c r="TPE14" s="90"/>
      <c r="TPF14" s="73"/>
      <c r="TPG14" s="73"/>
      <c r="TPH14" s="74"/>
      <c r="TPI14" s="72"/>
      <c r="TPJ14" s="72"/>
      <c r="TPK14" s="72"/>
      <c r="TPL14" s="90"/>
      <c r="TPM14" s="73"/>
      <c r="TPN14" s="73"/>
      <c r="TPO14" s="74"/>
      <c r="TPP14" s="72"/>
      <c r="TPQ14" s="72"/>
      <c r="TPR14" s="72"/>
      <c r="TPS14" s="90"/>
      <c r="TPT14" s="73"/>
      <c r="TPU14" s="73"/>
      <c r="TPV14" s="74"/>
      <c r="TPW14" s="72"/>
      <c r="TPX14" s="72"/>
      <c r="TPY14" s="72"/>
      <c r="TPZ14" s="90"/>
      <c r="TQA14" s="73"/>
      <c r="TQB14" s="73"/>
      <c r="TQC14" s="74"/>
      <c r="TQD14" s="72"/>
      <c r="TQE14" s="72"/>
      <c r="TQF14" s="72"/>
      <c r="TQG14" s="90"/>
      <c r="TQH14" s="73"/>
      <c r="TQI14" s="73"/>
      <c r="TQJ14" s="74"/>
      <c r="TQK14" s="72"/>
      <c r="TQL14" s="72"/>
      <c r="TQM14" s="72"/>
      <c r="TQN14" s="90"/>
      <c r="TQO14" s="73"/>
      <c r="TQP14" s="73"/>
      <c r="TQQ14" s="74"/>
      <c r="TQR14" s="72"/>
      <c r="TQS14" s="72"/>
      <c r="TQT14" s="72"/>
      <c r="TQU14" s="90"/>
      <c r="TQV14" s="73"/>
      <c r="TQW14" s="73"/>
      <c r="TQX14" s="74"/>
      <c r="TQY14" s="72"/>
      <c r="TQZ14" s="72"/>
      <c r="TRA14" s="72"/>
      <c r="TRB14" s="90"/>
      <c r="TRC14" s="73"/>
      <c r="TRD14" s="73"/>
      <c r="TRE14" s="74"/>
      <c r="TRF14" s="72"/>
      <c r="TRG14" s="72"/>
      <c r="TRH14" s="72"/>
      <c r="TRI14" s="90"/>
      <c r="TRJ14" s="73"/>
      <c r="TRK14" s="73"/>
      <c r="TRL14" s="74"/>
      <c r="TRM14" s="72"/>
      <c r="TRN14" s="72"/>
      <c r="TRO14" s="72"/>
      <c r="TRP14" s="90"/>
      <c r="TRQ14" s="73"/>
      <c r="TRR14" s="73"/>
      <c r="TRS14" s="74"/>
      <c r="TRT14" s="72"/>
      <c r="TRU14" s="72"/>
      <c r="TRV14" s="72"/>
      <c r="TRW14" s="90"/>
      <c r="TRX14" s="73"/>
      <c r="TRY14" s="73"/>
      <c r="TRZ14" s="74"/>
      <c r="TSA14" s="72"/>
      <c r="TSB14" s="72"/>
      <c r="TSC14" s="72"/>
      <c r="TSD14" s="90"/>
      <c r="TSE14" s="73"/>
      <c r="TSF14" s="73"/>
      <c r="TSG14" s="74"/>
      <c r="TSH14" s="72"/>
      <c r="TSI14" s="72"/>
      <c r="TSJ14" s="72"/>
      <c r="TSK14" s="90"/>
      <c r="TSL14" s="73"/>
      <c r="TSM14" s="73"/>
      <c r="TSN14" s="74"/>
      <c r="TSO14" s="72"/>
      <c r="TSP14" s="72"/>
      <c r="TSQ14" s="72"/>
      <c r="TSR14" s="90"/>
      <c r="TSS14" s="73"/>
      <c r="TST14" s="73"/>
      <c r="TSU14" s="74"/>
      <c r="TSV14" s="72"/>
      <c r="TSW14" s="72"/>
      <c r="TSX14" s="72"/>
      <c r="TSY14" s="90"/>
      <c r="TSZ14" s="73"/>
      <c r="TTA14" s="73"/>
      <c r="TTB14" s="74"/>
      <c r="TTC14" s="72"/>
      <c r="TTD14" s="72"/>
      <c r="TTE14" s="72"/>
      <c r="TTF14" s="90"/>
      <c r="TTG14" s="73"/>
      <c r="TTH14" s="73"/>
      <c r="TTI14" s="74"/>
      <c r="TTJ14" s="72"/>
      <c r="TTK14" s="72"/>
      <c r="TTL14" s="72"/>
      <c r="TTM14" s="90"/>
      <c r="TTN14" s="73"/>
      <c r="TTO14" s="73"/>
      <c r="TTP14" s="74"/>
      <c r="TTQ14" s="72"/>
      <c r="TTR14" s="72"/>
      <c r="TTS14" s="72"/>
      <c r="TTT14" s="90"/>
      <c r="TTU14" s="73"/>
      <c r="TTV14" s="73"/>
      <c r="TTW14" s="74"/>
      <c r="TTX14" s="72"/>
      <c r="TTY14" s="72"/>
      <c r="TTZ14" s="72"/>
      <c r="TUA14" s="90"/>
      <c r="TUB14" s="73"/>
      <c r="TUC14" s="73"/>
      <c r="TUD14" s="74"/>
      <c r="TUE14" s="72"/>
      <c r="TUF14" s="72"/>
      <c r="TUG14" s="72"/>
      <c r="TUH14" s="90"/>
      <c r="TUI14" s="73"/>
      <c r="TUJ14" s="73"/>
      <c r="TUK14" s="74"/>
      <c r="TUL14" s="72"/>
      <c r="TUM14" s="72"/>
      <c r="TUN14" s="72"/>
      <c r="TUO14" s="90"/>
      <c r="TUP14" s="73"/>
      <c r="TUQ14" s="73"/>
      <c r="TUR14" s="74"/>
      <c r="TUS14" s="72"/>
      <c r="TUT14" s="72"/>
      <c r="TUU14" s="72"/>
      <c r="TUV14" s="90"/>
      <c r="TUW14" s="73"/>
      <c r="TUX14" s="73"/>
      <c r="TUY14" s="74"/>
      <c r="TUZ14" s="72"/>
      <c r="TVA14" s="72"/>
      <c r="TVB14" s="72"/>
      <c r="TVC14" s="90"/>
      <c r="TVD14" s="73"/>
      <c r="TVE14" s="73"/>
      <c r="TVF14" s="74"/>
      <c r="TVG14" s="72"/>
      <c r="TVH14" s="72"/>
      <c r="TVI14" s="72"/>
      <c r="TVJ14" s="90"/>
      <c r="TVK14" s="73"/>
      <c r="TVL14" s="73"/>
      <c r="TVM14" s="74"/>
      <c r="TVN14" s="72"/>
      <c r="TVO14" s="72"/>
      <c r="TVP14" s="72"/>
      <c r="TVQ14" s="90"/>
      <c r="TVR14" s="73"/>
      <c r="TVS14" s="73"/>
      <c r="TVT14" s="74"/>
      <c r="TVU14" s="72"/>
      <c r="TVV14" s="72"/>
      <c r="TVW14" s="72"/>
      <c r="TVX14" s="90"/>
      <c r="TVY14" s="73"/>
      <c r="TVZ14" s="73"/>
      <c r="TWA14" s="74"/>
      <c r="TWB14" s="72"/>
      <c r="TWC14" s="72"/>
      <c r="TWD14" s="72"/>
      <c r="TWE14" s="90"/>
      <c r="TWF14" s="73"/>
      <c r="TWG14" s="73"/>
      <c r="TWH14" s="74"/>
      <c r="TWI14" s="72"/>
      <c r="TWJ14" s="72"/>
      <c r="TWK14" s="72"/>
      <c r="TWL14" s="90"/>
      <c r="TWM14" s="73"/>
      <c r="TWN14" s="73"/>
      <c r="TWO14" s="74"/>
      <c r="TWP14" s="72"/>
      <c r="TWQ14" s="72"/>
      <c r="TWR14" s="72"/>
      <c r="TWS14" s="90"/>
      <c r="TWT14" s="73"/>
      <c r="TWU14" s="73"/>
      <c r="TWV14" s="74"/>
      <c r="TWW14" s="72"/>
      <c r="TWX14" s="72"/>
      <c r="TWY14" s="72"/>
      <c r="TWZ14" s="90"/>
      <c r="TXA14" s="73"/>
      <c r="TXB14" s="73"/>
      <c r="TXC14" s="74"/>
      <c r="TXD14" s="72"/>
      <c r="TXE14" s="72"/>
      <c r="TXF14" s="72"/>
      <c r="TXG14" s="90"/>
      <c r="TXH14" s="73"/>
      <c r="TXI14" s="73"/>
      <c r="TXJ14" s="74"/>
      <c r="TXK14" s="72"/>
      <c r="TXL14" s="72"/>
      <c r="TXM14" s="72"/>
      <c r="TXN14" s="90"/>
      <c r="TXO14" s="73"/>
      <c r="TXP14" s="73"/>
      <c r="TXQ14" s="74"/>
      <c r="TXR14" s="72"/>
      <c r="TXS14" s="72"/>
      <c r="TXT14" s="72"/>
      <c r="TXU14" s="90"/>
      <c r="TXV14" s="73"/>
      <c r="TXW14" s="73"/>
      <c r="TXX14" s="74"/>
      <c r="TXY14" s="72"/>
      <c r="TXZ14" s="72"/>
      <c r="TYA14" s="72"/>
      <c r="TYB14" s="90"/>
      <c r="TYC14" s="73"/>
      <c r="TYD14" s="73"/>
      <c r="TYE14" s="74"/>
      <c r="TYF14" s="72"/>
      <c r="TYG14" s="72"/>
      <c r="TYH14" s="72"/>
      <c r="TYI14" s="90"/>
      <c r="TYJ14" s="73"/>
      <c r="TYK14" s="73"/>
      <c r="TYL14" s="74"/>
      <c r="TYM14" s="72"/>
      <c r="TYN14" s="72"/>
      <c r="TYO14" s="72"/>
      <c r="TYP14" s="90"/>
      <c r="TYQ14" s="73"/>
      <c r="TYR14" s="73"/>
      <c r="TYS14" s="74"/>
      <c r="TYT14" s="72"/>
      <c r="TYU14" s="72"/>
      <c r="TYV14" s="72"/>
      <c r="TYW14" s="90"/>
      <c r="TYX14" s="73"/>
      <c r="TYY14" s="73"/>
      <c r="TYZ14" s="74"/>
      <c r="TZA14" s="72"/>
      <c r="TZB14" s="72"/>
      <c r="TZC14" s="72"/>
      <c r="TZD14" s="90"/>
      <c r="TZE14" s="73"/>
      <c r="TZF14" s="73"/>
      <c r="TZG14" s="74"/>
      <c r="TZH14" s="72"/>
      <c r="TZI14" s="72"/>
      <c r="TZJ14" s="72"/>
      <c r="TZK14" s="90"/>
      <c r="TZL14" s="73"/>
      <c r="TZM14" s="73"/>
      <c r="TZN14" s="74"/>
      <c r="TZO14" s="72"/>
      <c r="TZP14" s="72"/>
      <c r="TZQ14" s="72"/>
      <c r="TZR14" s="90"/>
      <c r="TZS14" s="73"/>
      <c r="TZT14" s="73"/>
      <c r="TZU14" s="74"/>
      <c r="TZV14" s="72"/>
      <c r="TZW14" s="72"/>
      <c r="TZX14" s="72"/>
      <c r="TZY14" s="90"/>
      <c r="TZZ14" s="73"/>
      <c r="UAA14" s="73"/>
      <c r="UAB14" s="74"/>
      <c r="UAC14" s="72"/>
      <c r="UAD14" s="72"/>
      <c r="UAE14" s="72"/>
      <c r="UAF14" s="90"/>
      <c r="UAG14" s="73"/>
      <c r="UAH14" s="73"/>
      <c r="UAI14" s="74"/>
      <c r="UAJ14" s="72"/>
      <c r="UAK14" s="72"/>
      <c r="UAL14" s="72"/>
      <c r="UAM14" s="90"/>
      <c r="UAN14" s="73"/>
      <c r="UAO14" s="73"/>
      <c r="UAP14" s="74"/>
      <c r="UAQ14" s="72"/>
      <c r="UAR14" s="72"/>
      <c r="UAS14" s="72"/>
      <c r="UAT14" s="90"/>
      <c r="UAU14" s="73"/>
      <c r="UAV14" s="73"/>
      <c r="UAW14" s="74"/>
      <c r="UAX14" s="72"/>
      <c r="UAY14" s="72"/>
      <c r="UAZ14" s="72"/>
      <c r="UBA14" s="90"/>
      <c r="UBB14" s="73"/>
      <c r="UBC14" s="73"/>
      <c r="UBD14" s="74"/>
      <c r="UBE14" s="72"/>
      <c r="UBF14" s="72"/>
      <c r="UBG14" s="72"/>
      <c r="UBH14" s="90"/>
      <c r="UBI14" s="73"/>
      <c r="UBJ14" s="73"/>
      <c r="UBK14" s="74"/>
      <c r="UBL14" s="72"/>
      <c r="UBM14" s="72"/>
      <c r="UBN14" s="72"/>
      <c r="UBO14" s="90"/>
      <c r="UBP14" s="73"/>
      <c r="UBQ14" s="73"/>
      <c r="UBR14" s="74"/>
      <c r="UBS14" s="72"/>
      <c r="UBT14" s="72"/>
      <c r="UBU14" s="72"/>
      <c r="UBV14" s="90"/>
      <c r="UBW14" s="73"/>
      <c r="UBX14" s="73"/>
      <c r="UBY14" s="74"/>
      <c r="UBZ14" s="72"/>
      <c r="UCA14" s="72"/>
      <c r="UCB14" s="72"/>
      <c r="UCC14" s="90"/>
      <c r="UCD14" s="73"/>
      <c r="UCE14" s="73"/>
      <c r="UCF14" s="74"/>
      <c r="UCG14" s="72"/>
      <c r="UCH14" s="72"/>
      <c r="UCI14" s="72"/>
      <c r="UCJ14" s="90"/>
      <c r="UCK14" s="73"/>
      <c r="UCL14" s="73"/>
      <c r="UCM14" s="74"/>
      <c r="UCN14" s="72"/>
      <c r="UCO14" s="72"/>
      <c r="UCP14" s="72"/>
      <c r="UCQ14" s="90"/>
      <c r="UCR14" s="73"/>
      <c r="UCS14" s="73"/>
      <c r="UCT14" s="74"/>
      <c r="UCU14" s="72"/>
      <c r="UCV14" s="72"/>
      <c r="UCW14" s="72"/>
      <c r="UCX14" s="90"/>
      <c r="UCY14" s="73"/>
      <c r="UCZ14" s="73"/>
      <c r="UDA14" s="74"/>
      <c r="UDB14" s="72"/>
      <c r="UDC14" s="72"/>
      <c r="UDD14" s="72"/>
      <c r="UDE14" s="90"/>
      <c r="UDF14" s="73"/>
      <c r="UDG14" s="73"/>
      <c r="UDH14" s="74"/>
      <c r="UDI14" s="72"/>
      <c r="UDJ14" s="72"/>
      <c r="UDK14" s="72"/>
      <c r="UDL14" s="90"/>
      <c r="UDM14" s="73"/>
      <c r="UDN14" s="73"/>
      <c r="UDO14" s="74"/>
      <c r="UDP14" s="72"/>
      <c r="UDQ14" s="72"/>
      <c r="UDR14" s="72"/>
      <c r="UDS14" s="90"/>
      <c r="UDT14" s="73"/>
      <c r="UDU14" s="73"/>
      <c r="UDV14" s="74"/>
      <c r="UDW14" s="72"/>
      <c r="UDX14" s="72"/>
      <c r="UDY14" s="72"/>
      <c r="UDZ14" s="90"/>
      <c r="UEA14" s="73"/>
      <c r="UEB14" s="73"/>
      <c r="UEC14" s="74"/>
      <c r="UED14" s="72"/>
      <c r="UEE14" s="72"/>
      <c r="UEF14" s="72"/>
      <c r="UEG14" s="90"/>
      <c r="UEH14" s="73"/>
      <c r="UEI14" s="73"/>
      <c r="UEJ14" s="74"/>
      <c r="UEK14" s="72"/>
      <c r="UEL14" s="72"/>
      <c r="UEM14" s="72"/>
      <c r="UEN14" s="90"/>
      <c r="UEO14" s="73"/>
      <c r="UEP14" s="73"/>
      <c r="UEQ14" s="74"/>
      <c r="UER14" s="72"/>
      <c r="UES14" s="72"/>
      <c r="UET14" s="72"/>
      <c r="UEU14" s="90"/>
      <c r="UEV14" s="73"/>
      <c r="UEW14" s="73"/>
      <c r="UEX14" s="74"/>
      <c r="UEY14" s="72"/>
      <c r="UEZ14" s="72"/>
      <c r="UFA14" s="72"/>
      <c r="UFB14" s="90"/>
      <c r="UFC14" s="73"/>
      <c r="UFD14" s="73"/>
      <c r="UFE14" s="74"/>
      <c r="UFF14" s="72"/>
      <c r="UFG14" s="72"/>
      <c r="UFH14" s="72"/>
      <c r="UFI14" s="90"/>
      <c r="UFJ14" s="73"/>
      <c r="UFK14" s="73"/>
      <c r="UFL14" s="74"/>
      <c r="UFM14" s="72"/>
      <c r="UFN14" s="72"/>
      <c r="UFO14" s="72"/>
      <c r="UFP14" s="90"/>
      <c r="UFQ14" s="73"/>
      <c r="UFR14" s="73"/>
      <c r="UFS14" s="74"/>
      <c r="UFT14" s="72"/>
      <c r="UFU14" s="72"/>
      <c r="UFV14" s="72"/>
      <c r="UFW14" s="90"/>
      <c r="UFX14" s="73"/>
      <c r="UFY14" s="73"/>
      <c r="UFZ14" s="74"/>
      <c r="UGA14" s="72"/>
      <c r="UGB14" s="72"/>
      <c r="UGC14" s="72"/>
      <c r="UGD14" s="90"/>
      <c r="UGE14" s="73"/>
      <c r="UGF14" s="73"/>
      <c r="UGG14" s="74"/>
      <c r="UGH14" s="72"/>
      <c r="UGI14" s="72"/>
      <c r="UGJ14" s="72"/>
      <c r="UGK14" s="90"/>
      <c r="UGL14" s="73"/>
      <c r="UGM14" s="73"/>
      <c r="UGN14" s="74"/>
      <c r="UGO14" s="72"/>
      <c r="UGP14" s="72"/>
      <c r="UGQ14" s="72"/>
      <c r="UGR14" s="90"/>
      <c r="UGS14" s="73"/>
      <c r="UGT14" s="73"/>
      <c r="UGU14" s="74"/>
      <c r="UGV14" s="72"/>
      <c r="UGW14" s="72"/>
      <c r="UGX14" s="72"/>
      <c r="UGY14" s="90"/>
      <c r="UGZ14" s="73"/>
      <c r="UHA14" s="73"/>
      <c r="UHB14" s="74"/>
      <c r="UHC14" s="72"/>
      <c r="UHD14" s="72"/>
      <c r="UHE14" s="72"/>
      <c r="UHF14" s="90"/>
      <c r="UHG14" s="73"/>
      <c r="UHH14" s="73"/>
      <c r="UHI14" s="74"/>
      <c r="UHJ14" s="72"/>
      <c r="UHK14" s="72"/>
      <c r="UHL14" s="72"/>
      <c r="UHM14" s="90"/>
      <c r="UHN14" s="73"/>
      <c r="UHO14" s="73"/>
      <c r="UHP14" s="74"/>
      <c r="UHQ14" s="72"/>
      <c r="UHR14" s="72"/>
      <c r="UHS14" s="72"/>
      <c r="UHT14" s="90"/>
      <c r="UHU14" s="73"/>
      <c r="UHV14" s="73"/>
      <c r="UHW14" s="74"/>
      <c r="UHX14" s="72"/>
      <c r="UHY14" s="72"/>
      <c r="UHZ14" s="72"/>
      <c r="UIA14" s="90"/>
      <c r="UIB14" s="73"/>
      <c r="UIC14" s="73"/>
      <c r="UID14" s="74"/>
      <c r="UIE14" s="72"/>
      <c r="UIF14" s="72"/>
      <c r="UIG14" s="72"/>
      <c r="UIH14" s="90"/>
      <c r="UII14" s="73"/>
      <c r="UIJ14" s="73"/>
      <c r="UIK14" s="74"/>
      <c r="UIL14" s="72"/>
      <c r="UIM14" s="72"/>
      <c r="UIN14" s="72"/>
      <c r="UIO14" s="90"/>
      <c r="UIP14" s="73"/>
      <c r="UIQ14" s="73"/>
      <c r="UIR14" s="74"/>
      <c r="UIS14" s="72"/>
      <c r="UIT14" s="72"/>
      <c r="UIU14" s="72"/>
      <c r="UIV14" s="90"/>
      <c r="UIW14" s="73"/>
      <c r="UIX14" s="73"/>
      <c r="UIY14" s="74"/>
      <c r="UIZ14" s="72"/>
      <c r="UJA14" s="72"/>
      <c r="UJB14" s="72"/>
      <c r="UJC14" s="90"/>
      <c r="UJD14" s="73"/>
      <c r="UJE14" s="73"/>
      <c r="UJF14" s="74"/>
      <c r="UJG14" s="72"/>
      <c r="UJH14" s="72"/>
      <c r="UJI14" s="72"/>
      <c r="UJJ14" s="90"/>
      <c r="UJK14" s="73"/>
      <c r="UJL14" s="73"/>
      <c r="UJM14" s="74"/>
      <c r="UJN14" s="72"/>
      <c r="UJO14" s="72"/>
      <c r="UJP14" s="72"/>
      <c r="UJQ14" s="90"/>
      <c r="UJR14" s="73"/>
      <c r="UJS14" s="73"/>
      <c r="UJT14" s="74"/>
      <c r="UJU14" s="72"/>
      <c r="UJV14" s="72"/>
      <c r="UJW14" s="72"/>
      <c r="UJX14" s="90"/>
      <c r="UJY14" s="73"/>
      <c r="UJZ14" s="73"/>
      <c r="UKA14" s="74"/>
      <c r="UKB14" s="72"/>
      <c r="UKC14" s="72"/>
      <c r="UKD14" s="72"/>
      <c r="UKE14" s="90"/>
      <c r="UKF14" s="73"/>
      <c r="UKG14" s="73"/>
      <c r="UKH14" s="74"/>
      <c r="UKI14" s="72"/>
      <c r="UKJ14" s="72"/>
      <c r="UKK14" s="72"/>
      <c r="UKL14" s="90"/>
      <c r="UKM14" s="73"/>
      <c r="UKN14" s="73"/>
      <c r="UKO14" s="74"/>
      <c r="UKP14" s="72"/>
      <c r="UKQ14" s="72"/>
      <c r="UKR14" s="72"/>
      <c r="UKS14" s="90"/>
      <c r="UKT14" s="73"/>
      <c r="UKU14" s="73"/>
      <c r="UKV14" s="74"/>
      <c r="UKW14" s="72"/>
      <c r="UKX14" s="72"/>
      <c r="UKY14" s="72"/>
      <c r="UKZ14" s="90"/>
      <c r="ULA14" s="73"/>
      <c r="ULB14" s="73"/>
      <c r="ULC14" s="74"/>
      <c r="ULD14" s="72"/>
      <c r="ULE14" s="72"/>
      <c r="ULF14" s="72"/>
      <c r="ULG14" s="90"/>
      <c r="ULH14" s="73"/>
      <c r="ULI14" s="73"/>
      <c r="ULJ14" s="74"/>
      <c r="ULK14" s="72"/>
      <c r="ULL14" s="72"/>
      <c r="ULM14" s="72"/>
      <c r="ULN14" s="90"/>
      <c r="ULO14" s="73"/>
      <c r="ULP14" s="73"/>
      <c r="ULQ14" s="74"/>
      <c r="ULR14" s="72"/>
      <c r="ULS14" s="72"/>
      <c r="ULT14" s="72"/>
      <c r="ULU14" s="90"/>
      <c r="ULV14" s="73"/>
      <c r="ULW14" s="73"/>
      <c r="ULX14" s="74"/>
      <c r="ULY14" s="72"/>
      <c r="ULZ14" s="72"/>
      <c r="UMA14" s="72"/>
      <c r="UMB14" s="90"/>
      <c r="UMC14" s="73"/>
      <c r="UMD14" s="73"/>
      <c r="UME14" s="74"/>
      <c r="UMF14" s="72"/>
      <c r="UMG14" s="72"/>
      <c r="UMH14" s="72"/>
      <c r="UMI14" s="90"/>
      <c r="UMJ14" s="73"/>
      <c r="UMK14" s="73"/>
      <c r="UML14" s="74"/>
      <c r="UMM14" s="72"/>
      <c r="UMN14" s="72"/>
      <c r="UMO14" s="72"/>
      <c r="UMP14" s="90"/>
      <c r="UMQ14" s="73"/>
      <c r="UMR14" s="73"/>
      <c r="UMS14" s="74"/>
      <c r="UMT14" s="72"/>
      <c r="UMU14" s="72"/>
      <c r="UMV14" s="72"/>
      <c r="UMW14" s="90"/>
      <c r="UMX14" s="73"/>
      <c r="UMY14" s="73"/>
      <c r="UMZ14" s="74"/>
      <c r="UNA14" s="72"/>
      <c r="UNB14" s="72"/>
      <c r="UNC14" s="72"/>
      <c r="UND14" s="90"/>
      <c r="UNE14" s="73"/>
      <c r="UNF14" s="73"/>
      <c r="UNG14" s="74"/>
      <c r="UNH14" s="72"/>
      <c r="UNI14" s="72"/>
      <c r="UNJ14" s="72"/>
      <c r="UNK14" s="90"/>
      <c r="UNL14" s="73"/>
      <c r="UNM14" s="73"/>
      <c r="UNN14" s="74"/>
      <c r="UNO14" s="72"/>
      <c r="UNP14" s="72"/>
      <c r="UNQ14" s="72"/>
      <c r="UNR14" s="90"/>
      <c r="UNS14" s="73"/>
      <c r="UNT14" s="73"/>
      <c r="UNU14" s="74"/>
      <c r="UNV14" s="72"/>
      <c r="UNW14" s="72"/>
      <c r="UNX14" s="72"/>
      <c r="UNY14" s="90"/>
      <c r="UNZ14" s="73"/>
      <c r="UOA14" s="73"/>
      <c r="UOB14" s="74"/>
      <c r="UOC14" s="72"/>
      <c r="UOD14" s="72"/>
      <c r="UOE14" s="72"/>
      <c r="UOF14" s="90"/>
      <c r="UOG14" s="73"/>
      <c r="UOH14" s="73"/>
      <c r="UOI14" s="74"/>
      <c r="UOJ14" s="72"/>
      <c r="UOK14" s="72"/>
      <c r="UOL14" s="72"/>
      <c r="UOM14" s="90"/>
      <c r="UON14" s="73"/>
      <c r="UOO14" s="73"/>
      <c r="UOP14" s="74"/>
      <c r="UOQ14" s="72"/>
      <c r="UOR14" s="72"/>
      <c r="UOS14" s="72"/>
      <c r="UOT14" s="90"/>
      <c r="UOU14" s="73"/>
      <c r="UOV14" s="73"/>
      <c r="UOW14" s="74"/>
      <c r="UOX14" s="72"/>
      <c r="UOY14" s="72"/>
      <c r="UOZ14" s="72"/>
      <c r="UPA14" s="90"/>
      <c r="UPB14" s="73"/>
      <c r="UPC14" s="73"/>
      <c r="UPD14" s="74"/>
      <c r="UPE14" s="72"/>
      <c r="UPF14" s="72"/>
      <c r="UPG14" s="72"/>
      <c r="UPH14" s="90"/>
      <c r="UPI14" s="73"/>
      <c r="UPJ14" s="73"/>
      <c r="UPK14" s="74"/>
      <c r="UPL14" s="72"/>
      <c r="UPM14" s="72"/>
      <c r="UPN14" s="72"/>
      <c r="UPO14" s="90"/>
      <c r="UPP14" s="73"/>
      <c r="UPQ14" s="73"/>
      <c r="UPR14" s="74"/>
      <c r="UPS14" s="72"/>
      <c r="UPT14" s="72"/>
      <c r="UPU14" s="72"/>
      <c r="UPV14" s="90"/>
      <c r="UPW14" s="73"/>
      <c r="UPX14" s="73"/>
      <c r="UPY14" s="74"/>
      <c r="UPZ14" s="72"/>
      <c r="UQA14" s="72"/>
      <c r="UQB14" s="72"/>
      <c r="UQC14" s="90"/>
      <c r="UQD14" s="73"/>
      <c r="UQE14" s="73"/>
      <c r="UQF14" s="74"/>
      <c r="UQG14" s="72"/>
      <c r="UQH14" s="72"/>
      <c r="UQI14" s="72"/>
      <c r="UQJ14" s="90"/>
      <c r="UQK14" s="73"/>
      <c r="UQL14" s="73"/>
      <c r="UQM14" s="74"/>
      <c r="UQN14" s="72"/>
      <c r="UQO14" s="72"/>
      <c r="UQP14" s="72"/>
      <c r="UQQ14" s="90"/>
      <c r="UQR14" s="73"/>
      <c r="UQS14" s="73"/>
      <c r="UQT14" s="74"/>
      <c r="UQU14" s="72"/>
      <c r="UQV14" s="72"/>
      <c r="UQW14" s="72"/>
      <c r="UQX14" s="90"/>
      <c r="UQY14" s="73"/>
      <c r="UQZ14" s="73"/>
      <c r="URA14" s="74"/>
      <c r="URB14" s="72"/>
      <c r="URC14" s="72"/>
      <c r="URD14" s="72"/>
      <c r="URE14" s="90"/>
      <c r="URF14" s="73"/>
      <c r="URG14" s="73"/>
      <c r="URH14" s="74"/>
      <c r="URI14" s="72"/>
      <c r="URJ14" s="72"/>
      <c r="URK14" s="72"/>
      <c r="URL14" s="90"/>
      <c r="URM14" s="73"/>
      <c r="URN14" s="73"/>
      <c r="URO14" s="74"/>
      <c r="URP14" s="72"/>
      <c r="URQ14" s="72"/>
      <c r="URR14" s="72"/>
      <c r="URS14" s="90"/>
      <c r="URT14" s="73"/>
      <c r="URU14" s="73"/>
      <c r="URV14" s="74"/>
      <c r="URW14" s="72"/>
      <c r="URX14" s="72"/>
      <c r="URY14" s="72"/>
      <c r="URZ14" s="90"/>
      <c r="USA14" s="73"/>
      <c r="USB14" s="73"/>
      <c r="USC14" s="74"/>
      <c r="USD14" s="72"/>
      <c r="USE14" s="72"/>
      <c r="USF14" s="72"/>
      <c r="USG14" s="90"/>
      <c r="USH14" s="73"/>
      <c r="USI14" s="73"/>
      <c r="USJ14" s="74"/>
      <c r="USK14" s="72"/>
      <c r="USL14" s="72"/>
      <c r="USM14" s="72"/>
      <c r="USN14" s="90"/>
      <c r="USO14" s="73"/>
      <c r="USP14" s="73"/>
      <c r="USQ14" s="74"/>
      <c r="USR14" s="72"/>
      <c r="USS14" s="72"/>
      <c r="UST14" s="72"/>
      <c r="USU14" s="90"/>
      <c r="USV14" s="73"/>
      <c r="USW14" s="73"/>
      <c r="USX14" s="74"/>
      <c r="USY14" s="72"/>
      <c r="USZ14" s="72"/>
      <c r="UTA14" s="72"/>
      <c r="UTB14" s="90"/>
      <c r="UTC14" s="73"/>
      <c r="UTD14" s="73"/>
      <c r="UTE14" s="74"/>
      <c r="UTF14" s="72"/>
      <c r="UTG14" s="72"/>
      <c r="UTH14" s="72"/>
      <c r="UTI14" s="90"/>
      <c r="UTJ14" s="73"/>
      <c r="UTK14" s="73"/>
      <c r="UTL14" s="74"/>
      <c r="UTM14" s="72"/>
      <c r="UTN14" s="72"/>
      <c r="UTO14" s="72"/>
      <c r="UTP14" s="90"/>
      <c r="UTQ14" s="73"/>
      <c r="UTR14" s="73"/>
      <c r="UTS14" s="74"/>
      <c r="UTT14" s="72"/>
      <c r="UTU14" s="72"/>
      <c r="UTV14" s="72"/>
      <c r="UTW14" s="90"/>
      <c r="UTX14" s="73"/>
      <c r="UTY14" s="73"/>
      <c r="UTZ14" s="74"/>
      <c r="UUA14" s="72"/>
      <c r="UUB14" s="72"/>
      <c r="UUC14" s="72"/>
      <c r="UUD14" s="90"/>
      <c r="UUE14" s="73"/>
      <c r="UUF14" s="73"/>
      <c r="UUG14" s="74"/>
      <c r="UUH14" s="72"/>
      <c r="UUI14" s="72"/>
      <c r="UUJ14" s="72"/>
      <c r="UUK14" s="90"/>
      <c r="UUL14" s="73"/>
      <c r="UUM14" s="73"/>
      <c r="UUN14" s="74"/>
      <c r="UUO14" s="72"/>
      <c r="UUP14" s="72"/>
      <c r="UUQ14" s="72"/>
      <c r="UUR14" s="90"/>
      <c r="UUS14" s="73"/>
      <c r="UUT14" s="73"/>
      <c r="UUU14" s="74"/>
      <c r="UUV14" s="72"/>
      <c r="UUW14" s="72"/>
      <c r="UUX14" s="72"/>
      <c r="UUY14" s="90"/>
      <c r="UUZ14" s="73"/>
      <c r="UVA14" s="73"/>
      <c r="UVB14" s="74"/>
      <c r="UVC14" s="72"/>
      <c r="UVD14" s="72"/>
      <c r="UVE14" s="72"/>
      <c r="UVF14" s="90"/>
      <c r="UVG14" s="73"/>
      <c r="UVH14" s="73"/>
      <c r="UVI14" s="74"/>
      <c r="UVJ14" s="72"/>
      <c r="UVK14" s="72"/>
      <c r="UVL14" s="72"/>
      <c r="UVM14" s="90"/>
      <c r="UVN14" s="73"/>
      <c r="UVO14" s="73"/>
      <c r="UVP14" s="74"/>
      <c r="UVQ14" s="72"/>
      <c r="UVR14" s="72"/>
      <c r="UVS14" s="72"/>
      <c r="UVT14" s="90"/>
      <c r="UVU14" s="73"/>
      <c r="UVV14" s="73"/>
      <c r="UVW14" s="74"/>
      <c r="UVX14" s="72"/>
      <c r="UVY14" s="72"/>
      <c r="UVZ14" s="72"/>
      <c r="UWA14" s="90"/>
      <c r="UWB14" s="73"/>
      <c r="UWC14" s="73"/>
      <c r="UWD14" s="74"/>
      <c r="UWE14" s="72"/>
      <c r="UWF14" s="72"/>
      <c r="UWG14" s="72"/>
      <c r="UWH14" s="90"/>
      <c r="UWI14" s="73"/>
      <c r="UWJ14" s="73"/>
      <c r="UWK14" s="74"/>
      <c r="UWL14" s="72"/>
      <c r="UWM14" s="72"/>
      <c r="UWN14" s="72"/>
      <c r="UWO14" s="90"/>
      <c r="UWP14" s="73"/>
      <c r="UWQ14" s="73"/>
      <c r="UWR14" s="74"/>
      <c r="UWS14" s="72"/>
      <c r="UWT14" s="72"/>
      <c r="UWU14" s="72"/>
      <c r="UWV14" s="90"/>
      <c r="UWW14" s="73"/>
      <c r="UWX14" s="73"/>
      <c r="UWY14" s="74"/>
      <c r="UWZ14" s="72"/>
      <c r="UXA14" s="72"/>
      <c r="UXB14" s="72"/>
      <c r="UXC14" s="90"/>
      <c r="UXD14" s="73"/>
      <c r="UXE14" s="73"/>
      <c r="UXF14" s="74"/>
      <c r="UXG14" s="72"/>
      <c r="UXH14" s="72"/>
      <c r="UXI14" s="72"/>
      <c r="UXJ14" s="90"/>
      <c r="UXK14" s="73"/>
      <c r="UXL14" s="73"/>
      <c r="UXM14" s="74"/>
      <c r="UXN14" s="72"/>
      <c r="UXO14" s="72"/>
      <c r="UXP14" s="72"/>
      <c r="UXQ14" s="90"/>
      <c r="UXR14" s="73"/>
      <c r="UXS14" s="73"/>
      <c r="UXT14" s="74"/>
      <c r="UXU14" s="72"/>
      <c r="UXV14" s="72"/>
      <c r="UXW14" s="72"/>
      <c r="UXX14" s="90"/>
      <c r="UXY14" s="73"/>
      <c r="UXZ14" s="73"/>
      <c r="UYA14" s="74"/>
      <c r="UYB14" s="72"/>
      <c r="UYC14" s="72"/>
      <c r="UYD14" s="72"/>
      <c r="UYE14" s="90"/>
      <c r="UYF14" s="73"/>
      <c r="UYG14" s="73"/>
      <c r="UYH14" s="74"/>
      <c r="UYI14" s="72"/>
      <c r="UYJ14" s="72"/>
      <c r="UYK14" s="72"/>
      <c r="UYL14" s="90"/>
      <c r="UYM14" s="73"/>
      <c r="UYN14" s="73"/>
      <c r="UYO14" s="74"/>
      <c r="UYP14" s="72"/>
      <c r="UYQ14" s="72"/>
      <c r="UYR14" s="72"/>
      <c r="UYS14" s="90"/>
      <c r="UYT14" s="73"/>
      <c r="UYU14" s="73"/>
      <c r="UYV14" s="74"/>
      <c r="UYW14" s="72"/>
      <c r="UYX14" s="72"/>
      <c r="UYY14" s="72"/>
      <c r="UYZ14" s="90"/>
      <c r="UZA14" s="73"/>
      <c r="UZB14" s="73"/>
      <c r="UZC14" s="74"/>
      <c r="UZD14" s="72"/>
      <c r="UZE14" s="72"/>
      <c r="UZF14" s="72"/>
      <c r="UZG14" s="90"/>
      <c r="UZH14" s="73"/>
      <c r="UZI14" s="73"/>
      <c r="UZJ14" s="74"/>
      <c r="UZK14" s="72"/>
      <c r="UZL14" s="72"/>
      <c r="UZM14" s="72"/>
      <c r="UZN14" s="90"/>
      <c r="UZO14" s="73"/>
      <c r="UZP14" s="73"/>
      <c r="UZQ14" s="74"/>
      <c r="UZR14" s="72"/>
      <c r="UZS14" s="72"/>
      <c r="UZT14" s="72"/>
      <c r="UZU14" s="90"/>
      <c r="UZV14" s="73"/>
      <c r="UZW14" s="73"/>
      <c r="UZX14" s="74"/>
      <c r="UZY14" s="72"/>
      <c r="UZZ14" s="72"/>
      <c r="VAA14" s="72"/>
      <c r="VAB14" s="90"/>
      <c r="VAC14" s="73"/>
      <c r="VAD14" s="73"/>
      <c r="VAE14" s="74"/>
      <c r="VAF14" s="72"/>
      <c r="VAG14" s="72"/>
      <c r="VAH14" s="72"/>
      <c r="VAI14" s="90"/>
      <c r="VAJ14" s="73"/>
      <c r="VAK14" s="73"/>
      <c r="VAL14" s="74"/>
      <c r="VAM14" s="72"/>
      <c r="VAN14" s="72"/>
      <c r="VAO14" s="72"/>
      <c r="VAP14" s="90"/>
      <c r="VAQ14" s="73"/>
      <c r="VAR14" s="73"/>
      <c r="VAS14" s="74"/>
      <c r="VAT14" s="72"/>
      <c r="VAU14" s="72"/>
      <c r="VAV14" s="72"/>
      <c r="VAW14" s="90"/>
      <c r="VAX14" s="73"/>
      <c r="VAY14" s="73"/>
      <c r="VAZ14" s="74"/>
      <c r="VBA14" s="72"/>
      <c r="VBB14" s="72"/>
      <c r="VBC14" s="72"/>
      <c r="VBD14" s="90"/>
      <c r="VBE14" s="73"/>
      <c r="VBF14" s="73"/>
      <c r="VBG14" s="74"/>
      <c r="VBH14" s="72"/>
      <c r="VBI14" s="72"/>
      <c r="VBJ14" s="72"/>
      <c r="VBK14" s="90"/>
      <c r="VBL14" s="73"/>
      <c r="VBM14" s="73"/>
      <c r="VBN14" s="74"/>
      <c r="VBO14" s="72"/>
      <c r="VBP14" s="72"/>
      <c r="VBQ14" s="72"/>
      <c r="VBR14" s="90"/>
      <c r="VBS14" s="73"/>
      <c r="VBT14" s="73"/>
      <c r="VBU14" s="74"/>
      <c r="VBV14" s="72"/>
      <c r="VBW14" s="72"/>
      <c r="VBX14" s="72"/>
      <c r="VBY14" s="90"/>
      <c r="VBZ14" s="73"/>
      <c r="VCA14" s="73"/>
      <c r="VCB14" s="74"/>
      <c r="VCC14" s="72"/>
      <c r="VCD14" s="72"/>
      <c r="VCE14" s="72"/>
      <c r="VCF14" s="90"/>
      <c r="VCG14" s="73"/>
      <c r="VCH14" s="73"/>
      <c r="VCI14" s="74"/>
      <c r="VCJ14" s="72"/>
      <c r="VCK14" s="72"/>
      <c r="VCL14" s="72"/>
      <c r="VCM14" s="90"/>
      <c r="VCN14" s="73"/>
      <c r="VCO14" s="73"/>
      <c r="VCP14" s="74"/>
      <c r="VCQ14" s="72"/>
      <c r="VCR14" s="72"/>
      <c r="VCS14" s="72"/>
      <c r="VCT14" s="90"/>
      <c r="VCU14" s="73"/>
      <c r="VCV14" s="73"/>
      <c r="VCW14" s="74"/>
      <c r="VCX14" s="72"/>
      <c r="VCY14" s="72"/>
      <c r="VCZ14" s="72"/>
      <c r="VDA14" s="90"/>
      <c r="VDB14" s="73"/>
      <c r="VDC14" s="73"/>
      <c r="VDD14" s="74"/>
      <c r="VDE14" s="72"/>
      <c r="VDF14" s="72"/>
      <c r="VDG14" s="72"/>
      <c r="VDH14" s="90"/>
      <c r="VDI14" s="73"/>
      <c r="VDJ14" s="73"/>
      <c r="VDK14" s="74"/>
      <c r="VDL14" s="72"/>
      <c r="VDM14" s="72"/>
      <c r="VDN14" s="72"/>
      <c r="VDO14" s="90"/>
      <c r="VDP14" s="73"/>
      <c r="VDQ14" s="73"/>
      <c r="VDR14" s="74"/>
      <c r="VDS14" s="72"/>
      <c r="VDT14" s="72"/>
      <c r="VDU14" s="72"/>
      <c r="VDV14" s="90"/>
      <c r="VDW14" s="73"/>
      <c r="VDX14" s="73"/>
      <c r="VDY14" s="74"/>
      <c r="VDZ14" s="72"/>
      <c r="VEA14" s="72"/>
      <c r="VEB14" s="72"/>
      <c r="VEC14" s="90"/>
      <c r="VED14" s="73"/>
      <c r="VEE14" s="73"/>
      <c r="VEF14" s="74"/>
      <c r="VEG14" s="72"/>
      <c r="VEH14" s="72"/>
      <c r="VEI14" s="72"/>
      <c r="VEJ14" s="90"/>
      <c r="VEK14" s="73"/>
      <c r="VEL14" s="73"/>
      <c r="VEM14" s="74"/>
      <c r="VEN14" s="72"/>
      <c r="VEO14" s="72"/>
      <c r="VEP14" s="72"/>
      <c r="VEQ14" s="90"/>
      <c r="VER14" s="73"/>
      <c r="VES14" s="73"/>
      <c r="VET14" s="74"/>
      <c r="VEU14" s="72"/>
      <c r="VEV14" s="72"/>
      <c r="VEW14" s="72"/>
      <c r="VEX14" s="90"/>
      <c r="VEY14" s="73"/>
      <c r="VEZ14" s="73"/>
      <c r="VFA14" s="74"/>
      <c r="VFB14" s="72"/>
      <c r="VFC14" s="72"/>
      <c r="VFD14" s="72"/>
      <c r="VFE14" s="90"/>
      <c r="VFF14" s="73"/>
      <c r="VFG14" s="73"/>
      <c r="VFH14" s="74"/>
      <c r="VFI14" s="72"/>
      <c r="VFJ14" s="72"/>
      <c r="VFK14" s="72"/>
      <c r="VFL14" s="90"/>
      <c r="VFM14" s="73"/>
      <c r="VFN14" s="73"/>
      <c r="VFO14" s="74"/>
      <c r="VFP14" s="72"/>
      <c r="VFQ14" s="72"/>
      <c r="VFR14" s="72"/>
      <c r="VFS14" s="90"/>
      <c r="VFT14" s="73"/>
      <c r="VFU14" s="73"/>
      <c r="VFV14" s="74"/>
      <c r="VFW14" s="72"/>
      <c r="VFX14" s="72"/>
      <c r="VFY14" s="72"/>
      <c r="VFZ14" s="90"/>
      <c r="VGA14" s="73"/>
      <c r="VGB14" s="73"/>
      <c r="VGC14" s="74"/>
      <c r="VGD14" s="72"/>
      <c r="VGE14" s="72"/>
      <c r="VGF14" s="72"/>
      <c r="VGG14" s="90"/>
      <c r="VGH14" s="73"/>
      <c r="VGI14" s="73"/>
      <c r="VGJ14" s="74"/>
      <c r="VGK14" s="72"/>
      <c r="VGL14" s="72"/>
      <c r="VGM14" s="72"/>
      <c r="VGN14" s="90"/>
      <c r="VGO14" s="73"/>
      <c r="VGP14" s="73"/>
      <c r="VGQ14" s="74"/>
      <c r="VGR14" s="72"/>
      <c r="VGS14" s="72"/>
      <c r="VGT14" s="72"/>
      <c r="VGU14" s="90"/>
      <c r="VGV14" s="73"/>
      <c r="VGW14" s="73"/>
      <c r="VGX14" s="74"/>
      <c r="VGY14" s="72"/>
      <c r="VGZ14" s="72"/>
      <c r="VHA14" s="72"/>
      <c r="VHB14" s="90"/>
      <c r="VHC14" s="73"/>
      <c r="VHD14" s="73"/>
      <c r="VHE14" s="74"/>
      <c r="VHF14" s="72"/>
      <c r="VHG14" s="72"/>
      <c r="VHH14" s="72"/>
      <c r="VHI14" s="90"/>
      <c r="VHJ14" s="73"/>
      <c r="VHK14" s="73"/>
      <c r="VHL14" s="74"/>
      <c r="VHM14" s="72"/>
      <c r="VHN14" s="72"/>
      <c r="VHO14" s="72"/>
      <c r="VHP14" s="90"/>
      <c r="VHQ14" s="73"/>
      <c r="VHR14" s="73"/>
      <c r="VHS14" s="74"/>
      <c r="VHT14" s="72"/>
      <c r="VHU14" s="72"/>
      <c r="VHV14" s="72"/>
      <c r="VHW14" s="90"/>
      <c r="VHX14" s="73"/>
      <c r="VHY14" s="73"/>
      <c r="VHZ14" s="74"/>
      <c r="VIA14" s="72"/>
      <c r="VIB14" s="72"/>
      <c r="VIC14" s="72"/>
      <c r="VID14" s="90"/>
      <c r="VIE14" s="73"/>
      <c r="VIF14" s="73"/>
      <c r="VIG14" s="74"/>
      <c r="VIH14" s="72"/>
      <c r="VII14" s="72"/>
      <c r="VIJ14" s="72"/>
      <c r="VIK14" s="90"/>
      <c r="VIL14" s="73"/>
      <c r="VIM14" s="73"/>
      <c r="VIN14" s="74"/>
      <c r="VIO14" s="72"/>
      <c r="VIP14" s="72"/>
      <c r="VIQ14" s="72"/>
      <c r="VIR14" s="90"/>
      <c r="VIS14" s="73"/>
      <c r="VIT14" s="73"/>
      <c r="VIU14" s="74"/>
      <c r="VIV14" s="72"/>
      <c r="VIW14" s="72"/>
      <c r="VIX14" s="72"/>
      <c r="VIY14" s="90"/>
      <c r="VIZ14" s="73"/>
      <c r="VJA14" s="73"/>
      <c r="VJB14" s="74"/>
      <c r="VJC14" s="72"/>
      <c r="VJD14" s="72"/>
      <c r="VJE14" s="72"/>
      <c r="VJF14" s="90"/>
      <c r="VJG14" s="73"/>
      <c r="VJH14" s="73"/>
      <c r="VJI14" s="74"/>
      <c r="VJJ14" s="72"/>
      <c r="VJK14" s="72"/>
      <c r="VJL14" s="72"/>
      <c r="VJM14" s="90"/>
      <c r="VJN14" s="73"/>
      <c r="VJO14" s="73"/>
      <c r="VJP14" s="74"/>
      <c r="VJQ14" s="72"/>
      <c r="VJR14" s="72"/>
      <c r="VJS14" s="72"/>
      <c r="VJT14" s="90"/>
      <c r="VJU14" s="73"/>
      <c r="VJV14" s="73"/>
      <c r="VJW14" s="74"/>
      <c r="VJX14" s="72"/>
      <c r="VJY14" s="72"/>
      <c r="VJZ14" s="72"/>
      <c r="VKA14" s="90"/>
      <c r="VKB14" s="73"/>
      <c r="VKC14" s="73"/>
      <c r="VKD14" s="74"/>
      <c r="VKE14" s="72"/>
      <c r="VKF14" s="72"/>
      <c r="VKG14" s="72"/>
      <c r="VKH14" s="90"/>
      <c r="VKI14" s="73"/>
      <c r="VKJ14" s="73"/>
      <c r="VKK14" s="74"/>
      <c r="VKL14" s="72"/>
      <c r="VKM14" s="72"/>
      <c r="VKN14" s="72"/>
      <c r="VKO14" s="90"/>
      <c r="VKP14" s="73"/>
      <c r="VKQ14" s="73"/>
      <c r="VKR14" s="74"/>
      <c r="VKS14" s="72"/>
      <c r="VKT14" s="72"/>
      <c r="VKU14" s="72"/>
      <c r="VKV14" s="90"/>
      <c r="VKW14" s="73"/>
      <c r="VKX14" s="73"/>
      <c r="VKY14" s="74"/>
      <c r="VKZ14" s="72"/>
      <c r="VLA14" s="72"/>
      <c r="VLB14" s="72"/>
      <c r="VLC14" s="90"/>
      <c r="VLD14" s="73"/>
      <c r="VLE14" s="73"/>
      <c r="VLF14" s="74"/>
      <c r="VLG14" s="72"/>
      <c r="VLH14" s="72"/>
      <c r="VLI14" s="72"/>
      <c r="VLJ14" s="90"/>
      <c r="VLK14" s="73"/>
      <c r="VLL14" s="73"/>
      <c r="VLM14" s="74"/>
      <c r="VLN14" s="72"/>
      <c r="VLO14" s="72"/>
      <c r="VLP14" s="72"/>
      <c r="VLQ14" s="90"/>
      <c r="VLR14" s="73"/>
      <c r="VLS14" s="73"/>
      <c r="VLT14" s="74"/>
      <c r="VLU14" s="72"/>
      <c r="VLV14" s="72"/>
      <c r="VLW14" s="72"/>
      <c r="VLX14" s="90"/>
      <c r="VLY14" s="73"/>
      <c r="VLZ14" s="73"/>
      <c r="VMA14" s="74"/>
      <c r="VMB14" s="72"/>
      <c r="VMC14" s="72"/>
      <c r="VMD14" s="72"/>
      <c r="VME14" s="90"/>
      <c r="VMF14" s="73"/>
      <c r="VMG14" s="73"/>
      <c r="VMH14" s="74"/>
      <c r="VMI14" s="72"/>
      <c r="VMJ14" s="72"/>
      <c r="VMK14" s="72"/>
      <c r="VML14" s="90"/>
      <c r="VMM14" s="73"/>
      <c r="VMN14" s="73"/>
      <c r="VMO14" s="74"/>
      <c r="VMP14" s="72"/>
      <c r="VMQ14" s="72"/>
      <c r="VMR14" s="72"/>
      <c r="VMS14" s="90"/>
      <c r="VMT14" s="73"/>
      <c r="VMU14" s="73"/>
      <c r="VMV14" s="74"/>
      <c r="VMW14" s="72"/>
      <c r="VMX14" s="72"/>
      <c r="VMY14" s="72"/>
      <c r="VMZ14" s="90"/>
      <c r="VNA14" s="73"/>
      <c r="VNB14" s="73"/>
      <c r="VNC14" s="74"/>
      <c r="VND14" s="72"/>
      <c r="VNE14" s="72"/>
      <c r="VNF14" s="72"/>
      <c r="VNG14" s="90"/>
      <c r="VNH14" s="73"/>
      <c r="VNI14" s="73"/>
      <c r="VNJ14" s="74"/>
      <c r="VNK14" s="72"/>
      <c r="VNL14" s="72"/>
      <c r="VNM14" s="72"/>
      <c r="VNN14" s="90"/>
      <c r="VNO14" s="73"/>
      <c r="VNP14" s="73"/>
      <c r="VNQ14" s="74"/>
      <c r="VNR14" s="72"/>
      <c r="VNS14" s="72"/>
      <c r="VNT14" s="72"/>
      <c r="VNU14" s="90"/>
      <c r="VNV14" s="73"/>
      <c r="VNW14" s="73"/>
      <c r="VNX14" s="74"/>
      <c r="VNY14" s="72"/>
      <c r="VNZ14" s="72"/>
      <c r="VOA14" s="72"/>
      <c r="VOB14" s="90"/>
      <c r="VOC14" s="73"/>
      <c r="VOD14" s="73"/>
      <c r="VOE14" s="74"/>
      <c r="VOF14" s="72"/>
      <c r="VOG14" s="72"/>
      <c r="VOH14" s="72"/>
      <c r="VOI14" s="90"/>
      <c r="VOJ14" s="73"/>
      <c r="VOK14" s="73"/>
      <c r="VOL14" s="74"/>
      <c r="VOM14" s="72"/>
      <c r="VON14" s="72"/>
      <c r="VOO14" s="72"/>
      <c r="VOP14" s="90"/>
      <c r="VOQ14" s="73"/>
      <c r="VOR14" s="73"/>
      <c r="VOS14" s="74"/>
      <c r="VOT14" s="72"/>
      <c r="VOU14" s="72"/>
      <c r="VOV14" s="72"/>
      <c r="VOW14" s="90"/>
      <c r="VOX14" s="73"/>
      <c r="VOY14" s="73"/>
      <c r="VOZ14" s="74"/>
      <c r="VPA14" s="72"/>
      <c r="VPB14" s="72"/>
      <c r="VPC14" s="72"/>
      <c r="VPD14" s="90"/>
      <c r="VPE14" s="73"/>
      <c r="VPF14" s="73"/>
      <c r="VPG14" s="74"/>
      <c r="VPH14" s="72"/>
      <c r="VPI14" s="72"/>
      <c r="VPJ14" s="72"/>
      <c r="VPK14" s="90"/>
      <c r="VPL14" s="73"/>
      <c r="VPM14" s="73"/>
      <c r="VPN14" s="74"/>
      <c r="VPO14" s="72"/>
      <c r="VPP14" s="72"/>
      <c r="VPQ14" s="72"/>
      <c r="VPR14" s="90"/>
      <c r="VPS14" s="73"/>
      <c r="VPT14" s="73"/>
      <c r="VPU14" s="74"/>
      <c r="VPV14" s="72"/>
      <c r="VPW14" s="72"/>
      <c r="VPX14" s="72"/>
      <c r="VPY14" s="90"/>
      <c r="VPZ14" s="73"/>
      <c r="VQA14" s="73"/>
      <c r="VQB14" s="74"/>
      <c r="VQC14" s="72"/>
      <c r="VQD14" s="72"/>
      <c r="VQE14" s="72"/>
      <c r="VQF14" s="90"/>
      <c r="VQG14" s="73"/>
      <c r="VQH14" s="73"/>
      <c r="VQI14" s="74"/>
      <c r="VQJ14" s="72"/>
      <c r="VQK14" s="72"/>
      <c r="VQL14" s="72"/>
      <c r="VQM14" s="90"/>
      <c r="VQN14" s="73"/>
      <c r="VQO14" s="73"/>
      <c r="VQP14" s="74"/>
      <c r="VQQ14" s="72"/>
      <c r="VQR14" s="72"/>
      <c r="VQS14" s="72"/>
      <c r="VQT14" s="90"/>
      <c r="VQU14" s="73"/>
      <c r="VQV14" s="73"/>
      <c r="VQW14" s="74"/>
      <c r="VQX14" s="72"/>
      <c r="VQY14" s="72"/>
      <c r="VQZ14" s="72"/>
      <c r="VRA14" s="90"/>
      <c r="VRB14" s="73"/>
      <c r="VRC14" s="73"/>
      <c r="VRD14" s="74"/>
      <c r="VRE14" s="72"/>
      <c r="VRF14" s="72"/>
      <c r="VRG14" s="72"/>
      <c r="VRH14" s="90"/>
      <c r="VRI14" s="73"/>
      <c r="VRJ14" s="73"/>
      <c r="VRK14" s="74"/>
      <c r="VRL14" s="72"/>
      <c r="VRM14" s="72"/>
      <c r="VRN14" s="72"/>
      <c r="VRO14" s="90"/>
      <c r="VRP14" s="73"/>
      <c r="VRQ14" s="73"/>
      <c r="VRR14" s="74"/>
      <c r="VRS14" s="72"/>
      <c r="VRT14" s="72"/>
      <c r="VRU14" s="72"/>
      <c r="VRV14" s="90"/>
      <c r="VRW14" s="73"/>
      <c r="VRX14" s="73"/>
      <c r="VRY14" s="74"/>
      <c r="VRZ14" s="72"/>
      <c r="VSA14" s="72"/>
      <c r="VSB14" s="72"/>
      <c r="VSC14" s="90"/>
      <c r="VSD14" s="73"/>
      <c r="VSE14" s="73"/>
      <c r="VSF14" s="74"/>
      <c r="VSG14" s="72"/>
      <c r="VSH14" s="72"/>
      <c r="VSI14" s="72"/>
      <c r="VSJ14" s="90"/>
      <c r="VSK14" s="73"/>
      <c r="VSL14" s="73"/>
      <c r="VSM14" s="74"/>
      <c r="VSN14" s="72"/>
      <c r="VSO14" s="72"/>
      <c r="VSP14" s="72"/>
      <c r="VSQ14" s="90"/>
      <c r="VSR14" s="73"/>
      <c r="VSS14" s="73"/>
      <c r="VST14" s="74"/>
      <c r="VSU14" s="72"/>
      <c r="VSV14" s="72"/>
      <c r="VSW14" s="72"/>
      <c r="VSX14" s="90"/>
      <c r="VSY14" s="73"/>
      <c r="VSZ14" s="73"/>
      <c r="VTA14" s="74"/>
      <c r="VTB14" s="72"/>
      <c r="VTC14" s="72"/>
      <c r="VTD14" s="72"/>
      <c r="VTE14" s="90"/>
      <c r="VTF14" s="73"/>
      <c r="VTG14" s="73"/>
      <c r="VTH14" s="74"/>
      <c r="VTI14" s="72"/>
      <c r="VTJ14" s="72"/>
      <c r="VTK14" s="72"/>
      <c r="VTL14" s="90"/>
      <c r="VTM14" s="73"/>
      <c r="VTN14" s="73"/>
      <c r="VTO14" s="74"/>
      <c r="VTP14" s="72"/>
      <c r="VTQ14" s="72"/>
      <c r="VTR14" s="72"/>
      <c r="VTS14" s="90"/>
      <c r="VTT14" s="73"/>
      <c r="VTU14" s="73"/>
      <c r="VTV14" s="74"/>
      <c r="VTW14" s="72"/>
      <c r="VTX14" s="72"/>
      <c r="VTY14" s="72"/>
      <c r="VTZ14" s="90"/>
      <c r="VUA14" s="73"/>
      <c r="VUB14" s="73"/>
      <c r="VUC14" s="74"/>
      <c r="VUD14" s="72"/>
      <c r="VUE14" s="72"/>
      <c r="VUF14" s="72"/>
      <c r="VUG14" s="90"/>
      <c r="VUH14" s="73"/>
      <c r="VUI14" s="73"/>
      <c r="VUJ14" s="74"/>
      <c r="VUK14" s="72"/>
      <c r="VUL14" s="72"/>
      <c r="VUM14" s="72"/>
      <c r="VUN14" s="90"/>
      <c r="VUO14" s="73"/>
      <c r="VUP14" s="73"/>
      <c r="VUQ14" s="74"/>
      <c r="VUR14" s="72"/>
      <c r="VUS14" s="72"/>
      <c r="VUT14" s="72"/>
      <c r="VUU14" s="90"/>
      <c r="VUV14" s="73"/>
      <c r="VUW14" s="73"/>
      <c r="VUX14" s="74"/>
      <c r="VUY14" s="72"/>
      <c r="VUZ14" s="72"/>
      <c r="VVA14" s="72"/>
      <c r="VVB14" s="90"/>
      <c r="VVC14" s="73"/>
      <c r="VVD14" s="73"/>
      <c r="VVE14" s="74"/>
      <c r="VVF14" s="72"/>
      <c r="VVG14" s="72"/>
      <c r="VVH14" s="72"/>
      <c r="VVI14" s="90"/>
      <c r="VVJ14" s="73"/>
      <c r="VVK14" s="73"/>
      <c r="VVL14" s="74"/>
      <c r="VVM14" s="72"/>
      <c r="VVN14" s="72"/>
      <c r="VVO14" s="72"/>
      <c r="VVP14" s="90"/>
      <c r="VVQ14" s="73"/>
      <c r="VVR14" s="73"/>
      <c r="VVS14" s="74"/>
      <c r="VVT14" s="72"/>
      <c r="VVU14" s="72"/>
      <c r="VVV14" s="72"/>
      <c r="VVW14" s="90"/>
      <c r="VVX14" s="73"/>
      <c r="VVY14" s="73"/>
      <c r="VVZ14" s="74"/>
      <c r="VWA14" s="72"/>
      <c r="VWB14" s="72"/>
      <c r="VWC14" s="72"/>
      <c r="VWD14" s="90"/>
      <c r="VWE14" s="73"/>
      <c r="VWF14" s="73"/>
      <c r="VWG14" s="74"/>
      <c r="VWH14" s="72"/>
      <c r="VWI14" s="72"/>
      <c r="VWJ14" s="72"/>
      <c r="VWK14" s="90"/>
      <c r="VWL14" s="73"/>
      <c r="VWM14" s="73"/>
      <c r="VWN14" s="74"/>
      <c r="VWO14" s="72"/>
      <c r="VWP14" s="72"/>
      <c r="VWQ14" s="72"/>
      <c r="VWR14" s="90"/>
      <c r="VWS14" s="73"/>
      <c r="VWT14" s="73"/>
      <c r="VWU14" s="74"/>
      <c r="VWV14" s="72"/>
      <c r="VWW14" s="72"/>
      <c r="VWX14" s="72"/>
      <c r="VWY14" s="90"/>
      <c r="VWZ14" s="73"/>
      <c r="VXA14" s="73"/>
      <c r="VXB14" s="74"/>
      <c r="VXC14" s="72"/>
      <c r="VXD14" s="72"/>
      <c r="VXE14" s="72"/>
      <c r="VXF14" s="90"/>
      <c r="VXG14" s="73"/>
      <c r="VXH14" s="73"/>
      <c r="VXI14" s="74"/>
      <c r="VXJ14" s="72"/>
      <c r="VXK14" s="72"/>
      <c r="VXL14" s="72"/>
      <c r="VXM14" s="90"/>
      <c r="VXN14" s="73"/>
      <c r="VXO14" s="73"/>
      <c r="VXP14" s="74"/>
      <c r="VXQ14" s="72"/>
      <c r="VXR14" s="72"/>
      <c r="VXS14" s="72"/>
      <c r="VXT14" s="90"/>
      <c r="VXU14" s="73"/>
      <c r="VXV14" s="73"/>
      <c r="VXW14" s="74"/>
      <c r="VXX14" s="72"/>
      <c r="VXY14" s="72"/>
      <c r="VXZ14" s="72"/>
      <c r="VYA14" s="90"/>
      <c r="VYB14" s="73"/>
      <c r="VYC14" s="73"/>
      <c r="VYD14" s="74"/>
      <c r="VYE14" s="72"/>
      <c r="VYF14" s="72"/>
      <c r="VYG14" s="72"/>
      <c r="VYH14" s="90"/>
      <c r="VYI14" s="73"/>
      <c r="VYJ14" s="73"/>
      <c r="VYK14" s="74"/>
      <c r="VYL14" s="72"/>
      <c r="VYM14" s="72"/>
      <c r="VYN14" s="72"/>
      <c r="VYO14" s="90"/>
      <c r="VYP14" s="73"/>
      <c r="VYQ14" s="73"/>
      <c r="VYR14" s="74"/>
      <c r="VYS14" s="72"/>
      <c r="VYT14" s="72"/>
      <c r="VYU14" s="72"/>
      <c r="VYV14" s="90"/>
      <c r="VYW14" s="73"/>
      <c r="VYX14" s="73"/>
      <c r="VYY14" s="74"/>
      <c r="VYZ14" s="72"/>
      <c r="VZA14" s="72"/>
      <c r="VZB14" s="72"/>
      <c r="VZC14" s="90"/>
      <c r="VZD14" s="73"/>
      <c r="VZE14" s="73"/>
      <c r="VZF14" s="74"/>
      <c r="VZG14" s="72"/>
      <c r="VZH14" s="72"/>
      <c r="VZI14" s="72"/>
      <c r="VZJ14" s="90"/>
      <c r="VZK14" s="73"/>
      <c r="VZL14" s="73"/>
      <c r="VZM14" s="74"/>
      <c r="VZN14" s="72"/>
      <c r="VZO14" s="72"/>
      <c r="VZP14" s="72"/>
      <c r="VZQ14" s="90"/>
      <c r="VZR14" s="73"/>
      <c r="VZS14" s="73"/>
      <c r="VZT14" s="74"/>
      <c r="VZU14" s="72"/>
      <c r="VZV14" s="72"/>
      <c r="VZW14" s="72"/>
      <c r="VZX14" s="90"/>
      <c r="VZY14" s="73"/>
      <c r="VZZ14" s="73"/>
      <c r="WAA14" s="74"/>
      <c r="WAB14" s="72"/>
      <c r="WAC14" s="72"/>
      <c r="WAD14" s="72"/>
      <c r="WAE14" s="90"/>
      <c r="WAF14" s="73"/>
      <c r="WAG14" s="73"/>
      <c r="WAH14" s="74"/>
      <c r="WAI14" s="72"/>
      <c r="WAJ14" s="72"/>
      <c r="WAK14" s="72"/>
      <c r="WAL14" s="90"/>
      <c r="WAM14" s="73"/>
      <c r="WAN14" s="73"/>
      <c r="WAO14" s="74"/>
      <c r="WAP14" s="72"/>
      <c r="WAQ14" s="72"/>
      <c r="WAR14" s="72"/>
      <c r="WAS14" s="90"/>
      <c r="WAT14" s="73"/>
      <c r="WAU14" s="73"/>
      <c r="WAV14" s="74"/>
      <c r="WAW14" s="72"/>
      <c r="WAX14" s="72"/>
      <c r="WAY14" s="72"/>
      <c r="WAZ14" s="90"/>
      <c r="WBA14" s="73"/>
      <c r="WBB14" s="73"/>
      <c r="WBC14" s="74"/>
      <c r="WBD14" s="72"/>
      <c r="WBE14" s="72"/>
      <c r="WBF14" s="72"/>
      <c r="WBG14" s="90"/>
      <c r="WBH14" s="73"/>
      <c r="WBI14" s="73"/>
      <c r="WBJ14" s="74"/>
      <c r="WBK14" s="72"/>
      <c r="WBL14" s="72"/>
      <c r="WBM14" s="72"/>
      <c r="WBN14" s="90"/>
      <c r="WBO14" s="73"/>
      <c r="WBP14" s="73"/>
      <c r="WBQ14" s="74"/>
      <c r="WBR14" s="72"/>
      <c r="WBS14" s="72"/>
      <c r="WBT14" s="72"/>
      <c r="WBU14" s="90"/>
      <c r="WBV14" s="73"/>
      <c r="WBW14" s="73"/>
      <c r="WBX14" s="74"/>
      <c r="WBY14" s="72"/>
      <c r="WBZ14" s="72"/>
      <c r="WCA14" s="72"/>
      <c r="WCB14" s="90"/>
      <c r="WCC14" s="73"/>
      <c r="WCD14" s="73"/>
      <c r="WCE14" s="74"/>
      <c r="WCF14" s="72"/>
      <c r="WCG14" s="72"/>
      <c r="WCH14" s="72"/>
      <c r="WCI14" s="90"/>
      <c r="WCJ14" s="73"/>
      <c r="WCK14" s="73"/>
      <c r="WCL14" s="74"/>
      <c r="WCM14" s="72"/>
      <c r="WCN14" s="72"/>
      <c r="WCO14" s="72"/>
      <c r="WCP14" s="90"/>
      <c r="WCQ14" s="73"/>
      <c r="WCR14" s="73"/>
      <c r="WCS14" s="74"/>
      <c r="WCT14" s="72"/>
      <c r="WCU14" s="72"/>
      <c r="WCV14" s="72"/>
      <c r="WCW14" s="90"/>
      <c r="WCX14" s="73"/>
      <c r="WCY14" s="73"/>
      <c r="WCZ14" s="74"/>
      <c r="WDA14" s="72"/>
      <c r="WDB14" s="72"/>
      <c r="WDC14" s="72"/>
      <c r="WDD14" s="90"/>
      <c r="WDE14" s="73"/>
      <c r="WDF14" s="73"/>
      <c r="WDG14" s="74"/>
      <c r="WDH14" s="72"/>
      <c r="WDI14" s="72"/>
      <c r="WDJ14" s="72"/>
      <c r="WDK14" s="90"/>
      <c r="WDL14" s="73"/>
      <c r="WDM14" s="73"/>
      <c r="WDN14" s="74"/>
      <c r="WDO14" s="72"/>
      <c r="WDP14" s="72"/>
      <c r="WDQ14" s="72"/>
      <c r="WDR14" s="90"/>
      <c r="WDS14" s="73"/>
      <c r="WDT14" s="73"/>
      <c r="WDU14" s="74"/>
      <c r="WDV14" s="72"/>
      <c r="WDW14" s="72"/>
      <c r="WDX14" s="72"/>
      <c r="WDY14" s="90"/>
      <c r="WDZ14" s="73"/>
      <c r="WEA14" s="73"/>
      <c r="WEB14" s="74"/>
      <c r="WEC14" s="72"/>
      <c r="WED14" s="72"/>
      <c r="WEE14" s="72"/>
      <c r="WEF14" s="90"/>
      <c r="WEG14" s="73"/>
      <c r="WEH14" s="73"/>
      <c r="WEI14" s="74"/>
      <c r="WEJ14" s="72"/>
      <c r="WEK14" s="72"/>
      <c r="WEL14" s="72"/>
      <c r="WEM14" s="90"/>
      <c r="WEN14" s="73"/>
      <c r="WEO14" s="73"/>
      <c r="WEP14" s="74"/>
      <c r="WEQ14" s="72"/>
      <c r="WER14" s="72"/>
      <c r="WES14" s="72"/>
      <c r="WET14" s="90"/>
      <c r="WEU14" s="73"/>
      <c r="WEV14" s="73"/>
      <c r="WEW14" s="74"/>
      <c r="WEX14" s="72"/>
      <c r="WEY14" s="72"/>
      <c r="WEZ14" s="72"/>
      <c r="WFA14" s="90"/>
      <c r="WFB14" s="73"/>
      <c r="WFC14" s="73"/>
      <c r="WFD14" s="74"/>
      <c r="WFE14" s="72"/>
      <c r="WFF14" s="72"/>
      <c r="WFG14" s="72"/>
      <c r="WFH14" s="90"/>
      <c r="WFI14" s="73"/>
      <c r="WFJ14" s="73"/>
      <c r="WFK14" s="74"/>
      <c r="WFL14" s="72"/>
      <c r="WFM14" s="72"/>
      <c r="WFN14" s="72"/>
      <c r="WFO14" s="90"/>
      <c r="WFP14" s="73"/>
      <c r="WFQ14" s="73"/>
      <c r="WFR14" s="74"/>
      <c r="WFS14" s="72"/>
      <c r="WFT14" s="72"/>
      <c r="WFU14" s="72"/>
      <c r="WFV14" s="90"/>
      <c r="WFW14" s="73"/>
      <c r="WFX14" s="73"/>
      <c r="WFY14" s="74"/>
      <c r="WFZ14" s="72"/>
      <c r="WGA14" s="72"/>
      <c r="WGB14" s="72"/>
      <c r="WGC14" s="90"/>
      <c r="WGD14" s="73"/>
      <c r="WGE14" s="73"/>
      <c r="WGF14" s="74"/>
      <c r="WGG14" s="72"/>
      <c r="WGH14" s="72"/>
      <c r="WGI14" s="72"/>
      <c r="WGJ14" s="90"/>
      <c r="WGK14" s="73"/>
      <c r="WGL14" s="73"/>
      <c r="WGM14" s="74"/>
      <c r="WGN14" s="72"/>
      <c r="WGO14" s="72"/>
      <c r="WGP14" s="72"/>
      <c r="WGQ14" s="90"/>
      <c r="WGR14" s="73"/>
      <c r="WGS14" s="73"/>
      <c r="WGT14" s="74"/>
      <c r="WGU14" s="72"/>
      <c r="WGV14" s="72"/>
      <c r="WGW14" s="72"/>
      <c r="WGX14" s="90"/>
      <c r="WGY14" s="73"/>
      <c r="WGZ14" s="73"/>
      <c r="WHA14" s="74"/>
      <c r="WHB14" s="72"/>
      <c r="WHC14" s="72"/>
      <c r="WHD14" s="72"/>
      <c r="WHE14" s="90"/>
      <c r="WHF14" s="73"/>
      <c r="WHG14" s="73"/>
      <c r="WHH14" s="74"/>
      <c r="WHI14" s="72"/>
      <c r="WHJ14" s="72"/>
      <c r="WHK14" s="72"/>
      <c r="WHL14" s="90"/>
      <c r="WHM14" s="73"/>
      <c r="WHN14" s="73"/>
      <c r="WHO14" s="74"/>
      <c r="WHP14" s="72"/>
      <c r="WHQ14" s="72"/>
      <c r="WHR14" s="72"/>
      <c r="WHS14" s="90"/>
      <c r="WHT14" s="73"/>
      <c r="WHU14" s="73"/>
      <c r="WHV14" s="74"/>
      <c r="WHW14" s="72"/>
      <c r="WHX14" s="72"/>
      <c r="WHY14" s="72"/>
      <c r="WHZ14" s="90"/>
      <c r="WIA14" s="73"/>
      <c r="WIB14" s="73"/>
      <c r="WIC14" s="74"/>
      <c r="WID14" s="72"/>
      <c r="WIE14" s="72"/>
      <c r="WIF14" s="72"/>
      <c r="WIG14" s="90"/>
      <c r="WIH14" s="73"/>
      <c r="WII14" s="73"/>
      <c r="WIJ14" s="74"/>
      <c r="WIK14" s="72"/>
      <c r="WIL14" s="72"/>
      <c r="WIM14" s="72"/>
      <c r="WIN14" s="90"/>
      <c r="WIO14" s="73"/>
      <c r="WIP14" s="73"/>
      <c r="WIQ14" s="74"/>
      <c r="WIR14" s="72"/>
      <c r="WIS14" s="72"/>
      <c r="WIT14" s="72"/>
      <c r="WIU14" s="90"/>
      <c r="WIV14" s="73"/>
      <c r="WIW14" s="73"/>
      <c r="WIX14" s="74"/>
      <c r="WIY14" s="72"/>
      <c r="WIZ14" s="72"/>
      <c r="WJA14" s="72"/>
      <c r="WJB14" s="90"/>
      <c r="WJC14" s="73"/>
      <c r="WJD14" s="73"/>
      <c r="WJE14" s="74"/>
      <c r="WJF14" s="72"/>
      <c r="WJG14" s="72"/>
      <c r="WJH14" s="72"/>
      <c r="WJI14" s="90"/>
      <c r="WJJ14" s="73"/>
      <c r="WJK14" s="73"/>
      <c r="WJL14" s="74"/>
      <c r="WJM14" s="72"/>
      <c r="WJN14" s="72"/>
      <c r="WJO14" s="72"/>
      <c r="WJP14" s="90"/>
      <c r="WJQ14" s="73"/>
      <c r="WJR14" s="73"/>
      <c r="WJS14" s="74"/>
      <c r="WJT14" s="72"/>
      <c r="WJU14" s="72"/>
      <c r="WJV14" s="72"/>
      <c r="WJW14" s="90"/>
      <c r="WJX14" s="73"/>
      <c r="WJY14" s="73"/>
      <c r="WJZ14" s="74"/>
      <c r="WKA14" s="72"/>
      <c r="WKB14" s="72"/>
      <c r="WKC14" s="72"/>
      <c r="WKD14" s="90"/>
      <c r="WKE14" s="73"/>
      <c r="WKF14" s="73"/>
      <c r="WKG14" s="74"/>
      <c r="WKH14" s="72"/>
      <c r="WKI14" s="72"/>
      <c r="WKJ14" s="72"/>
      <c r="WKK14" s="90"/>
      <c r="WKL14" s="73"/>
      <c r="WKM14" s="73"/>
      <c r="WKN14" s="74"/>
      <c r="WKO14" s="72"/>
      <c r="WKP14" s="72"/>
      <c r="WKQ14" s="72"/>
      <c r="WKR14" s="90"/>
      <c r="WKS14" s="73"/>
      <c r="WKT14" s="73"/>
      <c r="WKU14" s="74"/>
      <c r="WKV14" s="72"/>
      <c r="WKW14" s="72"/>
      <c r="WKX14" s="72"/>
      <c r="WKY14" s="90"/>
      <c r="WKZ14" s="73"/>
      <c r="WLA14" s="73"/>
      <c r="WLB14" s="74"/>
      <c r="WLC14" s="72"/>
      <c r="WLD14" s="72"/>
      <c r="WLE14" s="72"/>
      <c r="WLF14" s="90"/>
      <c r="WLG14" s="73"/>
      <c r="WLH14" s="73"/>
      <c r="WLI14" s="74"/>
      <c r="WLJ14" s="72"/>
      <c r="WLK14" s="72"/>
      <c r="WLL14" s="72"/>
      <c r="WLM14" s="90"/>
      <c r="WLN14" s="73"/>
      <c r="WLO14" s="73"/>
      <c r="WLP14" s="74"/>
      <c r="WLQ14" s="72"/>
      <c r="WLR14" s="72"/>
      <c r="WLS14" s="72"/>
      <c r="WLT14" s="90"/>
      <c r="WLU14" s="73"/>
      <c r="WLV14" s="73"/>
      <c r="WLW14" s="74"/>
      <c r="WLX14" s="72"/>
      <c r="WLY14" s="72"/>
      <c r="WLZ14" s="72"/>
      <c r="WMA14" s="90"/>
      <c r="WMB14" s="73"/>
      <c r="WMC14" s="73"/>
      <c r="WMD14" s="74"/>
      <c r="WME14" s="72"/>
      <c r="WMF14" s="72"/>
      <c r="WMG14" s="72"/>
      <c r="WMH14" s="90"/>
      <c r="WMI14" s="73"/>
      <c r="WMJ14" s="73"/>
      <c r="WMK14" s="74"/>
      <c r="WML14" s="72"/>
      <c r="WMM14" s="72"/>
      <c r="WMN14" s="72"/>
      <c r="WMO14" s="90"/>
      <c r="WMP14" s="73"/>
      <c r="WMQ14" s="73"/>
      <c r="WMR14" s="74"/>
      <c r="WMS14" s="72"/>
      <c r="WMT14" s="72"/>
      <c r="WMU14" s="72"/>
      <c r="WMV14" s="90"/>
      <c r="WMW14" s="73"/>
      <c r="WMX14" s="73"/>
      <c r="WMY14" s="74"/>
      <c r="WMZ14" s="72"/>
      <c r="WNA14" s="72"/>
      <c r="WNB14" s="72"/>
      <c r="WNC14" s="90"/>
      <c r="WND14" s="73"/>
      <c r="WNE14" s="73"/>
      <c r="WNF14" s="74"/>
      <c r="WNG14" s="72"/>
      <c r="WNH14" s="72"/>
      <c r="WNI14" s="72"/>
      <c r="WNJ14" s="90"/>
      <c r="WNK14" s="73"/>
      <c r="WNL14" s="73"/>
      <c r="WNM14" s="74"/>
      <c r="WNN14" s="72"/>
      <c r="WNO14" s="72"/>
      <c r="WNP14" s="72"/>
      <c r="WNQ14" s="90"/>
      <c r="WNR14" s="73"/>
      <c r="WNS14" s="73"/>
      <c r="WNT14" s="74"/>
      <c r="WNU14" s="72"/>
      <c r="WNV14" s="72"/>
      <c r="WNW14" s="72"/>
      <c r="WNX14" s="90"/>
      <c r="WNY14" s="73"/>
      <c r="WNZ14" s="73"/>
      <c r="WOA14" s="74"/>
      <c r="WOB14" s="72"/>
      <c r="WOC14" s="72"/>
      <c r="WOD14" s="72"/>
      <c r="WOE14" s="90"/>
      <c r="WOF14" s="73"/>
      <c r="WOG14" s="73"/>
      <c r="WOH14" s="74"/>
      <c r="WOI14" s="72"/>
      <c r="WOJ14" s="72"/>
      <c r="WOK14" s="72"/>
      <c r="WOL14" s="90"/>
      <c r="WOM14" s="73"/>
      <c r="WON14" s="73"/>
      <c r="WOO14" s="74"/>
      <c r="WOP14" s="72"/>
      <c r="WOQ14" s="72"/>
      <c r="WOR14" s="72"/>
      <c r="WOS14" s="90"/>
      <c r="WOT14" s="73"/>
      <c r="WOU14" s="73"/>
      <c r="WOV14" s="74"/>
      <c r="WOW14" s="72"/>
      <c r="WOX14" s="72"/>
      <c r="WOY14" s="72"/>
      <c r="WOZ14" s="90"/>
      <c r="WPA14" s="73"/>
      <c r="WPB14" s="73"/>
      <c r="WPC14" s="74"/>
      <c r="WPD14" s="72"/>
      <c r="WPE14" s="72"/>
      <c r="WPF14" s="72"/>
      <c r="WPG14" s="90"/>
      <c r="WPH14" s="73"/>
      <c r="WPI14" s="73"/>
      <c r="WPJ14" s="74"/>
      <c r="WPK14" s="72"/>
      <c r="WPL14" s="72"/>
      <c r="WPM14" s="72"/>
      <c r="WPN14" s="90"/>
      <c r="WPO14" s="73"/>
      <c r="WPP14" s="73"/>
      <c r="WPQ14" s="74"/>
      <c r="WPR14" s="72"/>
      <c r="WPS14" s="72"/>
      <c r="WPT14" s="72"/>
      <c r="WPU14" s="90"/>
      <c r="WPV14" s="73"/>
      <c r="WPW14" s="73"/>
      <c r="WPX14" s="74"/>
      <c r="WPY14" s="72"/>
      <c r="WPZ14" s="72"/>
      <c r="WQA14" s="72"/>
      <c r="WQB14" s="90"/>
      <c r="WQC14" s="73"/>
      <c r="WQD14" s="73"/>
      <c r="WQE14" s="74"/>
      <c r="WQF14" s="72"/>
      <c r="WQG14" s="72"/>
      <c r="WQH14" s="72"/>
      <c r="WQI14" s="90"/>
      <c r="WQJ14" s="73"/>
      <c r="WQK14" s="73"/>
      <c r="WQL14" s="74"/>
      <c r="WQM14" s="72"/>
      <c r="WQN14" s="72"/>
      <c r="WQO14" s="72"/>
      <c r="WQP14" s="90"/>
      <c r="WQQ14" s="73"/>
      <c r="WQR14" s="73"/>
      <c r="WQS14" s="74"/>
      <c r="WQT14" s="72"/>
      <c r="WQU14" s="72"/>
      <c r="WQV14" s="72"/>
      <c r="WQW14" s="90"/>
      <c r="WQX14" s="73"/>
      <c r="WQY14" s="73"/>
      <c r="WQZ14" s="74"/>
      <c r="WRA14" s="72"/>
      <c r="WRB14" s="72"/>
      <c r="WRC14" s="72"/>
      <c r="WRD14" s="90"/>
      <c r="WRE14" s="73"/>
      <c r="WRF14" s="73"/>
      <c r="WRG14" s="74"/>
      <c r="WRH14" s="72"/>
      <c r="WRI14" s="72"/>
      <c r="WRJ14" s="72"/>
      <c r="WRK14" s="90"/>
      <c r="WRL14" s="73"/>
      <c r="WRM14" s="73"/>
      <c r="WRN14" s="74"/>
      <c r="WRO14" s="72"/>
      <c r="WRP14" s="72"/>
      <c r="WRQ14" s="72"/>
      <c r="WRR14" s="90"/>
      <c r="WRS14" s="73"/>
      <c r="WRT14" s="73"/>
      <c r="WRU14" s="74"/>
      <c r="WRV14" s="72"/>
      <c r="WRW14" s="72"/>
      <c r="WRX14" s="72"/>
      <c r="WRY14" s="90"/>
      <c r="WRZ14" s="73"/>
      <c r="WSA14" s="73"/>
      <c r="WSB14" s="74"/>
      <c r="WSC14" s="72"/>
      <c r="WSD14" s="72"/>
      <c r="WSE14" s="72"/>
      <c r="WSF14" s="90"/>
      <c r="WSG14" s="73"/>
      <c r="WSH14" s="73"/>
      <c r="WSI14" s="74"/>
      <c r="WSJ14" s="72"/>
      <c r="WSK14" s="72"/>
      <c r="WSL14" s="72"/>
      <c r="WSM14" s="90"/>
      <c r="WSN14" s="73"/>
      <c r="WSO14" s="73"/>
      <c r="WSP14" s="74"/>
      <c r="WSQ14" s="72"/>
      <c r="WSR14" s="72"/>
      <c r="WSS14" s="72"/>
      <c r="WST14" s="90"/>
      <c r="WSU14" s="73"/>
      <c r="WSV14" s="73"/>
      <c r="WSW14" s="74"/>
      <c r="WSX14" s="72"/>
      <c r="WSY14" s="72"/>
      <c r="WSZ14" s="72"/>
      <c r="WTA14" s="90"/>
      <c r="WTB14" s="73"/>
      <c r="WTC14" s="73"/>
      <c r="WTD14" s="74"/>
      <c r="WTE14" s="72"/>
      <c r="WTF14" s="72"/>
      <c r="WTG14" s="72"/>
      <c r="WTH14" s="90"/>
      <c r="WTI14" s="73"/>
      <c r="WTJ14" s="73"/>
      <c r="WTK14" s="74"/>
      <c r="WTL14" s="72"/>
      <c r="WTM14" s="72"/>
      <c r="WTN14" s="72"/>
      <c r="WTO14" s="90"/>
      <c r="WTP14" s="73"/>
      <c r="WTQ14" s="73"/>
      <c r="WTR14" s="74"/>
      <c r="WTS14" s="72"/>
      <c r="WTT14" s="72"/>
      <c r="WTU14" s="72"/>
      <c r="WTV14" s="90"/>
      <c r="WTW14" s="73"/>
      <c r="WTX14" s="73"/>
      <c r="WTY14" s="74"/>
      <c r="WTZ14" s="72"/>
      <c r="WUA14" s="72"/>
      <c r="WUB14" s="72"/>
      <c r="WUC14" s="90"/>
      <c r="WUD14" s="73"/>
      <c r="WUE14" s="73"/>
      <c r="WUF14" s="74"/>
      <c r="WUG14" s="72"/>
      <c r="WUH14" s="72"/>
      <c r="WUI14" s="72"/>
      <c r="WUJ14" s="90"/>
      <c r="WUK14" s="73"/>
      <c r="WUL14" s="73"/>
      <c r="WUM14" s="74"/>
      <c r="WUN14" s="72"/>
      <c r="WUO14" s="72"/>
      <c r="WUP14" s="72"/>
      <c r="WUQ14" s="90"/>
      <c r="WUR14" s="73"/>
      <c r="WUS14" s="73"/>
      <c r="WUT14" s="74"/>
      <c r="WUU14" s="72"/>
      <c r="WUV14" s="72"/>
      <c r="WUW14" s="72"/>
      <c r="WUX14" s="90"/>
      <c r="WUY14" s="73"/>
      <c r="WUZ14" s="73"/>
      <c r="WVA14" s="74"/>
      <c r="WVB14" s="72"/>
      <c r="WVC14" s="72"/>
      <c r="WVD14" s="72"/>
      <c r="WVE14" s="90"/>
      <c r="WVF14" s="73"/>
      <c r="WVG14" s="73"/>
      <c r="WVH14" s="74"/>
      <c r="WVI14" s="72"/>
      <c r="WVJ14" s="72"/>
      <c r="WVK14" s="72"/>
      <c r="WVL14" s="90"/>
      <c r="WVM14" s="73"/>
      <c r="WVN14" s="73"/>
      <c r="WVO14" s="74"/>
      <c r="WVP14" s="72"/>
      <c r="WVQ14" s="72"/>
      <c r="WVR14" s="72"/>
      <c r="WVS14" s="90"/>
      <c r="WVT14" s="73"/>
      <c r="WVU14" s="73"/>
      <c r="WVV14" s="74"/>
      <c r="WVW14" s="72"/>
      <c r="WVX14" s="72"/>
      <c r="WVY14" s="72"/>
      <c r="WVZ14" s="90"/>
      <c r="WWA14" s="73"/>
      <c r="WWB14" s="73"/>
      <c r="WWC14" s="74"/>
      <c r="WWD14" s="72"/>
      <c r="WWE14" s="72"/>
      <c r="WWF14" s="72"/>
      <c r="WWG14" s="90"/>
      <c r="WWH14" s="73"/>
      <c r="WWI14" s="73"/>
      <c r="WWJ14" s="74"/>
      <c r="WWK14" s="72"/>
      <c r="WWL14" s="72"/>
      <c r="WWM14" s="72"/>
      <c r="WWN14" s="90"/>
      <c r="WWO14" s="73"/>
      <c r="WWP14" s="73"/>
      <c r="WWQ14" s="74"/>
      <c r="WWR14" s="72"/>
      <c r="WWS14" s="72"/>
      <c r="WWT14" s="72"/>
      <c r="WWU14" s="90"/>
      <c r="WWV14" s="73"/>
      <c r="WWW14" s="73"/>
      <c r="WWX14" s="74"/>
      <c r="WWY14" s="72"/>
      <c r="WWZ14" s="72"/>
      <c r="WXA14" s="72"/>
      <c r="WXB14" s="90"/>
      <c r="WXC14" s="73"/>
      <c r="WXD14" s="73"/>
      <c r="WXE14" s="74"/>
      <c r="WXF14" s="72"/>
      <c r="WXG14" s="72"/>
      <c r="WXH14" s="72"/>
      <c r="WXI14" s="90"/>
      <c r="WXJ14" s="73"/>
      <c r="WXK14" s="73"/>
      <c r="WXL14" s="74"/>
      <c r="WXM14" s="72"/>
      <c r="WXN14" s="72"/>
      <c r="WXO14" s="72"/>
      <c r="WXP14" s="90"/>
      <c r="WXQ14" s="73"/>
      <c r="WXR14" s="73"/>
      <c r="WXS14" s="74"/>
      <c r="WXT14" s="72"/>
      <c r="WXU14" s="72"/>
      <c r="WXV14" s="72"/>
      <c r="WXW14" s="90"/>
      <c r="WXX14" s="73"/>
      <c r="WXY14" s="73"/>
      <c r="WXZ14" s="74"/>
      <c r="WYA14" s="72"/>
      <c r="WYB14" s="72"/>
      <c r="WYC14" s="72"/>
      <c r="WYD14" s="90"/>
      <c r="WYE14" s="73"/>
      <c r="WYF14" s="73"/>
      <c r="WYG14" s="74"/>
      <c r="WYH14" s="72"/>
      <c r="WYI14" s="72"/>
      <c r="WYJ14" s="72"/>
      <c r="WYK14" s="90"/>
      <c r="WYL14" s="73"/>
      <c r="WYM14" s="73"/>
      <c r="WYN14" s="74"/>
      <c r="WYO14" s="72"/>
      <c r="WYP14" s="72"/>
      <c r="WYQ14" s="72"/>
      <c r="WYR14" s="90"/>
      <c r="WYS14" s="73"/>
      <c r="WYT14" s="73"/>
      <c r="WYU14" s="74"/>
      <c r="WYV14" s="72"/>
      <c r="WYW14" s="72"/>
      <c r="WYX14" s="72"/>
      <c r="WYY14" s="90"/>
      <c r="WYZ14" s="73"/>
      <c r="WZA14" s="73"/>
      <c r="WZB14" s="74"/>
      <c r="WZC14" s="72"/>
      <c r="WZD14" s="72"/>
      <c r="WZE14" s="72"/>
      <c r="WZF14" s="90"/>
      <c r="WZG14" s="73"/>
      <c r="WZH14" s="73"/>
      <c r="WZI14" s="74"/>
      <c r="WZJ14" s="72"/>
      <c r="WZK14" s="72"/>
      <c r="WZL14" s="72"/>
      <c r="WZM14" s="90"/>
      <c r="WZN14" s="73"/>
      <c r="WZO14" s="73"/>
      <c r="WZP14" s="74"/>
      <c r="WZQ14" s="72"/>
      <c r="WZR14" s="72"/>
      <c r="WZS14" s="72"/>
      <c r="WZT14" s="90"/>
      <c r="WZU14" s="73"/>
      <c r="WZV14" s="73"/>
      <c r="WZW14" s="74"/>
      <c r="WZX14" s="72"/>
      <c r="WZY14" s="72"/>
      <c r="WZZ14" s="72"/>
      <c r="XAA14" s="90"/>
      <c r="XAB14" s="73"/>
      <c r="XAC14" s="73"/>
      <c r="XAD14" s="74"/>
      <c r="XAE14" s="72"/>
      <c r="XAF14" s="72"/>
      <c r="XAG14" s="72"/>
      <c r="XAH14" s="90"/>
      <c r="XAI14" s="73"/>
      <c r="XAJ14" s="73"/>
      <c r="XAK14" s="74"/>
      <c r="XAL14" s="72"/>
      <c r="XAM14" s="72"/>
      <c r="XAN14" s="72"/>
      <c r="XAO14" s="90"/>
      <c r="XAP14" s="73"/>
      <c r="XAQ14" s="73"/>
      <c r="XAR14" s="74"/>
      <c r="XAS14" s="72"/>
      <c r="XAT14" s="72"/>
      <c r="XAU14" s="72"/>
      <c r="XAV14" s="90"/>
      <c r="XAW14" s="73"/>
      <c r="XAX14" s="73"/>
      <c r="XAY14" s="74"/>
      <c r="XAZ14" s="72"/>
      <c r="XBA14" s="72"/>
      <c r="XBB14" s="72"/>
      <c r="XBC14" s="90"/>
      <c r="XBD14" s="73"/>
      <c r="XBE14" s="73"/>
      <c r="XBF14" s="74"/>
      <c r="XBG14" s="72"/>
      <c r="XBH14" s="72"/>
      <c r="XBI14" s="72"/>
      <c r="XBJ14" s="90"/>
      <c r="XBK14" s="73"/>
      <c r="XBL14" s="73"/>
      <c r="XBM14" s="74"/>
      <c r="XBN14" s="72"/>
      <c r="XBO14" s="72"/>
      <c r="XBP14" s="72"/>
      <c r="XBQ14" s="90"/>
      <c r="XBR14" s="73"/>
      <c r="XBS14" s="73"/>
      <c r="XBT14" s="74"/>
      <c r="XBU14" s="72"/>
      <c r="XBV14" s="72"/>
      <c r="XBW14" s="72"/>
      <c r="XBX14" s="90"/>
      <c r="XBY14" s="73"/>
      <c r="XBZ14" s="73"/>
      <c r="XCA14" s="74"/>
      <c r="XCB14" s="72"/>
      <c r="XCC14" s="72"/>
      <c r="XCD14" s="72"/>
      <c r="XCE14" s="90"/>
      <c r="XCF14" s="73"/>
      <c r="XCG14" s="73"/>
      <c r="XCH14" s="74"/>
      <c r="XCI14" s="72"/>
      <c r="XCJ14" s="72"/>
      <c r="XCK14" s="72"/>
      <c r="XCL14" s="90"/>
      <c r="XCM14" s="73"/>
      <c r="XCN14" s="73"/>
      <c r="XCO14" s="74"/>
      <c r="XCP14" s="72"/>
      <c r="XCQ14" s="72"/>
      <c r="XCR14" s="72"/>
      <c r="XCS14" s="90"/>
      <c r="XCT14" s="73"/>
      <c r="XCU14" s="73"/>
      <c r="XCV14" s="74"/>
      <c r="XCW14" s="72"/>
      <c r="XCX14" s="72"/>
      <c r="XCY14" s="72"/>
      <c r="XCZ14" s="90"/>
      <c r="XDA14" s="73"/>
      <c r="XDB14" s="73"/>
      <c r="XDC14" s="74"/>
      <c r="XDD14" s="72"/>
      <c r="XDE14" s="72"/>
      <c r="XDF14" s="72"/>
      <c r="XDG14" s="90"/>
      <c r="XDH14" s="73"/>
      <c r="XDI14" s="73"/>
      <c r="XDJ14" s="74"/>
      <c r="XDK14" s="72"/>
      <c r="XDL14" s="72"/>
      <c r="XDM14" s="72"/>
      <c r="XDN14" s="90"/>
      <c r="XDO14" s="73"/>
      <c r="XDP14" s="73"/>
      <c r="XDQ14" s="74"/>
      <c r="XDR14" s="72"/>
      <c r="XDS14" s="72"/>
      <c r="XDT14" s="72"/>
      <c r="XDU14" s="90"/>
      <c r="XDV14" s="73"/>
      <c r="XDW14" s="73"/>
      <c r="XDX14" s="74"/>
      <c r="XDY14" s="72"/>
      <c r="XDZ14" s="72"/>
      <c r="XEA14" s="72"/>
      <c r="XEB14" s="90"/>
      <c r="XEC14" s="73"/>
      <c r="XED14" s="73"/>
      <c r="XEE14" s="74"/>
      <c r="XEF14" s="72"/>
      <c r="XEG14" s="72"/>
      <c r="XEH14" s="72"/>
      <c r="XEI14" s="90"/>
      <c r="XEJ14" s="73"/>
      <c r="XEK14" s="73"/>
      <c r="XEL14" s="74"/>
      <c r="XEM14" s="72"/>
      <c r="XEN14" s="72"/>
      <c r="XEO14" s="72"/>
      <c r="XEP14" s="90"/>
      <c r="XEQ14" s="73"/>
      <c r="XER14" s="73"/>
      <c r="XES14" s="74"/>
      <c r="XET14" s="72"/>
      <c r="XEU14" s="72"/>
      <c r="XEV14" s="72"/>
      <c r="XEW14" s="90"/>
      <c r="XEX14" s="73"/>
      <c r="XEY14" s="73"/>
      <c r="XEZ14" s="74"/>
      <c r="XFA14" s="72"/>
      <c r="XFB14" s="72"/>
      <c r="XFC14" s="72"/>
      <c r="XFD14" s="90"/>
    </row>
    <row r="15" spans="1:16384" x14ac:dyDescent="0.35">
      <c r="A15" s="72" t="s">
        <v>517</v>
      </c>
      <c r="B15" s="72" t="s">
        <v>518</v>
      </c>
      <c r="C15" s="72" t="s">
        <v>166</v>
      </c>
      <c r="D15" s="90" t="s">
        <v>506</v>
      </c>
      <c r="E15" s="73" t="s">
        <v>513</v>
      </c>
      <c r="F15" s="73" t="s">
        <v>513</v>
      </c>
      <c r="G15" s="74" t="s">
        <v>519</v>
      </c>
    </row>
    <row r="16" spans="1:16384" x14ac:dyDescent="0.35">
      <c r="A16" s="57" t="s">
        <v>162</v>
      </c>
      <c r="B16" s="57" t="s">
        <v>163</v>
      </c>
      <c r="C16" s="57" t="s">
        <v>134</v>
      </c>
      <c r="D16" s="89" t="s">
        <v>497</v>
      </c>
      <c r="E16" s="69" t="s">
        <v>137</v>
      </c>
      <c r="F16" s="70" t="s">
        <v>137</v>
      </c>
      <c r="G16" s="69"/>
    </row>
    <row r="17" spans="1:7" x14ac:dyDescent="0.35">
      <c r="A17" s="57" t="s">
        <v>210</v>
      </c>
      <c r="B17" s="57" t="s">
        <v>211</v>
      </c>
      <c r="C17" s="57" t="s">
        <v>134</v>
      </c>
      <c r="D17" s="89" t="s">
        <v>497</v>
      </c>
      <c r="E17" s="70" t="s">
        <v>520</v>
      </c>
      <c r="F17" s="70" t="s">
        <v>520</v>
      </c>
      <c r="G17" s="69"/>
    </row>
    <row r="18" spans="1:7" x14ac:dyDescent="0.35">
      <c r="A18" s="57" t="s">
        <v>218</v>
      </c>
      <c r="B18" s="57" t="s">
        <v>219</v>
      </c>
      <c r="C18" s="57" t="s">
        <v>119</v>
      </c>
      <c r="D18" s="89" t="s">
        <v>495</v>
      </c>
      <c r="E18" s="70" t="s">
        <v>521</v>
      </c>
      <c r="F18" s="70" t="s">
        <v>521</v>
      </c>
      <c r="G18" s="69"/>
    </row>
    <row r="19" spans="1:7" x14ac:dyDescent="0.35">
      <c r="A19" s="72" t="s">
        <v>232</v>
      </c>
      <c r="B19" s="72" t="s">
        <v>233</v>
      </c>
      <c r="C19" s="72" t="s">
        <v>181</v>
      </c>
      <c r="D19" s="90" t="s">
        <v>512</v>
      </c>
      <c r="E19" s="73" t="s">
        <v>522</v>
      </c>
      <c r="F19" s="73" t="s">
        <v>522</v>
      </c>
      <c r="G19" s="74" t="s">
        <v>523</v>
      </c>
    </row>
    <row r="20" spans="1:7" x14ac:dyDescent="0.35">
      <c r="A20" s="57" t="s">
        <v>238</v>
      </c>
      <c r="B20" s="57" t="s">
        <v>524</v>
      </c>
      <c r="C20" s="57" t="s">
        <v>134</v>
      </c>
      <c r="D20" s="89" t="s">
        <v>497</v>
      </c>
      <c r="E20" s="70" t="s">
        <v>520</v>
      </c>
      <c r="F20" s="70" t="s">
        <v>520</v>
      </c>
      <c r="G20" s="69"/>
    </row>
    <row r="21" spans="1:7" x14ac:dyDescent="0.35">
      <c r="A21" s="57" t="s">
        <v>252</v>
      </c>
      <c r="B21" s="57" t="s">
        <v>253</v>
      </c>
      <c r="C21" s="57" t="s">
        <v>166</v>
      </c>
      <c r="D21" s="89" t="s">
        <v>506</v>
      </c>
      <c r="E21" s="70" t="s">
        <v>509</v>
      </c>
      <c r="F21" s="70" t="s">
        <v>509</v>
      </c>
      <c r="G21" s="69"/>
    </row>
    <row r="22" spans="1:7" x14ac:dyDescent="0.35">
      <c r="A22" s="57" t="s">
        <v>258</v>
      </c>
      <c r="B22" s="57" t="s">
        <v>525</v>
      </c>
      <c r="C22" s="57" t="s">
        <v>134</v>
      </c>
      <c r="D22" s="89" t="s">
        <v>497</v>
      </c>
      <c r="E22" s="70" t="s">
        <v>522</v>
      </c>
      <c r="F22" s="70" t="s">
        <v>522</v>
      </c>
      <c r="G22" s="69"/>
    </row>
    <row r="23" spans="1:7" x14ac:dyDescent="0.35">
      <c r="A23" s="72" t="s">
        <v>526</v>
      </c>
      <c r="B23" s="72" t="s">
        <v>527</v>
      </c>
      <c r="C23" s="72" t="s">
        <v>181</v>
      </c>
      <c r="D23" s="90" t="s">
        <v>512</v>
      </c>
      <c r="E23" s="73" t="s">
        <v>522</v>
      </c>
      <c r="F23" s="73" t="s">
        <v>528</v>
      </c>
      <c r="G23" s="74" t="s">
        <v>529</v>
      </c>
    </row>
    <row r="24" spans="1:7" x14ac:dyDescent="0.35">
      <c r="A24" s="57" t="s">
        <v>128</v>
      </c>
      <c r="B24" s="57" t="s">
        <v>129</v>
      </c>
      <c r="C24" s="57" t="s">
        <v>119</v>
      </c>
      <c r="D24" s="89" t="s">
        <v>495</v>
      </c>
      <c r="E24" s="70" t="s">
        <v>521</v>
      </c>
      <c r="F24" s="70" t="s">
        <v>521</v>
      </c>
      <c r="G24" s="69"/>
    </row>
    <row r="25" spans="1:7" x14ac:dyDescent="0.35">
      <c r="A25" s="57" t="s">
        <v>274</v>
      </c>
      <c r="B25" s="57" t="s">
        <v>275</v>
      </c>
      <c r="C25" s="57" t="s">
        <v>119</v>
      </c>
      <c r="D25" s="89" t="s">
        <v>495</v>
      </c>
      <c r="E25" s="70" t="s">
        <v>522</v>
      </c>
      <c r="F25" s="70" t="s">
        <v>522</v>
      </c>
      <c r="G25" s="69"/>
    </row>
    <row r="26" spans="1:7" x14ac:dyDescent="0.35">
      <c r="A26" s="72" t="s">
        <v>280</v>
      </c>
      <c r="B26" s="72" t="s">
        <v>281</v>
      </c>
      <c r="C26" s="72" t="s">
        <v>134</v>
      </c>
      <c r="D26" s="90" t="s">
        <v>497</v>
      </c>
      <c r="E26" s="73" t="s">
        <v>137</v>
      </c>
      <c r="F26" s="73" t="s">
        <v>137</v>
      </c>
      <c r="G26" s="74" t="s">
        <v>498</v>
      </c>
    </row>
    <row r="27" spans="1:7" x14ac:dyDescent="0.35">
      <c r="A27" s="57" t="s">
        <v>284</v>
      </c>
      <c r="B27" s="57" t="s">
        <v>285</v>
      </c>
      <c r="C27" s="57" t="s">
        <v>181</v>
      </c>
      <c r="D27" s="89" t="s">
        <v>512</v>
      </c>
      <c r="E27" s="57" t="s">
        <v>530</v>
      </c>
      <c r="F27" s="57" t="s">
        <v>530</v>
      </c>
      <c r="G27" s="69"/>
    </row>
    <row r="28" spans="1:7" x14ac:dyDescent="0.35">
      <c r="A28" s="57" t="s">
        <v>292</v>
      </c>
      <c r="B28" s="57" t="s">
        <v>531</v>
      </c>
      <c r="C28" s="57" t="s">
        <v>181</v>
      </c>
      <c r="D28" s="89" t="s">
        <v>512</v>
      </c>
      <c r="E28" s="70" t="s">
        <v>522</v>
      </c>
      <c r="F28" s="57" t="s">
        <v>532</v>
      </c>
      <c r="G28" s="69"/>
    </row>
    <row r="29" spans="1:7" x14ac:dyDescent="0.35">
      <c r="A29" s="72" t="s">
        <v>533</v>
      </c>
      <c r="B29" s="72" t="s">
        <v>534</v>
      </c>
      <c r="C29" s="72" t="s">
        <v>181</v>
      </c>
      <c r="D29" s="90" t="s">
        <v>512</v>
      </c>
      <c r="E29" s="73" t="s">
        <v>528</v>
      </c>
      <c r="F29" s="73" t="s">
        <v>528</v>
      </c>
      <c r="G29" s="74" t="s">
        <v>535</v>
      </c>
    </row>
    <row r="30" spans="1:7" x14ac:dyDescent="0.35">
      <c r="A30" s="57" t="s">
        <v>305</v>
      </c>
      <c r="B30" s="57" t="s">
        <v>306</v>
      </c>
      <c r="C30" s="57" t="s">
        <v>492</v>
      </c>
      <c r="D30" s="89" t="s">
        <v>493</v>
      </c>
      <c r="E30" s="70" t="s">
        <v>536</v>
      </c>
      <c r="F30" s="57" t="s">
        <v>537</v>
      </c>
      <c r="G30" s="69"/>
    </row>
    <row r="31" spans="1:7" x14ac:dyDescent="0.35">
      <c r="A31" s="57" t="s">
        <v>371</v>
      </c>
      <c r="B31" s="57" t="s">
        <v>372</v>
      </c>
      <c r="C31" s="57" t="s">
        <v>119</v>
      </c>
      <c r="D31" s="89" t="s">
        <v>495</v>
      </c>
      <c r="E31" s="57" t="s">
        <v>538</v>
      </c>
      <c r="F31" s="57" t="s">
        <v>538</v>
      </c>
      <c r="G31" s="69"/>
    </row>
    <row r="32" spans="1:7" x14ac:dyDescent="0.35">
      <c r="A32" s="57" t="s">
        <v>387</v>
      </c>
      <c r="B32" s="57" t="s">
        <v>388</v>
      </c>
      <c r="C32" s="57" t="s">
        <v>166</v>
      </c>
      <c r="D32" s="89" t="s">
        <v>506</v>
      </c>
      <c r="E32" s="70" t="s">
        <v>509</v>
      </c>
      <c r="F32" s="70" t="s">
        <v>509</v>
      </c>
      <c r="G32" s="69"/>
    </row>
    <row r="33" spans="1:16384" s="75" customFormat="1" x14ac:dyDescent="0.35">
      <c r="A33" s="72" t="s">
        <v>539</v>
      </c>
      <c r="B33" s="72" t="s">
        <v>540</v>
      </c>
      <c r="C33" s="72" t="s">
        <v>181</v>
      </c>
      <c r="D33" s="90" t="s">
        <v>512</v>
      </c>
      <c r="E33" s="73" t="s">
        <v>502</v>
      </c>
      <c r="F33" s="73" t="s">
        <v>541</v>
      </c>
      <c r="G33" s="74" t="s">
        <v>542</v>
      </c>
    </row>
    <row r="34" spans="1:16384" customFormat="1" x14ac:dyDescent="0.35">
      <c r="A34" s="57" t="s">
        <v>400</v>
      </c>
      <c r="B34" s="57" t="s">
        <v>401</v>
      </c>
      <c r="C34" s="57" t="s">
        <v>399</v>
      </c>
      <c r="D34" s="89" t="s">
        <v>543</v>
      </c>
      <c r="E34" s="70" t="s">
        <v>544</v>
      </c>
      <c r="F34" s="57" t="s">
        <v>545</v>
      </c>
      <c r="G34" s="69"/>
      <c r="H34" s="56"/>
      <c r="I34" s="56"/>
    </row>
    <row r="35" spans="1:16384" customFormat="1" x14ac:dyDescent="0.35">
      <c r="A35" s="72" t="s">
        <v>546</v>
      </c>
      <c r="B35" s="72" t="s">
        <v>547</v>
      </c>
      <c r="C35" s="72" t="s">
        <v>150</v>
      </c>
      <c r="D35" s="90" t="s">
        <v>501</v>
      </c>
      <c r="E35" s="73" t="s">
        <v>502</v>
      </c>
      <c r="F35" s="73" t="s">
        <v>502</v>
      </c>
      <c r="G35" s="74" t="s">
        <v>503</v>
      </c>
      <c r="H35" s="72"/>
      <c r="I35" s="72"/>
      <c r="J35" s="72"/>
      <c r="K35" s="90"/>
      <c r="L35" s="73"/>
      <c r="M35" s="73"/>
      <c r="N35" s="74"/>
      <c r="O35" s="72"/>
      <c r="P35" s="72"/>
      <c r="Q35" s="72"/>
      <c r="R35" s="90"/>
      <c r="S35" s="73"/>
      <c r="T35" s="73"/>
      <c r="U35" s="74"/>
      <c r="V35" s="72"/>
      <c r="W35" s="72"/>
      <c r="X35" s="72"/>
      <c r="Y35" s="90"/>
      <c r="Z35" s="73"/>
      <c r="AA35" s="73"/>
      <c r="AB35" s="74"/>
      <c r="AC35" s="72"/>
      <c r="AD35" s="72"/>
      <c r="AE35" s="72"/>
      <c r="AF35" s="90"/>
      <c r="AG35" s="73"/>
      <c r="AH35" s="73"/>
      <c r="AI35" s="74"/>
      <c r="AJ35" s="72"/>
      <c r="AK35" s="72"/>
      <c r="AL35" s="72"/>
      <c r="AM35" s="90"/>
      <c r="AN35" s="73"/>
      <c r="AO35" s="73"/>
      <c r="AP35" s="74"/>
      <c r="AQ35" s="72"/>
      <c r="AR35" s="72"/>
      <c r="AS35" s="72"/>
      <c r="AT35" s="90"/>
      <c r="AU35" s="73"/>
      <c r="AV35" s="73"/>
      <c r="AW35" s="74"/>
      <c r="AX35" s="72"/>
      <c r="AY35" s="72"/>
      <c r="AZ35" s="72"/>
      <c r="BA35" s="90"/>
      <c r="BB35" s="73"/>
      <c r="BC35" s="73"/>
      <c r="BD35" s="74"/>
      <c r="BE35" s="72"/>
      <c r="BF35" s="72"/>
      <c r="BG35" s="72"/>
      <c r="BH35" s="90"/>
      <c r="BI35" s="73"/>
      <c r="BJ35" s="73"/>
      <c r="BK35" s="74"/>
      <c r="BL35" s="72"/>
      <c r="BM35" s="72"/>
      <c r="BN35" s="72"/>
      <c r="BO35" s="90"/>
      <c r="BP35" s="73"/>
      <c r="BQ35" s="73"/>
      <c r="BR35" s="74"/>
      <c r="BS35" s="72"/>
      <c r="BT35" s="72"/>
      <c r="BU35" s="72"/>
      <c r="BV35" s="90"/>
      <c r="BW35" s="73"/>
      <c r="BX35" s="73"/>
      <c r="BY35" s="74"/>
      <c r="BZ35" s="72"/>
      <c r="CA35" s="72"/>
      <c r="CB35" s="72"/>
      <c r="CC35" s="90"/>
      <c r="CD35" s="73"/>
      <c r="CE35" s="73"/>
      <c r="CF35" s="74"/>
      <c r="CG35" s="72"/>
      <c r="CH35" s="72"/>
      <c r="CI35" s="72"/>
      <c r="CJ35" s="90"/>
      <c r="CK35" s="73"/>
      <c r="CL35" s="73"/>
      <c r="CM35" s="74"/>
      <c r="CN35" s="72"/>
      <c r="CO35" s="72"/>
      <c r="CP35" s="72"/>
      <c r="CQ35" s="90"/>
      <c r="CR35" s="73"/>
      <c r="CS35" s="73"/>
      <c r="CT35" s="74"/>
      <c r="CU35" s="72"/>
      <c r="CV35" s="72"/>
      <c r="CW35" s="72"/>
      <c r="CX35" s="90"/>
      <c r="CY35" s="73"/>
      <c r="CZ35" s="73"/>
      <c r="DA35" s="74"/>
      <c r="DB35" s="72"/>
      <c r="DC35" s="72"/>
      <c r="DD35" s="72"/>
      <c r="DE35" s="90"/>
      <c r="DF35" s="73"/>
      <c r="DG35" s="73"/>
      <c r="DH35" s="74"/>
      <c r="DI35" s="72"/>
      <c r="DJ35" s="72"/>
      <c r="DK35" s="72"/>
      <c r="DL35" s="90"/>
      <c r="DM35" s="73"/>
      <c r="DN35" s="73"/>
      <c r="DO35" s="74"/>
      <c r="DP35" s="72"/>
      <c r="DQ35" s="72"/>
      <c r="DR35" s="72"/>
      <c r="DS35" s="90"/>
      <c r="DT35" s="73"/>
      <c r="DU35" s="73"/>
      <c r="DV35" s="74"/>
      <c r="DW35" s="72"/>
      <c r="DX35" s="72"/>
      <c r="DY35" s="72"/>
      <c r="DZ35" s="90"/>
      <c r="EA35" s="73"/>
      <c r="EB35" s="73"/>
      <c r="EC35" s="74"/>
      <c r="ED35" s="72"/>
      <c r="EE35" s="72"/>
      <c r="EF35" s="72"/>
      <c r="EG35" s="90"/>
      <c r="EH35" s="73"/>
      <c r="EI35" s="73"/>
      <c r="EJ35" s="74"/>
      <c r="EK35" s="72"/>
      <c r="EL35" s="72"/>
      <c r="EM35" s="72"/>
      <c r="EN35" s="90"/>
      <c r="EO35" s="73"/>
      <c r="EP35" s="73"/>
      <c r="EQ35" s="74"/>
      <c r="ER35" s="72"/>
      <c r="ES35" s="72"/>
      <c r="ET35" s="72"/>
      <c r="EU35" s="90"/>
      <c r="EV35" s="73"/>
      <c r="EW35" s="73"/>
      <c r="EX35" s="74"/>
      <c r="EY35" s="72"/>
      <c r="EZ35" s="72"/>
      <c r="FA35" s="72"/>
      <c r="FB35" s="90"/>
      <c r="FC35" s="73"/>
      <c r="FD35" s="73"/>
      <c r="FE35" s="74"/>
      <c r="FF35" s="72"/>
      <c r="FG35" s="72"/>
      <c r="FH35" s="72"/>
      <c r="FI35" s="90"/>
      <c r="FJ35" s="73"/>
      <c r="FK35" s="73"/>
      <c r="FL35" s="74"/>
      <c r="FM35" s="72"/>
      <c r="FN35" s="72"/>
      <c r="FO35" s="72"/>
      <c r="FP35" s="90"/>
      <c r="FQ35" s="73"/>
      <c r="FR35" s="73"/>
      <c r="FS35" s="74"/>
      <c r="FT35" s="72"/>
      <c r="FU35" s="72"/>
      <c r="FV35" s="72"/>
      <c r="FW35" s="90"/>
      <c r="FX35" s="73"/>
      <c r="FY35" s="73"/>
      <c r="FZ35" s="74"/>
      <c r="GA35" s="72"/>
      <c r="GB35" s="72"/>
      <c r="GC35" s="72"/>
      <c r="GD35" s="90"/>
      <c r="GE35" s="73"/>
      <c r="GF35" s="73"/>
      <c r="GG35" s="74"/>
      <c r="GH35" s="72"/>
      <c r="GI35" s="72"/>
      <c r="GJ35" s="72"/>
      <c r="GK35" s="90"/>
      <c r="GL35" s="73"/>
      <c r="GM35" s="73"/>
      <c r="GN35" s="74"/>
      <c r="GO35" s="72"/>
      <c r="GP35" s="72"/>
      <c r="GQ35" s="72"/>
      <c r="GR35" s="90"/>
      <c r="GS35" s="73"/>
      <c r="GT35" s="73"/>
      <c r="GU35" s="74"/>
      <c r="GV35" s="72"/>
      <c r="GW35" s="72"/>
      <c r="GX35" s="72"/>
      <c r="GY35" s="90"/>
      <c r="GZ35" s="73"/>
      <c r="HA35" s="73"/>
      <c r="HB35" s="74"/>
      <c r="HC35" s="72"/>
      <c r="HD35" s="72"/>
      <c r="HE35" s="72"/>
      <c r="HF35" s="90"/>
      <c r="HG35" s="73"/>
      <c r="HH35" s="73"/>
      <c r="HI35" s="74"/>
      <c r="HJ35" s="72"/>
      <c r="HK35" s="72"/>
      <c r="HL35" s="72"/>
      <c r="HM35" s="90"/>
      <c r="HN35" s="73"/>
      <c r="HO35" s="73"/>
      <c r="HP35" s="74"/>
      <c r="HQ35" s="72"/>
      <c r="HR35" s="72"/>
      <c r="HS35" s="72"/>
      <c r="HT35" s="90"/>
      <c r="HU35" s="73"/>
      <c r="HV35" s="73"/>
      <c r="HW35" s="74"/>
      <c r="HX35" s="72"/>
      <c r="HY35" s="72"/>
      <c r="HZ35" s="72"/>
      <c r="IA35" s="90"/>
      <c r="IB35" s="73"/>
      <c r="IC35" s="73"/>
      <c r="ID35" s="74"/>
      <c r="IE35" s="72"/>
      <c r="IF35" s="72"/>
      <c r="IG35" s="72"/>
      <c r="IH35" s="90"/>
      <c r="II35" s="73"/>
      <c r="IJ35" s="73"/>
      <c r="IK35" s="74"/>
      <c r="IL35" s="72"/>
      <c r="IM35" s="72"/>
      <c r="IN35" s="72"/>
      <c r="IO35" s="90"/>
      <c r="IP35" s="73"/>
      <c r="IQ35" s="73"/>
      <c r="IR35" s="74"/>
      <c r="IS35" s="72"/>
      <c r="IT35" s="72"/>
      <c r="IU35" s="72"/>
      <c r="IV35" s="90"/>
      <c r="IW35" s="73"/>
      <c r="IX35" s="73"/>
      <c r="IY35" s="74"/>
      <c r="IZ35" s="72"/>
      <c r="JA35" s="72"/>
      <c r="JB35" s="72"/>
      <c r="JC35" s="90"/>
      <c r="JD35" s="73"/>
      <c r="JE35" s="73"/>
      <c r="JF35" s="74"/>
      <c r="JG35" s="72"/>
      <c r="JH35" s="72"/>
      <c r="JI35" s="72"/>
      <c r="JJ35" s="90"/>
      <c r="JK35" s="73"/>
      <c r="JL35" s="73"/>
      <c r="JM35" s="74"/>
      <c r="JN35" s="72"/>
      <c r="JO35" s="72"/>
      <c r="JP35" s="72"/>
      <c r="JQ35" s="90"/>
      <c r="JR35" s="73"/>
      <c r="JS35" s="73"/>
      <c r="JT35" s="74"/>
      <c r="JU35" s="72"/>
      <c r="JV35" s="72"/>
      <c r="JW35" s="72"/>
      <c r="JX35" s="90"/>
      <c r="JY35" s="73"/>
      <c r="JZ35" s="73"/>
      <c r="KA35" s="74"/>
      <c r="KB35" s="72"/>
      <c r="KC35" s="72"/>
      <c r="KD35" s="72"/>
      <c r="KE35" s="90"/>
      <c r="KF35" s="73"/>
      <c r="KG35" s="73"/>
      <c r="KH35" s="74"/>
      <c r="KI35" s="72"/>
      <c r="KJ35" s="72"/>
      <c r="KK35" s="72"/>
      <c r="KL35" s="90"/>
      <c r="KM35" s="73"/>
      <c r="KN35" s="73"/>
      <c r="KO35" s="74"/>
      <c r="KP35" s="72"/>
      <c r="KQ35" s="72"/>
      <c r="KR35" s="72"/>
      <c r="KS35" s="90"/>
      <c r="KT35" s="73"/>
      <c r="KU35" s="73"/>
      <c r="KV35" s="74"/>
      <c r="KW35" s="72"/>
      <c r="KX35" s="72"/>
      <c r="KY35" s="72"/>
      <c r="KZ35" s="90"/>
      <c r="LA35" s="73"/>
      <c r="LB35" s="73"/>
      <c r="LC35" s="74"/>
      <c r="LD35" s="72"/>
      <c r="LE35" s="72"/>
      <c r="LF35" s="72"/>
      <c r="LG35" s="90"/>
      <c r="LH35" s="73"/>
      <c r="LI35" s="73"/>
      <c r="LJ35" s="74"/>
      <c r="LK35" s="72"/>
      <c r="LL35" s="72"/>
      <c r="LM35" s="72"/>
      <c r="LN35" s="90"/>
      <c r="LO35" s="73"/>
      <c r="LP35" s="73"/>
      <c r="LQ35" s="74"/>
      <c r="LR35" s="72"/>
      <c r="LS35" s="72"/>
      <c r="LT35" s="72"/>
      <c r="LU35" s="90"/>
      <c r="LV35" s="73"/>
      <c r="LW35" s="73"/>
      <c r="LX35" s="74"/>
      <c r="LY35" s="72"/>
      <c r="LZ35" s="72"/>
      <c r="MA35" s="72"/>
      <c r="MB35" s="90"/>
      <c r="MC35" s="73"/>
      <c r="MD35" s="73"/>
      <c r="ME35" s="74"/>
      <c r="MF35" s="72"/>
      <c r="MG35" s="72"/>
      <c r="MH35" s="72"/>
      <c r="MI35" s="90"/>
      <c r="MJ35" s="73"/>
      <c r="MK35" s="73"/>
      <c r="ML35" s="74"/>
      <c r="MM35" s="72"/>
      <c r="MN35" s="72"/>
      <c r="MO35" s="72"/>
      <c r="MP35" s="90"/>
      <c r="MQ35" s="73"/>
      <c r="MR35" s="73"/>
      <c r="MS35" s="74"/>
      <c r="MT35" s="72"/>
      <c r="MU35" s="72"/>
      <c r="MV35" s="72"/>
      <c r="MW35" s="90"/>
      <c r="MX35" s="73"/>
      <c r="MY35" s="73"/>
      <c r="MZ35" s="74"/>
      <c r="NA35" s="72"/>
      <c r="NB35" s="72"/>
      <c r="NC35" s="72"/>
      <c r="ND35" s="90"/>
      <c r="NE35" s="73"/>
      <c r="NF35" s="73"/>
      <c r="NG35" s="74"/>
      <c r="NH35" s="72"/>
      <c r="NI35" s="72"/>
      <c r="NJ35" s="72"/>
      <c r="NK35" s="90"/>
      <c r="NL35" s="73"/>
      <c r="NM35" s="73"/>
      <c r="NN35" s="74"/>
      <c r="NO35" s="72"/>
      <c r="NP35" s="72"/>
      <c r="NQ35" s="72"/>
      <c r="NR35" s="90"/>
      <c r="NS35" s="73"/>
      <c r="NT35" s="73"/>
      <c r="NU35" s="74"/>
      <c r="NV35" s="72"/>
      <c r="NW35" s="72"/>
      <c r="NX35" s="72"/>
      <c r="NY35" s="90"/>
      <c r="NZ35" s="73"/>
      <c r="OA35" s="73"/>
      <c r="OB35" s="74"/>
      <c r="OC35" s="72"/>
      <c r="OD35" s="72"/>
      <c r="OE35" s="72"/>
      <c r="OF35" s="90"/>
      <c r="OG35" s="73"/>
      <c r="OH35" s="73"/>
      <c r="OI35" s="74"/>
      <c r="OJ35" s="72"/>
      <c r="OK35" s="72"/>
      <c r="OL35" s="72"/>
      <c r="OM35" s="90"/>
      <c r="ON35" s="73"/>
      <c r="OO35" s="73"/>
      <c r="OP35" s="74"/>
      <c r="OQ35" s="72"/>
      <c r="OR35" s="72"/>
      <c r="OS35" s="72"/>
      <c r="OT35" s="90"/>
      <c r="OU35" s="73"/>
      <c r="OV35" s="73"/>
      <c r="OW35" s="74"/>
      <c r="OX35" s="72"/>
      <c r="OY35" s="72"/>
      <c r="OZ35" s="72"/>
      <c r="PA35" s="90"/>
      <c r="PB35" s="73"/>
      <c r="PC35" s="73"/>
      <c r="PD35" s="74"/>
      <c r="PE35" s="72"/>
      <c r="PF35" s="72"/>
      <c r="PG35" s="72"/>
      <c r="PH35" s="90"/>
      <c r="PI35" s="73"/>
      <c r="PJ35" s="73"/>
      <c r="PK35" s="74"/>
      <c r="PL35" s="72"/>
      <c r="PM35" s="72"/>
      <c r="PN35" s="72"/>
      <c r="PO35" s="90"/>
      <c r="PP35" s="73"/>
      <c r="PQ35" s="73"/>
      <c r="PR35" s="74"/>
      <c r="PS35" s="72"/>
      <c r="PT35" s="72"/>
      <c r="PU35" s="72"/>
      <c r="PV35" s="90"/>
      <c r="PW35" s="73"/>
      <c r="PX35" s="73"/>
      <c r="PY35" s="74"/>
      <c r="PZ35" s="72"/>
      <c r="QA35" s="72"/>
      <c r="QB35" s="72"/>
      <c r="QC35" s="90"/>
      <c r="QD35" s="73"/>
      <c r="QE35" s="73"/>
      <c r="QF35" s="74"/>
      <c r="QG35" s="72"/>
      <c r="QH35" s="72"/>
      <c r="QI35" s="72"/>
      <c r="QJ35" s="90"/>
      <c r="QK35" s="73"/>
      <c r="QL35" s="73"/>
      <c r="QM35" s="74"/>
      <c r="QN35" s="72"/>
      <c r="QO35" s="72"/>
      <c r="QP35" s="72"/>
      <c r="QQ35" s="90"/>
      <c r="QR35" s="73"/>
      <c r="QS35" s="73"/>
      <c r="QT35" s="74"/>
      <c r="QU35" s="72"/>
      <c r="QV35" s="72"/>
      <c r="QW35" s="72"/>
      <c r="QX35" s="90"/>
      <c r="QY35" s="73"/>
      <c r="QZ35" s="73"/>
      <c r="RA35" s="74"/>
      <c r="RB35" s="72"/>
      <c r="RC35" s="72"/>
      <c r="RD35" s="72"/>
      <c r="RE35" s="90"/>
      <c r="RF35" s="73"/>
      <c r="RG35" s="73"/>
      <c r="RH35" s="74"/>
      <c r="RI35" s="72"/>
      <c r="RJ35" s="72"/>
      <c r="RK35" s="72"/>
      <c r="RL35" s="90"/>
      <c r="RM35" s="73"/>
      <c r="RN35" s="73"/>
      <c r="RO35" s="74"/>
      <c r="RP35" s="72"/>
      <c r="RQ35" s="72"/>
      <c r="RR35" s="72"/>
      <c r="RS35" s="90"/>
      <c r="RT35" s="73"/>
      <c r="RU35" s="73"/>
      <c r="RV35" s="74"/>
      <c r="RW35" s="72"/>
      <c r="RX35" s="72"/>
      <c r="RY35" s="72"/>
      <c r="RZ35" s="90"/>
      <c r="SA35" s="73"/>
      <c r="SB35" s="73"/>
      <c r="SC35" s="74"/>
      <c r="SD35" s="72"/>
      <c r="SE35" s="72"/>
      <c r="SF35" s="72"/>
      <c r="SG35" s="90"/>
      <c r="SH35" s="73"/>
      <c r="SI35" s="73"/>
      <c r="SJ35" s="74"/>
      <c r="SK35" s="72"/>
      <c r="SL35" s="72"/>
      <c r="SM35" s="72"/>
      <c r="SN35" s="90"/>
      <c r="SO35" s="73"/>
      <c r="SP35" s="73"/>
      <c r="SQ35" s="74"/>
      <c r="SR35" s="72"/>
      <c r="SS35" s="72"/>
      <c r="ST35" s="72"/>
      <c r="SU35" s="90"/>
      <c r="SV35" s="73"/>
      <c r="SW35" s="73"/>
      <c r="SX35" s="74"/>
      <c r="SY35" s="72"/>
      <c r="SZ35" s="72"/>
      <c r="TA35" s="72"/>
      <c r="TB35" s="90"/>
      <c r="TC35" s="73"/>
      <c r="TD35" s="73"/>
      <c r="TE35" s="74"/>
      <c r="TF35" s="72"/>
      <c r="TG35" s="72"/>
      <c r="TH35" s="72"/>
      <c r="TI35" s="90"/>
      <c r="TJ35" s="73"/>
      <c r="TK35" s="73"/>
      <c r="TL35" s="74"/>
      <c r="TM35" s="72"/>
      <c r="TN35" s="72"/>
      <c r="TO35" s="72"/>
      <c r="TP35" s="90"/>
      <c r="TQ35" s="73"/>
      <c r="TR35" s="73"/>
      <c r="TS35" s="74"/>
      <c r="TT35" s="72"/>
      <c r="TU35" s="72"/>
      <c r="TV35" s="72"/>
      <c r="TW35" s="90"/>
      <c r="TX35" s="73"/>
      <c r="TY35" s="73"/>
      <c r="TZ35" s="74"/>
      <c r="UA35" s="72"/>
      <c r="UB35" s="72"/>
      <c r="UC35" s="72"/>
      <c r="UD35" s="90"/>
      <c r="UE35" s="73"/>
      <c r="UF35" s="73"/>
      <c r="UG35" s="74"/>
      <c r="UH35" s="72"/>
      <c r="UI35" s="72"/>
      <c r="UJ35" s="72"/>
      <c r="UK35" s="90"/>
      <c r="UL35" s="73"/>
      <c r="UM35" s="73"/>
      <c r="UN35" s="74"/>
      <c r="UO35" s="72"/>
      <c r="UP35" s="72"/>
      <c r="UQ35" s="72"/>
      <c r="UR35" s="90"/>
      <c r="US35" s="73"/>
      <c r="UT35" s="73"/>
      <c r="UU35" s="74"/>
      <c r="UV35" s="72"/>
      <c r="UW35" s="72"/>
      <c r="UX35" s="72"/>
      <c r="UY35" s="90"/>
      <c r="UZ35" s="73"/>
      <c r="VA35" s="73"/>
      <c r="VB35" s="74"/>
      <c r="VC35" s="72"/>
      <c r="VD35" s="72"/>
      <c r="VE35" s="72"/>
      <c r="VF35" s="90"/>
      <c r="VG35" s="73"/>
      <c r="VH35" s="73"/>
      <c r="VI35" s="74"/>
      <c r="VJ35" s="72"/>
      <c r="VK35" s="72"/>
      <c r="VL35" s="72"/>
      <c r="VM35" s="90"/>
      <c r="VN35" s="73"/>
      <c r="VO35" s="73"/>
      <c r="VP35" s="74"/>
      <c r="VQ35" s="72"/>
      <c r="VR35" s="72"/>
      <c r="VS35" s="72"/>
      <c r="VT35" s="90"/>
      <c r="VU35" s="73"/>
      <c r="VV35" s="73"/>
      <c r="VW35" s="74"/>
      <c r="VX35" s="72"/>
      <c r="VY35" s="72"/>
      <c r="VZ35" s="72"/>
      <c r="WA35" s="90"/>
      <c r="WB35" s="73"/>
      <c r="WC35" s="73"/>
      <c r="WD35" s="74"/>
      <c r="WE35" s="72"/>
      <c r="WF35" s="72"/>
      <c r="WG35" s="72"/>
      <c r="WH35" s="90"/>
      <c r="WI35" s="73"/>
      <c r="WJ35" s="73"/>
      <c r="WK35" s="74"/>
      <c r="WL35" s="72"/>
      <c r="WM35" s="72"/>
      <c r="WN35" s="72"/>
      <c r="WO35" s="90"/>
      <c r="WP35" s="73"/>
      <c r="WQ35" s="73"/>
      <c r="WR35" s="74"/>
      <c r="WS35" s="72"/>
      <c r="WT35" s="72"/>
      <c r="WU35" s="72"/>
      <c r="WV35" s="90"/>
      <c r="WW35" s="73"/>
      <c r="WX35" s="73"/>
      <c r="WY35" s="74"/>
      <c r="WZ35" s="72"/>
      <c r="XA35" s="72"/>
      <c r="XB35" s="72"/>
      <c r="XC35" s="90"/>
      <c r="XD35" s="73"/>
      <c r="XE35" s="73"/>
      <c r="XF35" s="74"/>
      <c r="XG35" s="72"/>
      <c r="XH35" s="72"/>
      <c r="XI35" s="72"/>
      <c r="XJ35" s="90"/>
      <c r="XK35" s="73"/>
      <c r="XL35" s="73"/>
      <c r="XM35" s="74"/>
      <c r="XN35" s="72"/>
      <c r="XO35" s="72"/>
      <c r="XP35" s="72"/>
      <c r="XQ35" s="90"/>
      <c r="XR35" s="73"/>
      <c r="XS35" s="73"/>
      <c r="XT35" s="74"/>
      <c r="XU35" s="72"/>
      <c r="XV35" s="72"/>
      <c r="XW35" s="72"/>
      <c r="XX35" s="90"/>
      <c r="XY35" s="73"/>
      <c r="XZ35" s="73"/>
      <c r="YA35" s="74"/>
      <c r="YB35" s="72"/>
      <c r="YC35" s="72"/>
      <c r="YD35" s="72"/>
      <c r="YE35" s="90"/>
      <c r="YF35" s="73"/>
      <c r="YG35" s="73"/>
      <c r="YH35" s="74"/>
      <c r="YI35" s="72"/>
      <c r="YJ35" s="72"/>
      <c r="YK35" s="72"/>
      <c r="YL35" s="90"/>
      <c r="YM35" s="73"/>
      <c r="YN35" s="73"/>
      <c r="YO35" s="74"/>
      <c r="YP35" s="72"/>
      <c r="YQ35" s="72"/>
      <c r="YR35" s="72"/>
      <c r="YS35" s="90"/>
      <c r="YT35" s="73"/>
      <c r="YU35" s="73"/>
      <c r="YV35" s="74"/>
      <c r="YW35" s="72"/>
      <c r="YX35" s="72"/>
      <c r="YY35" s="72"/>
      <c r="YZ35" s="90"/>
      <c r="ZA35" s="73"/>
      <c r="ZB35" s="73"/>
      <c r="ZC35" s="74"/>
      <c r="ZD35" s="72"/>
      <c r="ZE35" s="72"/>
      <c r="ZF35" s="72"/>
      <c r="ZG35" s="90"/>
      <c r="ZH35" s="73"/>
      <c r="ZI35" s="73"/>
      <c r="ZJ35" s="74"/>
      <c r="ZK35" s="72"/>
      <c r="ZL35" s="72"/>
      <c r="ZM35" s="72"/>
      <c r="ZN35" s="90"/>
      <c r="ZO35" s="73"/>
      <c r="ZP35" s="73"/>
      <c r="ZQ35" s="74"/>
      <c r="ZR35" s="72"/>
      <c r="ZS35" s="72"/>
      <c r="ZT35" s="72"/>
      <c r="ZU35" s="90"/>
      <c r="ZV35" s="73"/>
      <c r="ZW35" s="73"/>
      <c r="ZX35" s="74"/>
      <c r="ZY35" s="72"/>
      <c r="ZZ35" s="72"/>
      <c r="AAA35" s="72"/>
      <c r="AAB35" s="90"/>
      <c r="AAC35" s="73"/>
      <c r="AAD35" s="73"/>
      <c r="AAE35" s="74"/>
      <c r="AAF35" s="72"/>
      <c r="AAG35" s="72"/>
      <c r="AAH35" s="72"/>
      <c r="AAI35" s="90"/>
      <c r="AAJ35" s="73"/>
      <c r="AAK35" s="73"/>
      <c r="AAL35" s="74"/>
      <c r="AAM35" s="72"/>
      <c r="AAN35" s="72"/>
      <c r="AAO35" s="72"/>
      <c r="AAP35" s="90"/>
      <c r="AAQ35" s="73"/>
      <c r="AAR35" s="73"/>
      <c r="AAS35" s="74"/>
      <c r="AAT35" s="72"/>
      <c r="AAU35" s="72"/>
      <c r="AAV35" s="72"/>
      <c r="AAW35" s="90"/>
      <c r="AAX35" s="73"/>
      <c r="AAY35" s="73"/>
      <c r="AAZ35" s="74"/>
      <c r="ABA35" s="72"/>
      <c r="ABB35" s="72"/>
      <c r="ABC35" s="72"/>
      <c r="ABD35" s="90"/>
      <c r="ABE35" s="73"/>
      <c r="ABF35" s="73"/>
      <c r="ABG35" s="74"/>
      <c r="ABH35" s="72"/>
      <c r="ABI35" s="72"/>
      <c r="ABJ35" s="72"/>
      <c r="ABK35" s="90"/>
      <c r="ABL35" s="73"/>
      <c r="ABM35" s="73"/>
      <c r="ABN35" s="74"/>
      <c r="ABO35" s="72"/>
      <c r="ABP35" s="72"/>
      <c r="ABQ35" s="72"/>
      <c r="ABR35" s="90"/>
      <c r="ABS35" s="73"/>
      <c r="ABT35" s="73"/>
      <c r="ABU35" s="74"/>
      <c r="ABV35" s="72"/>
      <c r="ABW35" s="72"/>
      <c r="ABX35" s="72"/>
      <c r="ABY35" s="90"/>
      <c r="ABZ35" s="73"/>
      <c r="ACA35" s="73"/>
      <c r="ACB35" s="74"/>
      <c r="ACC35" s="72"/>
      <c r="ACD35" s="72"/>
      <c r="ACE35" s="72"/>
      <c r="ACF35" s="90"/>
      <c r="ACG35" s="73"/>
      <c r="ACH35" s="73"/>
      <c r="ACI35" s="74"/>
      <c r="ACJ35" s="72"/>
      <c r="ACK35" s="72"/>
      <c r="ACL35" s="72"/>
      <c r="ACM35" s="90"/>
      <c r="ACN35" s="73"/>
      <c r="ACO35" s="73"/>
      <c r="ACP35" s="74"/>
      <c r="ACQ35" s="72"/>
      <c r="ACR35" s="72"/>
      <c r="ACS35" s="72"/>
      <c r="ACT35" s="90"/>
      <c r="ACU35" s="73"/>
      <c r="ACV35" s="73"/>
      <c r="ACW35" s="74"/>
      <c r="ACX35" s="72"/>
      <c r="ACY35" s="72"/>
      <c r="ACZ35" s="72"/>
      <c r="ADA35" s="90"/>
      <c r="ADB35" s="73"/>
      <c r="ADC35" s="73"/>
      <c r="ADD35" s="74"/>
      <c r="ADE35" s="72"/>
      <c r="ADF35" s="72"/>
      <c r="ADG35" s="72"/>
      <c r="ADH35" s="90"/>
      <c r="ADI35" s="73"/>
      <c r="ADJ35" s="73"/>
      <c r="ADK35" s="74"/>
      <c r="ADL35" s="72"/>
      <c r="ADM35" s="72"/>
      <c r="ADN35" s="72"/>
      <c r="ADO35" s="90"/>
      <c r="ADP35" s="73"/>
      <c r="ADQ35" s="73"/>
      <c r="ADR35" s="74"/>
      <c r="ADS35" s="72"/>
      <c r="ADT35" s="72"/>
      <c r="ADU35" s="72"/>
      <c r="ADV35" s="90"/>
      <c r="ADW35" s="73"/>
      <c r="ADX35" s="73"/>
      <c r="ADY35" s="74"/>
      <c r="ADZ35" s="72"/>
      <c r="AEA35" s="72"/>
      <c r="AEB35" s="72"/>
      <c r="AEC35" s="90"/>
      <c r="AED35" s="73"/>
      <c r="AEE35" s="73"/>
      <c r="AEF35" s="74"/>
      <c r="AEG35" s="72"/>
      <c r="AEH35" s="72"/>
      <c r="AEI35" s="72"/>
      <c r="AEJ35" s="90"/>
      <c r="AEK35" s="73"/>
      <c r="AEL35" s="73"/>
      <c r="AEM35" s="74"/>
      <c r="AEN35" s="72"/>
      <c r="AEO35" s="72"/>
      <c r="AEP35" s="72"/>
      <c r="AEQ35" s="90"/>
      <c r="AER35" s="73"/>
      <c r="AES35" s="73"/>
      <c r="AET35" s="74"/>
      <c r="AEU35" s="72"/>
      <c r="AEV35" s="72"/>
      <c r="AEW35" s="72"/>
      <c r="AEX35" s="90"/>
      <c r="AEY35" s="73"/>
      <c r="AEZ35" s="73"/>
      <c r="AFA35" s="74"/>
      <c r="AFB35" s="72"/>
      <c r="AFC35" s="72"/>
      <c r="AFD35" s="72"/>
      <c r="AFE35" s="90"/>
      <c r="AFF35" s="73"/>
      <c r="AFG35" s="73"/>
      <c r="AFH35" s="74"/>
      <c r="AFI35" s="72"/>
      <c r="AFJ35" s="72"/>
      <c r="AFK35" s="72"/>
      <c r="AFL35" s="90"/>
      <c r="AFM35" s="73"/>
      <c r="AFN35" s="73"/>
      <c r="AFO35" s="74"/>
      <c r="AFP35" s="72"/>
      <c r="AFQ35" s="72"/>
      <c r="AFR35" s="72"/>
      <c r="AFS35" s="90"/>
      <c r="AFT35" s="73"/>
      <c r="AFU35" s="73"/>
      <c r="AFV35" s="74"/>
      <c r="AFW35" s="72"/>
      <c r="AFX35" s="72"/>
      <c r="AFY35" s="72"/>
      <c r="AFZ35" s="90"/>
      <c r="AGA35" s="73"/>
      <c r="AGB35" s="73"/>
      <c r="AGC35" s="74"/>
      <c r="AGD35" s="72"/>
      <c r="AGE35" s="72"/>
      <c r="AGF35" s="72"/>
      <c r="AGG35" s="90"/>
      <c r="AGH35" s="73"/>
      <c r="AGI35" s="73"/>
      <c r="AGJ35" s="74"/>
      <c r="AGK35" s="72"/>
      <c r="AGL35" s="72"/>
      <c r="AGM35" s="72"/>
      <c r="AGN35" s="90"/>
      <c r="AGO35" s="73"/>
      <c r="AGP35" s="73"/>
      <c r="AGQ35" s="74"/>
      <c r="AGR35" s="72"/>
      <c r="AGS35" s="72"/>
      <c r="AGT35" s="72"/>
      <c r="AGU35" s="90"/>
      <c r="AGV35" s="73"/>
      <c r="AGW35" s="73"/>
      <c r="AGX35" s="74"/>
      <c r="AGY35" s="72"/>
      <c r="AGZ35" s="72"/>
      <c r="AHA35" s="72"/>
      <c r="AHB35" s="90"/>
      <c r="AHC35" s="73"/>
      <c r="AHD35" s="73"/>
      <c r="AHE35" s="74"/>
      <c r="AHF35" s="72"/>
      <c r="AHG35" s="72"/>
      <c r="AHH35" s="72"/>
      <c r="AHI35" s="90"/>
      <c r="AHJ35" s="73"/>
      <c r="AHK35" s="73"/>
      <c r="AHL35" s="74"/>
      <c r="AHM35" s="72"/>
      <c r="AHN35" s="72"/>
      <c r="AHO35" s="72"/>
      <c r="AHP35" s="90"/>
      <c r="AHQ35" s="73"/>
      <c r="AHR35" s="73"/>
      <c r="AHS35" s="74"/>
      <c r="AHT35" s="72"/>
      <c r="AHU35" s="72"/>
      <c r="AHV35" s="72"/>
      <c r="AHW35" s="90"/>
      <c r="AHX35" s="73"/>
      <c r="AHY35" s="73"/>
      <c r="AHZ35" s="74"/>
      <c r="AIA35" s="72"/>
      <c r="AIB35" s="72"/>
      <c r="AIC35" s="72"/>
      <c r="AID35" s="90"/>
      <c r="AIE35" s="73"/>
      <c r="AIF35" s="73"/>
      <c r="AIG35" s="74"/>
      <c r="AIH35" s="72"/>
      <c r="AII35" s="72"/>
      <c r="AIJ35" s="72"/>
      <c r="AIK35" s="90"/>
      <c r="AIL35" s="73"/>
      <c r="AIM35" s="73"/>
      <c r="AIN35" s="74"/>
      <c r="AIO35" s="72"/>
      <c r="AIP35" s="72"/>
      <c r="AIQ35" s="72"/>
      <c r="AIR35" s="90"/>
      <c r="AIS35" s="73"/>
      <c r="AIT35" s="73"/>
      <c r="AIU35" s="74"/>
      <c r="AIV35" s="72"/>
      <c r="AIW35" s="72"/>
      <c r="AIX35" s="72"/>
      <c r="AIY35" s="90"/>
      <c r="AIZ35" s="73"/>
      <c r="AJA35" s="73"/>
      <c r="AJB35" s="74"/>
      <c r="AJC35" s="72"/>
      <c r="AJD35" s="72"/>
      <c r="AJE35" s="72"/>
      <c r="AJF35" s="90"/>
      <c r="AJG35" s="73"/>
      <c r="AJH35" s="73"/>
      <c r="AJI35" s="74"/>
      <c r="AJJ35" s="72"/>
      <c r="AJK35" s="72"/>
      <c r="AJL35" s="72"/>
      <c r="AJM35" s="90"/>
      <c r="AJN35" s="73"/>
      <c r="AJO35" s="73"/>
      <c r="AJP35" s="74"/>
      <c r="AJQ35" s="72"/>
      <c r="AJR35" s="72"/>
      <c r="AJS35" s="72"/>
      <c r="AJT35" s="90"/>
      <c r="AJU35" s="73"/>
      <c r="AJV35" s="73"/>
      <c r="AJW35" s="74"/>
      <c r="AJX35" s="72"/>
      <c r="AJY35" s="72"/>
      <c r="AJZ35" s="72"/>
      <c r="AKA35" s="90"/>
      <c r="AKB35" s="73"/>
      <c r="AKC35" s="73"/>
      <c r="AKD35" s="74"/>
      <c r="AKE35" s="72"/>
      <c r="AKF35" s="72"/>
      <c r="AKG35" s="72"/>
      <c r="AKH35" s="90"/>
      <c r="AKI35" s="73"/>
      <c r="AKJ35" s="73"/>
      <c r="AKK35" s="74"/>
      <c r="AKL35" s="72"/>
      <c r="AKM35" s="72"/>
      <c r="AKN35" s="72"/>
      <c r="AKO35" s="90"/>
      <c r="AKP35" s="73"/>
      <c r="AKQ35" s="73"/>
      <c r="AKR35" s="74"/>
      <c r="AKS35" s="72"/>
      <c r="AKT35" s="72"/>
      <c r="AKU35" s="72"/>
      <c r="AKV35" s="90"/>
      <c r="AKW35" s="73"/>
      <c r="AKX35" s="73"/>
      <c r="AKY35" s="74"/>
      <c r="AKZ35" s="72"/>
      <c r="ALA35" s="72"/>
      <c r="ALB35" s="72"/>
      <c r="ALC35" s="90"/>
      <c r="ALD35" s="73"/>
      <c r="ALE35" s="73"/>
      <c r="ALF35" s="74"/>
      <c r="ALG35" s="72"/>
      <c r="ALH35" s="72"/>
      <c r="ALI35" s="72"/>
      <c r="ALJ35" s="90"/>
      <c r="ALK35" s="73"/>
      <c r="ALL35" s="73"/>
      <c r="ALM35" s="74"/>
      <c r="ALN35" s="72"/>
      <c r="ALO35" s="72"/>
      <c r="ALP35" s="72"/>
      <c r="ALQ35" s="90"/>
      <c r="ALR35" s="73"/>
      <c r="ALS35" s="73"/>
      <c r="ALT35" s="74"/>
      <c r="ALU35" s="72"/>
      <c r="ALV35" s="72"/>
      <c r="ALW35" s="72"/>
      <c r="ALX35" s="90"/>
      <c r="ALY35" s="73"/>
      <c r="ALZ35" s="73"/>
      <c r="AMA35" s="74"/>
      <c r="AMB35" s="72"/>
      <c r="AMC35" s="72"/>
      <c r="AMD35" s="72"/>
      <c r="AME35" s="90"/>
      <c r="AMF35" s="73"/>
      <c r="AMG35" s="73"/>
      <c r="AMH35" s="74"/>
      <c r="AMI35" s="72"/>
      <c r="AMJ35" s="72"/>
      <c r="AMK35" s="72"/>
      <c r="AML35" s="90"/>
      <c r="AMM35" s="73"/>
      <c r="AMN35" s="73"/>
      <c r="AMO35" s="74"/>
      <c r="AMP35" s="72"/>
      <c r="AMQ35" s="72"/>
      <c r="AMR35" s="72"/>
      <c r="AMS35" s="90"/>
      <c r="AMT35" s="73"/>
      <c r="AMU35" s="73"/>
      <c r="AMV35" s="74"/>
      <c r="AMW35" s="72"/>
      <c r="AMX35" s="72"/>
      <c r="AMY35" s="72"/>
      <c r="AMZ35" s="90"/>
      <c r="ANA35" s="73"/>
      <c r="ANB35" s="73"/>
      <c r="ANC35" s="74"/>
      <c r="AND35" s="72"/>
      <c r="ANE35" s="72"/>
      <c r="ANF35" s="72"/>
      <c r="ANG35" s="90"/>
      <c r="ANH35" s="73"/>
      <c r="ANI35" s="73"/>
      <c r="ANJ35" s="74"/>
      <c r="ANK35" s="72"/>
      <c r="ANL35" s="72"/>
      <c r="ANM35" s="72"/>
      <c r="ANN35" s="90"/>
      <c r="ANO35" s="73"/>
      <c r="ANP35" s="73"/>
      <c r="ANQ35" s="74"/>
      <c r="ANR35" s="72"/>
      <c r="ANS35" s="72"/>
      <c r="ANT35" s="72"/>
      <c r="ANU35" s="90"/>
      <c r="ANV35" s="73"/>
      <c r="ANW35" s="73"/>
      <c r="ANX35" s="74"/>
      <c r="ANY35" s="72"/>
      <c r="ANZ35" s="72"/>
      <c r="AOA35" s="72"/>
      <c r="AOB35" s="90"/>
      <c r="AOC35" s="73"/>
      <c r="AOD35" s="73"/>
      <c r="AOE35" s="74"/>
      <c r="AOF35" s="72"/>
      <c r="AOG35" s="72"/>
      <c r="AOH35" s="72"/>
      <c r="AOI35" s="90"/>
      <c r="AOJ35" s="73"/>
      <c r="AOK35" s="73"/>
      <c r="AOL35" s="74"/>
      <c r="AOM35" s="72"/>
      <c r="AON35" s="72"/>
      <c r="AOO35" s="72"/>
      <c r="AOP35" s="90"/>
      <c r="AOQ35" s="73"/>
      <c r="AOR35" s="73"/>
      <c r="AOS35" s="74"/>
      <c r="AOT35" s="72"/>
      <c r="AOU35" s="72"/>
      <c r="AOV35" s="72"/>
      <c r="AOW35" s="90"/>
      <c r="AOX35" s="73"/>
      <c r="AOY35" s="73"/>
      <c r="AOZ35" s="74"/>
      <c r="APA35" s="72"/>
      <c r="APB35" s="72"/>
      <c r="APC35" s="72"/>
      <c r="APD35" s="90"/>
      <c r="APE35" s="73"/>
      <c r="APF35" s="73"/>
      <c r="APG35" s="74"/>
      <c r="APH35" s="72"/>
      <c r="API35" s="72"/>
      <c r="APJ35" s="72"/>
      <c r="APK35" s="90"/>
      <c r="APL35" s="73"/>
      <c r="APM35" s="73"/>
      <c r="APN35" s="74"/>
      <c r="APO35" s="72"/>
      <c r="APP35" s="72"/>
      <c r="APQ35" s="72"/>
      <c r="APR35" s="90"/>
      <c r="APS35" s="73"/>
      <c r="APT35" s="73"/>
      <c r="APU35" s="74"/>
      <c r="APV35" s="72"/>
      <c r="APW35" s="72"/>
      <c r="APX35" s="72"/>
      <c r="APY35" s="90"/>
      <c r="APZ35" s="73"/>
      <c r="AQA35" s="73"/>
      <c r="AQB35" s="74"/>
      <c r="AQC35" s="72"/>
      <c r="AQD35" s="72"/>
      <c r="AQE35" s="72"/>
      <c r="AQF35" s="90"/>
      <c r="AQG35" s="73"/>
      <c r="AQH35" s="73"/>
      <c r="AQI35" s="74"/>
      <c r="AQJ35" s="72"/>
      <c r="AQK35" s="72"/>
      <c r="AQL35" s="72"/>
      <c r="AQM35" s="90"/>
      <c r="AQN35" s="73"/>
      <c r="AQO35" s="73"/>
      <c r="AQP35" s="74"/>
      <c r="AQQ35" s="72"/>
      <c r="AQR35" s="72"/>
      <c r="AQS35" s="72"/>
      <c r="AQT35" s="90"/>
      <c r="AQU35" s="73"/>
      <c r="AQV35" s="73"/>
      <c r="AQW35" s="74"/>
      <c r="AQX35" s="72"/>
      <c r="AQY35" s="72"/>
      <c r="AQZ35" s="72"/>
      <c r="ARA35" s="90"/>
      <c r="ARB35" s="73"/>
      <c r="ARC35" s="73"/>
      <c r="ARD35" s="74"/>
      <c r="ARE35" s="72"/>
      <c r="ARF35" s="72"/>
      <c r="ARG35" s="72"/>
      <c r="ARH35" s="90"/>
      <c r="ARI35" s="73"/>
      <c r="ARJ35" s="73"/>
      <c r="ARK35" s="74"/>
      <c r="ARL35" s="72"/>
      <c r="ARM35" s="72"/>
      <c r="ARN35" s="72"/>
      <c r="ARO35" s="90"/>
      <c r="ARP35" s="73"/>
      <c r="ARQ35" s="73"/>
      <c r="ARR35" s="74"/>
      <c r="ARS35" s="72"/>
      <c r="ART35" s="72"/>
      <c r="ARU35" s="72"/>
      <c r="ARV35" s="90"/>
      <c r="ARW35" s="73"/>
      <c r="ARX35" s="73"/>
      <c r="ARY35" s="74"/>
      <c r="ARZ35" s="72"/>
      <c r="ASA35" s="72"/>
      <c r="ASB35" s="72"/>
      <c r="ASC35" s="90"/>
      <c r="ASD35" s="73"/>
      <c r="ASE35" s="73"/>
      <c r="ASF35" s="74"/>
      <c r="ASG35" s="72"/>
      <c r="ASH35" s="72"/>
      <c r="ASI35" s="72"/>
      <c r="ASJ35" s="90"/>
      <c r="ASK35" s="73"/>
      <c r="ASL35" s="73"/>
      <c r="ASM35" s="74"/>
      <c r="ASN35" s="72"/>
      <c r="ASO35" s="72"/>
      <c r="ASP35" s="72"/>
      <c r="ASQ35" s="90"/>
      <c r="ASR35" s="73"/>
      <c r="ASS35" s="73"/>
      <c r="AST35" s="74"/>
      <c r="ASU35" s="72"/>
      <c r="ASV35" s="72"/>
      <c r="ASW35" s="72"/>
      <c r="ASX35" s="90"/>
      <c r="ASY35" s="73"/>
      <c r="ASZ35" s="73"/>
      <c r="ATA35" s="74"/>
      <c r="ATB35" s="72"/>
      <c r="ATC35" s="72"/>
      <c r="ATD35" s="72"/>
      <c r="ATE35" s="90"/>
      <c r="ATF35" s="73"/>
      <c r="ATG35" s="73"/>
      <c r="ATH35" s="74"/>
      <c r="ATI35" s="72"/>
      <c r="ATJ35" s="72"/>
      <c r="ATK35" s="72"/>
      <c r="ATL35" s="90"/>
      <c r="ATM35" s="73"/>
      <c r="ATN35" s="73"/>
      <c r="ATO35" s="74"/>
      <c r="ATP35" s="72"/>
      <c r="ATQ35" s="72"/>
      <c r="ATR35" s="72"/>
      <c r="ATS35" s="90"/>
      <c r="ATT35" s="73"/>
      <c r="ATU35" s="73"/>
      <c r="ATV35" s="74"/>
      <c r="ATW35" s="72"/>
      <c r="ATX35" s="72"/>
      <c r="ATY35" s="72"/>
      <c r="ATZ35" s="90"/>
      <c r="AUA35" s="73"/>
      <c r="AUB35" s="73"/>
      <c r="AUC35" s="74"/>
      <c r="AUD35" s="72"/>
      <c r="AUE35" s="72"/>
      <c r="AUF35" s="72"/>
      <c r="AUG35" s="90"/>
      <c r="AUH35" s="73"/>
      <c r="AUI35" s="73"/>
      <c r="AUJ35" s="74"/>
      <c r="AUK35" s="72"/>
      <c r="AUL35" s="72"/>
      <c r="AUM35" s="72"/>
      <c r="AUN35" s="90"/>
      <c r="AUO35" s="73"/>
      <c r="AUP35" s="73"/>
      <c r="AUQ35" s="74"/>
      <c r="AUR35" s="72"/>
      <c r="AUS35" s="72"/>
      <c r="AUT35" s="72"/>
      <c r="AUU35" s="90"/>
      <c r="AUV35" s="73"/>
      <c r="AUW35" s="73"/>
      <c r="AUX35" s="74"/>
      <c r="AUY35" s="72"/>
      <c r="AUZ35" s="72"/>
      <c r="AVA35" s="72"/>
      <c r="AVB35" s="90"/>
      <c r="AVC35" s="73"/>
      <c r="AVD35" s="73"/>
      <c r="AVE35" s="74"/>
      <c r="AVF35" s="72"/>
      <c r="AVG35" s="72"/>
      <c r="AVH35" s="72"/>
      <c r="AVI35" s="90"/>
      <c r="AVJ35" s="73"/>
      <c r="AVK35" s="73"/>
      <c r="AVL35" s="74"/>
      <c r="AVM35" s="72"/>
      <c r="AVN35" s="72"/>
      <c r="AVO35" s="72"/>
      <c r="AVP35" s="90"/>
      <c r="AVQ35" s="73"/>
      <c r="AVR35" s="73"/>
      <c r="AVS35" s="74"/>
      <c r="AVT35" s="72"/>
      <c r="AVU35" s="72"/>
      <c r="AVV35" s="72"/>
      <c r="AVW35" s="90"/>
      <c r="AVX35" s="73"/>
      <c r="AVY35" s="73"/>
      <c r="AVZ35" s="74"/>
      <c r="AWA35" s="72"/>
      <c r="AWB35" s="72"/>
      <c r="AWC35" s="72"/>
      <c r="AWD35" s="90"/>
      <c r="AWE35" s="73"/>
      <c r="AWF35" s="73"/>
      <c r="AWG35" s="74"/>
      <c r="AWH35" s="72"/>
      <c r="AWI35" s="72"/>
      <c r="AWJ35" s="72"/>
      <c r="AWK35" s="90"/>
      <c r="AWL35" s="73"/>
      <c r="AWM35" s="73"/>
      <c r="AWN35" s="74"/>
      <c r="AWO35" s="72"/>
      <c r="AWP35" s="72"/>
      <c r="AWQ35" s="72"/>
      <c r="AWR35" s="90"/>
      <c r="AWS35" s="73"/>
      <c r="AWT35" s="73"/>
      <c r="AWU35" s="74"/>
      <c r="AWV35" s="72"/>
      <c r="AWW35" s="72"/>
      <c r="AWX35" s="72"/>
      <c r="AWY35" s="90"/>
      <c r="AWZ35" s="73"/>
      <c r="AXA35" s="73"/>
      <c r="AXB35" s="74"/>
      <c r="AXC35" s="72"/>
      <c r="AXD35" s="72"/>
      <c r="AXE35" s="72"/>
      <c r="AXF35" s="90"/>
      <c r="AXG35" s="73"/>
      <c r="AXH35" s="73"/>
      <c r="AXI35" s="74"/>
      <c r="AXJ35" s="72"/>
      <c r="AXK35" s="72"/>
      <c r="AXL35" s="72"/>
      <c r="AXM35" s="90"/>
      <c r="AXN35" s="73"/>
      <c r="AXO35" s="73"/>
      <c r="AXP35" s="74"/>
      <c r="AXQ35" s="72"/>
      <c r="AXR35" s="72"/>
      <c r="AXS35" s="72"/>
      <c r="AXT35" s="90"/>
      <c r="AXU35" s="73"/>
      <c r="AXV35" s="73"/>
      <c r="AXW35" s="74"/>
      <c r="AXX35" s="72"/>
      <c r="AXY35" s="72"/>
      <c r="AXZ35" s="72"/>
      <c r="AYA35" s="90"/>
      <c r="AYB35" s="73"/>
      <c r="AYC35" s="73"/>
      <c r="AYD35" s="74"/>
      <c r="AYE35" s="72"/>
      <c r="AYF35" s="72"/>
      <c r="AYG35" s="72"/>
      <c r="AYH35" s="90"/>
      <c r="AYI35" s="73"/>
      <c r="AYJ35" s="73"/>
      <c r="AYK35" s="74"/>
      <c r="AYL35" s="72"/>
      <c r="AYM35" s="72"/>
      <c r="AYN35" s="72"/>
      <c r="AYO35" s="90"/>
      <c r="AYP35" s="73"/>
      <c r="AYQ35" s="73"/>
      <c r="AYR35" s="74"/>
      <c r="AYS35" s="72"/>
      <c r="AYT35" s="72"/>
      <c r="AYU35" s="72"/>
      <c r="AYV35" s="90"/>
      <c r="AYW35" s="73"/>
      <c r="AYX35" s="73"/>
      <c r="AYY35" s="74"/>
      <c r="AYZ35" s="72"/>
      <c r="AZA35" s="72"/>
      <c r="AZB35" s="72"/>
      <c r="AZC35" s="90"/>
      <c r="AZD35" s="73"/>
      <c r="AZE35" s="73"/>
      <c r="AZF35" s="74"/>
      <c r="AZG35" s="72"/>
      <c r="AZH35" s="72"/>
      <c r="AZI35" s="72"/>
      <c r="AZJ35" s="90"/>
      <c r="AZK35" s="73"/>
      <c r="AZL35" s="73"/>
      <c r="AZM35" s="74"/>
      <c r="AZN35" s="72"/>
      <c r="AZO35" s="72"/>
      <c r="AZP35" s="72"/>
      <c r="AZQ35" s="90"/>
      <c r="AZR35" s="73"/>
      <c r="AZS35" s="73"/>
      <c r="AZT35" s="74"/>
      <c r="AZU35" s="72"/>
      <c r="AZV35" s="72"/>
      <c r="AZW35" s="72"/>
      <c r="AZX35" s="90"/>
      <c r="AZY35" s="73"/>
      <c r="AZZ35" s="73"/>
      <c r="BAA35" s="74"/>
      <c r="BAB35" s="72"/>
      <c r="BAC35" s="72"/>
      <c r="BAD35" s="72"/>
      <c r="BAE35" s="90"/>
      <c r="BAF35" s="73"/>
      <c r="BAG35" s="73"/>
      <c r="BAH35" s="74"/>
      <c r="BAI35" s="72"/>
      <c r="BAJ35" s="72"/>
      <c r="BAK35" s="72"/>
      <c r="BAL35" s="90"/>
      <c r="BAM35" s="73"/>
      <c r="BAN35" s="73"/>
      <c r="BAO35" s="74"/>
      <c r="BAP35" s="72"/>
      <c r="BAQ35" s="72"/>
      <c r="BAR35" s="72"/>
      <c r="BAS35" s="90"/>
      <c r="BAT35" s="73"/>
      <c r="BAU35" s="73"/>
      <c r="BAV35" s="74"/>
      <c r="BAW35" s="72"/>
      <c r="BAX35" s="72"/>
      <c r="BAY35" s="72"/>
      <c r="BAZ35" s="90"/>
      <c r="BBA35" s="73"/>
      <c r="BBB35" s="73"/>
      <c r="BBC35" s="74"/>
      <c r="BBD35" s="72"/>
      <c r="BBE35" s="72"/>
      <c r="BBF35" s="72"/>
      <c r="BBG35" s="90"/>
      <c r="BBH35" s="73"/>
      <c r="BBI35" s="73"/>
      <c r="BBJ35" s="74"/>
      <c r="BBK35" s="72"/>
      <c r="BBL35" s="72"/>
      <c r="BBM35" s="72"/>
      <c r="BBN35" s="90"/>
      <c r="BBO35" s="73"/>
      <c r="BBP35" s="73"/>
      <c r="BBQ35" s="74"/>
      <c r="BBR35" s="72"/>
      <c r="BBS35" s="72"/>
      <c r="BBT35" s="72"/>
      <c r="BBU35" s="90"/>
      <c r="BBV35" s="73"/>
      <c r="BBW35" s="73"/>
      <c r="BBX35" s="74"/>
      <c r="BBY35" s="72"/>
      <c r="BBZ35" s="72"/>
      <c r="BCA35" s="72"/>
      <c r="BCB35" s="90"/>
      <c r="BCC35" s="73"/>
      <c r="BCD35" s="73"/>
      <c r="BCE35" s="74"/>
      <c r="BCF35" s="72"/>
      <c r="BCG35" s="72"/>
      <c r="BCH35" s="72"/>
      <c r="BCI35" s="90"/>
      <c r="BCJ35" s="73"/>
      <c r="BCK35" s="73"/>
      <c r="BCL35" s="74"/>
      <c r="BCM35" s="72"/>
      <c r="BCN35" s="72"/>
      <c r="BCO35" s="72"/>
      <c r="BCP35" s="90"/>
      <c r="BCQ35" s="73"/>
      <c r="BCR35" s="73"/>
      <c r="BCS35" s="74"/>
      <c r="BCT35" s="72"/>
      <c r="BCU35" s="72"/>
      <c r="BCV35" s="72"/>
      <c r="BCW35" s="90"/>
      <c r="BCX35" s="73"/>
      <c r="BCY35" s="73"/>
      <c r="BCZ35" s="74"/>
      <c r="BDA35" s="72"/>
      <c r="BDB35" s="72"/>
      <c r="BDC35" s="72"/>
      <c r="BDD35" s="90"/>
      <c r="BDE35" s="73"/>
      <c r="BDF35" s="73"/>
      <c r="BDG35" s="74"/>
      <c r="BDH35" s="72"/>
      <c r="BDI35" s="72"/>
      <c r="BDJ35" s="72"/>
      <c r="BDK35" s="90"/>
      <c r="BDL35" s="73"/>
      <c r="BDM35" s="73"/>
      <c r="BDN35" s="74"/>
      <c r="BDO35" s="72"/>
      <c r="BDP35" s="72"/>
      <c r="BDQ35" s="72"/>
      <c r="BDR35" s="90"/>
      <c r="BDS35" s="73"/>
      <c r="BDT35" s="73"/>
      <c r="BDU35" s="74"/>
      <c r="BDV35" s="72"/>
      <c r="BDW35" s="72"/>
      <c r="BDX35" s="72"/>
      <c r="BDY35" s="90"/>
      <c r="BDZ35" s="73"/>
      <c r="BEA35" s="73"/>
      <c r="BEB35" s="74"/>
      <c r="BEC35" s="72"/>
      <c r="BED35" s="72"/>
      <c r="BEE35" s="72"/>
      <c r="BEF35" s="90"/>
      <c r="BEG35" s="73"/>
      <c r="BEH35" s="73"/>
      <c r="BEI35" s="74"/>
      <c r="BEJ35" s="72"/>
      <c r="BEK35" s="72"/>
      <c r="BEL35" s="72"/>
      <c r="BEM35" s="90"/>
      <c r="BEN35" s="73"/>
      <c r="BEO35" s="73"/>
      <c r="BEP35" s="74"/>
      <c r="BEQ35" s="72"/>
      <c r="BER35" s="72"/>
      <c r="BES35" s="72"/>
      <c r="BET35" s="90"/>
      <c r="BEU35" s="73"/>
      <c r="BEV35" s="73"/>
      <c r="BEW35" s="74"/>
      <c r="BEX35" s="72"/>
      <c r="BEY35" s="72"/>
      <c r="BEZ35" s="72"/>
      <c r="BFA35" s="90"/>
      <c r="BFB35" s="73"/>
      <c r="BFC35" s="73"/>
      <c r="BFD35" s="74"/>
      <c r="BFE35" s="72"/>
      <c r="BFF35" s="72"/>
      <c r="BFG35" s="72"/>
      <c r="BFH35" s="90"/>
      <c r="BFI35" s="73"/>
      <c r="BFJ35" s="73"/>
      <c r="BFK35" s="74"/>
      <c r="BFL35" s="72"/>
      <c r="BFM35" s="72"/>
      <c r="BFN35" s="72"/>
      <c r="BFO35" s="90"/>
      <c r="BFP35" s="73"/>
      <c r="BFQ35" s="73"/>
      <c r="BFR35" s="74"/>
      <c r="BFS35" s="72"/>
      <c r="BFT35" s="72"/>
      <c r="BFU35" s="72"/>
      <c r="BFV35" s="90"/>
      <c r="BFW35" s="73"/>
      <c r="BFX35" s="73"/>
      <c r="BFY35" s="74"/>
      <c r="BFZ35" s="72"/>
      <c r="BGA35" s="72"/>
      <c r="BGB35" s="72"/>
      <c r="BGC35" s="90"/>
      <c r="BGD35" s="73"/>
      <c r="BGE35" s="73"/>
      <c r="BGF35" s="74"/>
      <c r="BGG35" s="72"/>
      <c r="BGH35" s="72"/>
      <c r="BGI35" s="72"/>
      <c r="BGJ35" s="90"/>
      <c r="BGK35" s="73"/>
      <c r="BGL35" s="73"/>
      <c r="BGM35" s="74"/>
      <c r="BGN35" s="72"/>
      <c r="BGO35" s="72"/>
      <c r="BGP35" s="72"/>
      <c r="BGQ35" s="90"/>
      <c r="BGR35" s="73"/>
      <c r="BGS35" s="73"/>
      <c r="BGT35" s="74"/>
      <c r="BGU35" s="72"/>
      <c r="BGV35" s="72"/>
      <c r="BGW35" s="72"/>
      <c r="BGX35" s="90"/>
      <c r="BGY35" s="73"/>
      <c r="BGZ35" s="73"/>
      <c r="BHA35" s="74"/>
      <c r="BHB35" s="72"/>
      <c r="BHC35" s="72"/>
      <c r="BHD35" s="72"/>
      <c r="BHE35" s="90"/>
      <c r="BHF35" s="73"/>
      <c r="BHG35" s="73"/>
      <c r="BHH35" s="74"/>
      <c r="BHI35" s="72"/>
      <c r="BHJ35" s="72"/>
      <c r="BHK35" s="72"/>
      <c r="BHL35" s="90"/>
      <c r="BHM35" s="73"/>
      <c r="BHN35" s="73"/>
      <c r="BHO35" s="74"/>
      <c r="BHP35" s="72"/>
      <c r="BHQ35" s="72"/>
      <c r="BHR35" s="72"/>
      <c r="BHS35" s="90"/>
      <c r="BHT35" s="73"/>
      <c r="BHU35" s="73"/>
      <c r="BHV35" s="74"/>
      <c r="BHW35" s="72"/>
      <c r="BHX35" s="72"/>
      <c r="BHY35" s="72"/>
      <c r="BHZ35" s="90"/>
      <c r="BIA35" s="73"/>
      <c r="BIB35" s="73"/>
      <c r="BIC35" s="74"/>
      <c r="BID35" s="72"/>
      <c r="BIE35" s="72"/>
      <c r="BIF35" s="72"/>
      <c r="BIG35" s="90"/>
      <c r="BIH35" s="73"/>
      <c r="BII35" s="73"/>
      <c r="BIJ35" s="74"/>
      <c r="BIK35" s="72"/>
      <c r="BIL35" s="72"/>
      <c r="BIM35" s="72"/>
      <c r="BIN35" s="90"/>
      <c r="BIO35" s="73"/>
      <c r="BIP35" s="73"/>
      <c r="BIQ35" s="74"/>
      <c r="BIR35" s="72"/>
      <c r="BIS35" s="72"/>
      <c r="BIT35" s="72"/>
      <c r="BIU35" s="90"/>
      <c r="BIV35" s="73"/>
      <c r="BIW35" s="73"/>
      <c r="BIX35" s="74"/>
      <c r="BIY35" s="72"/>
      <c r="BIZ35" s="72"/>
      <c r="BJA35" s="72"/>
      <c r="BJB35" s="90"/>
      <c r="BJC35" s="73"/>
      <c r="BJD35" s="73"/>
      <c r="BJE35" s="74"/>
      <c r="BJF35" s="72"/>
      <c r="BJG35" s="72"/>
      <c r="BJH35" s="72"/>
      <c r="BJI35" s="90"/>
      <c r="BJJ35" s="73"/>
      <c r="BJK35" s="73"/>
      <c r="BJL35" s="74"/>
      <c r="BJM35" s="72"/>
      <c r="BJN35" s="72"/>
      <c r="BJO35" s="72"/>
      <c r="BJP35" s="90"/>
      <c r="BJQ35" s="73"/>
      <c r="BJR35" s="73"/>
      <c r="BJS35" s="74"/>
      <c r="BJT35" s="72"/>
      <c r="BJU35" s="72"/>
      <c r="BJV35" s="72"/>
      <c r="BJW35" s="90"/>
      <c r="BJX35" s="73"/>
      <c r="BJY35" s="73"/>
      <c r="BJZ35" s="74"/>
      <c r="BKA35" s="72"/>
      <c r="BKB35" s="72"/>
      <c r="BKC35" s="72"/>
      <c r="BKD35" s="90"/>
      <c r="BKE35" s="73"/>
      <c r="BKF35" s="73"/>
      <c r="BKG35" s="74"/>
      <c r="BKH35" s="72"/>
      <c r="BKI35" s="72"/>
      <c r="BKJ35" s="72"/>
      <c r="BKK35" s="90"/>
      <c r="BKL35" s="73"/>
      <c r="BKM35" s="73"/>
      <c r="BKN35" s="74"/>
      <c r="BKO35" s="72"/>
      <c r="BKP35" s="72"/>
      <c r="BKQ35" s="72"/>
      <c r="BKR35" s="90"/>
      <c r="BKS35" s="73"/>
      <c r="BKT35" s="73"/>
      <c r="BKU35" s="74"/>
      <c r="BKV35" s="72"/>
      <c r="BKW35" s="72"/>
      <c r="BKX35" s="72"/>
      <c r="BKY35" s="90"/>
      <c r="BKZ35" s="73"/>
      <c r="BLA35" s="73"/>
      <c r="BLB35" s="74"/>
      <c r="BLC35" s="72"/>
      <c r="BLD35" s="72"/>
      <c r="BLE35" s="72"/>
      <c r="BLF35" s="90"/>
      <c r="BLG35" s="73"/>
      <c r="BLH35" s="73"/>
      <c r="BLI35" s="74"/>
      <c r="BLJ35" s="72"/>
      <c r="BLK35" s="72"/>
      <c r="BLL35" s="72"/>
      <c r="BLM35" s="90"/>
      <c r="BLN35" s="73"/>
      <c r="BLO35" s="73"/>
      <c r="BLP35" s="74"/>
      <c r="BLQ35" s="72"/>
      <c r="BLR35" s="72"/>
      <c r="BLS35" s="72"/>
      <c r="BLT35" s="90"/>
      <c r="BLU35" s="73"/>
      <c r="BLV35" s="73"/>
      <c r="BLW35" s="74"/>
      <c r="BLX35" s="72"/>
      <c r="BLY35" s="72"/>
      <c r="BLZ35" s="72"/>
      <c r="BMA35" s="90"/>
      <c r="BMB35" s="73"/>
      <c r="BMC35" s="73"/>
      <c r="BMD35" s="74"/>
      <c r="BME35" s="72"/>
      <c r="BMF35" s="72"/>
      <c r="BMG35" s="72"/>
      <c r="BMH35" s="90"/>
      <c r="BMI35" s="73"/>
      <c r="BMJ35" s="73"/>
      <c r="BMK35" s="74"/>
      <c r="BML35" s="72"/>
      <c r="BMM35" s="72"/>
      <c r="BMN35" s="72"/>
      <c r="BMO35" s="90"/>
      <c r="BMP35" s="73"/>
      <c r="BMQ35" s="73"/>
      <c r="BMR35" s="74"/>
      <c r="BMS35" s="72"/>
      <c r="BMT35" s="72"/>
      <c r="BMU35" s="72"/>
      <c r="BMV35" s="90"/>
      <c r="BMW35" s="73"/>
      <c r="BMX35" s="73"/>
      <c r="BMY35" s="74"/>
      <c r="BMZ35" s="72"/>
      <c r="BNA35" s="72"/>
      <c r="BNB35" s="72"/>
      <c r="BNC35" s="90"/>
      <c r="BND35" s="73"/>
      <c r="BNE35" s="73"/>
      <c r="BNF35" s="74"/>
      <c r="BNG35" s="72"/>
      <c r="BNH35" s="72"/>
      <c r="BNI35" s="72"/>
      <c r="BNJ35" s="90"/>
      <c r="BNK35" s="73"/>
      <c r="BNL35" s="73"/>
      <c r="BNM35" s="74"/>
      <c r="BNN35" s="72"/>
      <c r="BNO35" s="72"/>
      <c r="BNP35" s="72"/>
      <c r="BNQ35" s="90"/>
      <c r="BNR35" s="73"/>
      <c r="BNS35" s="73"/>
      <c r="BNT35" s="74"/>
      <c r="BNU35" s="72"/>
      <c r="BNV35" s="72"/>
      <c r="BNW35" s="72"/>
      <c r="BNX35" s="90"/>
      <c r="BNY35" s="73"/>
      <c r="BNZ35" s="73"/>
      <c r="BOA35" s="74"/>
      <c r="BOB35" s="72"/>
      <c r="BOC35" s="72"/>
      <c r="BOD35" s="72"/>
      <c r="BOE35" s="90"/>
      <c r="BOF35" s="73"/>
      <c r="BOG35" s="73"/>
      <c r="BOH35" s="74"/>
      <c r="BOI35" s="72"/>
      <c r="BOJ35" s="72"/>
      <c r="BOK35" s="72"/>
      <c r="BOL35" s="90"/>
      <c r="BOM35" s="73"/>
      <c r="BON35" s="73"/>
      <c r="BOO35" s="74"/>
      <c r="BOP35" s="72"/>
      <c r="BOQ35" s="72"/>
      <c r="BOR35" s="72"/>
      <c r="BOS35" s="90"/>
      <c r="BOT35" s="73"/>
      <c r="BOU35" s="73"/>
      <c r="BOV35" s="74"/>
      <c r="BOW35" s="72"/>
      <c r="BOX35" s="72"/>
      <c r="BOY35" s="72"/>
      <c r="BOZ35" s="90"/>
      <c r="BPA35" s="73"/>
      <c r="BPB35" s="73"/>
      <c r="BPC35" s="74"/>
      <c r="BPD35" s="72"/>
      <c r="BPE35" s="72"/>
      <c r="BPF35" s="72"/>
      <c r="BPG35" s="90"/>
      <c r="BPH35" s="73"/>
      <c r="BPI35" s="73"/>
      <c r="BPJ35" s="74"/>
      <c r="BPK35" s="72"/>
      <c r="BPL35" s="72"/>
      <c r="BPM35" s="72"/>
      <c r="BPN35" s="90"/>
      <c r="BPO35" s="73"/>
      <c r="BPP35" s="73"/>
      <c r="BPQ35" s="74"/>
      <c r="BPR35" s="72"/>
      <c r="BPS35" s="72"/>
      <c r="BPT35" s="72"/>
      <c r="BPU35" s="90"/>
      <c r="BPV35" s="73"/>
      <c r="BPW35" s="73"/>
      <c r="BPX35" s="74"/>
      <c r="BPY35" s="72"/>
      <c r="BPZ35" s="72"/>
      <c r="BQA35" s="72"/>
      <c r="BQB35" s="90"/>
      <c r="BQC35" s="73"/>
      <c r="BQD35" s="73"/>
      <c r="BQE35" s="74"/>
      <c r="BQF35" s="72"/>
      <c r="BQG35" s="72"/>
      <c r="BQH35" s="72"/>
      <c r="BQI35" s="90"/>
      <c r="BQJ35" s="73"/>
      <c r="BQK35" s="73"/>
      <c r="BQL35" s="74"/>
      <c r="BQM35" s="72"/>
      <c r="BQN35" s="72"/>
      <c r="BQO35" s="72"/>
      <c r="BQP35" s="90"/>
      <c r="BQQ35" s="73"/>
      <c r="BQR35" s="73"/>
      <c r="BQS35" s="74"/>
      <c r="BQT35" s="72"/>
      <c r="BQU35" s="72"/>
      <c r="BQV35" s="72"/>
      <c r="BQW35" s="90"/>
      <c r="BQX35" s="73"/>
      <c r="BQY35" s="73"/>
      <c r="BQZ35" s="74"/>
      <c r="BRA35" s="72"/>
      <c r="BRB35" s="72"/>
      <c r="BRC35" s="72"/>
      <c r="BRD35" s="90"/>
      <c r="BRE35" s="73"/>
      <c r="BRF35" s="73"/>
      <c r="BRG35" s="74"/>
      <c r="BRH35" s="72"/>
      <c r="BRI35" s="72"/>
      <c r="BRJ35" s="72"/>
      <c r="BRK35" s="90"/>
      <c r="BRL35" s="73"/>
      <c r="BRM35" s="73"/>
      <c r="BRN35" s="74"/>
      <c r="BRO35" s="72"/>
      <c r="BRP35" s="72"/>
      <c r="BRQ35" s="72"/>
      <c r="BRR35" s="90"/>
      <c r="BRS35" s="73"/>
      <c r="BRT35" s="73"/>
      <c r="BRU35" s="74"/>
      <c r="BRV35" s="72"/>
      <c r="BRW35" s="72"/>
      <c r="BRX35" s="72"/>
      <c r="BRY35" s="90"/>
      <c r="BRZ35" s="73"/>
      <c r="BSA35" s="73"/>
      <c r="BSB35" s="74"/>
      <c r="BSC35" s="72"/>
      <c r="BSD35" s="72"/>
      <c r="BSE35" s="72"/>
      <c r="BSF35" s="90"/>
      <c r="BSG35" s="73"/>
      <c r="BSH35" s="73"/>
      <c r="BSI35" s="74"/>
      <c r="BSJ35" s="72"/>
      <c r="BSK35" s="72"/>
      <c r="BSL35" s="72"/>
      <c r="BSM35" s="90"/>
      <c r="BSN35" s="73"/>
      <c r="BSO35" s="73"/>
      <c r="BSP35" s="74"/>
      <c r="BSQ35" s="72"/>
      <c r="BSR35" s="72"/>
      <c r="BSS35" s="72"/>
      <c r="BST35" s="90"/>
      <c r="BSU35" s="73"/>
      <c r="BSV35" s="73"/>
      <c r="BSW35" s="74"/>
      <c r="BSX35" s="72"/>
      <c r="BSY35" s="72"/>
      <c r="BSZ35" s="72"/>
      <c r="BTA35" s="90"/>
      <c r="BTB35" s="73"/>
      <c r="BTC35" s="73"/>
      <c r="BTD35" s="74"/>
      <c r="BTE35" s="72"/>
      <c r="BTF35" s="72"/>
      <c r="BTG35" s="72"/>
      <c r="BTH35" s="90"/>
      <c r="BTI35" s="73"/>
      <c r="BTJ35" s="73"/>
      <c r="BTK35" s="74"/>
      <c r="BTL35" s="72"/>
      <c r="BTM35" s="72"/>
      <c r="BTN35" s="72"/>
      <c r="BTO35" s="90"/>
      <c r="BTP35" s="73"/>
      <c r="BTQ35" s="73"/>
      <c r="BTR35" s="74"/>
      <c r="BTS35" s="72"/>
      <c r="BTT35" s="72"/>
      <c r="BTU35" s="72"/>
      <c r="BTV35" s="90"/>
      <c r="BTW35" s="73"/>
      <c r="BTX35" s="73"/>
      <c r="BTY35" s="74"/>
      <c r="BTZ35" s="72"/>
      <c r="BUA35" s="72"/>
      <c r="BUB35" s="72"/>
      <c r="BUC35" s="90"/>
      <c r="BUD35" s="73"/>
      <c r="BUE35" s="73"/>
      <c r="BUF35" s="74"/>
      <c r="BUG35" s="72"/>
      <c r="BUH35" s="72"/>
      <c r="BUI35" s="72"/>
      <c r="BUJ35" s="90"/>
      <c r="BUK35" s="73"/>
      <c r="BUL35" s="73"/>
      <c r="BUM35" s="74"/>
      <c r="BUN35" s="72"/>
      <c r="BUO35" s="72"/>
      <c r="BUP35" s="72"/>
      <c r="BUQ35" s="90"/>
      <c r="BUR35" s="73"/>
      <c r="BUS35" s="73"/>
      <c r="BUT35" s="74"/>
      <c r="BUU35" s="72"/>
      <c r="BUV35" s="72"/>
      <c r="BUW35" s="72"/>
      <c r="BUX35" s="90"/>
      <c r="BUY35" s="73"/>
      <c r="BUZ35" s="73"/>
      <c r="BVA35" s="74"/>
      <c r="BVB35" s="72"/>
      <c r="BVC35" s="72"/>
      <c r="BVD35" s="72"/>
      <c r="BVE35" s="90"/>
      <c r="BVF35" s="73"/>
      <c r="BVG35" s="73"/>
      <c r="BVH35" s="74"/>
      <c r="BVI35" s="72"/>
      <c r="BVJ35" s="72"/>
      <c r="BVK35" s="72"/>
      <c r="BVL35" s="90"/>
      <c r="BVM35" s="73"/>
      <c r="BVN35" s="73"/>
      <c r="BVO35" s="74"/>
      <c r="BVP35" s="72"/>
      <c r="BVQ35" s="72"/>
      <c r="BVR35" s="72"/>
      <c r="BVS35" s="90"/>
      <c r="BVT35" s="73"/>
      <c r="BVU35" s="73"/>
      <c r="BVV35" s="74"/>
      <c r="BVW35" s="72"/>
      <c r="BVX35" s="72"/>
      <c r="BVY35" s="72"/>
      <c r="BVZ35" s="90"/>
      <c r="BWA35" s="73"/>
      <c r="BWB35" s="73"/>
      <c r="BWC35" s="74"/>
      <c r="BWD35" s="72"/>
      <c r="BWE35" s="72"/>
      <c r="BWF35" s="72"/>
      <c r="BWG35" s="90"/>
      <c r="BWH35" s="73"/>
      <c r="BWI35" s="73"/>
      <c r="BWJ35" s="74"/>
      <c r="BWK35" s="72"/>
      <c r="BWL35" s="72"/>
      <c r="BWM35" s="72"/>
      <c r="BWN35" s="90"/>
      <c r="BWO35" s="73"/>
      <c r="BWP35" s="73"/>
      <c r="BWQ35" s="74"/>
      <c r="BWR35" s="72"/>
      <c r="BWS35" s="72"/>
      <c r="BWT35" s="72"/>
      <c r="BWU35" s="90"/>
      <c r="BWV35" s="73"/>
      <c r="BWW35" s="73"/>
      <c r="BWX35" s="74"/>
      <c r="BWY35" s="72"/>
      <c r="BWZ35" s="72"/>
      <c r="BXA35" s="72"/>
      <c r="BXB35" s="90"/>
      <c r="BXC35" s="73"/>
      <c r="BXD35" s="73"/>
      <c r="BXE35" s="74"/>
      <c r="BXF35" s="72"/>
      <c r="BXG35" s="72"/>
      <c r="BXH35" s="72"/>
      <c r="BXI35" s="90"/>
      <c r="BXJ35" s="73"/>
      <c r="BXK35" s="73"/>
      <c r="BXL35" s="74"/>
      <c r="BXM35" s="72"/>
      <c r="BXN35" s="72"/>
      <c r="BXO35" s="72"/>
      <c r="BXP35" s="90"/>
      <c r="BXQ35" s="73"/>
      <c r="BXR35" s="73"/>
      <c r="BXS35" s="74"/>
      <c r="BXT35" s="72"/>
      <c r="BXU35" s="72"/>
      <c r="BXV35" s="72"/>
      <c r="BXW35" s="90"/>
      <c r="BXX35" s="73"/>
      <c r="BXY35" s="73"/>
      <c r="BXZ35" s="74"/>
      <c r="BYA35" s="72"/>
      <c r="BYB35" s="72"/>
      <c r="BYC35" s="72"/>
      <c r="BYD35" s="90"/>
      <c r="BYE35" s="73"/>
      <c r="BYF35" s="73"/>
      <c r="BYG35" s="74"/>
      <c r="BYH35" s="72"/>
      <c r="BYI35" s="72"/>
      <c r="BYJ35" s="72"/>
      <c r="BYK35" s="90"/>
      <c r="BYL35" s="73"/>
      <c r="BYM35" s="73"/>
      <c r="BYN35" s="74"/>
      <c r="BYO35" s="72"/>
      <c r="BYP35" s="72"/>
      <c r="BYQ35" s="72"/>
      <c r="BYR35" s="90"/>
      <c r="BYS35" s="73"/>
      <c r="BYT35" s="73"/>
      <c r="BYU35" s="74"/>
      <c r="BYV35" s="72"/>
      <c r="BYW35" s="72"/>
      <c r="BYX35" s="72"/>
      <c r="BYY35" s="90"/>
      <c r="BYZ35" s="73"/>
      <c r="BZA35" s="73"/>
      <c r="BZB35" s="74"/>
      <c r="BZC35" s="72"/>
      <c r="BZD35" s="72"/>
      <c r="BZE35" s="72"/>
      <c r="BZF35" s="90"/>
      <c r="BZG35" s="73"/>
      <c r="BZH35" s="73"/>
      <c r="BZI35" s="74"/>
      <c r="BZJ35" s="72"/>
      <c r="BZK35" s="72"/>
      <c r="BZL35" s="72"/>
      <c r="BZM35" s="90"/>
      <c r="BZN35" s="73"/>
      <c r="BZO35" s="73"/>
      <c r="BZP35" s="74"/>
      <c r="BZQ35" s="72"/>
      <c r="BZR35" s="72"/>
      <c r="BZS35" s="72"/>
      <c r="BZT35" s="90"/>
      <c r="BZU35" s="73"/>
      <c r="BZV35" s="73"/>
      <c r="BZW35" s="74"/>
      <c r="BZX35" s="72"/>
      <c r="BZY35" s="72"/>
      <c r="BZZ35" s="72"/>
      <c r="CAA35" s="90"/>
      <c r="CAB35" s="73"/>
      <c r="CAC35" s="73"/>
      <c r="CAD35" s="74"/>
      <c r="CAE35" s="72"/>
      <c r="CAF35" s="72"/>
      <c r="CAG35" s="72"/>
      <c r="CAH35" s="90"/>
      <c r="CAI35" s="73"/>
      <c r="CAJ35" s="73"/>
      <c r="CAK35" s="74"/>
      <c r="CAL35" s="72"/>
      <c r="CAM35" s="72"/>
      <c r="CAN35" s="72"/>
      <c r="CAO35" s="90"/>
      <c r="CAP35" s="73"/>
      <c r="CAQ35" s="73"/>
      <c r="CAR35" s="74"/>
      <c r="CAS35" s="72"/>
      <c r="CAT35" s="72"/>
      <c r="CAU35" s="72"/>
      <c r="CAV35" s="90"/>
      <c r="CAW35" s="73"/>
      <c r="CAX35" s="73"/>
      <c r="CAY35" s="74"/>
      <c r="CAZ35" s="72"/>
      <c r="CBA35" s="72"/>
      <c r="CBB35" s="72"/>
      <c r="CBC35" s="90"/>
      <c r="CBD35" s="73"/>
      <c r="CBE35" s="73"/>
      <c r="CBF35" s="74"/>
      <c r="CBG35" s="72"/>
      <c r="CBH35" s="72"/>
      <c r="CBI35" s="72"/>
      <c r="CBJ35" s="90"/>
      <c r="CBK35" s="73"/>
      <c r="CBL35" s="73"/>
      <c r="CBM35" s="74"/>
      <c r="CBN35" s="72"/>
      <c r="CBO35" s="72"/>
      <c r="CBP35" s="72"/>
      <c r="CBQ35" s="90"/>
      <c r="CBR35" s="73"/>
      <c r="CBS35" s="73"/>
      <c r="CBT35" s="74"/>
      <c r="CBU35" s="72"/>
      <c r="CBV35" s="72"/>
      <c r="CBW35" s="72"/>
      <c r="CBX35" s="90"/>
      <c r="CBY35" s="73"/>
      <c r="CBZ35" s="73"/>
      <c r="CCA35" s="74"/>
      <c r="CCB35" s="72"/>
      <c r="CCC35" s="72"/>
      <c r="CCD35" s="72"/>
      <c r="CCE35" s="90"/>
      <c r="CCF35" s="73"/>
      <c r="CCG35" s="73"/>
      <c r="CCH35" s="74"/>
      <c r="CCI35" s="72"/>
      <c r="CCJ35" s="72"/>
      <c r="CCK35" s="72"/>
      <c r="CCL35" s="90"/>
      <c r="CCM35" s="73"/>
      <c r="CCN35" s="73"/>
      <c r="CCO35" s="74"/>
      <c r="CCP35" s="72"/>
      <c r="CCQ35" s="72"/>
      <c r="CCR35" s="72"/>
      <c r="CCS35" s="90"/>
      <c r="CCT35" s="73"/>
      <c r="CCU35" s="73"/>
      <c r="CCV35" s="74"/>
      <c r="CCW35" s="72"/>
      <c r="CCX35" s="72"/>
      <c r="CCY35" s="72"/>
      <c r="CCZ35" s="90"/>
      <c r="CDA35" s="73"/>
      <c r="CDB35" s="73"/>
      <c r="CDC35" s="74"/>
      <c r="CDD35" s="72"/>
      <c r="CDE35" s="72"/>
      <c r="CDF35" s="72"/>
      <c r="CDG35" s="90"/>
      <c r="CDH35" s="73"/>
      <c r="CDI35" s="73"/>
      <c r="CDJ35" s="74"/>
      <c r="CDK35" s="72"/>
      <c r="CDL35" s="72"/>
      <c r="CDM35" s="72"/>
      <c r="CDN35" s="90"/>
      <c r="CDO35" s="73"/>
      <c r="CDP35" s="73"/>
      <c r="CDQ35" s="74"/>
      <c r="CDR35" s="72"/>
      <c r="CDS35" s="72"/>
      <c r="CDT35" s="72"/>
      <c r="CDU35" s="90"/>
      <c r="CDV35" s="73"/>
      <c r="CDW35" s="73"/>
      <c r="CDX35" s="74"/>
      <c r="CDY35" s="72"/>
      <c r="CDZ35" s="72"/>
      <c r="CEA35" s="72"/>
      <c r="CEB35" s="90"/>
      <c r="CEC35" s="73"/>
      <c r="CED35" s="73"/>
      <c r="CEE35" s="74"/>
      <c r="CEF35" s="72"/>
      <c r="CEG35" s="72"/>
      <c r="CEH35" s="72"/>
      <c r="CEI35" s="90"/>
      <c r="CEJ35" s="73"/>
      <c r="CEK35" s="73"/>
      <c r="CEL35" s="74"/>
      <c r="CEM35" s="72"/>
      <c r="CEN35" s="72"/>
      <c r="CEO35" s="72"/>
      <c r="CEP35" s="90"/>
      <c r="CEQ35" s="73"/>
      <c r="CER35" s="73"/>
      <c r="CES35" s="74"/>
      <c r="CET35" s="72"/>
      <c r="CEU35" s="72"/>
      <c r="CEV35" s="72"/>
      <c r="CEW35" s="90"/>
      <c r="CEX35" s="73"/>
      <c r="CEY35" s="73"/>
      <c r="CEZ35" s="74"/>
      <c r="CFA35" s="72"/>
      <c r="CFB35" s="72"/>
      <c r="CFC35" s="72"/>
      <c r="CFD35" s="90"/>
      <c r="CFE35" s="73"/>
      <c r="CFF35" s="73"/>
      <c r="CFG35" s="74"/>
      <c r="CFH35" s="72"/>
      <c r="CFI35" s="72"/>
      <c r="CFJ35" s="72"/>
      <c r="CFK35" s="90"/>
      <c r="CFL35" s="73"/>
      <c r="CFM35" s="73"/>
      <c r="CFN35" s="74"/>
      <c r="CFO35" s="72"/>
      <c r="CFP35" s="72"/>
      <c r="CFQ35" s="72"/>
      <c r="CFR35" s="90"/>
      <c r="CFS35" s="73"/>
      <c r="CFT35" s="73"/>
      <c r="CFU35" s="74"/>
      <c r="CFV35" s="72"/>
      <c r="CFW35" s="72"/>
      <c r="CFX35" s="72"/>
      <c r="CFY35" s="90"/>
      <c r="CFZ35" s="73"/>
      <c r="CGA35" s="73"/>
      <c r="CGB35" s="74"/>
      <c r="CGC35" s="72"/>
      <c r="CGD35" s="72"/>
      <c r="CGE35" s="72"/>
      <c r="CGF35" s="90"/>
      <c r="CGG35" s="73"/>
      <c r="CGH35" s="73"/>
      <c r="CGI35" s="74"/>
      <c r="CGJ35" s="72"/>
      <c r="CGK35" s="72"/>
      <c r="CGL35" s="72"/>
      <c r="CGM35" s="90"/>
      <c r="CGN35" s="73"/>
      <c r="CGO35" s="73"/>
      <c r="CGP35" s="74"/>
      <c r="CGQ35" s="72"/>
      <c r="CGR35" s="72"/>
      <c r="CGS35" s="72"/>
      <c r="CGT35" s="90"/>
      <c r="CGU35" s="73"/>
      <c r="CGV35" s="73"/>
      <c r="CGW35" s="74"/>
      <c r="CGX35" s="72"/>
      <c r="CGY35" s="72"/>
      <c r="CGZ35" s="72"/>
      <c r="CHA35" s="90"/>
      <c r="CHB35" s="73"/>
      <c r="CHC35" s="73"/>
      <c r="CHD35" s="74"/>
      <c r="CHE35" s="72"/>
      <c r="CHF35" s="72"/>
      <c r="CHG35" s="72"/>
      <c r="CHH35" s="90"/>
      <c r="CHI35" s="73"/>
      <c r="CHJ35" s="73"/>
      <c r="CHK35" s="74"/>
      <c r="CHL35" s="72"/>
      <c r="CHM35" s="72"/>
      <c r="CHN35" s="72"/>
      <c r="CHO35" s="90"/>
      <c r="CHP35" s="73"/>
      <c r="CHQ35" s="73"/>
      <c r="CHR35" s="74"/>
      <c r="CHS35" s="72"/>
      <c r="CHT35" s="72"/>
      <c r="CHU35" s="72"/>
      <c r="CHV35" s="90"/>
      <c r="CHW35" s="73"/>
      <c r="CHX35" s="73"/>
      <c r="CHY35" s="74"/>
      <c r="CHZ35" s="72"/>
      <c r="CIA35" s="72"/>
      <c r="CIB35" s="72"/>
      <c r="CIC35" s="90"/>
      <c r="CID35" s="73"/>
      <c r="CIE35" s="73"/>
      <c r="CIF35" s="74"/>
      <c r="CIG35" s="72"/>
      <c r="CIH35" s="72"/>
      <c r="CII35" s="72"/>
      <c r="CIJ35" s="90"/>
      <c r="CIK35" s="73"/>
      <c r="CIL35" s="73"/>
      <c r="CIM35" s="74"/>
      <c r="CIN35" s="72"/>
      <c r="CIO35" s="72"/>
      <c r="CIP35" s="72"/>
      <c r="CIQ35" s="90"/>
      <c r="CIR35" s="73"/>
      <c r="CIS35" s="73"/>
      <c r="CIT35" s="74"/>
      <c r="CIU35" s="72"/>
      <c r="CIV35" s="72"/>
      <c r="CIW35" s="72"/>
      <c r="CIX35" s="90"/>
      <c r="CIY35" s="73"/>
      <c r="CIZ35" s="73"/>
      <c r="CJA35" s="74"/>
      <c r="CJB35" s="72"/>
      <c r="CJC35" s="72"/>
      <c r="CJD35" s="72"/>
      <c r="CJE35" s="90"/>
      <c r="CJF35" s="73"/>
      <c r="CJG35" s="73"/>
      <c r="CJH35" s="74"/>
      <c r="CJI35" s="72"/>
      <c r="CJJ35" s="72"/>
      <c r="CJK35" s="72"/>
      <c r="CJL35" s="90"/>
      <c r="CJM35" s="73"/>
      <c r="CJN35" s="73"/>
      <c r="CJO35" s="74"/>
      <c r="CJP35" s="72"/>
      <c r="CJQ35" s="72"/>
      <c r="CJR35" s="72"/>
      <c r="CJS35" s="90"/>
      <c r="CJT35" s="73"/>
      <c r="CJU35" s="73"/>
      <c r="CJV35" s="74"/>
      <c r="CJW35" s="72"/>
      <c r="CJX35" s="72"/>
      <c r="CJY35" s="72"/>
      <c r="CJZ35" s="90"/>
      <c r="CKA35" s="73"/>
      <c r="CKB35" s="73"/>
      <c r="CKC35" s="74"/>
      <c r="CKD35" s="72"/>
      <c r="CKE35" s="72"/>
      <c r="CKF35" s="72"/>
      <c r="CKG35" s="90"/>
      <c r="CKH35" s="73"/>
      <c r="CKI35" s="73"/>
      <c r="CKJ35" s="74"/>
      <c r="CKK35" s="72"/>
      <c r="CKL35" s="72"/>
      <c r="CKM35" s="72"/>
      <c r="CKN35" s="90"/>
      <c r="CKO35" s="73"/>
      <c r="CKP35" s="73"/>
      <c r="CKQ35" s="74"/>
      <c r="CKR35" s="72"/>
      <c r="CKS35" s="72"/>
      <c r="CKT35" s="72"/>
      <c r="CKU35" s="90"/>
      <c r="CKV35" s="73"/>
      <c r="CKW35" s="73"/>
      <c r="CKX35" s="74"/>
      <c r="CKY35" s="72"/>
      <c r="CKZ35" s="72"/>
      <c r="CLA35" s="72"/>
      <c r="CLB35" s="90"/>
      <c r="CLC35" s="73"/>
      <c r="CLD35" s="73"/>
      <c r="CLE35" s="74"/>
      <c r="CLF35" s="72"/>
      <c r="CLG35" s="72"/>
      <c r="CLH35" s="72"/>
      <c r="CLI35" s="90"/>
      <c r="CLJ35" s="73"/>
      <c r="CLK35" s="73"/>
      <c r="CLL35" s="74"/>
      <c r="CLM35" s="72"/>
      <c r="CLN35" s="72"/>
      <c r="CLO35" s="72"/>
      <c r="CLP35" s="90"/>
      <c r="CLQ35" s="73"/>
      <c r="CLR35" s="73"/>
      <c r="CLS35" s="74"/>
      <c r="CLT35" s="72"/>
      <c r="CLU35" s="72"/>
      <c r="CLV35" s="72"/>
      <c r="CLW35" s="90"/>
      <c r="CLX35" s="73"/>
      <c r="CLY35" s="73"/>
      <c r="CLZ35" s="74"/>
      <c r="CMA35" s="72"/>
      <c r="CMB35" s="72"/>
      <c r="CMC35" s="72"/>
      <c r="CMD35" s="90"/>
      <c r="CME35" s="73"/>
      <c r="CMF35" s="73"/>
      <c r="CMG35" s="74"/>
      <c r="CMH35" s="72"/>
      <c r="CMI35" s="72"/>
      <c r="CMJ35" s="72"/>
      <c r="CMK35" s="90"/>
      <c r="CML35" s="73"/>
      <c r="CMM35" s="73"/>
      <c r="CMN35" s="74"/>
      <c r="CMO35" s="72"/>
      <c r="CMP35" s="72"/>
      <c r="CMQ35" s="72"/>
      <c r="CMR35" s="90"/>
      <c r="CMS35" s="73"/>
      <c r="CMT35" s="73"/>
      <c r="CMU35" s="74"/>
      <c r="CMV35" s="72"/>
      <c r="CMW35" s="72"/>
      <c r="CMX35" s="72"/>
      <c r="CMY35" s="90"/>
      <c r="CMZ35" s="73"/>
      <c r="CNA35" s="73"/>
      <c r="CNB35" s="74"/>
      <c r="CNC35" s="72"/>
      <c r="CND35" s="72"/>
      <c r="CNE35" s="72"/>
      <c r="CNF35" s="90"/>
      <c r="CNG35" s="73"/>
      <c r="CNH35" s="73"/>
      <c r="CNI35" s="74"/>
      <c r="CNJ35" s="72"/>
      <c r="CNK35" s="72"/>
      <c r="CNL35" s="72"/>
      <c r="CNM35" s="90"/>
      <c r="CNN35" s="73"/>
      <c r="CNO35" s="73"/>
      <c r="CNP35" s="74"/>
      <c r="CNQ35" s="72"/>
      <c r="CNR35" s="72"/>
      <c r="CNS35" s="72"/>
      <c r="CNT35" s="90"/>
      <c r="CNU35" s="73"/>
      <c r="CNV35" s="73"/>
      <c r="CNW35" s="74"/>
      <c r="CNX35" s="72"/>
      <c r="CNY35" s="72"/>
      <c r="CNZ35" s="72"/>
      <c r="COA35" s="90"/>
      <c r="COB35" s="73"/>
      <c r="COC35" s="73"/>
      <c r="COD35" s="74"/>
      <c r="COE35" s="72"/>
      <c r="COF35" s="72"/>
      <c r="COG35" s="72"/>
      <c r="COH35" s="90"/>
      <c r="COI35" s="73"/>
      <c r="COJ35" s="73"/>
      <c r="COK35" s="74"/>
      <c r="COL35" s="72"/>
      <c r="COM35" s="72"/>
      <c r="CON35" s="72"/>
      <c r="COO35" s="90"/>
      <c r="COP35" s="73"/>
      <c r="COQ35" s="73"/>
      <c r="COR35" s="74"/>
      <c r="COS35" s="72"/>
      <c r="COT35" s="72"/>
      <c r="COU35" s="72"/>
      <c r="COV35" s="90"/>
      <c r="COW35" s="73"/>
      <c r="COX35" s="73"/>
      <c r="COY35" s="74"/>
      <c r="COZ35" s="72"/>
      <c r="CPA35" s="72"/>
      <c r="CPB35" s="72"/>
      <c r="CPC35" s="90"/>
      <c r="CPD35" s="73"/>
      <c r="CPE35" s="73"/>
      <c r="CPF35" s="74"/>
      <c r="CPG35" s="72"/>
      <c r="CPH35" s="72"/>
      <c r="CPI35" s="72"/>
      <c r="CPJ35" s="90"/>
      <c r="CPK35" s="73"/>
      <c r="CPL35" s="73"/>
      <c r="CPM35" s="74"/>
      <c r="CPN35" s="72"/>
      <c r="CPO35" s="72"/>
      <c r="CPP35" s="72"/>
      <c r="CPQ35" s="90"/>
      <c r="CPR35" s="73"/>
      <c r="CPS35" s="73"/>
      <c r="CPT35" s="74"/>
      <c r="CPU35" s="72"/>
      <c r="CPV35" s="72"/>
      <c r="CPW35" s="72"/>
      <c r="CPX35" s="90"/>
      <c r="CPY35" s="73"/>
      <c r="CPZ35" s="73"/>
      <c r="CQA35" s="74"/>
      <c r="CQB35" s="72"/>
      <c r="CQC35" s="72"/>
      <c r="CQD35" s="72"/>
      <c r="CQE35" s="90"/>
      <c r="CQF35" s="73"/>
      <c r="CQG35" s="73"/>
      <c r="CQH35" s="74"/>
      <c r="CQI35" s="72"/>
      <c r="CQJ35" s="72"/>
      <c r="CQK35" s="72"/>
      <c r="CQL35" s="90"/>
      <c r="CQM35" s="73"/>
      <c r="CQN35" s="73"/>
      <c r="CQO35" s="74"/>
      <c r="CQP35" s="72"/>
      <c r="CQQ35" s="72"/>
      <c r="CQR35" s="72"/>
      <c r="CQS35" s="90"/>
      <c r="CQT35" s="73"/>
      <c r="CQU35" s="73"/>
      <c r="CQV35" s="74"/>
      <c r="CQW35" s="72"/>
      <c r="CQX35" s="72"/>
      <c r="CQY35" s="72"/>
      <c r="CQZ35" s="90"/>
      <c r="CRA35" s="73"/>
      <c r="CRB35" s="73"/>
      <c r="CRC35" s="74"/>
      <c r="CRD35" s="72"/>
      <c r="CRE35" s="72"/>
      <c r="CRF35" s="72"/>
      <c r="CRG35" s="90"/>
      <c r="CRH35" s="73"/>
      <c r="CRI35" s="73"/>
      <c r="CRJ35" s="74"/>
      <c r="CRK35" s="72"/>
      <c r="CRL35" s="72"/>
      <c r="CRM35" s="72"/>
      <c r="CRN35" s="90"/>
      <c r="CRO35" s="73"/>
      <c r="CRP35" s="73"/>
      <c r="CRQ35" s="74"/>
      <c r="CRR35" s="72"/>
      <c r="CRS35" s="72"/>
      <c r="CRT35" s="72"/>
      <c r="CRU35" s="90"/>
      <c r="CRV35" s="73"/>
      <c r="CRW35" s="73"/>
      <c r="CRX35" s="74"/>
      <c r="CRY35" s="72"/>
      <c r="CRZ35" s="72"/>
      <c r="CSA35" s="72"/>
      <c r="CSB35" s="90"/>
      <c r="CSC35" s="73"/>
      <c r="CSD35" s="73"/>
      <c r="CSE35" s="74"/>
      <c r="CSF35" s="72"/>
      <c r="CSG35" s="72"/>
      <c r="CSH35" s="72"/>
      <c r="CSI35" s="90"/>
      <c r="CSJ35" s="73"/>
      <c r="CSK35" s="73"/>
      <c r="CSL35" s="74"/>
      <c r="CSM35" s="72"/>
      <c r="CSN35" s="72"/>
      <c r="CSO35" s="72"/>
      <c r="CSP35" s="90"/>
      <c r="CSQ35" s="73"/>
      <c r="CSR35" s="73"/>
      <c r="CSS35" s="74"/>
      <c r="CST35" s="72"/>
      <c r="CSU35" s="72"/>
      <c r="CSV35" s="72"/>
      <c r="CSW35" s="90"/>
      <c r="CSX35" s="73"/>
      <c r="CSY35" s="73"/>
      <c r="CSZ35" s="74"/>
      <c r="CTA35" s="72"/>
      <c r="CTB35" s="72"/>
      <c r="CTC35" s="72"/>
      <c r="CTD35" s="90"/>
      <c r="CTE35" s="73"/>
      <c r="CTF35" s="73"/>
      <c r="CTG35" s="74"/>
      <c r="CTH35" s="72"/>
      <c r="CTI35" s="72"/>
      <c r="CTJ35" s="72"/>
      <c r="CTK35" s="90"/>
      <c r="CTL35" s="73"/>
      <c r="CTM35" s="73"/>
      <c r="CTN35" s="74"/>
      <c r="CTO35" s="72"/>
      <c r="CTP35" s="72"/>
      <c r="CTQ35" s="72"/>
      <c r="CTR35" s="90"/>
      <c r="CTS35" s="73"/>
      <c r="CTT35" s="73"/>
      <c r="CTU35" s="74"/>
      <c r="CTV35" s="72"/>
      <c r="CTW35" s="72"/>
      <c r="CTX35" s="72"/>
      <c r="CTY35" s="90"/>
      <c r="CTZ35" s="73"/>
      <c r="CUA35" s="73"/>
      <c r="CUB35" s="74"/>
      <c r="CUC35" s="72"/>
      <c r="CUD35" s="72"/>
      <c r="CUE35" s="72"/>
      <c r="CUF35" s="90"/>
      <c r="CUG35" s="73"/>
      <c r="CUH35" s="73"/>
      <c r="CUI35" s="74"/>
      <c r="CUJ35" s="72"/>
      <c r="CUK35" s="72"/>
      <c r="CUL35" s="72"/>
      <c r="CUM35" s="90"/>
      <c r="CUN35" s="73"/>
      <c r="CUO35" s="73"/>
      <c r="CUP35" s="74"/>
      <c r="CUQ35" s="72"/>
      <c r="CUR35" s="72"/>
      <c r="CUS35" s="72"/>
      <c r="CUT35" s="90"/>
      <c r="CUU35" s="73"/>
      <c r="CUV35" s="73"/>
      <c r="CUW35" s="74"/>
      <c r="CUX35" s="72"/>
      <c r="CUY35" s="72"/>
      <c r="CUZ35" s="72"/>
      <c r="CVA35" s="90"/>
      <c r="CVB35" s="73"/>
      <c r="CVC35" s="73"/>
      <c r="CVD35" s="74"/>
      <c r="CVE35" s="72"/>
      <c r="CVF35" s="72"/>
      <c r="CVG35" s="72"/>
      <c r="CVH35" s="90"/>
      <c r="CVI35" s="73"/>
      <c r="CVJ35" s="73"/>
      <c r="CVK35" s="74"/>
      <c r="CVL35" s="72"/>
      <c r="CVM35" s="72"/>
      <c r="CVN35" s="72"/>
      <c r="CVO35" s="90"/>
      <c r="CVP35" s="73"/>
      <c r="CVQ35" s="73"/>
      <c r="CVR35" s="74"/>
      <c r="CVS35" s="72"/>
      <c r="CVT35" s="72"/>
      <c r="CVU35" s="72"/>
      <c r="CVV35" s="90"/>
      <c r="CVW35" s="73"/>
      <c r="CVX35" s="73"/>
      <c r="CVY35" s="74"/>
      <c r="CVZ35" s="72"/>
      <c r="CWA35" s="72"/>
      <c r="CWB35" s="72"/>
      <c r="CWC35" s="90"/>
      <c r="CWD35" s="73"/>
      <c r="CWE35" s="73"/>
      <c r="CWF35" s="74"/>
      <c r="CWG35" s="72"/>
      <c r="CWH35" s="72"/>
      <c r="CWI35" s="72"/>
      <c r="CWJ35" s="90"/>
      <c r="CWK35" s="73"/>
      <c r="CWL35" s="73"/>
      <c r="CWM35" s="74"/>
      <c r="CWN35" s="72"/>
      <c r="CWO35" s="72"/>
      <c r="CWP35" s="72"/>
      <c r="CWQ35" s="90"/>
      <c r="CWR35" s="73"/>
      <c r="CWS35" s="73"/>
      <c r="CWT35" s="74"/>
      <c r="CWU35" s="72"/>
      <c r="CWV35" s="72"/>
      <c r="CWW35" s="72"/>
      <c r="CWX35" s="90"/>
      <c r="CWY35" s="73"/>
      <c r="CWZ35" s="73"/>
      <c r="CXA35" s="74"/>
      <c r="CXB35" s="72"/>
      <c r="CXC35" s="72"/>
      <c r="CXD35" s="72"/>
      <c r="CXE35" s="90"/>
      <c r="CXF35" s="73"/>
      <c r="CXG35" s="73"/>
      <c r="CXH35" s="74"/>
      <c r="CXI35" s="72"/>
      <c r="CXJ35" s="72"/>
      <c r="CXK35" s="72"/>
      <c r="CXL35" s="90"/>
      <c r="CXM35" s="73"/>
      <c r="CXN35" s="73"/>
      <c r="CXO35" s="74"/>
      <c r="CXP35" s="72"/>
      <c r="CXQ35" s="72"/>
      <c r="CXR35" s="72"/>
      <c r="CXS35" s="90"/>
      <c r="CXT35" s="73"/>
      <c r="CXU35" s="73"/>
      <c r="CXV35" s="74"/>
      <c r="CXW35" s="72"/>
      <c r="CXX35" s="72"/>
      <c r="CXY35" s="72"/>
      <c r="CXZ35" s="90"/>
      <c r="CYA35" s="73"/>
      <c r="CYB35" s="73"/>
      <c r="CYC35" s="74"/>
      <c r="CYD35" s="72"/>
      <c r="CYE35" s="72"/>
      <c r="CYF35" s="72"/>
      <c r="CYG35" s="90"/>
      <c r="CYH35" s="73"/>
      <c r="CYI35" s="73"/>
      <c r="CYJ35" s="74"/>
      <c r="CYK35" s="72"/>
      <c r="CYL35" s="72"/>
      <c r="CYM35" s="72"/>
      <c r="CYN35" s="90"/>
      <c r="CYO35" s="73"/>
      <c r="CYP35" s="73"/>
      <c r="CYQ35" s="74"/>
      <c r="CYR35" s="72"/>
      <c r="CYS35" s="72"/>
      <c r="CYT35" s="72"/>
      <c r="CYU35" s="90"/>
      <c r="CYV35" s="73"/>
      <c r="CYW35" s="73"/>
      <c r="CYX35" s="74"/>
      <c r="CYY35" s="72"/>
      <c r="CYZ35" s="72"/>
      <c r="CZA35" s="72"/>
      <c r="CZB35" s="90"/>
      <c r="CZC35" s="73"/>
      <c r="CZD35" s="73"/>
      <c r="CZE35" s="74"/>
      <c r="CZF35" s="72"/>
      <c r="CZG35" s="72"/>
      <c r="CZH35" s="72"/>
      <c r="CZI35" s="90"/>
      <c r="CZJ35" s="73"/>
      <c r="CZK35" s="73"/>
      <c r="CZL35" s="74"/>
      <c r="CZM35" s="72"/>
      <c r="CZN35" s="72"/>
      <c r="CZO35" s="72"/>
      <c r="CZP35" s="90"/>
      <c r="CZQ35" s="73"/>
      <c r="CZR35" s="73"/>
      <c r="CZS35" s="74"/>
      <c r="CZT35" s="72"/>
      <c r="CZU35" s="72"/>
      <c r="CZV35" s="72"/>
      <c r="CZW35" s="90"/>
      <c r="CZX35" s="73"/>
      <c r="CZY35" s="73"/>
      <c r="CZZ35" s="74"/>
      <c r="DAA35" s="72"/>
      <c r="DAB35" s="72"/>
      <c r="DAC35" s="72"/>
      <c r="DAD35" s="90"/>
      <c r="DAE35" s="73"/>
      <c r="DAF35" s="73"/>
      <c r="DAG35" s="74"/>
      <c r="DAH35" s="72"/>
      <c r="DAI35" s="72"/>
      <c r="DAJ35" s="72"/>
      <c r="DAK35" s="90"/>
      <c r="DAL35" s="73"/>
      <c r="DAM35" s="73"/>
      <c r="DAN35" s="74"/>
      <c r="DAO35" s="72"/>
      <c r="DAP35" s="72"/>
      <c r="DAQ35" s="72"/>
      <c r="DAR35" s="90"/>
      <c r="DAS35" s="73"/>
      <c r="DAT35" s="73"/>
      <c r="DAU35" s="74"/>
      <c r="DAV35" s="72"/>
      <c r="DAW35" s="72"/>
      <c r="DAX35" s="72"/>
      <c r="DAY35" s="90"/>
      <c r="DAZ35" s="73"/>
      <c r="DBA35" s="73"/>
      <c r="DBB35" s="74"/>
      <c r="DBC35" s="72"/>
      <c r="DBD35" s="72"/>
      <c r="DBE35" s="72"/>
      <c r="DBF35" s="90"/>
      <c r="DBG35" s="73"/>
      <c r="DBH35" s="73"/>
      <c r="DBI35" s="74"/>
      <c r="DBJ35" s="72"/>
      <c r="DBK35" s="72"/>
      <c r="DBL35" s="72"/>
      <c r="DBM35" s="90"/>
      <c r="DBN35" s="73"/>
      <c r="DBO35" s="73"/>
      <c r="DBP35" s="74"/>
      <c r="DBQ35" s="72"/>
      <c r="DBR35" s="72"/>
      <c r="DBS35" s="72"/>
      <c r="DBT35" s="90"/>
      <c r="DBU35" s="73"/>
      <c r="DBV35" s="73"/>
      <c r="DBW35" s="74"/>
      <c r="DBX35" s="72"/>
      <c r="DBY35" s="72"/>
      <c r="DBZ35" s="72"/>
      <c r="DCA35" s="90"/>
      <c r="DCB35" s="73"/>
      <c r="DCC35" s="73"/>
      <c r="DCD35" s="74"/>
      <c r="DCE35" s="72"/>
      <c r="DCF35" s="72"/>
      <c r="DCG35" s="72"/>
      <c r="DCH35" s="90"/>
      <c r="DCI35" s="73"/>
      <c r="DCJ35" s="73"/>
      <c r="DCK35" s="74"/>
      <c r="DCL35" s="72"/>
      <c r="DCM35" s="72"/>
      <c r="DCN35" s="72"/>
      <c r="DCO35" s="90"/>
      <c r="DCP35" s="73"/>
      <c r="DCQ35" s="73"/>
      <c r="DCR35" s="74"/>
      <c r="DCS35" s="72"/>
      <c r="DCT35" s="72"/>
      <c r="DCU35" s="72"/>
      <c r="DCV35" s="90"/>
      <c r="DCW35" s="73"/>
      <c r="DCX35" s="73"/>
      <c r="DCY35" s="74"/>
      <c r="DCZ35" s="72"/>
      <c r="DDA35" s="72"/>
      <c r="DDB35" s="72"/>
      <c r="DDC35" s="90"/>
      <c r="DDD35" s="73"/>
      <c r="DDE35" s="73"/>
      <c r="DDF35" s="74"/>
      <c r="DDG35" s="72"/>
      <c r="DDH35" s="72"/>
      <c r="DDI35" s="72"/>
      <c r="DDJ35" s="90"/>
      <c r="DDK35" s="73"/>
      <c r="DDL35" s="73"/>
      <c r="DDM35" s="74"/>
      <c r="DDN35" s="72"/>
      <c r="DDO35" s="72"/>
      <c r="DDP35" s="72"/>
      <c r="DDQ35" s="90"/>
      <c r="DDR35" s="73"/>
      <c r="DDS35" s="73"/>
      <c r="DDT35" s="74"/>
      <c r="DDU35" s="72"/>
      <c r="DDV35" s="72"/>
      <c r="DDW35" s="72"/>
      <c r="DDX35" s="90"/>
      <c r="DDY35" s="73"/>
      <c r="DDZ35" s="73"/>
      <c r="DEA35" s="74"/>
      <c r="DEB35" s="72"/>
      <c r="DEC35" s="72"/>
      <c r="DED35" s="72"/>
      <c r="DEE35" s="90"/>
      <c r="DEF35" s="73"/>
      <c r="DEG35" s="73"/>
      <c r="DEH35" s="74"/>
      <c r="DEI35" s="72"/>
      <c r="DEJ35" s="72"/>
      <c r="DEK35" s="72"/>
      <c r="DEL35" s="90"/>
      <c r="DEM35" s="73"/>
      <c r="DEN35" s="73"/>
      <c r="DEO35" s="74"/>
      <c r="DEP35" s="72"/>
      <c r="DEQ35" s="72"/>
      <c r="DER35" s="72"/>
      <c r="DES35" s="90"/>
      <c r="DET35" s="73"/>
      <c r="DEU35" s="73"/>
      <c r="DEV35" s="74"/>
      <c r="DEW35" s="72"/>
      <c r="DEX35" s="72"/>
      <c r="DEY35" s="72"/>
      <c r="DEZ35" s="90"/>
      <c r="DFA35" s="73"/>
      <c r="DFB35" s="73"/>
      <c r="DFC35" s="74"/>
      <c r="DFD35" s="72"/>
      <c r="DFE35" s="72"/>
      <c r="DFF35" s="72"/>
      <c r="DFG35" s="90"/>
      <c r="DFH35" s="73"/>
      <c r="DFI35" s="73"/>
      <c r="DFJ35" s="74"/>
      <c r="DFK35" s="72"/>
      <c r="DFL35" s="72"/>
      <c r="DFM35" s="72"/>
      <c r="DFN35" s="90"/>
      <c r="DFO35" s="73"/>
      <c r="DFP35" s="73"/>
      <c r="DFQ35" s="74"/>
      <c r="DFR35" s="72"/>
      <c r="DFS35" s="72"/>
      <c r="DFT35" s="72"/>
      <c r="DFU35" s="90"/>
      <c r="DFV35" s="73"/>
      <c r="DFW35" s="73"/>
      <c r="DFX35" s="74"/>
      <c r="DFY35" s="72"/>
      <c r="DFZ35" s="72"/>
      <c r="DGA35" s="72"/>
      <c r="DGB35" s="90"/>
      <c r="DGC35" s="73"/>
      <c r="DGD35" s="73"/>
      <c r="DGE35" s="74"/>
      <c r="DGF35" s="72"/>
      <c r="DGG35" s="72"/>
      <c r="DGH35" s="72"/>
      <c r="DGI35" s="90"/>
      <c r="DGJ35" s="73"/>
      <c r="DGK35" s="73"/>
      <c r="DGL35" s="74"/>
      <c r="DGM35" s="72"/>
      <c r="DGN35" s="72"/>
      <c r="DGO35" s="72"/>
      <c r="DGP35" s="90"/>
      <c r="DGQ35" s="73"/>
      <c r="DGR35" s="73"/>
      <c r="DGS35" s="74"/>
      <c r="DGT35" s="72"/>
      <c r="DGU35" s="72"/>
      <c r="DGV35" s="72"/>
      <c r="DGW35" s="90"/>
      <c r="DGX35" s="73"/>
      <c r="DGY35" s="73"/>
      <c r="DGZ35" s="74"/>
      <c r="DHA35" s="72"/>
      <c r="DHB35" s="72"/>
      <c r="DHC35" s="72"/>
      <c r="DHD35" s="90"/>
      <c r="DHE35" s="73"/>
      <c r="DHF35" s="73"/>
      <c r="DHG35" s="74"/>
      <c r="DHH35" s="72"/>
      <c r="DHI35" s="72"/>
      <c r="DHJ35" s="72"/>
      <c r="DHK35" s="90"/>
      <c r="DHL35" s="73"/>
      <c r="DHM35" s="73"/>
      <c r="DHN35" s="74"/>
      <c r="DHO35" s="72"/>
      <c r="DHP35" s="72"/>
      <c r="DHQ35" s="72"/>
      <c r="DHR35" s="90"/>
      <c r="DHS35" s="73"/>
      <c r="DHT35" s="73"/>
      <c r="DHU35" s="74"/>
      <c r="DHV35" s="72"/>
      <c r="DHW35" s="72"/>
      <c r="DHX35" s="72"/>
      <c r="DHY35" s="90"/>
      <c r="DHZ35" s="73"/>
      <c r="DIA35" s="73"/>
      <c r="DIB35" s="74"/>
      <c r="DIC35" s="72"/>
      <c r="DID35" s="72"/>
      <c r="DIE35" s="72"/>
      <c r="DIF35" s="90"/>
      <c r="DIG35" s="73"/>
      <c r="DIH35" s="73"/>
      <c r="DII35" s="74"/>
      <c r="DIJ35" s="72"/>
      <c r="DIK35" s="72"/>
      <c r="DIL35" s="72"/>
      <c r="DIM35" s="90"/>
      <c r="DIN35" s="73"/>
      <c r="DIO35" s="73"/>
      <c r="DIP35" s="74"/>
      <c r="DIQ35" s="72"/>
      <c r="DIR35" s="72"/>
      <c r="DIS35" s="72"/>
      <c r="DIT35" s="90"/>
      <c r="DIU35" s="73"/>
      <c r="DIV35" s="73"/>
      <c r="DIW35" s="74"/>
      <c r="DIX35" s="72"/>
      <c r="DIY35" s="72"/>
      <c r="DIZ35" s="72"/>
      <c r="DJA35" s="90"/>
      <c r="DJB35" s="73"/>
      <c r="DJC35" s="73"/>
      <c r="DJD35" s="74"/>
      <c r="DJE35" s="72"/>
      <c r="DJF35" s="72"/>
      <c r="DJG35" s="72"/>
      <c r="DJH35" s="90"/>
      <c r="DJI35" s="73"/>
      <c r="DJJ35" s="73"/>
      <c r="DJK35" s="74"/>
      <c r="DJL35" s="72"/>
      <c r="DJM35" s="72"/>
      <c r="DJN35" s="72"/>
      <c r="DJO35" s="90"/>
      <c r="DJP35" s="73"/>
      <c r="DJQ35" s="73"/>
      <c r="DJR35" s="74"/>
      <c r="DJS35" s="72"/>
      <c r="DJT35" s="72"/>
      <c r="DJU35" s="72"/>
      <c r="DJV35" s="90"/>
      <c r="DJW35" s="73"/>
      <c r="DJX35" s="73"/>
      <c r="DJY35" s="74"/>
      <c r="DJZ35" s="72"/>
      <c r="DKA35" s="72"/>
      <c r="DKB35" s="72"/>
      <c r="DKC35" s="90"/>
      <c r="DKD35" s="73"/>
      <c r="DKE35" s="73"/>
      <c r="DKF35" s="74"/>
      <c r="DKG35" s="72"/>
      <c r="DKH35" s="72"/>
      <c r="DKI35" s="72"/>
      <c r="DKJ35" s="90"/>
      <c r="DKK35" s="73"/>
      <c r="DKL35" s="73"/>
      <c r="DKM35" s="74"/>
      <c r="DKN35" s="72"/>
      <c r="DKO35" s="72"/>
      <c r="DKP35" s="72"/>
      <c r="DKQ35" s="90"/>
      <c r="DKR35" s="73"/>
      <c r="DKS35" s="73"/>
      <c r="DKT35" s="74"/>
      <c r="DKU35" s="72"/>
      <c r="DKV35" s="72"/>
      <c r="DKW35" s="72"/>
      <c r="DKX35" s="90"/>
      <c r="DKY35" s="73"/>
      <c r="DKZ35" s="73"/>
      <c r="DLA35" s="74"/>
      <c r="DLB35" s="72"/>
      <c r="DLC35" s="72"/>
      <c r="DLD35" s="72"/>
      <c r="DLE35" s="90"/>
      <c r="DLF35" s="73"/>
      <c r="DLG35" s="73"/>
      <c r="DLH35" s="74"/>
      <c r="DLI35" s="72"/>
      <c r="DLJ35" s="72"/>
      <c r="DLK35" s="72"/>
      <c r="DLL35" s="90"/>
      <c r="DLM35" s="73"/>
      <c r="DLN35" s="73"/>
      <c r="DLO35" s="74"/>
      <c r="DLP35" s="72"/>
      <c r="DLQ35" s="72"/>
      <c r="DLR35" s="72"/>
      <c r="DLS35" s="90"/>
      <c r="DLT35" s="73"/>
      <c r="DLU35" s="73"/>
      <c r="DLV35" s="74"/>
      <c r="DLW35" s="72"/>
      <c r="DLX35" s="72"/>
      <c r="DLY35" s="72"/>
      <c r="DLZ35" s="90"/>
      <c r="DMA35" s="73"/>
      <c r="DMB35" s="73"/>
      <c r="DMC35" s="74"/>
      <c r="DMD35" s="72"/>
      <c r="DME35" s="72"/>
      <c r="DMF35" s="72"/>
      <c r="DMG35" s="90"/>
      <c r="DMH35" s="73"/>
      <c r="DMI35" s="73"/>
      <c r="DMJ35" s="74"/>
      <c r="DMK35" s="72"/>
      <c r="DML35" s="72"/>
      <c r="DMM35" s="72"/>
      <c r="DMN35" s="90"/>
      <c r="DMO35" s="73"/>
      <c r="DMP35" s="73"/>
      <c r="DMQ35" s="74"/>
      <c r="DMR35" s="72"/>
      <c r="DMS35" s="72"/>
      <c r="DMT35" s="72"/>
      <c r="DMU35" s="90"/>
      <c r="DMV35" s="73"/>
      <c r="DMW35" s="73"/>
      <c r="DMX35" s="74"/>
      <c r="DMY35" s="72"/>
      <c r="DMZ35" s="72"/>
      <c r="DNA35" s="72"/>
      <c r="DNB35" s="90"/>
      <c r="DNC35" s="73"/>
      <c r="DND35" s="73"/>
      <c r="DNE35" s="74"/>
      <c r="DNF35" s="72"/>
      <c r="DNG35" s="72"/>
      <c r="DNH35" s="72"/>
      <c r="DNI35" s="90"/>
      <c r="DNJ35" s="73"/>
      <c r="DNK35" s="73"/>
      <c r="DNL35" s="74"/>
      <c r="DNM35" s="72"/>
      <c r="DNN35" s="72"/>
      <c r="DNO35" s="72"/>
      <c r="DNP35" s="90"/>
      <c r="DNQ35" s="73"/>
      <c r="DNR35" s="73"/>
      <c r="DNS35" s="74"/>
      <c r="DNT35" s="72"/>
      <c r="DNU35" s="72"/>
      <c r="DNV35" s="72"/>
      <c r="DNW35" s="90"/>
      <c r="DNX35" s="73"/>
      <c r="DNY35" s="73"/>
      <c r="DNZ35" s="74"/>
      <c r="DOA35" s="72"/>
      <c r="DOB35" s="72"/>
      <c r="DOC35" s="72"/>
      <c r="DOD35" s="90"/>
      <c r="DOE35" s="73"/>
      <c r="DOF35" s="73"/>
      <c r="DOG35" s="74"/>
      <c r="DOH35" s="72"/>
      <c r="DOI35" s="72"/>
      <c r="DOJ35" s="72"/>
      <c r="DOK35" s="90"/>
      <c r="DOL35" s="73"/>
      <c r="DOM35" s="73"/>
      <c r="DON35" s="74"/>
      <c r="DOO35" s="72"/>
      <c r="DOP35" s="72"/>
      <c r="DOQ35" s="72"/>
      <c r="DOR35" s="90"/>
      <c r="DOS35" s="73"/>
      <c r="DOT35" s="73"/>
      <c r="DOU35" s="74"/>
      <c r="DOV35" s="72"/>
      <c r="DOW35" s="72"/>
      <c r="DOX35" s="72"/>
      <c r="DOY35" s="90"/>
      <c r="DOZ35" s="73"/>
      <c r="DPA35" s="73"/>
      <c r="DPB35" s="74"/>
      <c r="DPC35" s="72"/>
      <c r="DPD35" s="72"/>
      <c r="DPE35" s="72"/>
      <c r="DPF35" s="90"/>
      <c r="DPG35" s="73"/>
      <c r="DPH35" s="73"/>
      <c r="DPI35" s="74"/>
      <c r="DPJ35" s="72"/>
      <c r="DPK35" s="72"/>
      <c r="DPL35" s="72"/>
      <c r="DPM35" s="90"/>
      <c r="DPN35" s="73"/>
      <c r="DPO35" s="73"/>
      <c r="DPP35" s="74"/>
      <c r="DPQ35" s="72"/>
      <c r="DPR35" s="72"/>
      <c r="DPS35" s="72"/>
      <c r="DPT35" s="90"/>
      <c r="DPU35" s="73"/>
      <c r="DPV35" s="73"/>
      <c r="DPW35" s="74"/>
      <c r="DPX35" s="72"/>
      <c r="DPY35" s="72"/>
      <c r="DPZ35" s="72"/>
      <c r="DQA35" s="90"/>
      <c r="DQB35" s="73"/>
      <c r="DQC35" s="73"/>
      <c r="DQD35" s="74"/>
      <c r="DQE35" s="72"/>
      <c r="DQF35" s="72"/>
      <c r="DQG35" s="72"/>
      <c r="DQH35" s="90"/>
      <c r="DQI35" s="73"/>
      <c r="DQJ35" s="73"/>
      <c r="DQK35" s="74"/>
      <c r="DQL35" s="72"/>
      <c r="DQM35" s="72"/>
      <c r="DQN35" s="72"/>
      <c r="DQO35" s="90"/>
      <c r="DQP35" s="73"/>
      <c r="DQQ35" s="73"/>
      <c r="DQR35" s="74"/>
      <c r="DQS35" s="72"/>
      <c r="DQT35" s="72"/>
      <c r="DQU35" s="72"/>
      <c r="DQV35" s="90"/>
      <c r="DQW35" s="73"/>
      <c r="DQX35" s="73"/>
      <c r="DQY35" s="74"/>
      <c r="DQZ35" s="72"/>
      <c r="DRA35" s="72"/>
      <c r="DRB35" s="72"/>
      <c r="DRC35" s="90"/>
      <c r="DRD35" s="73"/>
      <c r="DRE35" s="73"/>
      <c r="DRF35" s="74"/>
      <c r="DRG35" s="72"/>
      <c r="DRH35" s="72"/>
      <c r="DRI35" s="72"/>
      <c r="DRJ35" s="90"/>
      <c r="DRK35" s="73"/>
      <c r="DRL35" s="73"/>
      <c r="DRM35" s="74"/>
      <c r="DRN35" s="72"/>
      <c r="DRO35" s="72"/>
      <c r="DRP35" s="72"/>
      <c r="DRQ35" s="90"/>
      <c r="DRR35" s="73"/>
      <c r="DRS35" s="73"/>
      <c r="DRT35" s="74"/>
      <c r="DRU35" s="72"/>
      <c r="DRV35" s="72"/>
      <c r="DRW35" s="72"/>
      <c r="DRX35" s="90"/>
      <c r="DRY35" s="73"/>
      <c r="DRZ35" s="73"/>
      <c r="DSA35" s="74"/>
      <c r="DSB35" s="72"/>
      <c r="DSC35" s="72"/>
      <c r="DSD35" s="72"/>
      <c r="DSE35" s="90"/>
      <c r="DSF35" s="73"/>
      <c r="DSG35" s="73"/>
      <c r="DSH35" s="74"/>
      <c r="DSI35" s="72"/>
      <c r="DSJ35" s="72"/>
      <c r="DSK35" s="72"/>
      <c r="DSL35" s="90"/>
      <c r="DSM35" s="73"/>
      <c r="DSN35" s="73"/>
      <c r="DSO35" s="74"/>
      <c r="DSP35" s="72"/>
      <c r="DSQ35" s="72"/>
      <c r="DSR35" s="72"/>
      <c r="DSS35" s="90"/>
      <c r="DST35" s="73"/>
      <c r="DSU35" s="73"/>
      <c r="DSV35" s="74"/>
      <c r="DSW35" s="72"/>
      <c r="DSX35" s="72"/>
      <c r="DSY35" s="72"/>
      <c r="DSZ35" s="90"/>
      <c r="DTA35" s="73"/>
      <c r="DTB35" s="73"/>
      <c r="DTC35" s="74"/>
      <c r="DTD35" s="72"/>
      <c r="DTE35" s="72"/>
      <c r="DTF35" s="72"/>
      <c r="DTG35" s="90"/>
      <c r="DTH35" s="73"/>
      <c r="DTI35" s="73"/>
      <c r="DTJ35" s="74"/>
      <c r="DTK35" s="72"/>
      <c r="DTL35" s="72"/>
      <c r="DTM35" s="72"/>
      <c r="DTN35" s="90"/>
      <c r="DTO35" s="73"/>
      <c r="DTP35" s="73"/>
      <c r="DTQ35" s="74"/>
      <c r="DTR35" s="72"/>
      <c r="DTS35" s="72"/>
      <c r="DTT35" s="72"/>
      <c r="DTU35" s="90"/>
      <c r="DTV35" s="73"/>
      <c r="DTW35" s="73"/>
      <c r="DTX35" s="74"/>
      <c r="DTY35" s="72"/>
      <c r="DTZ35" s="72"/>
      <c r="DUA35" s="72"/>
      <c r="DUB35" s="90"/>
      <c r="DUC35" s="73"/>
      <c r="DUD35" s="73"/>
      <c r="DUE35" s="74"/>
      <c r="DUF35" s="72"/>
      <c r="DUG35" s="72"/>
      <c r="DUH35" s="72"/>
      <c r="DUI35" s="90"/>
      <c r="DUJ35" s="73"/>
      <c r="DUK35" s="73"/>
      <c r="DUL35" s="74"/>
      <c r="DUM35" s="72"/>
      <c r="DUN35" s="72"/>
      <c r="DUO35" s="72"/>
      <c r="DUP35" s="90"/>
      <c r="DUQ35" s="73"/>
      <c r="DUR35" s="73"/>
      <c r="DUS35" s="74"/>
      <c r="DUT35" s="72"/>
      <c r="DUU35" s="72"/>
      <c r="DUV35" s="72"/>
      <c r="DUW35" s="90"/>
      <c r="DUX35" s="73"/>
      <c r="DUY35" s="73"/>
      <c r="DUZ35" s="74"/>
      <c r="DVA35" s="72"/>
      <c r="DVB35" s="72"/>
      <c r="DVC35" s="72"/>
      <c r="DVD35" s="90"/>
      <c r="DVE35" s="73"/>
      <c r="DVF35" s="73"/>
      <c r="DVG35" s="74"/>
      <c r="DVH35" s="72"/>
      <c r="DVI35" s="72"/>
      <c r="DVJ35" s="72"/>
      <c r="DVK35" s="90"/>
      <c r="DVL35" s="73"/>
      <c r="DVM35" s="73"/>
      <c r="DVN35" s="74"/>
      <c r="DVO35" s="72"/>
      <c r="DVP35" s="72"/>
      <c r="DVQ35" s="72"/>
      <c r="DVR35" s="90"/>
      <c r="DVS35" s="73"/>
      <c r="DVT35" s="73"/>
      <c r="DVU35" s="74"/>
      <c r="DVV35" s="72"/>
      <c r="DVW35" s="72"/>
      <c r="DVX35" s="72"/>
      <c r="DVY35" s="90"/>
      <c r="DVZ35" s="73"/>
      <c r="DWA35" s="73"/>
      <c r="DWB35" s="74"/>
      <c r="DWC35" s="72"/>
      <c r="DWD35" s="72"/>
      <c r="DWE35" s="72"/>
      <c r="DWF35" s="90"/>
      <c r="DWG35" s="73"/>
      <c r="DWH35" s="73"/>
      <c r="DWI35" s="74"/>
      <c r="DWJ35" s="72"/>
      <c r="DWK35" s="72"/>
      <c r="DWL35" s="72"/>
      <c r="DWM35" s="90"/>
      <c r="DWN35" s="73"/>
      <c r="DWO35" s="73"/>
      <c r="DWP35" s="74"/>
      <c r="DWQ35" s="72"/>
      <c r="DWR35" s="72"/>
      <c r="DWS35" s="72"/>
      <c r="DWT35" s="90"/>
      <c r="DWU35" s="73"/>
      <c r="DWV35" s="73"/>
      <c r="DWW35" s="74"/>
      <c r="DWX35" s="72"/>
      <c r="DWY35" s="72"/>
      <c r="DWZ35" s="72"/>
      <c r="DXA35" s="90"/>
      <c r="DXB35" s="73"/>
      <c r="DXC35" s="73"/>
      <c r="DXD35" s="74"/>
      <c r="DXE35" s="72"/>
      <c r="DXF35" s="72"/>
      <c r="DXG35" s="72"/>
      <c r="DXH35" s="90"/>
      <c r="DXI35" s="73"/>
      <c r="DXJ35" s="73"/>
      <c r="DXK35" s="74"/>
      <c r="DXL35" s="72"/>
      <c r="DXM35" s="72"/>
      <c r="DXN35" s="72"/>
      <c r="DXO35" s="90"/>
      <c r="DXP35" s="73"/>
      <c r="DXQ35" s="73"/>
      <c r="DXR35" s="74"/>
      <c r="DXS35" s="72"/>
      <c r="DXT35" s="72"/>
      <c r="DXU35" s="72"/>
      <c r="DXV35" s="90"/>
      <c r="DXW35" s="73"/>
      <c r="DXX35" s="73"/>
      <c r="DXY35" s="74"/>
      <c r="DXZ35" s="72"/>
      <c r="DYA35" s="72"/>
      <c r="DYB35" s="72"/>
      <c r="DYC35" s="90"/>
      <c r="DYD35" s="73"/>
      <c r="DYE35" s="73"/>
      <c r="DYF35" s="74"/>
      <c r="DYG35" s="72"/>
      <c r="DYH35" s="72"/>
      <c r="DYI35" s="72"/>
      <c r="DYJ35" s="90"/>
      <c r="DYK35" s="73"/>
      <c r="DYL35" s="73"/>
      <c r="DYM35" s="74"/>
      <c r="DYN35" s="72"/>
      <c r="DYO35" s="72"/>
      <c r="DYP35" s="72"/>
      <c r="DYQ35" s="90"/>
      <c r="DYR35" s="73"/>
      <c r="DYS35" s="73"/>
      <c r="DYT35" s="74"/>
      <c r="DYU35" s="72"/>
      <c r="DYV35" s="72"/>
      <c r="DYW35" s="72"/>
      <c r="DYX35" s="90"/>
      <c r="DYY35" s="73"/>
      <c r="DYZ35" s="73"/>
      <c r="DZA35" s="74"/>
      <c r="DZB35" s="72"/>
      <c r="DZC35" s="72"/>
      <c r="DZD35" s="72"/>
      <c r="DZE35" s="90"/>
      <c r="DZF35" s="73"/>
      <c r="DZG35" s="73"/>
      <c r="DZH35" s="74"/>
      <c r="DZI35" s="72"/>
      <c r="DZJ35" s="72"/>
      <c r="DZK35" s="72"/>
      <c r="DZL35" s="90"/>
      <c r="DZM35" s="73"/>
      <c r="DZN35" s="73"/>
      <c r="DZO35" s="74"/>
      <c r="DZP35" s="72"/>
      <c r="DZQ35" s="72"/>
      <c r="DZR35" s="72"/>
      <c r="DZS35" s="90"/>
      <c r="DZT35" s="73"/>
      <c r="DZU35" s="73"/>
      <c r="DZV35" s="74"/>
      <c r="DZW35" s="72"/>
      <c r="DZX35" s="72"/>
      <c r="DZY35" s="72"/>
      <c r="DZZ35" s="90"/>
      <c r="EAA35" s="73"/>
      <c r="EAB35" s="73"/>
      <c r="EAC35" s="74"/>
      <c r="EAD35" s="72"/>
      <c r="EAE35" s="72"/>
      <c r="EAF35" s="72"/>
      <c r="EAG35" s="90"/>
      <c r="EAH35" s="73"/>
      <c r="EAI35" s="73"/>
      <c r="EAJ35" s="74"/>
      <c r="EAK35" s="72"/>
      <c r="EAL35" s="72"/>
      <c r="EAM35" s="72"/>
      <c r="EAN35" s="90"/>
      <c r="EAO35" s="73"/>
      <c r="EAP35" s="73"/>
      <c r="EAQ35" s="74"/>
      <c r="EAR35" s="72"/>
      <c r="EAS35" s="72"/>
      <c r="EAT35" s="72"/>
      <c r="EAU35" s="90"/>
      <c r="EAV35" s="73"/>
      <c r="EAW35" s="73"/>
      <c r="EAX35" s="74"/>
      <c r="EAY35" s="72"/>
      <c r="EAZ35" s="72"/>
      <c r="EBA35" s="72"/>
      <c r="EBB35" s="90"/>
      <c r="EBC35" s="73"/>
      <c r="EBD35" s="73"/>
      <c r="EBE35" s="74"/>
      <c r="EBF35" s="72"/>
      <c r="EBG35" s="72"/>
      <c r="EBH35" s="72"/>
      <c r="EBI35" s="90"/>
      <c r="EBJ35" s="73"/>
      <c r="EBK35" s="73"/>
      <c r="EBL35" s="74"/>
      <c r="EBM35" s="72"/>
      <c r="EBN35" s="72"/>
      <c r="EBO35" s="72"/>
      <c r="EBP35" s="90"/>
      <c r="EBQ35" s="73"/>
      <c r="EBR35" s="73"/>
      <c r="EBS35" s="74"/>
      <c r="EBT35" s="72"/>
      <c r="EBU35" s="72"/>
      <c r="EBV35" s="72"/>
      <c r="EBW35" s="90"/>
      <c r="EBX35" s="73"/>
      <c r="EBY35" s="73"/>
      <c r="EBZ35" s="74"/>
      <c r="ECA35" s="72"/>
      <c r="ECB35" s="72"/>
      <c r="ECC35" s="72"/>
      <c r="ECD35" s="90"/>
      <c r="ECE35" s="73"/>
      <c r="ECF35" s="73"/>
      <c r="ECG35" s="74"/>
      <c r="ECH35" s="72"/>
      <c r="ECI35" s="72"/>
      <c r="ECJ35" s="72"/>
      <c r="ECK35" s="90"/>
      <c r="ECL35" s="73"/>
      <c r="ECM35" s="73"/>
      <c r="ECN35" s="74"/>
      <c r="ECO35" s="72"/>
      <c r="ECP35" s="72"/>
      <c r="ECQ35" s="72"/>
      <c r="ECR35" s="90"/>
      <c r="ECS35" s="73"/>
      <c r="ECT35" s="73"/>
      <c r="ECU35" s="74"/>
      <c r="ECV35" s="72"/>
      <c r="ECW35" s="72"/>
      <c r="ECX35" s="72"/>
      <c r="ECY35" s="90"/>
      <c r="ECZ35" s="73"/>
      <c r="EDA35" s="73"/>
      <c r="EDB35" s="74"/>
      <c r="EDC35" s="72"/>
      <c r="EDD35" s="72"/>
      <c r="EDE35" s="72"/>
      <c r="EDF35" s="90"/>
      <c r="EDG35" s="73"/>
      <c r="EDH35" s="73"/>
      <c r="EDI35" s="74"/>
      <c r="EDJ35" s="72"/>
      <c r="EDK35" s="72"/>
      <c r="EDL35" s="72"/>
      <c r="EDM35" s="90"/>
      <c r="EDN35" s="73"/>
      <c r="EDO35" s="73"/>
      <c r="EDP35" s="74"/>
      <c r="EDQ35" s="72"/>
      <c r="EDR35" s="72"/>
      <c r="EDS35" s="72"/>
      <c r="EDT35" s="90"/>
      <c r="EDU35" s="73"/>
      <c r="EDV35" s="73"/>
      <c r="EDW35" s="74"/>
      <c r="EDX35" s="72"/>
      <c r="EDY35" s="72"/>
      <c r="EDZ35" s="72"/>
      <c r="EEA35" s="90"/>
      <c r="EEB35" s="73"/>
      <c r="EEC35" s="73"/>
      <c r="EED35" s="74"/>
      <c r="EEE35" s="72"/>
      <c r="EEF35" s="72"/>
      <c r="EEG35" s="72"/>
      <c r="EEH35" s="90"/>
      <c r="EEI35" s="73"/>
      <c r="EEJ35" s="73"/>
      <c r="EEK35" s="74"/>
      <c r="EEL35" s="72"/>
      <c r="EEM35" s="72"/>
      <c r="EEN35" s="72"/>
      <c r="EEO35" s="90"/>
      <c r="EEP35" s="73"/>
      <c r="EEQ35" s="73"/>
      <c r="EER35" s="74"/>
      <c r="EES35" s="72"/>
      <c r="EET35" s="72"/>
      <c r="EEU35" s="72"/>
      <c r="EEV35" s="90"/>
      <c r="EEW35" s="73"/>
      <c r="EEX35" s="73"/>
      <c r="EEY35" s="74"/>
      <c r="EEZ35" s="72"/>
      <c r="EFA35" s="72"/>
      <c r="EFB35" s="72"/>
      <c r="EFC35" s="90"/>
      <c r="EFD35" s="73"/>
      <c r="EFE35" s="73"/>
      <c r="EFF35" s="74"/>
      <c r="EFG35" s="72"/>
      <c r="EFH35" s="72"/>
      <c r="EFI35" s="72"/>
      <c r="EFJ35" s="90"/>
      <c r="EFK35" s="73"/>
      <c r="EFL35" s="73"/>
      <c r="EFM35" s="74"/>
      <c r="EFN35" s="72"/>
      <c r="EFO35" s="72"/>
      <c r="EFP35" s="72"/>
      <c r="EFQ35" s="90"/>
      <c r="EFR35" s="73"/>
      <c r="EFS35" s="73"/>
      <c r="EFT35" s="74"/>
      <c r="EFU35" s="72"/>
      <c r="EFV35" s="72"/>
      <c r="EFW35" s="72"/>
      <c r="EFX35" s="90"/>
      <c r="EFY35" s="73"/>
      <c r="EFZ35" s="73"/>
      <c r="EGA35" s="74"/>
      <c r="EGB35" s="72"/>
      <c r="EGC35" s="72"/>
      <c r="EGD35" s="72"/>
      <c r="EGE35" s="90"/>
      <c r="EGF35" s="73"/>
      <c r="EGG35" s="73"/>
      <c r="EGH35" s="74"/>
      <c r="EGI35" s="72"/>
      <c r="EGJ35" s="72"/>
      <c r="EGK35" s="72"/>
      <c r="EGL35" s="90"/>
      <c r="EGM35" s="73"/>
      <c r="EGN35" s="73"/>
      <c r="EGO35" s="74"/>
      <c r="EGP35" s="72"/>
      <c r="EGQ35" s="72"/>
      <c r="EGR35" s="72"/>
      <c r="EGS35" s="90"/>
      <c r="EGT35" s="73"/>
      <c r="EGU35" s="73"/>
      <c r="EGV35" s="74"/>
      <c r="EGW35" s="72"/>
      <c r="EGX35" s="72"/>
      <c r="EGY35" s="72"/>
      <c r="EGZ35" s="90"/>
      <c r="EHA35" s="73"/>
      <c r="EHB35" s="73"/>
      <c r="EHC35" s="74"/>
      <c r="EHD35" s="72"/>
      <c r="EHE35" s="72"/>
      <c r="EHF35" s="72"/>
      <c r="EHG35" s="90"/>
      <c r="EHH35" s="73"/>
      <c r="EHI35" s="73"/>
      <c r="EHJ35" s="74"/>
      <c r="EHK35" s="72"/>
      <c r="EHL35" s="72"/>
      <c r="EHM35" s="72"/>
      <c r="EHN35" s="90"/>
      <c r="EHO35" s="73"/>
      <c r="EHP35" s="73"/>
      <c r="EHQ35" s="74"/>
      <c r="EHR35" s="72"/>
      <c r="EHS35" s="72"/>
      <c r="EHT35" s="72"/>
      <c r="EHU35" s="90"/>
      <c r="EHV35" s="73"/>
      <c r="EHW35" s="73"/>
      <c r="EHX35" s="74"/>
      <c r="EHY35" s="72"/>
      <c r="EHZ35" s="72"/>
      <c r="EIA35" s="72"/>
      <c r="EIB35" s="90"/>
      <c r="EIC35" s="73"/>
      <c r="EID35" s="73"/>
      <c r="EIE35" s="74"/>
      <c r="EIF35" s="72"/>
      <c r="EIG35" s="72"/>
      <c r="EIH35" s="72"/>
      <c r="EII35" s="90"/>
      <c r="EIJ35" s="73"/>
      <c r="EIK35" s="73"/>
      <c r="EIL35" s="74"/>
      <c r="EIM35" s="72"/>
      <c r="EIN35" s="72"/>
      <c r="EIO35" s="72"/>
      <c r="EIP35" s="90"/>
      <c r="EIQ35" s="73"/>
      <c r="EIR35" s="73"/>
      <c r="EIS35" s="74"/>
      <c r="EIT35" s="72"/>
      <c r="EIU35" s="72"/>
      <c r="EIV35" s="72"/>
      <c r="EIW35" s="90"/>
      <c r="EIX35" s="73"/>
      <c r="EIY35" s="73"/>
      <c r="EIZ35" s="74"/>
      <c r="EJA35" s="72"/>
      <c r="EJB35" s="72"/>
      <c r="EJC35" s="72"/>
      <c r="EJD35" s="90"/>
      <c r="EJE35" s="73"/>
      <c r="EJF35" s="73"/>
      <c r="EJG35" s="74"/>
      <c r="EJH35" s="72"/>
      <c r="EJI35" s="72"/>
      <c r="EJJ35" s="72"/>
      <c r="EJK35" s="90"/>
      <c r="EJL35" s="73"/>
      <c r="EJM35" s="73"/>
      <c r="EJN35" s="74"/>
      <c r="EJO35" s="72"/>
      <c r="EJP35" s="72"/>
      <c r="EJQ35" s="72"/>
      <c r="EJR35" s="90"/>
      <c r="EJS35" s="73"/>
      <c r="EJT35" s="73"/>
      <c r="EJU35" s="74"/>
      <c r="EJV35" s="72"/>
      <c r="EJW35" s="72"/>
      <c r="EJX35" s="72"/>
      <c r="EJY35" s="90"/>
      <c r="EJZ35" s="73"/>
      <c r="EKA35" s="73"/>
      <c r="EKB35" s="74"/>
      <c r="EKC35" s="72"/>
      <c r="EKD35" s="72"/>
      <c r="EKE35" s="72"/>
      <c r="EKF35" s="90"/>
      <c r="EKG35" s="73"/>
      <c r="EKH35" s="73"/>
      <c r="EKI35" s="74"/>
      <c r="EKJ35" s="72"/>
      <c r="EKK35" s="72"/>
      <c r="EKL35" s="72"/>
      <c r="EKM35" s="90"/>
      <c r="EKN35" s="73"/>
      <c r="EKO35" s="73"/>
      <c r="EKP35" s="74"/>
      <c r="EKQ35" s="72"/>
      <c r="EKR35" s="72"/>
      <c r="EKS35" s="72"/>
      <c r="EKT35" s="90"/>
      <c r="EKU35" s="73"/>
      <c r="EKV35" s="73"/>
      <c r="EKW35" s="74"/>
      <c r="EKX35" s="72"/>
      <c r="EKY35" s="72"/>
      <c r="EKZ35" s="72"/>
      <c r="ELA35" s="90"/>
      <c r="ELB35" s="73"/>
      <c r="ELC35" s="73"/>
      <c r="ELD35" s="74"/>
      <c r="ELE35" s="72"/>
      <c r="ELF35" s="72"/>
      <c r="ELG35" s="72"/>
      <c r="ELH35" s="90"/>
      <c r="ELI35" s="73"/>
      <c r="ELJ35" s="73"/>
      <c r="ELK35" s="74"/>
      <c r="ELL35" s="72"/>
      <c r="ELM35" s="72"/>
      <c r="ELN35" s="72"/>
      <c r="ELO35" s="90"/>
      <c r="ELP35" s="73"/>
      <c r="ELQ35" s="73"/>
      <c r="ELR35" s="74"/>
      <c r="ELS35" s="72"/>
      <c r="ELT35" s="72"/>
      <c r="ELU35" s="72"/>
      <c r="ELV35" s="90"/>
      <c r="ELW35" s="73"/>
      <c r="ELX35" s="73"/>
      <c r="ELY35" s="74"/>
      <c r="ELZ35" s="72"/>
      <c r="EMA35" s="72"/>
      <c r="EMB35" s="72"/>
      <c r="EMC35" s="90"/>
      <c r="EMD35" s="73"/>
      <c r="EME35" s="73"/>
      <c r="EMF35" s="74"/>
      <c r="EMG35" s="72"/>
      <c r="EMH35" s="72"/>
      <c r="EMI35" s="72"/>
      <c r="EMJ35" s="90"/>
      <c r="EMK35" s="73"/>
      <c r="EML35" s="73"/>
      <c r="EMM35" s="74"/>
      <c r="EMN35" s="72"/>
      <c r="EMO35" s="72"/>
      <c r="EMP35" s="72"/>
      <c r="EMQ35" s="90"/>
      <c r="EMR35" s="73"/>
      <c r="EMS35" s="73"/>
      <c r="EMT35" s="74"/>
      <c r="EMU35" s="72"/>
      <c r="EMV35" s="72"/>
      <c r="EMW35" s="72"/>
      <c r="EMX35" s="90"/>
      <c r="EMY35" s="73"/>
      <c r="EMZ35" s="73"/>
      <c r="ENA35" s="74"/>
      <c r="ENB35" s="72"/>
      <c r="ENC35" s="72"/>
      <c r="END35" s="72"/>
      <c r="ENE35" s="90"/>
      <c r="ENF35" s="73"/>
      <c r="ENG35" s="73"/>
      <c r="ENH35" s="74"/>
      <c r="ENI35" s="72"/>
      <c r="ENJ35" s="72"/>
      <c r="ENK35" s="72"/>
      <c r="ENL35" s="90"/>
      <c r="ENM35" s="73"/>
      <c r="ENN35" s="73"/>
      <c r="ENO35" s="74"/>
      <c r="ENP35" s="72"/>
      <c r="ENQ35" s="72"/>
      <c r="ENR35" s="72"/>
      <c r="ENS35" s="90"/>
      <c r="ENT35" s="73"/>
      <c r="ENU35" s="73"/>
      <c r="ENV35" s="74"/>
      <c r="ENW35" s="72"/>
      <c r="ENX35" s="72"/>
      <c r="ENY35" s="72"/>
      <c r="ENZ35" s="90"/>
      <c r="EOA35" s="73"/>
      <c r="EOB35" s="73"/>
      <c r="EOC35" s="74"/>
      <c r="EOD35" s="72"/>
      <c r="EOE35" s="72"/>
      <c r="EOF35" s="72"/>
      <c r="EOG35" s="90"/>
      <c r="EOH35" s="73"/>
      <c r="EOI35" s="73"/>
      <c r="EOJ35" s="74"/>
      <c r="EOK35" s="72"/>
      <c r="EOL35" s="72"/>
      <c r="EOM35" s="72"/>
      <c r="EON35" s="90"/>
      <c r="EOO35" s="73"/>
      <c r="EOP35" s="73"/>
      <c r="EOQ35" s="74"/>
      <c r="EOR35" s="72"/>
      <c r="EOS35" s="72"/>
      <c r="EOT35" s="72"/>
      <c r="EOU35" s="90"/>
      <c r="EOV35" s="73"/>
      <c r="EOW35" s="73"/>
      <c r="EOX35" s="74"/>
      <c r="EOY35" s="72"/>
      <c r="EOZ35" s="72"/>
      <c r="EPA35" s="72"/>
      <c r="EPB35" s="90"/>
      <c r="EPC35" s="73"/>
      <c r="EPD35" s="73"/>
      <c r="EPE35" s="74"/>
      <c r="EPF35" s="72"/>
      <c r="EPG35" s="72"/>
      <c r="EPH35" s="72"/>
      <c r="EPI35" s="90"/>
      <c r="EPJ35" s="73"/>
      <c r="EPK35" s="73"/>
      <c r="EPL35" s="74"/>
      <c r="EPM35" s="72"/>
      <c r="EPN35" s="72"/>
      <c r="EPO35" s="72"/>
      <c r="EPP35" s="90"/>
      <c r="EPQ35" s="73"/>
      <c r="EPR35" s="73"/>
      <c r="EPS35" s="74"/>
      <c r="EPT35" s="72"/>
      <c r="EPU35" s="72"/>
      <c r="EPV35" s="72"/>
      <c r="EPW35" s="90"/>
      <c r="EPX35" s="73"/>
      <c r="EPY35" s="73"/>
      <c r="EPZ35" s="74"/>
      <c r="EQA35" s="72"/>
      <c r="EQB35" s="72"/>
      <c r="EQC35" s="72"/>
      <c r="EQD35" s="90"/>
      <c r="EQE35" s="73"/>
      <c r="EQF35" s="73"/>
      <c r="EQG35" s="74"/>
      <c r="EQH35" s="72"/>
      <c r="EQI35" s="72"/>
      <c r="EQJ35" s="72"/>
      <c r="EQK35" s="90"/>
      <c r="EQL35" s="73"/>
      <c r="EQM35" s="73"/>
      <c r="EQN35" s="74"/>
      <c r="EQO35" s="72"/>
      <c r="EQP35" s="72"/>
      <c r="EQQ35" s="72"/>
      <c r="EQR35" s="90"/>
      <c r="EQS35" s="73"/>
      <c r="EQT35" s="73"/>
      <c r="EQU35" s="74"/>
      <c r="EQV35" s="72"/>
      <c r="EQW35" s="72"/>
      <c r="EQX35" s="72"/>
      <c r="EQY35" s="90"/>
      <c r="EQZ35" s="73"/>
      <c r="ERA35" s="73"/>
      <c r="ERB35" s="74"/>
      <c r="ERC35" s="72"/>
      <c r="ERD35" s="72"/>
      <c r="ERE35" s="72"/>
      <c r="ERF35" s="90"/>
      <c r="ERG35" s="73"/>
      <c r="ERH35" s="73"/>
      <c r="ERI35" s="74"/>
      <c r="ERJ35" s="72"/>
      <c r="ERK35" s="72"/>
      <c r="ERL35" s="72"/>
      <c r="ERM35" s="90"/>
      <c r="ERN35" s="73"/>
      <c r="ERO35" s="73"/>
      <c r="ERP35" s="74"/>
      <c r="ERQ35" s="72"/>
      <c r="ERR35" s="72"/>
      <c r="ERS35" s="72"/>
      <c r="ERT35" s="90"/>
      <c r="ERU35" s="73"/>
      <c r="ERV35" s="73"/>
      <c r="ERW35" s="74"/>
      <c r="ERX35" s="72"/>
      <c r="ERY35" s="72"/>
      <c r="ERZ35" s="72"/>
      <c r="ESA35" s="90"/>
      <c r="ESB35" s="73"/>
      <c r="ESC35" s="73"/>
      <c r="ESD35" s="74"/>
      <c r="ESE35" s="72"/>
      <c r="ESF35" s="72"/>
      <c r="ESG35" s="72"/>
      <c r="ESH35" s="90"/>
      <c r="ESI35" s="73"/>
      <c r="ESJ35" s="73"/>
      <c r="ESK35" s="74"/>
      <c r="ESL35" s="72"/>
      <c r="ESM35" s="72"/>
      <c r="ESN35" s="72"/>
      <c r="ESO35" s="90"/>
      <c r="ESP35" s="73"/>
      <c r="ESQ35" s="73"/>
      <c r="ESR35" s="74"/>
      <c r="ESS35" s="72"/>
      <c r="EST35" s="72"/>
      <c r="ESU35" s="72"/>
      <c r="ESV35" s="90"/>
      <c r="ESW35" s="73"/>
      <c r="ESX35" s="73"/>
      <c r="ESY35" s="74"/>
      <c r="ESZ35" s="72"/>
      <c r="ETA35" s="72"/>
      <c r="ETB35" s="72"/>
      <c r="ETC35" s="90"/>
      <c r="ETD35" s="73"/>
      <c r="ETE35" s="73"/>
      <c r="ETF35" s="74"/>
      <c r="ETG35" s="72"/>
      <c r="ETH35" s="72"/>
      <c r="ETI35" s="72"/>
      <c r="ETJ35" s="90"/>
      <c r="ETK35" s="73"/>
      <c r="ETL35" s="73"/>
      <c r="ETM35" s="74"/>
      <c r="ETN35" s="72"/>
      <c r="ETO35" s="72"/>
      <c r="ETP35" s="72"/>
      <c r="ETQ35" s="90"/>
      <c r="ETR35" s="73"/>
      <c r="ETS35" s="73"/>
      <c r="ETT35" s="74"/>
      <c r="ETU35" s="72"/>
      <c r="ETV35" s="72"/>
      <c r="ETW35" s="72"/>
      <c r="ETX35" s="90"/>
      <c r="ETY35" s="73"/>
      <c r="ETZ35" s="73"/>
      <c r="EUA35" s="74"/>
      <c r="EUB35" s="72"/>
      <c r="EUC35" s="72"/>
      <c r="EUD35" s="72"/>
      <c r="EUE35" s="90"/>
      <c r="EUF35" s="73"/>
      <c r="EUG35" s="73"/>
      <c r="EUH35" s="74"/>
      <c r="EUI35" s="72"/>
      <c r="EUJ35" s="72"/>
      <c r="EUK35" s="72"/>
      <c r="EUL35" s="90"/>
      <c r="EUM35" s="73"/>
      <c r="EUN35" s="73"/>
      <c r="EUO35" s="74"/>
      <c r="EUP35" s="72"/>
      <c r="EUQ35" s="72"/>
      <c r="EUR35" s="72"/>
      <c r="EUS35" s="90"/>
      <c r="EUT35" s="73"/>
      <c r="EUU35" s="73"/>
      <c r="EUV35" s="74"/>
      <c r="EUW35" s="72"/>
      <c r="EUX35" s="72"/>
      <c r="EUY35" s="72"/>
      <c r="EUZ35" s="90"/>
      <c r="EVA35" s="73"/>
      <c r="EVB35" s="73"/>
      <c r="EVC35" s="74"/>
      <c r="EVD35" s="72"/>
      <c r="EVE35" s="72"/>
      <c r="EVF35" s="72"/>
      <c r="EVG35" s="90"/>
      <c r="EVH35" s="73"/>
      <c r="EVI35" s="73"/>
      <c r="EVJ35" s="74"/>
      <c r="EVK35" s="72"/>
      <c r="EVL35" s="72"/>
      <c r="EVM35" s="72"/>
      <c r="EVN35" s="90"/>
      <c r="EVO35" s="73"/>
      <c r="EVP35" s="73"/>
      <c r="EVQ35" s="74"/>
      <c r="EVR35" s="72"/>
      <c r="EVS35" s="72"/>
      <c r="EVT35" s="72"/>
      <c r="EVU35" s="90"/>
      <c r="EVV35" s="73"/>
      <c r="EVW35" s="73"/>
      <c r="EVX35" s="74"/>
      <c r="EVY35" s="72"/>
      <c r="EVZ35" s="72"/>
      <c r="EWA35" s="72"/>
      <c r="EWB35" s="90"/>
      <c r="EWC35" s="73"/>
      <c r="EWD35" s="73"/>
      <c r="EWE35" s="74"/>
      <c r="EWF35" s="72"/>
      <c r="EWG35" s="72"/>
      <c r="EWH35" s="72"/>
      <c r="EWI35" s="90"/>
      <c r="EWJ35" s="73"/>
      <c r="EWK35" s="73"/>
      <c r="EWL35" s="74"/>
      <c r="EWM35" s="72"/>
      <c r="EWN35" s="72"/>
      <c r="EWO35" s="72"/>
      <c r="EWP35" s="90"/>
      <c r="EWQ35" s="73"/>
      <c r="EWR35" s="73"/>
      <c r="EWS35" s="74"/>
      <c r="EWT35" s="72"/>
      <c r="EWU35" s="72"/>
      <c r="EWV35" s="72"/>
      <c r="EWW35" s="90"/>
      <c r="EWX35" s="73"/>
      <c r="EWY35" s="73"/>
      <c r="EWZ35" s="74"/>
      <c r="EXA35" s="72"/>
      <c r="EXB35" s="72"/>
      <c r="EXC35" s="72"/>
      <c r="EXD35" s="90"/>
      <c r="EXE35" s="73"/>
      <c r="EXF35" s="73"/>
      <c r="EXG35" s="74"/>
      <c r="EXH35" s="72"/>
      <c r="EXI35" s="72"/>
      <c r="EXJ35" s="72"/>
      <c r="EXK35" s="90"/>
      <c r="EXL35" s="73"/>
      <c r="EXM35" s="73"/>
      <c r="EXN35" s="74"/>
      <c r="EXO35" s="72"/>
      <c r="EXP35" s="72"/>
      <c r="EXQ35" s="72"/>
      <c r="EXR35" s="90"/>
      <c r="EXS35" s="73"/>
      <c r="EXT35" s="73"/>
      <c r="EXU35" s="74"/>
      <c r="EXV35" s="72"/>
      <c r="EXW35" s="72"/>
      <c r="EXX35" s="72"/>
      <c r="EXY35" s="90"/>
      <c r="EXZ35" s="73"/>
      <c r="EYA35" s="73"/>
      <c r="EYB35" s="74"/>
      <c r="EYC35" s="72"/>
      <c r="EYD35" s="72"/>
      <c r="EYE35" s="72"/>
      <c r="EYF35" s="90"/>
      <c r="EYG35" s="73"/>
      <c r="EYH35" s="73"/>
      <c r="EYI35" s="74"/>
      <c r="EYJ35" s="72"/>
      <c r="EYK35" s="72"/>
      <c r="EYL35" s="72"/>
      <c r="EYM35" s="90"/>
      <c r="EYN35" s="73"/>
      <c r="EYO35" s="73"/>
      <c r="EYP35" s="74"/>
      <c r="EYQ35" s="72"/>
      <c r="EYR35" s="72"/>
      <c r="EYS35" s="72"/>
      <c r="EYT35" s="90"/>
      <c r="EYU35" s="73"/>
      <c r="EYV35" s="73"/>
      <c r="EYW35" s="74"/>
      <c r="EYX35" s="72"/>
      <c r="EYY35" s="72"/>
      <c r="EYZ35" s="72"/>
      <c r="EZA35" s="90"/>
      <c r="EZB35" s="73"/>
      <c r="EZC35" s="73"/>
      <c r="EZD35" s="74"/>
      <c r="EZE35" s="72"/>
      <c r="EZF35" s="72"/>
      <c r="EZG35" s="72"/>
      <c r="EZH35" s="90"/>
      <c r="EZI35" s="73"/>
      <c r="EZJ35" s="73"/>
      <c r="EZK35" s="74"/>
      <c r="EZL35" s="72"/>
      <c r="EZM35" s="72"/>
      <c r="EZN35" s="72"/>
      <c r="EZO35" s="90"/>
      <c r="EZP35" s="73"/>
      <c r="EZQ35" s="73"/>
      <c r="EZR35" s="74"/>
      <c r="EZS35" s="72"/>
      <c r="EZT35" s="72"/>
      <c r="EZU35" s="72"/>
      <c r="EZV35" s="90"/>
      <c r="EZW35" s="73"/>
      <c r="EZX35" s="73"/>
      <c r="EZY35" s="74"/>
      <c r="EZZ35" s="72"/>
      <c r="FAA35" s="72"/>
      <c r="FAB35" s="72"/>
      <c r="FAC35" s="90"/>
      <c r="FAD35" s="73"/>
      <c r="FAE35" s="73"/>
      <c r="FAF35" s="74"/>
      <c r="FAG35" s="72"/>
      <c r="FAH35" s="72"/>
      <c r="FAI35" s="72"/>
      <c r="FAJ35" s="90"/>
      <c r="FAK35" s="73"/>
      <c r="FAL35" s="73"/>
      <c r="FAM35" s="74"/>
      <c r="FAN35" s="72"/>
      <c r="FAO35" s="72"/>
      <c r="FAP35" s="72"/>
      <c r="FAQ35" s="90"/>
      <c r="FAR35" s="73"/>
      <c r="FAS35" s="73"/>
      <c r="FAT35" s="74"/>
      <c r="FAU35" s="72"/>
      <c r="FAV35" s="72"/>
      <c r="FAW35" s="72"/>
      <c r="FAX35" s="90"/>
      <c r="FAY35" s="73"/>
      <c r="FAZ35" s="73"/>
      <c r="FBA35" s="74"/>
      <c r="FBB35" s="72"/>
      <c r="FBC35" s="72"/>
      <c r="FBD35" s="72"/>
      <c r="FBE35" s="90"/>
      <c r="FBF35" s="73"/>
      <c r="FBG35" s="73"/>
      <c r="FBH35" s="74"/>
      <c r="FBI35" s="72"/>
      <c r="FBJ35" s="72"/>
      <c r="FBK35" s="72"/>
      <c r="FBL35" s="90"/>
      <c r="FBM35" s="73"/>
      <c r="FBN35" s="73"/>
      <c r="FBO35" s="74"/>
      <c r="FBP35" s="72"/>
      <c r="FBQ35" s="72"/>
      <c r="FBR35" s="72"/>
      <c r="FBS35" s="90"/>
      <c r="FBT35" s="73"/>
      <c r="FBU35" s="73"/>
      <c r="FBV35" s="74"/>
      <c r="FBW35" s="72"/>
      <c r="FBX35" s="72"/>
      <c r="FBY35" s="72"/>
      <c r="FBZ35" s="90"/>
      <c r="FCA35" s="73"/>
      <c r="FCB35" s="73"/>
      <c r="FCC35" s="74"/>
      <c r="FCD35" s="72"/>
      <c r="FCE35" s="72"/>
      <c r="FCF35" s="72"/>
      <c r="FCG35" s="90"/>
      <c r="FCH35" s="73"/>
      <c r="FCI35" s="73"/>
      <c r="FCJ35" s="74"/>
      <c r="FCK35" s="72"/>
      <c r="FCL35" s="72"/>
      <c r="FCM35" s="72"/>
      <c r="FCN35" s="90"/>
      <c r="FCO35" s="73"/>
      <c r="FCP35" s="73"/>
      <c r="FCQ35" s="74"/>
      <c r="FCR35" s="72"/>
      <c r="FCS35" s="72"/>
      <c r="FCT35" s="72"/>
      <c r="FCU35" s="90"/>
      <c r="FCV35" s="73"/>
      <c r="FCW35" s="73"/>
      <c r="FCX35" s="74"/>
      <c r="FCY35" s="72"/>
      <c r="FCZ35" s="72"/>
      <c r="FDA35" s="72"/>
      <c r="FDB35" s="90"/>
      <c r="FDC35" s="73"/>
      <c r="FDD35" s="73"/>
      <c r="FDE35" s="74"/>
      <c r="FDF35" s="72"/>
      <c r="FDG35" s="72"/>
      <c r="FDH35" s="72"/>
      <c r="FDI35" s="90"/>
      <c r="FDJ35" s="73"/>
      <c r="FDK35" s="73"/>
      <c r="FDL35" s="74"/>
      <c r="FDM35" s="72"/>
      <c r="FDN35" s="72"/>
      <c r="FDO35" s="72"/>
      <c r="FDP35" s="90"/>
      <c r="FDQ35" s="73"/>
      <c r="FDR35" s="73"/>
      <c r="FDS35" s="74"/>
      <c r="FDT35" s="72"/>
      <c r="FDU35" s="72"/>
      <c r="FDV35" s="72"/>
      <c r="FDW35" s="90"/>
      <c r="FDX35" s="73"/>
      <c r="FDY35" s="73"/>
      <c r="FDZ35" s="74"/>
      <c r="FEA35" s="72"/>
      <c r="FEB35" s="72"/>
      <c r="FEC35" s="72"/>
      <c r="FED35" s="90"/>
      <c r="FEE35" s="73"/>
      <c r="FEF35" s="73"/>
      <c r="FEG35" s="74"/>
      <c r="FEH35" s="72"/>
      <c r="FEI35" s="72"/>
      <c r="FEJ35" s="72"/>
      <c r="FEK35" s="90"/>
      <c r="FEL35" s="73"/>
      <c r="FEM35" s="73"/>
      <c r="FEN35" s="74"/>
      <c r="FEO35" s="72"/>
      <c r="FEP35" s="72"/>
      <c r="FEQ35" s="72"/>
      <c r="FER35" s="90"/>
      <c r="FES35" s="73"/>
      <c r="FET35" s="73"/>
      <c r="FEU35" s="74"/>
      <c r="FEV35" s="72"/>
      <c r="FEW35" s="72"/>
      <c r="FEX35" s="72"/>
      <c r="FEY35" s="90"/>
      <c r="FEZ35" s="73"/>
      <c r="FFA35" s="73"/>
      <c r="FFB35" s="74"/>
      <c r="FFC35" s="72"/>
      <c r="FFD35" s="72"/>
      <c r="FFE35" s="72"/>
      <c r="FFF35" s="90"/>
      <c r="FFG35" s="73"/>
      <c r="FFH35" s="73"/>
      <c r="FFI35" s="74"/>
      <c r="FFJ35" s="72"/>
      <c r="FFK35" s="72"/>
      <c r="FFL35" s="72"/>
      <c r="FFM35" s="90"/>
      <c r="FFN35" s="73"/>
      <c r="FFO35" s="73"/>
      <c r="FFP35" s="74"/>
      <c r="FFQ35" s="72"/>
      <c r="FFR35" s="72"/>
      <c r="FFS35" s="72"/>
      <c r="FFT35" s="90"/>
      <c r="FFU35" s="73"/>
      <c r="FFV35" s="73"/>
      <c r="FFW35" s="74"/>
      <c r="FFX35" s="72"/>
      <c r="FFY35" s="72"/>
      <c r="FFZ35" s="72"/>
      <c r="FGA35" s="90"/>
      <c r="FGB35" s="73"/>
      <c r="FGC35" s="73"/>
      <c r="FGD35" s="74"/>
      <c r="FGE35" s="72"/>
      <c r="FGF35" s="72"/>
      <c r="FGG35" s="72"/>
      <c r="FGH35" s="90"/>
      <c r="FGI35" s="73"/>
      <c r="FGJ35" s="73"/>
      <c r="FGK35" s="74"/>
      <c r="FGL35" s="72"/>
      <c r="FGM35" s="72"/>
      <c r="FGN35" s="72"/>
      <c r="FGO35" s="90"/>
      <c r="FGP35" s="73"/>
      <c r="FGQ35" s="73"/>
      <c r="FGR35" s="74"/>
      <c r="FGS35" s="72"/>
      <c r="FGT35" s="72"/>
      <c r="FGU35" s="72"/>
      <c r="FGV35" s="90"/>
      <c r="FGW35" s="73"/>
      <c r="FGX35" s="73"/>
      <c r="FGY35" s="74"/>
      <c r="FGZ35" s="72"/>
      <c r="FHA35" s="72"/>
      <c r="FHB35" s="72"/>
      <c r="FHC35" s="90"/>
      <c r="FHD35" s="73"/>
      <c r="FHE35" s="73"/>
      <c r="FHF35" s="74"/>
      <c r="FHG35" s="72"/>
      <c r="FHH35" s="72"/>
      <c r="FHI35" s="72"/>
      <c r="FHJ35" s="90"/>
      <c r="FHK35" s="73"/>
      <c r="FHL35" s="73"/>
      <c r="FHM35" s="74"/>
      <c r="FHN35" s="72"/>
      <c r="FHO35" s="72"/>
      <c r="FHP35" s="72"/>
      <c r="FHQ35" s="90"/>
      <c r="FHR35" s="73"/>
      <c r="FHS35" s="73"/>
      <c r="FHT35" s="74"/>
      <c r="FHU35" s="72"/>
      <c r="FHV35" s="72"/>
      <c r="FHW35" s="72"/>
      <c r="FHX35" s="90"/>
      <c r="FHY35" s="73"/>
      <c r="FHZ35" s="73"/>
      <c r="FIA35" s="74"/>
      <c r="FIB35" s="72"/>
      <c r="FIC35" s="72"/>
      <c r="FID35" s="72"/>
      <c r="FIE35" s="90"/>
      <c r="FIF35" s="73"/>
      <c r="FIG35" s="73"/>
      <c r="FIH35" s="74"/>
      <c r="FII35" s="72"/>
      <c r="FIJ35" s="72"/>
      <c r="FIK35" s="72"/>
      <c r="FIL35" s="90"/>
      <c r="FIM35" s="73"/>
      <c r="FIN35" s="73"/>
      <c r="FIO35" s="74"/>
      <c r="FIP35" s="72"/>
      <c r="FIQ35" s="72"/>
      <c r="FIR35" s="72"/>
      <c r="FIS35" s="90"/>
      <c r="FIT35" s="73"/>
      <c r="FIU35" s="73"/>
      <c r="FIV35" s="74"/>
      <c r="FIW35" s="72"/>
      <c r="FIX35" s="72"/>
      <c r="FIY35" s="72"/>
      <c r="FIZ35" s="90"/>
      <c r="FJA35" s="73"/>
      <c r="FJB35" s="73"/>
      <c r="FJC35" s="74"/>
      <c r="FJD35" s="72"/>
      <c r="FJE35" s="72"/>
      <c r="FJF35" s="72"/>
      <c r="FJG35" s="90"/>
      <c r="FJH35" s="73"/>
      <c r="FJI35" s="73"/>
      <c r="FJJ35" s="74"/>
      <c r="FJK35" s="72"/>
      <c r="FJL35" s="72"/>
      <c r="FJM35" s="72"/>
      <c r="FJN35" s="90"/>
      <c r="FJO35" s="73"/>
      <c r="FJP35" s="73"/>
      <c r="FJQ35" s="74"/>
      <c r="FJR35" s="72"/>
      <c r="FJS35" s="72"/>
      <c r="FJT35" s="72"/>
      <c r="FJU35" s="90"/>
      <c r="FJV35" s="73"/>
      <c r="FJW35" s="73"/>
      <c r="FJX35" s="74"/>
      <c r="FJY35" s="72"/>
      <c r="FJZ35" s="72"/>
      <c r="FKA35" s="72"/>
      <c r="FKB35" s="90"/>
      <c r="FKC35" s="73"/>
      <c r="FKD35" s="73"/>
      <c r="FKE35" s="74"/>
      <c r="FKF35" s="72"/>
      <c r="FKG35" s="72"/>
      <c r="FKH35" s="72"/>
      <c r="FKI35" s="90"/>
      <c r="FKJ35" s="73"/>
      <c r="FKK35" s="73"/>
      <c r="FKL35" s="74"/>
      <c r="FKM35" s="72"/>
      <c r="FKN35" s="72"/>
      <c r="FKO35" s="72"/>
      <c r="FKP35" s="90"/>
      <c r="FKQ35" s="73"/>
      <c r="FKR35" s="73"/>
      <c r="FKS35" s="74"/>
      <c r="FKT35" s="72"/>
      <c r="FKU35" s="72"/>
      <c r="FKV35" s="72"/>
      <c r="FKW35" s="90"/>
      <c r="FKX35" s="73"/>
      <c r="FKY35" s="73"/>
      <c r="FKZ35" s="74"/>
      <c r="FLA35" s="72"/>
      <c r="FLB35" s="72"/>
      <c r="FLC35" s="72"/>
      <c r="FLD35" s="90"/>
      <c r="FLE35" s="73"/>
      <c r="FLF35" s="73"/>
      <c r="FLG35" s="74"/>
      <c r="FLH35" s="72"/>
      <c r="FLI35" s="72"/>
      <c r="FLJ35" s="72"/>
      <c r="FLK35" s="90"/>
      <c r="FLL35" s="73"/>
      <c r="FLM35" s="73"/>
      <c r="FLN35" s="74"/>
      <c r="FLO35" s="72"/>
      <c r="FLP35" s="72"/>
      <c r="FLQ35" s="72"/>
      <c r="FLR35" s="90"/>
      <c r="FLS35" s="73"/>
      <c r="FLT35" s="73"/>
      <c r="FLU35" s="74"/>
      <c r="FLV35" s="72"/>
      <c r="FLW35" s="72"/>
      <c r="FLX35" s="72"/>
      <c r="FLY35" s="90"/>
      <c r="FLZ35" s="73"/>
      <c r="FMA35" s="73"/>
      <c r="FMB35" s="74"/>
      <c r="FMC35" s="72"/>
      <c r="FMD35" s="72"/>
      <c r="FME35" s="72"/>
      <c r="FMF35" s="90"/>
      <c r="FMG35" s="73"/>
      <c r="FMH35" s="73"/>
      <c r="FMI35" s="74"/>
      <c r="FMJ35" s="72"/>
      <c r="FMK35" s="72"/>
      <c r="FML35" s="72"/>
      <c r="FMM35" s="90"/>
      <c r="FMN35" s="73"/>
      <c r="FMO35" s="73"/>
      <c r="FMP35" s="74"/>
      <c r="FMQ35" s="72"/>
      <c r="FMR35" s="72"/>
      <c r="FMS35" s="72"/>
      <c r="FMT35" s="90"/>
      <c r="FMU35" s="73"/>
      <c r="FMV35" s="73"/>
      <c r="FMW35" s="74"/>
      <c r="FMX35" s="72"/>
      <c r="FMY35" s="72"/>
      <c r="FMZ35" s="72"/>
      <c r="FNA35" s="90"/>
      <c r="FNB35" s="73"/>
      <c r="FNC35" s="73"/>
      <c r="FND35" s="74"/>
      <c r="FNE35" s="72"/>
      <c r="FNF35" s="72"/>
      <c r="FNG35" s="72"/>
      <c r="FNH35" s="90"/>
      <c r="FNI35" s="73"/>
      <c r="FNJ35" s="73"/>
      <c r="FNK35" s="74"/>
      <c r="FNL35" s="72"/>
      <c r="FNM35" s="72"/>
      <c r="FNN35" s="72"/>
      <c r="FNO35" s="90"/>
      <c r="FNP35" s="73"/>
      <c r="FNQ35" s="73"/>
      <c r="FNR35" s="74"/>
      <c r="FNS35" s="72"/>
      <c r="FNT35" s="72"/>
      <c r="FNU35" s="72"/>
      <c r="FNV35" s="90"/>
      <c r="FNW35" s="73"/>
      <c r="FNX35" s="73"/>
      <c r="FNY35" s="74"/>
      <c r="FNZ35" s="72"/>
      <c r="FOA35" s="72"/>
      <c r="FOB35" s="72"/>
      <c r="FOC35" s="90"/>
      <c r="FOD35" s="73"/>
      <c r="FOE35" s="73"/>
      <c r="FOF35" s="74"/>
      <c r="FOG35" s="72"/>
      <c r="FOH35" s="72"/>
      <c r="FOI35" s="72"/>
      <c r="FOJ35" s="90"/>
      <c r="FOK35" s="73"/>
      <c r="FOL35" s="73"/>
      <c r="FOM35" s="74"/>
      <c r="FON35" s="72"/>
      <c r="FOO35" s="72"/>
      <c r="FOP35" s="72"/>
      <c r="FOQ35" s="90"/>
      <c r="FOR35" s="73"/>
      <c r="FOS35" s="73"/>
      <c r="FOT35" s="74"/>
      <c r="FOU35" s="72"/>
      <c r="FOV35" s="72"/>
      <c r="FOW35" s="72"/>
      <c r="FOX35" s="90"/>
      <c r="FOY35" s="73"/>
      <c r="FOZ35" s="73"/>
      <c r="FPA35" s="74"/>
      <c r="FPB35" s="72"/>
      <c r="FPC35" s="72"/>
      <c r="FPD35" s="72"/>
      <c r="FPE35" s="90"/>
      <c r="FPF35" s="73"/>
      <c r="FPG35" s="73"/>
      <c r="FPH35" s="74"/>
      <c r="FPI35" s="72"/>
      <c r="FPJ35" s="72"/>
      <c r="FPK35" s="72"/>
      <c r="FPL35" s="90"/>
      <c r="FPM35" s="73"/>
      <c r="FPN35" s="73"/>
      <c r="FPO35" s="74"/>
      <c r="FPP35" s="72"/>
      <c r="FPQ35" s="72"/>
      <c r="FPR35" s="72"/>
      <c r="FPS35" s="90"/>
      <c r="FPT35" s="73"/>
      <c r="FPU35" s="73"/>
      <c r="FPV35" s="74"/>
      <c r="FPW35" s="72"/>
      <c r="FPX35" s="72"/>
      <c r="FPY35" s="72"/>
      <c r="FPZ35" s="90"/>
      <c r="FQA35" s="73"/>
      <c r="FQB35" s="73"/>
      <c r="FQC35" s="74"/>
      <c r="FQD35" s="72"/>
      <c r="FQE35" s="72"/>
      <c r="FQF35" s="72"/>
      <c r="FQG35" s="90"/>
      <c r="FQH35" s="73"/>
      <c r="FQI35" s="73"/>
      <c r="FQJ35" s="74"/>
      <c r="FQK35" s="72"/>
      <c r="FQL35" s="72"/>
      <c r="FQM35" s="72"/>
      <c r="FQN35" s="90"/>
      <c r="FQO35" s="73"/>
      <c r="FQP35" s="73"/>
      <c r="FQQ35" s="74"/>
      <c r="FQR35" s="72"/>
      <c r="FQS35" s="72"/>
      <c r="FQT35" s="72"/>
      <c r="FQU35" s="90"/>
      <c r="FQV35" s="73"/>
      <c r="FQW35" s="73"/>
      <c r="FQX35" s="74"/>
      <c r="FQY35" s="72"/>
      <c r="FQZ35" s="72"/>
      <c r="FRA35" s="72"/>
      <c r="FRB35" s="90"/>
      <c r="FRC35" s="73"/>
      <c r="FRD35" s="73"/>
      <c r="FRE35" s="74"/>
      <c r="FRF35" s="72"/>
      <c r="FRG35" s="72"/>
      <c r="FRH35" s="72"/>
      <c r="FRI35" s="90"/>
      <c r="FRJ35" s="73"/>
      <c r="FRK35" s="73"/>
      <c r="FRL35" s="74"/>
      <c r="FRM35" s="72"/>
      <c r="FRN35" s="72"/>
      <c r="FRO35" s="72"/>
      <c r="FRP35" s="90"/>
      <c r="FRQ35" s="73"/>
      <c r="FRR35" s="73"/>
      <c r="FRS35" s="74"/>
      <c r="FRT35" s="72"/>
      <c r="FRU35" s="72"/>
      <c r="FRV35" s="72"/>
      <c r="FRW35" s="90"/>
      <c r="FRX35" s="73"/>
      <c r="FRY35" s="73"/>
      <c r="FRZ35" s="74"/>
      <c r="FSA35" s="72"/>
      <c r="FSB35" s="72"/>
      <c r="FSC35" s="72"/>
      <c r="FSD35" s="90"/>
      <c r="FSE35" s="73"/>
      <c r="FSF35" s="73"/>
      <c r="FSG35" s="74"/>
      <c r="FSH35" s="72"/>
      <c r="FSI35" s="72"/>
      <c r="FSJ35" s="72"/>
      <c r="FSK35" s="90"/>
      <c r="FSL35" s="73"/>
      <c r="FSM35" s="73"/>
      <c r="FSN35" s="74"/>
      <c r="FSO35" s="72"/>
      <c r="FSP35" s="72"/>
      <c r="FSQ35" s="72"/>
      <c r="FSR35" s="90"/>
      <c r="FSS35" s="73"/>
      <c r="FST35" s="73"/>
      <c r="FSU35" s="74"/>
      <c r="FSV35" s="72"/>
      <c r="FSW35" s="72"/>
      <c r="FSX35" s="72"/>
      <c r="FSY35" s="90"/>
      <c r="FSZ35" s="73"/>
      <c r="FTA35" s="73"/>
      <c r="FTB35" s="74"/>
      <c r="FTC35" s="72"/>
      <c r="FTD35" s="72"/>
      <c r="FTE35" s="72"/>
      <c r="FTF35" s="90"/>
      <c r="FTG35" s="73"/>
      <c r="FTH35" s="73"/>
      <c r="FTI35" s="74"/>
      <c r="FTJ35" s="72"/>
      <c r="FTK35" s="72"/>
      <c r="FTL35" s="72"/>
      <c r="FTM35" s="90"/>
      <c r="FTN35" s="73"/>
      <c r="FTO35" s="73"/>
      <c r="FTP35" s="74"/>
      <c r="FTQ35" s="72"/>
      <c r="FTR35" s="72"/>
      <c r="FTS35" s="72"/>
      <c r="FTT35" s="90"/>
      <c r="FTU35" s="73"/>
      <c r="FTV35" s="73"/>
      <c r="FTW35" s="74"/>
      <c r="FTX35" s="72"/>
      <c r="FTY35" s="72"/>
      <c r="FTZ35" s="72"/>
      <c r="FUA35" s="90"/>
      <c r="FUB35" s="73"/>
      <c r="FUC35" s="73"/>
      <c r="FUD35" s="74"/>
      <c r="FUE35" s="72"/>
      <c r="FUF35" s="72"/>
      <c r="FUG35" s="72"/>
      <c r="FUH35" s="90"/>
      <c r="FUI35" s="73"/>
      <c r="FUJ35" s="73"/>
      <c r="FUK35" s="74"/>
      <c r="FUL35" s="72"/>
      <c r="FUM35" s="72"/>
      <c r="FUN35" s="72"/>
      <c r="FUO35" s="90"/>
      <c r="FUP35" s="73"/>
      <c r="FUQ35" s="73"/>
      <c r="FUR35" s="74"/>
      <c r="FUS35" s="72"/>
      <c r="FUT35" s="72"/>
      <c r="FUU35" s="72"/>
      <c r="FUV35" s="90"/>
      <c r="FUW35" s="73"/>
      <c r="FUX35" s="73"/>
      <c r="FUY35" s="74"/>
      <c r="FUZ35" s="72"/>
      <c r="FVA35" s="72"/>
      <c r="FVB35" s="72"/>
      <c r="FVC35" s="90"/>
      <c r="FVD35" s="73"/>
      <c r="FVE35" s="73"/>
      <c r="FVF35" s="74"/>
      <c r="FVG35" s="72"/>
      <c r="FVH35" s="72"/>
      <c r="FVI35" s="72"/>
      <c r="FVJ35" s="90"/>
      <c r="FVK35" s="73"/>
      <c r="FVL35" s="73"/>
      <c r="FVM35" s="74"/>
      <c r="FVN35" s="72"/>
      <c r="FVO35" s="72"/>
      <c r="FVP35" s="72"/>
      <c r="FVQ35" s="90"/>
      <c r="FVR35" s="73"/>
      <c r="FVS35" s="73"/>
      <c r="FVT35" s="74"/>
      <c r="FVU35" s="72"/>
      <c r="FVV35" s="72"/>
      <c r="FVW35" s="72"/>
      <c r="FVX35" s="90"/>
      <c r="FVY35" s="73"/>
      <c r="FVZ35" s="73"/>
      <c r="FWA35" s="74"/>
      <c r="FWB35" s="72"/>
      <c r="FWC35" s="72"/>
      <c r="FWD35" s="72"/>
      <c r="FWE35" s="90"/>
      <c r="FWF35" s="73"/>
      <c r="FWG35" s="73"/>
      <c r="FWH35" s="74"/>
      <c r="FWI35" s="72"/>
      <c r="FWJ35" s="72"/>
      <c r="FWK35" s="72"/>
      <c r="FWL35" s="90"/>
      <c r="FWM35" s="73"/>
      <c r="FWN35" s="73"/>
      <c r="FWO35" s="74"/>
      <c r="FWP35" s="72"/>
      <c r="FWQ35" s="72"/>
      <c r="FWR35" s="72"/>
      <c r="FWS35" s="90"/>
      <c r="FWT35" s="73"/>
      <c r="FWU35" s="73"/>
      <c r="FWV35" s="74"/>
      <c r="FWW35" s="72"/>
      <c r="FWX35" s="72"/>
      <c r="FWY35" s="72"/>
      <c r="FWZ35" s="90"/>
      <c r="FXA35" s="73"/>
      <c r="FXB35" s="73"/>
      <c r="FXC35" s="74"/>
      <c r="FXD35" s="72"/>
      <c r="FXE35" s="72"/>
      <c r="FXF35" s="72"/>
      <c r="FXG35" s="90"/>
      <c r="FXH35" s="73"/>
      <c r="FXI35" s="73"/>
      <c r="FXJ35" s="74"/>
      <c r="FXK35" s="72"/>
      <c r="FXL35" s="72"/>
      <c r="FXM35" s="72"/>
      <c r="FXN35" s="90"/>
      <c r="FXO35" s="73"/>
      <c r="FXP35" s="73"/>
      <c r="FXQ35" s="74"/>
      <c r="FXR35" s="72"/>
      <c r="FXS35" s="72"/>
      <c r="FXT35" s="72"/>
      <c r="FXU35" s="90"/>
      <c r="FXV35" s="73"/>
      <c r="FXW35" s="73"/>
      <c r="FXX35" s="74"/>
      <c r="FXY35" s="72"/>
      <c r="FXZ35" s="72"/>
      <c r="FYA35" s="72"/>
      <c r="FYB35" s="90"/>
      <c r="FYC35" s="73"/>
      <c r="FYD35" s="73"/>
      <c r="FYE35" s="74"/>
      <c r="FYF35" s="72"/>
      <c r="FYG35" s="72"/>
      <c r="FYH35" s="72"/>
      <c r="FYI35" s="90"/>
      <c r="FYJ35" s="73"/>
      <c r="FYK35" s="73"/>
      <c r="FYL35" s="74"/>
      <c r="FYM35" s="72"/>
      <c r="FYN35" s="72"/>
      <c r="FYO35" s="72"/>
      <c r="FYP35" s="90"/>
      <c r="FYQ35" s="73"/>
      <c r="FYR35" s="73"/>
      <c r="FYS35" s="74"/>
      <c r="FYT35" s="72"/>
      <c r="FYU35" s="72"/>
      <c r="FYV35" s="72"/>
      <c r="FYW35" s="90"/>
      <c r="FYX35" s="73"/>
      <c r="FYY35" s="73"/>
      <c r="FYZ35" s="74"/>
      <c r="FZA35" s="72"/>
      <c r="FZB35" s="72"/>
      <c r="FZC35" s="72"/>
      <c r="FZD35" s="90"/>
      <c r="FZE35" s="73"/>
      <c r="FZF35" s="73"/>
      <c r="FZG35" s="74"/>
      <c r="FZH35" s="72"/>
      <c r="FZI35" s="72"/>
      <c r="FZJ35" s="72"/>
      <c r="FZK35" s="90"/>
      <c r="FZL35" s="73"/>
      <c r="FZM35" s="73"/>
      <c r="FZN35" s="74"/>
      <c r="FZO35" s="72"/>
      <c r="FZP35" s="72"/>
      <c r="FZQ35" s="72"/>
      <c r="FZR35" s="90"/>
      <c r="FZS35" s="73"/>
      <c r="FZT35" s="73"/>
      <c r="FZU35" s="74"/>
      <c r="FZV35" s="72"/>
      <c r="FZW35" s="72"/>
      <c r="FZX35" s="72"/>
      <c r="FZY35" s="90"/>
      <c r="FZZ35" s="73"/>
      <c r="GAA35" s="73"/>
      <c r="GAB35" s="74"/>
      <c r="GAC35" s="72"/>
      <c r="GAD35" s="72"/>
      <c r="GAE35" s="72"/>
      <c r="GAF35" s="90"/>
      <c r="GAG35" s="73"/>
      <c r="GAH35" s="73"/>
      <c r="GAI35" s="74"/>
      <c r="GAJ35" s="72"/>
      <c r="GAK35" s="72"/>
      <c r="GAL35" s="72"/>
      <c r="GAM35" s="90"/>
      <c r="GAN35" s="73"/>
      <c r="GAO35" s="73"/>
      <c r="GAP35" s="74"/>
      <c r="GAQ35" s="72"/>
      <c r="GAR35" s="72"/>
      <c r="GAS35" s="72"/>
      <c r="GAT35" s="90"/>
      <c r="GAU35" s="73"/>
      <c r="GAV35" s="73"/>
      <c r="GAW35" s="74"/>
      <c r="GAX35" s="72"/>
      <c r="GAY35" s="72"/>
      <c r="GAZ35" s="72"/>
      <c r="GBA35" s="90"/>
      <c r="GBB35" s="73"/>
      <c r="GBC35" s="73"/>
      <c r="GBD35" s="74"/>
      <c r="GBE35" s="72"/>
      <c r="GBF35" s="72"/>
      <c r="GBG35" s="72"/>
      <c r="GBH35" s="90"/>
      <c r="GBI35" s="73"/>
      <c r="GBJ35" s="73"/>
      <c r="GBK35" s="74"/>
      <c r="GBL35" s="72"/>
      <c r="GBM35" s="72"/>
      <c r="GBN35" s="72"/>
      <c r="GBO35" s="90"/>
      <c r="GBP35" s="73"/>
      <c r="GBQ35" s="73"/>
      <c r="GBR35" s="74"/>
      <c r="GBS35" s="72"/>
      <c r="GBT35" s="72"/>
      <c r="GBU35" s="72"/>
      <c r="GBV35" s="90"/>
      <c r="GBW35" s="73"/>
      <c r="GBX35" s="73"/>
      <c r="GBY35" s="74"/>
      <c r="GBZ35" s="72"/>
      <c r="GCA35" s="72"/>
      <c r="GCB35" s="72"/>
      <c r="GCC35" s="90"/>
      <c r="GCD35" s="73"/>
      <c r="GCE35" s="73"/>
      <c r="GCF35" s="74"/>
      <c r="GCG35" s="72"/>
      <c r="GCH35" s="72"/>
      <c r="GCI35" s="72"/>
      <c r="GCJ35" s="90"/>
      <c r="GCK35" s="73"/>
      <c r="GCL35" s="73"/>
      <c r="GCM35" s="74"/>
      <c r="GCN35" s="72"/>
      <c r="GCO35" s="72"/>
      <c r="GCP35" s="72"/>
      <c r="GCQ35" s="90"/>
      <c r="GCR35" s="73"/>
      <c r="GCS35" s="73"/>
      <c r="GCT35" s="74"/>
      <c r="GCU35" s="72"/>
      <c r="GCV35" s="72"/>
      <c r="GCW35" s="72"/>
      <c r="GCX35" s="90"/>
      <c r="GCY35" s="73"/>
      <c r="GCZ35" s="73"/>
      <c r="GDA35" s="74"/>
      <c r="GDB35" s="72"/>
      <c r="GDC35" s="72"/>
      <c r="GDD35" s="72"/>
      <c r="GDE35" s="90"/>
      <c r="GDF35" s="73"/>
      <c r="GDG35" s="73"/>
      <c r="GDH35" s="74"/>
      <c r="GDI35" s="72"/>
      <c r="GDJ35" s="72"/>
      <c r="GDK35" s="72"/>
      <c r="GDL35" s="90"/>
      <c r="GDM35" s="73"/>
      <c r="GDN35" s="73"/>
      <c r="GDO35" s="74"/>
      <c r="GDP35" s="72"/>
      <c r="GDQ35" s="72"/>
      <c r="GDR35" s="72"/>
      <c r="GDS35" s="90"/>
      <c r="GDT35" s="73"/>
      <c r="GDU35" s="73"/>
      <c r="GDV35" s="74"/>
      <c r="GDW35" s="72"/>
      <c r="GDX35" s="72"/>
      <c r="GDY35" s="72"/>
      <c r="GDZ35" s="90"/>
      <c r="GEA35" s="73"/>
      <c r="GEB35" s="73"/>
      <c r="GEC35" s="74"/>
      <c r="GED35" s="72"/>
      <c r="GEE35" s="72"/>
      <c r="GEF35" s="72"/>
      <c r="GEG35" s="90"/>
      <c r="GEH35" s="73"/>
      <c r="GEI35" s="73"/>
      <c r="GEJ35" s="74"/>
      <c r="GEK35" s="72"/>
      <c r="GEL35" s="72"/>
      <c r="GEM35" s="72"/>
      <c r="GEN35" s="90"/>
      <c r="GEO35" s="73"/>
      <c r="GEP35" s="73"/>
      <c r="GEQ35" s="74"/>
      <c r="GER35" s="72"/>
      <c r="GES35" s="72"/>
      <c r="GET35" s="72"/>
      <c r="GEU35" s="90"/>
      <c r="GEV35" s="73"/>
      <c r="GEW35" s="73"/>
      <c r="GEX35" s="74"/>
      <c r="GEY35" s="72"/>
      <c r="GEZ35" s="72"/>
      <c r="GFA35" s="72"/>
      <c r="GFB35" s="90"/>
      <c r="GFC35" s="73"/>
      <c r="GFD35" s="73"/>
      <c r="GFE35" s="74"/>
      <c r="GFF35" s="72"/>
      <c r="GFG35" s="72"/>
      <c r="GFH35" s="72"/>
      <c r="GFI35" s="90"/>
      <c r="GFJ35" s="73"/>
      <c r="GFK35" s="73"/>
      <c r="GFL35" s="74"/>
      <c r="GFM35" s="72"/>
      <c r="GFN35" s="72"/>
      <c r="GFO35" s="72"/>
      <c r="GFP35" s="90"/>
      <c r="GFQ35" s="73"/>
      <c r="GFR35" s="73"/>
      <c r="GFS35" s="74"/>
      <c r="GFT35" s="72"/>
      <c r="GFU35" s="72"/>
      <c r="GFV35" s="72"/>
      <c r="GFW35" s="90"/>
      <c r="GFX35" s="73"/>
      <c r="GFY35" s="73"/>
      <c r="GFZ35" s="74"/>
      <c r="GGA35" s="72"/>
      <c r="GGB35" s="72"/>
      <c r="GGC35" s="72"/>
      <c r="GGD35" s="90"/>
      <c r="GGE35" s="73"/>
      <c r="GGF35" s="73"/>
      <c r="GGG35" s="74"/>
      <c r="GGH35" s="72"/>
      <c r="GGI35" s="72"/>
      <c r="GGJ35" s="72"/>
      <c r="GGK35" s="90"/>
      <c r="GGL35" s="73"/>
      <c r="GGM35" s="73"/>
      <c r="GGN35" s="74"/>
      <c r="GGO35" s="72"/>
      <c r="GGP35" s="72"/>
      <c r="GGQ35" s="72"/>
      <c r="GGR35" s="90"/>
      <c r="GGS35" s="73"/>
      <c r="GGT35" s="73"/>
      <c r="GGU35" s="74"/>
      <c r="GGV35" s="72"/>
      <c r="GGW35" s="72"/>
      <c r="GGX35" s="72"/>
      <c r="GGY35" s="90"/>
      <c r="GGZ35" s="73"/>
      <c r="GHA35" s="73"/>
      <c r="GHB35" s="74"/>
      <c r="GHC35" s="72"/>
      <c r="GHD35" s="72"/>
      <c r="GHE35" s="72"/>
      <c r="GHF35" s="90"/>
      <c r="GHG35" s="73"/>
      <c r="GHH35" s="73"/>
      <c r="GHI35" s="74"/>
      <c r="GHJ35" s="72"/>
      <c r="GHK35" s="72"/>
      <c r="GHL35" s="72"/>
      <c r="GHM35" s="90"/>
      <c r="GHN35" s="73"/>
      <c r="GHO35" s="73"/>
      <c r="GHP35" s="74"/>
      <c r="GHQ35" s="72"/>
      <c r="GHR35" s="72"/>
      <c r="GHS35" s="72"/>
      <c r="GHT35" s="90"/>
      <c r="GHU35" s="73"/>
      <c r="GHV35" s="73"/>
      <c r="GHW35" s="74"/>
      <c r="GHX35" s="72"/>
      <c r="GHY35" s="72"/>
      <c r="GHZ35" s="72"/>
      <c r="GIA35" s="90"/>
      <c r="GIB35" s="73"/>
      <c r="GIC35" s="73"/>
      <c r="GID35" s="74"/>
      <c r="GIE35" s="72"/>
      <c r="GIF35" s="72"/>
      <c r="GIG35" s="72"/>
      <c r="GIH35" s="90"/>
      <c r="GII35" s="73"/>
      <c r="GIJ35" s="73"/>
      <c r="GIK35" s="74"/>
      <c r="GIL35" s="72"/>
      <c r="GIM35" s="72"/>
      <c r="GIN35" s="72"/>
      <c r="GIO35" s="90"/>
      <c r="GIP35" s="73"/>
      <c r="GIQ35" s="73"/>
      <c r="GIR35" s="74"/>
      <c r="GIS35" s="72"/>
      <c r="GIT35" s="72"/>
      <c r="GIU35" s="72"/>
      <c r="GIV35" s="90"/>
      <c r="GIW35" s="73"/>
      <c r="GIX35" s="73"/>
      <c r="GIY35" s="74"/>
      <c r="GIZ35" s="72"/>
      <c r="GJA35" s="72"/>
      <c r="GJB35" s="72"/>
      <c r="GJC35" s="90"/>
      <c r="GJD35" s="73"/>
      <c r="GJE35" s="73"/>
      <c r="GJF35" s="74"/>
      <c r="GJG35" s="72"/>
      <c r="GJH35" s="72"/>
      <c r="GJI35" s="72"/>
      <c r="GJJ35" s="90"/>
      <c r="GJK35" s="73"/>
      <c r="GJL35" s="73"/>
      <c r="GJM35" s="74"/>
      <c r="GJN35" s="72"/>
      <c r="GJO35" s="72"/>
      <c r="GJP35" s="72"/>
      <c r="GJQ35" s="90"/>
      <c r="GJR35" s="73"/>
      <c r="GJS35" s="73"/>
      <c r="GJT35" s="74"/>
      <c r="GJU35" s="72"/>
      <c r="GJV35" s="72"/>
      <c r="GJW35" s="72"/>
      <c r="GJX35" s="90"/>
      <c r="GJY35" s="73"/>
      <c r="GJZ35" s="73"/>
      <c r="GKA35" s="74"/>
      <c r="GKB35" s="72"/>
      <c r="GKC35" s="72"/>
      <c r="GKD35" s="72"/>
      <c r="GKE35" s="90"/>
      <c r="GKF35" s="73"/>
      <c r="GKG35" s="73"/>
      <c r="GKH35" s="74"/>
      <c r="GKI35" s="72"/>
      <c r="GKJ35" s="72"/>
      <c r="GKK35" s="72"/>
      <c r="GKL35" s="90"/>
      <c r="GKM35" s="73"/>
      <c r="GKN35" s="73"/>
      <c r="GKO35" s="74"/>
      <c r="GKP35" s="72"/>
      <c r="GKQ35" s="72"/>
      <c r="GKR35" s="72"/>
      <c r="GKS35" s="90"/>
      <c r="GKT35" s="73"/>
      <c r="GKU35" s="73"/>
      <c r="GKV35" s="74"/>
      <c r="GKW35" s="72"/>
      <c r="GKX35" s="72"/>
      <c r="GKY35" s="72"/>
      <c r="GKZ35" s="90"/>
      <c r="GLA35" s="73"/>
      <c r="GLB35" s="73"/>
      <c r="GLC35" s="74"/>
      <c r="GLD35" s="72"/>
      <c r="GLE35" s="72"/>
      <c r="GLF35" s="72"/>
      <c r="GLG35" s="90"/>
      <c r="GLH35" s="73"/>
      <c r="GLI35" s="73"/>
      <c r="GLJ35" s="74"/>
      <c r="GLK35" s="72"/>
      <c r="GLL35" s="72"/>
      <c r="GLM35" s="72"/>
      <c r="GLN35" s="90"/>
      <c r="GLO35" s="73"/>
      <c r="GLP35" s="73"/>
      <c r="GLQ35" s="74"/>
      <c r="GLR35" s="72"/>
      <c r="GLS35" s="72"/>
      <c r="GLT35" s="72"/>
      <c r="GLU35" s="90"/>
      <c r="GLV35" s="73"/>
      <c r="GLW35" s="73"/>
      <c r="GLX35" s="74"/>
      <c r="GLY35" s="72"/>
      <c r="GLZ35" s="72"/>
      <c r="GMA35" s="72"/>
      <c r="GMB35" s="90"/>
      <c r="GMC35" s="73"/>
      <c r="GMD35" s="73"/>
      <c r="GME35" s="74"/>
      <c r="GMF35" s="72"/>
      <c r="GMG35" s="72"/>
      <c r="GMH35" s="72"/>
      <c r="GMI35" s="90"/>
      <c r="GMJ35" s="73"/>
      <c r="GMK35" s="73"/>
      <c r="GML35" s="74"/>
      <c r="GMM35" s="72"/>
      <c r="GMN35" s="72"/>
      <c r="GMO35" s="72"/>
      <c r="GMP35" s="90"/>
      <c r="GMQ35" s="73"/>
      <c r="GMR35" s="73"/>
      <c r="GMS35" s="74"/>
      <c r="GMT35" s="72"/>
      <c r="GMU35" s="72"/>
      <c r="GMV35" s="72"/>
      <c r="GMW35" s="90"/>
      <c r="GMX35" s="73"/>
      <c r="GMY35" s="73"/>
      <c r="GMZ35" s="74"/>
      <c r="GNA35" s="72"/>
      <c r="GNB35" s="72"/>
      <c r="GNC35" s="72"/>
      <c r="GND35" s="90"/>
      <c r="GNE35" s="73"/>
      <c r="GNF35" s="73"/>
      <c r="GNG35" s="74"/>
      <c r="GNH35" s="72"/>
      <c r="GNI35" s="72"/>
      <c r="GNJ35" s="72"/>
      <c r="GNK35" s="90"/>
      <c r="GNL35" s="73"/>
      <c r="GNM35" s="73"/>
      <c r="GNN35" s="74"/>
      <c r="GNO35" s="72"/>
      <c r="GNP35" s="72"/>
      <c r="GNQ35" s="72"/>
      <c r="GNR35" s="90"/>
      <c r="GNS35" s="73"/>
      <c r="GNT35" s="73"/>
      <c r="GNU35" s="74"/>
      <c r="GNV35" s="72"/>
      <c r="GNW35" s="72"/>
      <c r="GNX35" s="72"/>
      <c r="GNY35" s="90"/>
      <c r="GNZ35" s="73"/>
      <c r="GOA35" s="73"/>
      <c r="GOB35" s="74"/>
      <c r="GOC35" s="72"/>
      <c r="GOD35" s="72"/>
      <c r="GOE35" s="72"/>
      <c r="GOF35" s="90"/>
      <c r="GOG35" s="73"/>
      <c r="GOH35" s="73"/>
      <c r="GOI35" s="74"/>
      <c r="GOJ35" s="72"/>
      <c r="GOK35" s="72"/>
      <c r="GOL35" s="72"/>
      <c r="GOM35" s="90"/>
      <c r="GON35" s="73"/>
      <c r="GOO35" s="73"/>
      <c r="GOP35" s="74"/>
      <c r="GOQ35" s="72"/>
      <c r="GOR35" s="72"/>
      <c r="GOS35" s="72"/>
      <c r="GOT35" s="90"/>
      <c r="GOU35" s="73"/>
      <c r="GOV35" s="73"/>
      <c r="GOW35" s="74"/>
      <c r="GOX35" s="72"/>
      <c r="GOY35" s="72"/>
      <c r="GOZ35" s="72"/>
      <c r="GPA35" s="90"/>
      <c r="GPB35" s="73"/>
      <c r="GPC35" s="73"/>
      <c r="GPD35" s="74"/>
      <c r="GPE35" s="72"/>
      <c r="GPF35" s="72"/>
      <c r="GPG35" s="72"/>
      <c r="GPH35" s="90"/>
      <c r="GPI35" s="73"/>
      <c r="GPJ35" s="73"/>
      <c r="GPK35" s="74"/>
      <c r="GPL35" s="72"/>
      <c r="GPM35" s="72"/>
      <c r="GPN35" s="72"/>
      <c r="GPO35" s="90"/>
      <c r="GPP35" s="73"/>
      <c r="GPQ35" s="73"/>
      <c r="GPR35" s="74"/>
      <c r="GPS35" s="72"/>
      <c r="GPT35" s="72"/>
      <c r="GPU35" s="72"/>
      <c r="GPV35" s="90"/>
      <c r="GPW35" s="73"/>
      <c r="GPX35" s="73"/>
      <c r="GPY35" s="74"/>
      <c r="GPZ35" s="72"/>
      <c r="GQA35" s="72"/>
      <c r="GQB35" s="72"/>
      <c r="GQC35" s="90"/>
      <c r="GQD35" s="73"/>
      <c r="GQE35" s="73"/>
      <c r="GQF35" s="74"/>
      <c r="GQG35" s="72"/>
      <c r="GQH35" s="72"/>
      <c r="GQI35" s="72"/>
      <c r="GQJ35" s="90"/>
      <c r="GQK35" s="73"/>
      <c r="GQL35" s="73"/>
      <c r="GQM35" s="74"/>
      <c r="GQN35" s="72"/>
      <c r="GQO35" s="72"/>
      <c r="GQP35" s="72"/>
      <c r="GQQ35" s="90"/>
      <c r="GQR35" s="73"/>
      <c r="GQS35" s="73"/>
      <c r="GQT35" s="74"/>
      <c r="GQU35" s="72"/>
      <c r="GQV35" s="72"/>
      <c r="GQW35" s="72"/>
      <c r="GQX35" s="90"/>
      <c r="GQY35" s="73"/>
      <c r="GQZ35" s="73"/>
      <c r="GRA35" s="74"/>
      <c r="GRB35" s="72"/>
      <c r="GRC35" s="72"/>
      <c r="GRD35" s="72"/>
      <c r="GRE35" s="90"/>
      <c r="GRF35" s="73"/>
      <c r="GRG35" s="73"/>
      <c r="GRH35" s="74"/>
      <c r="GRI35" s="72"/>
      <c r="GRJ35" s="72"/>
      <c r="GRK35" s="72"/>
      <c r="GRL35" s="90"/>
      <c r="GRM35" s="73"/>
      <c r="GRN35" s="73"/>
      <c r="GRO35" s="74"/>
      <c r="GRP35" s="72"/>
      <c r="GRQ35" s="72"/>
      <c r="GRR35" s="72"/>
      <c r="GRS35" s="90"/>
      <c r="GRT35" s="73"/>
      <c r="GRU35" s="73"/>
      <c r="GRV35" s="74"/>
      <c r="GRW35" s="72"/>
      <c r="GRX35" s="72"/>
      <c r="GRY35" s="72"/>
      <c r="GRZ35" s="90"/>
      <c r="GSA35" s="73"/>
      <c r="GSB35" s="73"/>
      <c r="GSC35" s="74"/>
      <c r="GSD35" s="72"/>
      <c r="GSE35" s="72"/>
      <c r="GSF35" s="72"/>
      <c r="GSG35" s="90"/>
      <c r="GSH35" s="73"/>
      <c r="GSI35" s="73"/>
      <c r="GSJ35" s="74"/>
      <c r="GSK35" s="72"/>
      <c r="GSL35" s="72"/>
      <c r="GSM35" s="72"/>
      <c r="GSN35" s="90"/>
      <c r="GSO35" s="73"/>
      <c r="GSP35" s="73"/>
      <c r="GSQ35" s="74"/>
      <c r="GSR35" s="72"/>
      <c r="GSS35" s="72"/>
      <c r="GST35" s="72"/>
      <c r="GSU35" s="90"/>
      <c r="GSV35" s="73"/>
      <c r="GSW35" s="73"/>
      <c r="GSX35" s="74"/>
      <c r="GSY35" s="72"/>
      <c r="GSZ35" s="72"/>
      <c r="GTA35" s="72"/>
      <c r="GTB35" s="90"/>
      <c r="GTC35" s="73"/>
      <c r="GTD35" s="73"/>
      <c r="GTE35" s="74"/>
      <c r="GTF35" s="72"/>
      <c r="GTG35" s="72"/>
      <c r="GTH35" s="72"/>
      <c r="GTI35" s="90"/>
      <c r="GTJ35" s="73"/>
      <c r="GTK35" s="73"/>
      <c r="GTL35" s="74"/>
      <c r="GTM35" s="72"/>
      <c r="GTN35" s="72"/>
      <c r="GTO35" s="72"/>
      <c r="GTP35" s="90"/>
      <c r="GTQ35" s="73"/>
      <c r="GTR35" s="73"/>
      <c r="GTS35" s="74"/>
      <c r="GTT35" s="72"/>
      <c r="GTU35" s="72"/>
      <c r="GTV35" s="72"/>
      <c r="GTW35" s="90"/>
      <c r="GTX35" s="73"/>
      <c r="GTY35" s="73"/>
      <c r="GTZ35" s="74"/>
      <c r="GUA35" s="72"/>
      <c r="GUB35" s="72"/>
      <c r="GUC35" s="72"/>
      <c r="GUD35" s="90"/>
      <c r="GUE35" s="73"/>
      <c r="GUF35" s="73"/>
      <c r="GUG35" s="74"/>
      <c r="GUH35" s="72"/>
      <c r="GUI35" s="72"/>
      <c r="GUJ35" s="72"/>
      <c r="GUK35" s="90"/>
      <c r="GUL35" s="73"/>
      <c r="GUM35" s="73"/>
      <c r="GUN35" s="74"/>
      <c r="GUO35" s="72"/>
      <c r="GUP35" s="72"/>
      <c r="GUQ35" s="72"/>
      <c r="GUR35" s="90"/>
      <c r="GUS35" s="73"/>
      <c r="GUT35" s="73"/>
      <c r="GUU35" s="74"/>
      <c r="GUV35" s="72"/>
      <c r="GUW35" s="72"/>
      <c r="GUX35" s="72"/>
      <c r="GUY35" s="90"/>
      <c r="GUZ35" s="73"/>
      <c r="GVA35" s="73"/>
      <c r="GVB35" s="74"/>
      <c r="GVC35" s="72"/>
      <c r="GVD35" s="72"/>
      <c r="GVE35" s="72"/>
      <c r="GVF35" s="90"/>
      <c r="GVG35" s="73"/>
      <c r="GVH35" s="73"/>
      <c r="GVI35" s="74"/>
      <c r="GVJ35" s="72"/>
      <c r="GVK35" s="72"/>
      <c r="GVL35" s="72"/>
      <c r="GVM35" s="90"/>
      <c r="GVN35" s="73"/>
      <c r="GVO35" s="73"/>
      <c r="GVP35" s="74"/>
      <c r="GVQ35" s="72"/>
      <c r="GVR35" s="72"/>
      <c r="GVS35" s="72"/>
      <c r="GVT35" s="90"/>
      <c r="GVU35" s="73"/>
      <c r="GVV35" s="73"/>
      <c r="GVW35" s="74"/>
      <c r="GVX35" s="72"/>
      <c r="GVY35" s="72"/>
      <c r="GVZ35" s="72"/>
      <c r="GWA35" s="90"/>
      <c r="GWB35" s="73"/>
      <c r="GWC35" s="73"/>
      <c r="GWD35" s="74"/>
      <c r="GWE35" s="72"/>
      <c r="GWF35" s="72"/>
      <c r="GWG35" s="72"/>
      <c r="GWH35" s="90"/>
      <c r="GWI35" s="73"/>
      <c r="GWJ35" s="73"/>
      <c r="GWK35" s="74"/>
      <c r="GWL35" s="72"/>
      <c r="GWM35" s="72"/>
      <c r="GWN35" s="72"/>
      <c r="GWO35" s="90"/>
      <c r="GWP35" s="73"/>
      <c r="GWQ35" s="73"/>
      <c r="GWR35" s="74"/>
      <c r="GWS35" s="72"/>
      <c r="GWT35" s="72"/>
      <c r="GWU35" s="72"/>
      <c r="GWV35" s="90"/>
      <c r="GWW35" s="73"/>
      <c r="GWX35" s="73"/>
      <c r="GWY35" s="74"/>
      <c r="GWZ35" s="72"/>
      <c r="GXA35" s="72"/>
      <c r="GXB35" s="72"/>
      <c r="GXC35" s="90"/>
      <c r="GXD35" s="73"/>
      <c r="GXE35" s="73"/>
      <c r="GXF35" s="74"/>
      <c r="GXG35" s="72"/>
      <c r="GXH35" s="72"/>
      <c r="GXI35" s="72"/>
      <c r="GXJ35" s="90"/>
      <c r="GXK35" s="73"/>
      <c r="GXL35" s="73"/>
      <c r="GXM35" s="74"/>
      <c r="GXN35" s="72"/>
      <c r="GXO35" s="72"/>
      <c r="GXP35" s="72"/>
      <c r="GXQ35" s="90"/>
      <c r="GXR35" s="73"/>
      <c r="GXS35" s="73"/>
      <c r="GXT35" s="74"/>
      <c r="GXU35" s="72"/>
      <c r="GXV35" s="72"/>
      <c r="GXW35" s="72"/>
      <c r="GXX35" s="90"/>
      <c r="GXY35" s="73"/>
      <c r="GXZ35" s="73"/>
      <c r="GYA35" s="74"/>
      <c r="GYB35" s="72"/>
      <c r="GYC35" s="72"/>
      <c r="GYD35" s="72"/>
      <c r="GYE35" s="90"/>
      <c r="GYF35" s="73"/>
      <c r="GYG35" s="73"/>
      <c r="GYH35" s="74"/>
      <c r="GYI35" s="72"/>
      <c r="GYJ35" s="72"/>
      <c r="GYK35" s="72"/>
      <c r="GYL35" s="90"/>
      <c r="GYM35" s="73"/>
      <c r="GYN35" s="73"/>
      <c r="GYO35" s="74"/>
      <c r="GYP35" s="72"/>
      <c r="GYQ35" s="72"/>
      <c r="GYR35" s="72"/>
      <c r="GYS35" s="90"/>
      <c r="GYT35" s="73"/>
      <c r="GYU35" s="73"/>
      <c r="GYV35" s="74"/>
      <c r="GYW35" s="72"/>
      <c r="GYX35" s="72"/>
      <c r="GYY35" s="72"/>
      <c r="GYZ35" s="90"/>
      <c r="GZA35" s="73"/>
      <c r="GZB35" s="73"/>
      <c r="GZC35" s="74"/>
      <c r="GZD35" s="72"/>
      <c r="GZE35" s="72"/>
      <c r="GZF35" s="72"/>
      <c r="GZG35" s="90"/>
      <c r="GZH35" s="73"/>
      <c r="GZI35" s="73"/>
      <c r="GZJ35" s="74"/>
      <c r="GZK35" s="72"/>
      <c r="GZL35" s="72"/>
      <c r="GZM35" s="72"/>
      <c r="GZN35" s="90"/>
      <c r="GZO35" s="73"/>
      <c r="GZP35" s="73"/>
      <c r="GZQ35" s="74"/>
      <c r="GZR35" s="72"/>
      <c r="GZS35" s="72"/>
      <c r="GZT35" s="72"/>
      <c r="GZU35" s="90"/>
      <c r="GZV35" s="73"/>
      <c r="GZW35" s="73"/>
      <c r="GZX35" s="74"/>
      <c r="GZY35" s="72"/>
      <c r="GZZ35" s="72"/>
      <c r="HAA35" s="72"/>
      <c r="HAB35" s="90"/>
      <c r="HAC35" s="73"/>
      <c r="HAD35" s="73"/>
      <c r="HAE35" s="74"/>
      <c r="HAF35" s="72"/>
      <c r="HAG35" s="72"/>
      <c r="HAH35" s="72"/>
      <c r="HAI35" s="90"/>
      <c r="HAJ35" s="73"/>
      <c r="HAK35" s="73"/>
      <c r="HAL35" s="74"/>
      <c r="HAM35" s="72"/>
      <c r="HAN35" s="72"/>
      <c r="HAO35" s="72"/>
      <c r="HAP35" s="90"/>
      <c r="HAQ35" s="73"/>
      <c r="HAR35" s="73"/>
      <c r="HAS35" s="74"/>
      <c r="HAT35" s="72"/>
      <c r="HAU35" s="72"/>
      <c r="HAV35" s="72"/>
      <c r="HAW35" s="90"/>
      <c r="HAX35" s="73"/>
      <c r="HAY35" s="73"/>
      <c r="HAZ35" s="74"/>
      <c r="HBA35" s="72"/>
      <c r="HBB35" s="72"/>
      <c r="HBC35" s="72"/>
      <c r="HBD35" s="90"/>
      <c r="HBE35" s="73"/>
      <c r="HBF35" s="73"/>
      <c r="HBG35" s="74"/>
      <c r="HBH35" s="72"/>
      <c r="HBI35" s="72"/>
      <c r="HBJ35" s="72"/>
      <c r="HBK35" s="90"/>
      <c r="HBL35" s="73"/>
      <c r="HBM35" s="73"/>
      <c r="HBN35" s="74"/>
      <c r="HBO35" s="72"/>
      <c r="HBP35" s="72"/>
      <c r="HBQ35" s="72"/>
      <c r="HBR35" s="90"/>
      <c r="HBS35" s="73"/>
      <c r="HBT35" s="73"/>
      <c r="HBU35" s="74"/>
      <c r="HBV35" s="72"/>
      <c r="HBW35" s="72"/>
      <c r="HBX35" s="72"/>
      <c r="HBY35" s="90"/>
      <c r="HBZ35" s="73"/>
      <c r="HCA35" s="73"/>
      <c r="HCB35" s="74"/>
      <c r="HCC35" s="72"/>
      <c r="HCD35" s="72"/>
      <c r="HCE35" s="72"/>
      <c r="HCF35" s="90"/>
      <c r="HCG35" s="73"/>
      <c r="HCH35" s="73"/>
      <c r="HCI35" s="74"/>
      <c r="HCJ35" s="72"/>
      <c r="HCK35" s="72"/>
      <c r="HCL35" s="72"/>
      <c r="HCM35" s="90"/>
      <c r="HCN35" s="73"/>
      <c r="HCO35" s="73"/>
      <c r="HCP35" s="74"/>
      <c r="HCQ35" s="72"/>
      <c r="HCR35" s="72"/>
      <c r="HCS35" s="72"/>
      <c r="HCT35" s="90"/>
      <c r="HCU35" s="73"/>
      <c r="HCV35" s="73"/>
      <c r="HCW35" s="74"/>
      <c r="HCX35" s="72"/>
      <c r="HCY35" s="72"/>
      <c r="HCZ35" s="72"/>
      <c r="HDA35" s="90"/>
      <c r="HDB35" s="73"/>
      <c r="HDC35" s="73"/>
      <c r="HDD35" s="74"/>
      <c r="HDE35" s="72"/>
      <c r="HDF35" s="72"/>
      <c r="HDG35" s="72"/>
      <c r="HDH35" s="90"/>
      <c r="HDI35" s="73"/>
      <c r="HDJ35" s="73"/>
      <c r="HDK35" s="74"/>
      <c r="HDL35" s="72"/>
      <c r="HDM35" s="72"/>
      <c r="HDN35" s="72"/>
      <c r="HDO35" s="90"/>
      <c r="HDP35" s="73"/>
      <c r="HDQ35" s="73"/>
      <c r="HDR35" s="74"/>
      <c r="HDS35" s="72"/>
      <c r="HDT35" s="72"/>
      <c r="HDU35" s="72"/>
      <c r="HDV35" s="90"/>
      <c r="HDW35" s="73"/>
      <c r="HDX35" s="73"/>
      <c r="HDY35" s="74"/>
      <c r="HDZ35" s="72"/>
      <c r="HEA35" s="72"/>
      <c r="HEB35" s="72"/>
      <c r="HEC35" s="90"/>
      <c r="HED35" s="73"/>
      <c r="HEE35" s="73"/>
      <c r="HEF35" s="74"/>
      <c r="HEG35" s="72"/>
      <c r="HEH35" s="72"/>
      <c r="HEI35" s="72"/>
      <c r="HEJ35" s="90"/>
      <c r="HEK35" s="73"/>
      <c r="HEL35" s="73"/>
      <c r="HEM35" s="74"/>
      <c r="HEN35" s="72"/>
      <c r="HEO35" s="72"/>
      <c r="HEP35" s="72"/>
      <c r="HEQ35" s="90"/>
      <c r="HER35" s="73"/>
      <c r="HES35" s="73"/>
      <c r="HET35" s="74"/>
      <c r="HEU35" s="72"/>
      <c r="HEV35" s="72"/>
      <c r="HEW35" s="72"/>
      <c r="HEX35" s="90"/>
      <c r="HEY35" s="73"/>
      <c r="HEZ35" s="73"/>
      <c r="HFA35" s="74"/>
      <c r="HFB35" s="72"/>
      <c r="HFC35" s="72"/>
      <c r="HFD35" s="72"/>
      <c r="HFE35" s="90"/>
      <c r="HFF35" s="73"/>
      <c r="HFG35" s="73"/>
      <c r="HFH35" s="74"/>
      <c r="HFI35" s="72"/>
      <c r="HFJ35" s="72"/>
      <c r="HFK35" s="72"/>
      <c r="HFL35" s="90"/>
      <c r="HFM35" s="73"/>
      <c r="HFN35" s="73"/>
      <c r="HFO35" s="74"/>
      <c r="HFP35" s="72"/>
      <c r="HFQ35" s="72"/>
      <c r="HFR35" s="72"/>
      <c r="HFS35" s="90"/>
      <c r="HFT35" s="73"/>
      <c r="HFU35" s="73"/>
      <c r="HFV35" s="74"/>
      <c r="HFW35" s="72"/>
      <c r="HFX35" s="72"/>
      <c r="HFY35" s="72"/>
      <c r="HFZ35" s="90"/>
      <c r="HGA35" s="73"/>
      <c r="HGB35" s="73"/>
      <c r="HGC35" s="74"/>
      <c r="HGD35" s="72"/>
      <c r="HGE35" s="72"/>
      <c r="HGF35" s="72"/>
      <c r="HGG35" s="90"/>
      <c r="HGH35" s="73"/>
      <c r="HGI35" s="73"/>
      <c r="HGJ35" s="74"/>
      <c r="HGK35" s="72"/>
      <c r="HGL35" s="72"/>
      <c r="HGM35" s="72"/>
      <c r="HGN35" s="90"/>
      <c r="HGO35" s="73"/>
      <c r="HGP35" s="73"/>
      <c r="HGQ35" s="74"/>
      <c r="HGR35" s="72"/>
      <c r="HGS35" s="72"/>
      <c r="HGT35" s="72"/>
      <c r="HGU35" s="90"/>
      <c r="HGV35" s="73"/>
      <c r="HGW35" s="73"/>
      <c r="HGX35" s="74"/>
      <c r="HGY35" s="72"/>
      <c r="HGZ35" s="72"/>
      <c r="HHA35" s="72"/>
      <c r="HHB35" s="90"/>
      <c r="HHC35" s="73"/>
      <c r="HHD35" s="73"/>
      <c r="HHE35" s="74"/>
      <c r="HHF35" s="72"/>
      <c r="HHG35" s="72"/>
      <c r="HHH35" s="72"/>
      <c r="HHI35" s="90"/>
      <c r="HHJ35" s="73"/>
      <c r="HHK35" s="73"/>
      <c r="HHL35" s="74"/>
      <c r="HHM35" s="72"/>
      <c r="HHN35" s="72"/>
      <c r="HHO35" s="72"/>
      <c r="HHP35" s="90"/>
      <c r="HHQ35" s="73"/>
      <c r="HHR35" s="73"/>
      <c r="HHS35" s="74"/>
      <c r="HHT35" s="72"/>
      <c r="HHU35" s="72"/>
      <c r="HHV35" s="72"/>
      <c r="HHW35" s="90"/>
      <c r="HHX35" s="73"/>
      <c r="HHY35" s="73"/>
      <c r="HHZ35" s="74"/>
      <c r="HIA35" s="72"/>
      <c r="HIB35" s="72"/>
      <c r="HIC35" s="72"/>
      <c r="HID35" s="90"/>
      <c r="HIE35" s="73"/>
      <c r="HIF35" s="73"/>
      <c r="HIG35" s="74"/>
      <c r="HIH35" s="72"/>
      <c r="HII35" s="72"/>
      <c r="HIJ35" s="72"/>
      <c r="HIK35" s="90"/>
      <c r="HIL35" s="73"/>
      <c r="HIM35" s="73"/>
      <c r="HIN35" s="74"/>
      <c r="HIO35" s="72"/>
      <c r="HIP35" s="72"/>
      <c r="HIQ35" s="72"/>
      <c r="HIR35" s="90"/>
      <c r="HIS35" s="73"/>
      <c r="HIT35" s="73"/>
      <c r="HIU35" s="74"/>
      <c r="HIV35" s="72"/>
      <c r="HIW35" s="72"/>
      <c r="HIX35" s="72"/>
      <c r="HIY35" s="90"/>
      <c r="HIZ35" s="73"/>
      <c r="HJA35" s="73"/>
      <c r="HJB35" s="74"/>
      <c r="HJC35" s="72"/>
      <c r="HJD35" s="72"/>
      <c r="HJE35" s="72"/>
      <c r="HJF35" s="90"/>
      <c r="HJG35" s="73"/>
      <c r="HJH35" s="73"/>
      <c r="HJI35" s="74"/>
      <c r="HJJ35" s="72"/>
      <c r="HJK35" s="72"/>
      <c r="HJL35" s="72"/>
      <c r="HJM35" s="90"/>
      <c r="HJN35" s="73"/>
      <c r="HJO35" s="73"/>
      <c r="HJP35" s="74"/>
      <c r="HJQ35" s="72"/>
      <c r="HJR35" s="72"/>
      <c r="HJS35" s="72"/>
      <c r="HJT35" s="90"/>
      <c r="HJU35" s="73"/>
      <c r="HJV35" s="73"/>
      <c r="HJW35" s="74"/>
      <c r="HJX35" s="72"/>
      <c r="HJY35" s="72"/>
      <c r="HJZ35" s="72"/>
      <c r="HKA35" s="90"/>
      <c r="HKB35" s="73"/>
      <c r="HKC35" s="73"/>
      <c r="HKD35" s="74"/>
      <c r="HKE35" s="72"/>
      <c r="HKF35" s="72"/>
      <c r="HKG35" s="72"/>
      <c r="HKH35" s="90"/>
      <c r="HKI35" s="73"/>
      <c r="HKJ35" s="73"/>
      <c r="HKK35" s="74"/>
      <c r="HKL35" s="72"/>
      <c r="HKM35" s="72"/>
      <c r="HKN35" s="72"/>
      <c r="HKO35" s="90"/>
      <c r="HKP35" s="73"/>
      <c r="HKQ35" s="73"/>
      <c r="HKR35" s="74"/>
      <c r="HKS35" s="72"/>
      <c r="HKT35" s="72"/>
      <c r="HKU35" s="72"/>
      <c r="HKV35" s="90"/>
      <c r="HKW35" s="73"/>
      <c r="HKX35" s="73"/>
      <c r="HKY35" s="74"/>
      <c r="HKZ35" s="72"/>
      <c r="HLA35" s="72"/>
      <c r="HLB35" s="72"/>
      <c r="HLC35" s="90"/>
      <c r="HLD35" s="73"/>
      <c r="HLE35" s="73"/>
      <c r="HLF35" s="74"/>
      <c r="HLG35" s="72"/>
      <c r="HLH35" s="72"/>
      <c r="HLI35" s="72"/>
      <c r="HLJ35" s="90"/>
      <c r="HLK35" s="73"/>
      <c r="HLL35" s="73"/>
      <c r="HLM35" s="74"/>
      <c r="HLN35" s="72"/>
      <c r="HLO35" s="72"/>
      <c r="HLP35" s="72"/>
      <c r="HLQ35" s="90"/>
      <c r="HLR35" s="73"/>
      <c r="HLS35" s="73"/>
      <c r="HLT35" s="74"/>
      <c r="HLU35" s="72"/>
      <c r="HLV35" s="72"/>
      <c r="HLW35" s="72"/>
      <c r="HLX35" s="90"/>
      <c r="HLY35" s="73"/>
      <c r="HLZ35" s="73"/>
      <c r="HMA35" s="74"/>
      <c r="HMB35" s="72"/>
      <c r="HMC35" s="72"/>
      <c r="HMD35" s="72"/>
      <c r="HME35" s="90"/>
      <c r="HMF35" s="73"/>
      <c r="HMG35" s="73"/>
      <c r="HMH35" s="74"/>
      <c r="HMI35" s="72"/>
      <c r="HMJ35" s="72"/>
      <c r="HMK35" s="72"/>
      <c r="HML35" s="90"/>
      <c r="HMM35" s="73"/>
      <c r="HMN35" s="73"/>
      <c r="HMO35" s="74"/>
      <c r="HMP35" s="72"/>
      <c r="HMQ35" s="72"/>
      <c r="HMR35" s="72"/>
      <c r="HMS35" s="90"/>
      <c r="HMT35" s="73"/>
      <c r="HMU35" s="73"/>
      <c r="HMV35" s="74"/>
      <c r="HMW35" s="72"/>
      <c r="HMX35" s="72"/>
      <c r="HMY35" s="72"/>
      <c r="HMZ35" s="90"/>
      <c r="HNA35" s="73"/>
      <c r="HNB35" s="73"/>
      <c r="HNC35" s="74"/>
      <c r="HND35" s="72"/>
      <c r="HNE35" s="72"/>
      <c r="HNF35" s="72"/>
      <c r="HNG35" s="90"/>
      <c r="HNH35" s="73"/>
      <c r="HNI35" s="73"/>
      <c r="HNJ35" s="74"/>
      <c r="HNK35" s="72"/>
      <c r="HNL35" s="72"/>
      <c r="HNM35" s="72"/>
      <c r="HNN35" s="90"/>
      <c r="HNO35" s="73"/>
      <c r="HNP35" s="73"/>
      <c r="HNQ35" s="74"/>
      <c r="HNR35" s="72"/>
      <c r="HNS35" s="72"/>
      <c r="HNT35" s="72"/>
      <c r="HNU35" s="90"/>
      <c r="HNV35" s="73"/>
      <c r="HNW35" s="73"/>
      <c r="HNX35" s="74"/>
      <c r="HNY35" s="72"/>
      <c r="HNZ35" s="72"/>
      <c r="HOA35" s="72"/>
      <c r="HOB35" s="90"/>
      <c r="HOC35" s="73"/>
      <c r="HOD35" s="73"/>
      <c r="HOE35" s="74"/>
      <c r="HOF35" s="72"/>
      <c r="HOG35" s="72"/>
      <c r="HOH35" s="72"/>
      <c r="HOI35" s="90"/>
      <c r="HOJ35" s="73"/>
      <c r="HOK35" s="73"/>
      <c r="HOL35" s="74"/>
      <c r="HOM35" s="72"/>
      <c r="HON35" s="72"/>
      <c r="HOO35" s="72"/>
      <c r="HOP35" s="90"/>
      <c r="HOQ35" s="73"/>
      <c r="HOR35" s="73"/>
      <c r="HOS35" s="74"/>
      <c r="HOT35" s="72"/>
      <c r="HOU35" s="72"/>
      <c r="HOV35" s="72"/>
      <c r="HOW35" s="90"/>
      <c r="HOX35" s="73"/>
      <c r="HOY35" s="73"/>
      <c r="HOZ35" s="74"/>
      <c r="HPA35" s="72"/>
      <c r="HPB35" s="72"/>
      <c r="HPC35" s="72"/>
      <c r="HPD35" s="90"/>
      <c r="HPE35" s="73"/>
      <c r="HPF35" s="73"/>
      <c r="HPG35" s="74"/>
      <c r="HPH35" s="72"/>
      <c r="HPI35" s="72"/>
      <c r="HPJ35" s="72"/>
      <c r="HPK35" s="90"/>
      <c r="HPL35" s="73"/>
      <c r="HPM35" s="73"/>
      <c r="HPN35" s="74"/>
      <c r="HPO35" s="72"/>
      <c r="HPP35" s="72"/>
      <c r="HPQ35" s="72"/>
      <c r="HPR35" s="90"/>
      <c r="HPS35" s="73"/>
      <c r="HPT35" s="73"/>
      <c r="HPU35" s="74"/>
      <c r="HPV35" s="72"/>
      <c r="HPW35" s="72"/>
      <c r="HPX35" s="72"/>
      <c r="HPY35" s="90"/>
      <c r="HPZ35" s="73"/>
      <c r="HQA35" s="73"/>
      <c r="HQB35" s="74"/>
      <c r="HQC35" s="72"/>
      <c r="HQD35" s="72"/>
      <c r="HQE35" s="72"/>
      <c r="HQF35" s="90"/>
      <c r="HQG35" s="73"/>
      <c r="HQH35" s="73"/>
      <c r="HQI35" s="74"/>
      <c r="HQJ35" s="72"/>
      <c r="HQK35" s="72"/>
      <c r="HQL35" s="72"/>
      <c r="HQM35" s="90"/>
      <c r="HQN35" s="73"/>
      <c r="HQO35" s="73"/>
      <c r="HQP35" s="74"/>
      <c r="HQQ35" s="72"/>
      <c r="HQR35" s="72"/>
      <c r="HQS35" s="72"/>
      <c r="HQT35" s="90"/>
      <c r="HQU35" s="73"/>
      <c r="HQV35" s="73"/>
      <c r="HQW35" s="74"/>
      <c r="HQX35" s="72"/>
      <c r="HQY35" s="72"/>
      <c r="HQZ35" s="72"/>
      <c r="HRA35" s="90"/>
      <c r="HRB35" s="73"/>
      <c r="HRC35" s="73"/>
      <c r="HRD35" s="74"/>
      <c r="HRE35" s="72"/>
      <c r="HRF35" s="72"/>
      <c r="HRG35" s="72"/>
      <c r="HRH35" s="90"/>
      <c r="HRI35" s="73"/>
      <c r="HRJ35" s="73"/>
      <c r="HRK35" s="74"/>
      <c r="HRL35" s="72"/>
      <c r="HRM35" s="72"/>
      <c r="HRN35" s="72"/>
      <c r="HRO35" s="90"/>
      <c r="HRP35" s="73"/>
      <c r="HRQ35" s="73"/>
      <c r="HRR35" s="74"/>
      <c r="HRS35" s="72"/>
      <c r="HRT35" s="72"/>
      <c r="HRU35" s="72"/>
      <c r="HRV35" s="90"/>
      <c r="HRW35" s="73"/>
      <c r="HRX35" s="73"/>
      <c r="HRY35" s="74"/>
      <c r="HRZ35" s="72"/>
      <c r="HSA35" s="72"/>
      <c r="HSB35" s="72"/>
      <c r="HSC35" s="90"/>
      <c r="HSD35" s="73"/>
      <c r="HSE35" s="73"/>
      <c r="HSF35" s="74"/>
      <c r="HSG35" s="72"/>
      <c r="HSH35" s="72"/>
      <c r="HSI35" s="72"/>
      <c r="HSJ35" s="90"/>
      <c r="HSK35" s="73"/>
      <c r="HSL35" s="73"/>
      <c r="HSM35" s="74"/>
      <c r="HSN35" s="72"/>
      <c r="HSO35" s="72"/>
      <c r="HSP35" s="72"/>
      <c r="HSQ35" s="90"/>
      <c r="HSR35" s="73"/>
      <c r="HSS35" s="73"/>
      <c r="HST35" s="74"/>
      <c r="HSU35" s="72"/>
      <c r="HSV35" s="72"/>
      <c r="HSW35" s="72"/>
      <c r="HSX35" s="90"/>
      <c r="HSY35" s="73"/>
      <c r="HSZ35" s="73"/>
      <c r="HTA35" s="74"/>
      <c r="HTB35" s="72"/>
      <c r="HTC35" s="72"/>
      <c r="HTD35" s="72"/>
      <c r="HTE35" s="90"/>
      <c r="HTF35" s="73"/>
      <c r="HTG35" s="73"/>
      <c r="HTH35" s="74"/>
      <c r="HTI35" s="72"/>
      <c r="HTJ35" s="72"/>
      <c r="HTK35" s="72"/>
      <c r="HTL35" s="90"/>
      <c r="HTM35" s="73"/>
      <c r="HTN35" s="73"/>
      <c r="HTO35" s="74"/>
      <c r="HTP35" s="72"/>
      <c r="HTQ35" s="72"/>
      <c r="HTR35" s="72"/>
      <c r="HTS35" s="90"/>
      <c r="HTT35" s="73"/>
      <c r="HTU35" s="73"/>
      <c r="HTV35" s="74"/>
      <c r="HTW35" s="72"/>
      <c r="HTX35" s="72"/>
      <c r="HTY35" s="72"/>
      <c r="HTZ35" s="90"/>
      <c r="HUA35" s="73"/>
      <c r="HUB35" s="73"/>
      <c r="HUC35" s="74"/>
      <c r="HUD35" s="72"/>
      <c r="HUE35" s="72"/>
      <c r="HUF35" s="72"/>
      <c r="HUG35" s="90"/>
      <c r="HUH35" s="73"/>
      <c r="HUI35" s="73"/>
      <c r="HUJ35" s="74"/>
      <c r="HUK35" s="72"/>
      <c r="HUL35" s="72"/>
      <c r="HUM35" s="72"/>
      <c r="HUN35" s="90"/>
      <c r="HUO35" s="73"/>
      <c r="HUP35" s="73"/>
      <c r="HUQ35" s="74"/>
      <c r="HUR35" s="72"/>
      <c r="HUS35" s="72"/>
      <c r="HUT35" s="72"/>
      <c r="HUU35" s="90"/>
      <c r="HUV35" s="73"/>
      <c r="HUW35" s="73"/>
      <c r="HUX35" s="74"/>
      <c r="HUY35" s="72"/>
      <c r="HUZ35" s="72"/>
      <c r="HVA35" s="72"/>
      <c r="HVB35" s="90"/>
      <c r="HVC35" s="73"/>
      <c r="HVD35" s="73"/>
      <c r="HVE35" s="74"/>
      <c r="HVF35" s="72"/>
      <c r="HVG35" s="72"/>
      <c r="HVH35" s="72"/>
      <c r="HVI35" s="90"/>
      <c r="HVJ35" s="73"/>
      <c r="HVK35" s="73"/>
      <c r="HVL35" s="74"/>
      <c r="HVM35" s="72"/>
      <c r="HVN35" s="72"/>
      <c r="HVO35" s="72"/>
      <c r="HVP35" s="90"/>
      <c r="HVQ35" s="73"/>
      <c r="HVR35" s="73"/>
      <c r="HVS35" s="74"/>
      <c r="HVT35" s="72"/>
      <c r="HVU35" s="72"/>
      <c r="HVV35" s="72"/>
      <c r="HVW35" s="90"/>
      <c r="HVX35" s="73"/>
      <c r="HVY35" s="73"/>
      <c r="HVZ35" s="74"/>
      <c r="HWA35" s="72"/>
      <c r="HWB35" s="72"/>
      <c r="HWC35" s="72"/>
      <c r="HWD35" s="90"/>
      <c r="HWE35" s="73"/>
      <c r="HWF35" s="73"/>
      <c r="HWG35" s="74"/>
      <c r="HWH35" s="72"/>
      <c r="HWI35" s="72"/>
      <c r="HWJ35" s="72"/>
      <c r="HWK35" s="90"/>
      <c r="HWL35" s="73"/>
      <c r="HWM35" s="73"/>
      <c r="HWN35" s="74"/>
      <c r="HWO35" s="72"/>
      <c r="HWP35" s="72"/>
      <c r="HWQ35" s="72"/>
      <c r="HWR35" s="90"/>
      <c r="HWS35" s="73"/>
      <c r="HWT35" s="73"/>
      <c r="HWU35" s="74"/>
      <c r="HWV35" s="72"/>
      <c r="HWW35" s="72"/>
      <c r="HWX35" s="72"/>
      <c r="HWY35" s="90"/>
      <c r="HWZ35" s="73"/>
      <c r="HXA35" s="73"/>
      <c r="HXB35" s="74"/>
      <c r="HXC35" s="72"/>
      <c r="HXD35" s="72"/>
      <c r="HXE35" s="72"/>
      <c r="HXF35" s="90"/>
      <c r="HXG35" s="73"/>
      <c r="HXH35" s="73"/>
      <c r="HXI35" s="74"/>
      <c r="HXJ35" s="72"/>
      <c r="HXK35" s="72"/>
      <c r="HXL35" s="72"/>
      <c r="HXM35" s="90"/>
      <c r="HXN35" s="73"/>
      <c r="HXO35" s="73"/>
      <c r="HXP35" s="74"/>
      <c r="HXQ35" s="72"/>
      <c r="HXR35" s="72"/>
      <c r="HXS35" s="72"/>
      <c r="HXT35" s="90"/>
      <c r="HXU35" s="73"/>
      <c r="HXV35" s="73"/>
      <c r="HXW35" s="74"/>
      <c r="HXX35" s="72"/>
      <c r="HXY35" s="72"/>
      <c r="HXZ35" s="72"/>
      <c r="HYA35" s="90"/>
      <c r="HYB35" s="73"/>
      <c r="HYC35" s="73"/>
      <c r="HYD35" s="74"/>
      <c r="HYE35" s="72"/>
      <c r="HYF35" s="72"/>
      <c r="HYG35" s="72"/>
      <c r="HYH35" s="90"/>
      <c r="HYI35" s="73"/>
      <c r="HYJ35" s="73"/>
      <c r="HYK35" s="74"/>
      <c r="HYL35" s="72"/>
      <c r="HYM35" s="72"/>
      <c r="HYN35" s="72"/>
      <c r="HYO35" s="90"/>
      <c r="HYP35" s="73"/>
      <c r="HYQ35" s="73"/>
      <c r="HYR35" s="74"/>
      <c r="HYS35" s="72"/>
      <c r="HYT35" s="72"/>
      <c r="HYU35" s="72"/>
      <c r="HYV35" s="90"/>
      <c r="HYW35" s="73"/>
      <c r="HYX35" s="73"/>
      <c r="HYY35" s="74"/>
      <c r="HYZ35" s="72"/>
      <c r="HZA35" s="72"/>
      <c r="HZB35" s="72"/>
      <c r="HZC35" s="90"/>
      <c r="HZD35" s="73"/>
      <c r="HZE35" s="73"/>
      <c r="HZF35" s="74"/>
      <c r="HZG35" s="72"/>
      <c r="HZH35" s="72"/>
      <c r="HZI35" s="72"/>
      <c r="HZJ35" s="90"/>
      <c r="HZK35" s="73"/>
      <c r="HZL35" s="73"/>
      <c r="HZM35" s="74"/>
      <c r="HZN35" s="72"/>
      <c r="HZO35" s="72"/>
      <c r="HZP35" s="72"/>
      <c r="HZQ35" s="90"/>
      <c r="HZR35" s="73"/>
      <c r="HZS35" s="73"/>
      <c r="HZT35" s="74"/>
      <c r="HZU35" s="72"/>
      <c r="HZV35" s="72"/>
      <c r="HZW35" s="72"/>
      <c r="HZX35" s="90"/>
      <c r="HZY35" s="73"/>
      <c r="HZZ35" s="73"/>
      <c r="IAA35" s="74"/>
      <c r="IAB35" s="72"/>
      <c r="IAC35" s="72"/>
      <c r="IAD35" s="72"/>
      <c r="IAE35" s="90"/>
      <c r="IAF35" s="73"/>
      <c r="IAG35" s="73"/>
      <c r="IAH35" s="74"/>
      <c r="IAI35" s="72"/>
      <c r="IAJ35" s="72"/>
      <c r="IAK35" s="72"/>
      <c r="IAL35" s="90"/>
      <c r="IAM35" s="73"/>
      <c r="IAN35" s="73"/>
      <c r="IAO35" s="74"/>
      <c r="IAP35" s="72"/>
      <c r="IAQ35" s="72"/>
      <c r="IAR35" s="72"/>
      <c r="IAS35" s="90"/>
      <c r="IAT35" s="73"/>
      <c r="IAU35" s="73"/>
      <c r="IAV35" s="74"/>
      <c r="IAW35" s="72"/>
      <c r="IAX35" s="72"/>
      <c r="IAY35" s="72"/>
      <c r="IAZ35" s="90"/>
      <c r="IBA35" s="73"/>
      <c r="IBB35" s="73"/>
      <c r="IBC35" s="74"/>
      <c r="IBD35" s="72"/>
      <c r="IBE35" s="72"/>
      <c r="IBF35" s="72"/>
      <c r="IBG35" s="90"/>
      <c r="IBH35" s="73"/>
      <c r="IBI35" s="73"/>
      <c r="IBJ35" s="74"/>
      <c r="IBK35" s="72"/>
      <c r="IBL35" s="72"/>
      <c r="IBM35" s="72"/>
      <c r="IBN35" s="90"/>
      <c r="IBO35" s="73"/>
      <c r="IBP35" s="73"/>
      <c r="IBQ35" s="74"/>
      <c r="IBR35" s="72"/>
      <c r="IBS35" s="72"/>
      <c r="IBT35" s="72"/>
      <c r="IBU35" s="90"/>
      <c r="IBV35" s="73"/>
      <c r="IBW35" s="73"/>
      <c r="IBX35" s="74"/>
      <c r="IBY35" s="72"/>
      <c r="IBZ35" s="72"/>
      <c r="ICA35" s="72"/>
      <c r="ICB35" s="90"/>
      <c r="ICC35" s="73"/>
      <c r="ICD35" s="73"/>
      <c r="ICE35" s="74"/>
      <c r="ICF35" s="72"/>
      <c r="ICG35" s="72"/>
      <c r="ICH35" s="72"/>
      <c r="ICI35" s="90"/>
      <c r="ICJ35" s="73"/>
      <c r="ICK35" s="73"/>
      <c r="ICL35" s="74"/>
      <c r="ICM35" s="72"/>
      <c r="ICN35" s="72"/>
      <c r="ICO35" s="72"/>
      <c r="ICP35" s="90"/>
      <c r="ICQ35" s="73"/>
      <c r="ICR35" s="73"/>
      <c r="ICS35" s="74"/>
      <c r="ICT35" s="72"/>
      <c r="ICU35" s="72"/>
      <c r="ICV35" s="72"/>
      <c r="ICW35" s="90"/>
      <c r="ICX35" s="73"/>
      <c r="ICY35" s="73"/>
      <c r="ICZ35" s="74"/>
      <c r="IDA35" s="72"/>
      <c r="IDB35" s="72"/>
      <c r="IDC35" s="72"/>
      <c r="IDD35" s="90"/>
      <c r="IDE35" s="73"/>
      <c r="IDF35" s="73"/>
      <c r="IDG35" s="74"/>
      <c r="IDH35" s="72"/>
      <c r="IDI35" s="72"/>
      <c r="IDJ35" s="72"/>
      <c r="IDK35" s="90"/>
      <c r="IDL35" s="73"/>
      <c r="IDM35" s="73"/>
      <c r="IDN35" s="74"/>
      <c r="IDO35" s="72"/>
      <c r="IDP35" s="72"/>
      <c r="IDQ35" s="72"/>
      <c r="IDR35" s="90"/>
      <c r="IDS35" s="73"/>
      <c r="IDT35" s="73"/>
      <c r="IDU35" s="74"/>
      <c r="IDV35" s="72"/>
      <c r="IDW35" s="72"/>
      <c r="IDX35" s="72"/>
      <c r="IDY35" s="90"/>
      <c r="IDZ35" s="73"/>
      <c r="IEA35" s="73"/>
      <c r="IEB35" s="74"/>
      <c r="IEC35" s="72"/>
      <c r="IED35" s="72"/>
      <c r="IEE35" s="72"/>
      <c r="IEF35" s="90"/>
      <c r="IEG35" s="73"/>
      <c r="IEH35" s="73"/>
      <c r="IEI35" s="74"/>
      <c r="IEJ35" s="72"/>
      <c r="IEK35" s="72"/>
      <c r="IEL35" s="72"/>
      <c r="IEM35" s="90"/>
      <c r="IEN35" s="73"/>
      <c r="IEO35" s="73"/>
      <c r="IEP35" s="74"/>
      <c r="IEQ35" s="72"/>
      <c r="IER35" s="72"/>
      <c r="IES35" s="72"/>
      <c r="IET35" s="90"/>
      <c r="IEU35" s="73"/>
      <c r="IEV35" s="73"/>
      <c r="IEW35" s="74"/>
      <c r="IEX35" s="72"/>
      <c r="IEY35" s="72"/>
      <c r="IEZ35" s="72"/>
      <c r="IFA35" s="90"/>
      <c r="IFB35" s="73"/>
      <c r="IFC35" s="73"/>
      <c r="IFD35" s="74"/>
      <c r="IFE35" s="72"/>
      <c r="IFF35" s="72"/>
      <c r="IFG35" s="72"/>
      <c r="IFH35" s="90"/>
      <c r="IFI35" s="73"/>
      <c r="IFJ35" s="73"/>
      <c r="IFK35" s="74"/>
      <c r="IFL35" s="72"/>
      <c r="IFM35" s="72"/>
      <c r="IFN35" s="72"/>
      <c r="IFO35" s="90"/>
      <c r="IFP35" s="73"/>
      <c r="IFQ35" s="73"/>
      <c r="IFR35" s="74"/>
      <c r="IFS35" s="72"/>
      <c r="IFT35" s="72"/>
      <c r="IFU35" s="72"/>
      <c r="IFV35" s="90"/>
      <c r="IFW35" s="73"/>
      <c r="IFX35" s="73"/>
      <c r="IFY35" s="74"/>
      <c r="IFZ35" s="72"/>
      <c r="IGA35" s="72"/>
      <c r="IGB35" s="72"/>
      <c r="IGC35" s="90"/>
      <c r="IGD35" s="73"/>
      <c r="IGE35" s="73"/>
      <c r="IGF35" s="74"/>
      <c r="IGG35" s="72"/>
      <c r="IGH35" s="72"/>
      <c r="IGI35" s="72"/>
      <c r="IGJ35" s="90"/>
      <c r="IGK35" s="73"/>
      <c r="IGL35" s="73"/>
      <c r="IGM35" s="74"/>
      <c r="IGN35" s="72"/>
      <c r="IGO35" s="72"/>
      <c r="IGP35" s="72"/>
      <c r="IGQ35" s="90"/>
      <c r="IGR35" s="73"/>
      <c r="IGS35" s="73"/>
      <c r="IGT35" s="74"/>
      <c r="IGU35" s="72"/>
      <c r="IGV35" s="72"/>
      <c r="IGW35" s="72"/>
      <c r="IGX35" s="90"/>
      <c r="IGY35" s="73"/>
      <c r="IGZ35" s="73"/>
      <c r="IHA35" s="74"/>
      <c r="IHB35" s="72"/>
      <c r="IHC35" s="72"/>
      <c r="IHD35" s="72"/>
      <c r="IHE35" s="90"/>
      <c r="IHF35" s="73"/>
      <c r="IHG35" s="73"/>
      <c r="IHH35" s="74"/>
      <c r="IHI35" s="72"/>
      <c r="IHJ35" s="72"/>
      <c r="IHK35" s="72"/>
      <c r="IHL35" s="90"/>
      <c r="IHM35" s="73"/>
      <c r="IHN35" s="73"/>
      <c r="IHO35" s="74"/>
      <c r="IHP35" s="72"/>
      <c r="IHQ35" s="72"/>
      <c r="IHR35" s="72"/>
      <c r="IHS35" s="90"/>
      <c r="IHT35" s="73"/>
      <c r="IHU35" s="73"/>
      <c r="IHV35" s="74"/>
      <c r="IHW35" s="72"/>
      <c r="IHX35" s="72"/>
      <c r="IHY35" s="72"/>
      <c r="IHZ35" s="90"/>
      <c r="IIA35" s="73"/>
      <c r="IIB35" s="73"/>
      <c r="IIC35" s="74"/>
      <c r="IID35" s="72"/>
      <c r="IIE35" s="72"/>
      <c r="IIF35" s="72"/>
      <c r="IIG35" s="90"/>
      <c r="IIH35" s="73"/>
      <c r="III35" s="73"/>
      <c r="IIJ35" s="74"/>
      <c r="IIK35" s="72"/>
      <c r="IIL35" s="72"/>
      <c r="IIM35" s="72"/>
      <c r="IIN35" s="90"/>
      <c r="IIO35" s="73"/>
      <c r="IIP35" s="73"/>
      <c r="IIQ35" s="74"/>
      <c r="IIR35" s="72"/>
      <c r="IIS35" s="72"/>
      <c r="IIT35" s="72"/>
      <c r="IIU35" s="90"/>
      <c r="IIV35" s="73"/>
      <c r="IIW35" s="73"/>
      <c r="IIX35" s="74"/>
      <c r="IIY35" s="72"/>
      <c r="IIZ35" s="72"/>
      <c r="IJA35" s="72"/>
      <c r="IJB35" s="90"/>
      <c r="IJC35" s="73"/>
      <c r="IJD35" s="73"/>
      <c r="IJE35" s="74"/>
      <c r="IJF35" s="72"/>
      <c r="IJG35" s="72"/>
      <c r="IJH35" s="72"/>
      <c r="IJI35" s="90"/>
      <c r="IJJ35" s="73"/>
      <c r="IJK35" s="73"/>
      <c r="IJL35" s="74"/>
      <c r="IJM35" s="72"/>
      <c r="IJN35" s="72"/>
      <c r="IJO35" s="72"/>
      <c r="IJP35" s="90"/>
      <c r="IJQ35" s="73"/>
      <c r="IJR35" s="73"/>
      <c r="IJS35" s="74"/>
      <c r="IJT35" s="72"/>
      <c r="IJU35" s="72"/>
      <c r="IJV35" s="72"/>
      <c r="IJW35" s="90"/>
      <c r="IJX35" s="73"/>
      <c r="IJY35" s="73"/>
      <c r="IJZ35" s="74"/>
      <c r="IKA35" s="72"/>
      <c r="IKB35" s="72"/>
      <c r="IKC35" s="72"/>
      <c r="IKD35" s="90"/>
      <c r="IKE35" s="73"/>
      <c r="IKF35" s="73"/>
      <c r="IKG35" s="74"/>
      <c r="IKH35" s="72"/>
      <c r="IKI35" s="72"/>
      <c r="IKJ35" s="72"/>
      <c r="IKK35" s="90"/>
      <c r="IKL35" s="73"/>
      <c r="IKM35" s="73"/>
      <c r="IKN35" s="74"/>
      <c r="IKO35" s="72"/>
      <c r="IKP35" s="72"/>
      <c r="IKQ35" s="72"/>
      <c r="IKR35" s="90"/>
      <c r="IKS35" s="73"/>
      <c r="IKT35" s="73"/>
      <c r="IKU35" s="74"/>
      <c r="IKV35" s="72"/>
      <c r="IKW35" s="72"/>
      <c r="IKX35" s="72"/>
      <c r="IKY35" s="90"/>
      <c r="IKZ35" s="73"/>
      <c r="ILA35" s="73"/>
      <c r="ILB35" s="74"/>
      <c r="ILC35" s="72"/>
      <c r="ILD35" s="72"/>
      <c r="ILE35" s="72"/>
      <c r="ILF35" s="90"/>
      <c r="ILG35" s="73"/>
      <c r="ILH35" s="73"/>
      <c r="ILI35" s="74"/>
      <c r="ILJ35" s="72"/>
      <c r="ILK35" s="72"/>
      <c r="ILL35" s="72"/>
      <c r="ILM35" s="90"/>
      <c r="ILN35" s="73"/>
      <c r="ILO35" s="73"/>
      <c r="ILP35" s="74"/>
      <c r="ILQ35" s="72"/>
      <c r="ILR35" s="72"/>
      <c r="ILS35" s="72"/>
      <c r="ILT35" s="90"/>
      <c r="ILU35" s="73"/>
      <c r="ILV35" s="73"/>
      <c r="ILW35" s="74"/>
      <c r="ILX35" s="72"/>
      <c r="ILY35" s="72"/>
      <c r="ILZ35" s="72"/>
      <c r="IMA35" s="90"/>
      <c r="IMB35" s="73"/>
      <c r="IMC35" s="73"/>
      <c r="IMD35" s="74"/>
      <c r="IME35" s="72"/>
      <c r="IMF35" s="72"/>
      <c r="IMG35" s="72"/>
      <c r="IMH35" s="90"/>
      <c r="IMI35" s="73"/>
      <c r="IMJ35" s="73"/>
      <c r="IMK35" s="74"/>
      <c r="IML35" s="72"/>
      <c r="IMM35" s="72"/>
      <c r="IMN35" s="72"/>
      <c r="IMO35" s="90"/>
      <c r="IMP35" s="73"/>
      <c r="IMQ35" s="73"/>
      <c r="IMR35" s="74"/>
      <c r="IMS35" s="72"/>
      <c r="IMT35" s="72"/>
      <c r="IMU35" s="72"/>
      <c r="IMV35" s="90"/>
      <c r="IMW35" s="73"/>
      <c r="IMX35" s="73"/>
      <c r="IMY35" s="74"/>
      <c r="IMZ35" s="72"/>
      <c r="INA35" s="72"/>
      <c r="INB35" s="72"/>
      <c r="INC35" s="90"/>
      <c r="IND35" s="73"/>
      <c r="INE35" s="73"/>
      <c r="INF35" s="74"/>
      <c r="ING35" s="72"/>
      <c r="INH35" s="72"/>
      <c r="INI35" s="72"/>
      <c r="INJ35" s="90"/>
      <c r="INK35" s="73"/>
      <c r="INL35" s="73"/>
      <c r="INM35" s="74"/>
      <c r="INN35" s="72"/>
      <c r="INO35" s="72"/>
      <c r="INP35" s="72"/>
      <c r="INQ35" s="90"/>
      <c r="INR35" s="73"/>
      <c r="INS35" s="73"/>
      <c r="INT35" s="74"/>
      <c r="INU35" s="72"/>
      <c r="INV35" s="72"/>
      <c r="INW35" s="72"/>
      <c r="INX35" s="90"/>
      <c r="INY35" s="73"/>
      <c r="INZ35" s="73"/>
      <c r="IOA35" s="74"/>
      <c r="IOB35" s="72"/>
      <c r="IOC35" s="72"/>
      <c r="IOD35" s="72"/>
      <c r="IOE35" s="90"/>
      <c r="IOF35" s="73"/>
      <c r="IOG35" s="73"/>
      <c r="IOH35" s="74"/>
      <c r="IOI35" s="72"/>
      <c r="IOJ35" s="72"/>
      <c r="IOK35" s="72"/>
      <c r="IOL35" s="90"/>
      <c r="IOM35" s="73"/>
      <c r="ION35" s="73"/>
      <c r="IOO35" s="74"/>
      <c r="IOP35" s="72"/>
      <c r="IOQ35" s="72"/>
      <c r="IOR35" s="72"/>
      <c r="IOS35" s="90"/>
      <c r="IOT35" s="73"/>
      <c r="IOU35" s="73"/>
      <c r="IOV35" s="74"/>
      <c r="IOW35" s="72"/>
      <c r="IOX35" s="72"/>
      <c r="IOY35" s="72"/>
      <c r="IOZ35" s="90"/>
      <c r="IPA35" s="73"/>
      <c r="IPB35" s="73"/>
      <c r="IPC35" s="74"/>
      <c r="IPD35" s="72"/>
      <c r="IPE35" s="72"/>
      <c r="IPF35" s="72"/>
      <c r="IPG35" s="90"/>
      <c r="IPH35" s="73"/>
      <c r="IPI35" s="73"/>
      <c r="IPJ35" s="74"/>
      <c r="IPK35" s="72"/>
      <c r="IPL35" s="72"/>
      <c r="IPM35" s="72"/>
      <c r="IPN35" s="90"/>
      <c r="IPO35" s="73"/>
      <c r="IPP35" s="73"/>
      <c r="IPQ35" s="74"/>
      <c r="IPR35" s="72"/>
      <c r="IPS35" s="72"/>
      <c r="IPT35" s="72"/>
      <c r="IPU35" s="90"/>
      <c r="IPV35" s="73"/>
      <c r="IPW35" s="73"/>
      <c r="IPX35" s="74"/>
      <c r="IPY35" s="72"/>
      <c r="IPZ35" s="72"/>
      <c r="IQA35" s="72"/>
      <c r="IQB35" s="90"/>
      <c r="IQC35" s="73"/>
      <c r="IQD35" s="73"/>
      <c r="IQE35" s="74"/>
      <c r="IQF35" s="72"/>
      <c r="IQG35" s="72"/>
      <c r="IQH35" s="72"/>
      <c r="IQI35" s="90"/>
      <c r="IQJ35" s="73"/>
      <c r="IQK35" s="73"/>
      <c r="IQL35" s="74"/>
      <c r="IQM35" s="72"/>
      <c r="IQN35" s="72"/>
      <c r="IQO35" s="72"/>
      <c r="IQP35" s="90"/>
      <c r="IQQ35" s="73"/>
      <c r="IQR35" s="73"/>
      <c r="IQS35" s="74"/>
      <c r="IQT35" s="72"/>
      <c r="IQU35" s="72"/>
      <c r="IQV35" s="72"/>
      <c r="IQW35" s="90"/>
      <c r="IQX35" s="73"/>
      <c r="IQY35" s="73"/>
      <c r="IQZ35" s="74"/>
      <c r="IRA35" s="72"/>
      <c r="IRB35" s="72"/>
      <c r="IRC35" s="72"/>
      <c r="IRD35" s="90"/>
      <c r="IRE35" s="73"/>
      <c r="IRF35" s="73"/>
      <c r="IRG35" s="74"/>
      <c r="IRH35" s="72"/>
      <c r="IRI35" s="72"/>
      <c r="IRJ35" s="72"/>
      <c r="IRK35" s="90"/>
      <c r="IRL35" s="73"/>
      <c r="IRM35" s="73"/>
      <c r="IRN35" s="74"/>
      <c r="IRO35" s="72"/>
      <c r="IRP35" s="72"/>
      <c r="IRQ35" s="72"/>
      <c r="IRR35" s="90"/>
      <c r="IRS35" s="73"/>
      <c r="IRT35" s="73"/>
      <c r="IRU35" s="74"/>
      <c r="IRV35" s="72"/>
      <c r="IRW35" s="72"/>
      <c r="IRX35" s="72"/>
      <c r="IRY35" s="90"/>
      <c r="IRZ35" s="73"/>
      <c r="ISA35" s="73"/>
      <c r="ISB35" s="74"/>
      <c r="ISC35" s="72"/>
      <c r="ISD35" s="72"/>
      <c r="ISE35" s="72"/>
      <c r="ISF35" s="90"/>
      <c r="ISG35" s="73"/>
      <c r="ISH35" s="73"/>
      <c r="ISI35" s="74"/>
      <c r="ISJ35" s="72"/>
      <c r="ISK35" s="72"/>
      <c r="ISL35" s="72"/>
      <c r="ISM35" s="90"/>
      <c r="ISN35" s="73"/>
      <c r="ISO35" s="73"/>
      <c r="ISP35" s="74"/>
      <c r="ISQ35" s="72"/>
      <c r="ISR35" s="72"/>
      <c r="ISS35" s="72"/>
      <c r="IST35" s="90"/>
      <c r="ISU35" s="73"/>
      <c r="ISV35" s="73"/>
      <c r="ISW35" s="74"/>
      <c r="ISX35" s="72"/>
      <c r="ISY35" s="72"/>
      <c r="ISZ35" s="72"/>
      <c r="ITA35" s="90"/>
      <c r="ITB35" s="73"/>
      <c r="ITC35" s="73"/>
      <c r="ITD35" s="74"/>
      <c r="ITE35" s="72"/>
      <c r="ITF35" s="72"/>
      <c r="ITG35" s="72"/>
      <c r="ITH35" s="90"/>
      <c r="ITI35" s="73"/>
      <c r="ITJ35" s="73"/>
      <c r="ITK35" s="74"/>
      <c r="ITL35" s="72"/>
      <c r="ITM35" s="72"/>
      <c r="ITN35" s="72"/>
      <c r="ITO35" s="90"/>
      <c r="ITP35" s="73"/>
      <c r="ITQ35" s="73"/>
      <c r="ITR35" s="74"/>
      <c r="ITS35" s="72"/>
      <c r="ITT35" s="72"/>
      <c r="ITU35" s="72"/>
      <c r="ITV35" s="90"/>
      <c r="ITW35" s="73"/>
      <c r="ITX35" s="73"/>
      <c r="ITY35" s="74"/>
      <c r="ITZ35" s="72"/>
      <c r="IUA35" s="72"/>
      <c r="IUB35" s="72"/>
      <c r="IUC35" s="90"/>
      <c r="IUD35" s="73"/>
      <c r="IUE35" s="73"/>
      <c r="IUF35" s="74"/>
      <c r="IUG35" s="72"/>
      <c r="IUH35" s="72"/>
      <c r="IUI35" s="72"/>
      <c r="IUJ35" s="90"/>
      <c r="IUK35" s="73"/>
      <c r="IUL35" s="73"/>
      <c r="IUM35" s="74"/>
      <c r="IUN35" s="72"/>
      <c r="IUO35" s="72"/>
      <c r="IUP35" s="72"/>
      <c r="IUQ35" s="90"/>
      <c r="IUR35" s="73"/>
      <c r="IUS35" s="73"/>
      <c r="IUT35" s="74"/>
      <c r="IUU35" s="72"/>
      <c r="IUV35" s="72"/>
      <c r="IUW35" s="72"/>
      <c r="IUX35" s="90"/>
      <c r="IUY35" s="73"/>
      <c r="IUZ35" s="73"/>
      <c r="IVA35" s="74"/>
      <c r="IVB35" s="72"/>
      <c r="IVC35" s="72"/>
      <c r="IVD35" s="72"/>
      <c r="IVE35" s="90"/>
      <c r="IVF35" s="73"/>
      <c r="IVG35" s="73"/>
      <c r="IVH35" s="74"/>
      <c r="IVI35" s="72"/>
      <c r="IVJ35" s="72"/>
      <c r="IVK35" s="72"/>
      <c r="IVL35" s="90"/>
      <c r="IVM35" s="73"/>
      <c r="IVN35" s="73"/>
      <c r="IVO35" s="74"/>
      <c r="IVP35" s="72"/>
      <c r="IVQ35" s="72"/>
      <c r="IVR35" s="72"/>
      <c r="IVS35" s="90"/>
      <c r="IVT35" s="73"/>
      <c r="IVU35" s="73"/>
      <c r="IVV35" s="74"/>
      <c r="IVW35" s="72"/>
      <c r="IVX35" s="72"/>
      <c r="IVY35" s="72"/>
      <c r="IVZ35" s="90"/>
      <c r="IWA35" s="73"/>
      <c r="IWB35" s="73"/>
      <c r="IWC35" s="74"/>
      <c r="IWD35" s="72"/>
      <c r="IWE35" s="72"/>
      <c r="IWF35" s="72"/>
      <c r="IWG35" s="90"/>
      <c r="IWH35" s="73"/>
      <c r="IWI35" s="73"/>
      <c r="IWJ35" s="74"/>
      <c r="IWK35" s="72"/>
      <c r="IWL35" s="72"/>
      <c r="IWM35" s="72"/>
      <c r="IWN35" s="90"/>
      <c r="IWO35" s="73"/>
      <c r="IWP35" s="73"/>
      <c r="IWQ35" s="74"/>
      <c r="IWR35" s="72"/>
      <c r="IWS35" s="72"/>
      <c r="IWT35" s="72"/>
      <c r="IWU35" s="90"/>
      <c r="IWV35" s="73"/>
      <c r="IWW35" s="73"/>
      <c r="IWX35" s="74"/>
      <c r="IWY35" s="72"/>
      <c r="IWZ35" s="72"/>
      <c r="IXA35" s="72"/>
      <c r="IXB35" s="90"/>
      <c r="IXC35" s="73"/>
      <c r="IXD35" s="73"/>
      <c r="IXE35" s="74"/>
      <c r="IXF35" s="72"/>
      <c r="IXG35" s="72"/>
      <c r="IXH35" s="72"/>
      <c r="IXI35" s="90"/>
      <c r="IXJ35" s="73"/>
      <c r="IXK35" s="73"/>
      <c r="IXL35" s="74"/>
      <c r="IXM35" s="72"/>
      <c r="IXN35" s="72"/>
      <c r="IXO35" s="72"/>
      <c r="IXP35" s="90"/>
      <c r="IXQ35" s="73"/>
      <c r="IXR35" s="73"/>
      <c r="IXS35" s="74"/>
      <c r="IXT35" s="72"/>
      <c r="IXU35" s="72"/>
      <c r="IXV35" s="72"/>
      <c r="IXW35" s="90"/>
      <c r="IXX35" s="73"/>
      <c r="IXY35" s="73"/>
      <c r="IXZ35" s="74"/>
      <c r="IYA35" s="72"/>
      <c r="IYB35" s="72"/>
      <c r="IYC35" s="72"/>
      <c r="IYD35" s="90"/>
      <c r="IYE35" s="73"/>
      <c r="IYF35" s="73"/>
      <c r="IYG35" s="74"/>
      <c r="IYH35" s="72"/>
      <c r="IYI35" s="72"/>
      <c r="IYJ35" s="72"/>
      <c r="IYK35" s="90"/>
      <c r="IYL35" s="73"/>
      <c r="IYM35" s="73"/>
      <c r="IYN35" s="74"/>
      <c r="IYO35" s="72"/>
      <c r="IYP35" s="72"/>
      <c r="IYQ35" s="72"/>
      <c r="IYR35" s="90"/>
      <c r="IYS35" s="73"/>
      <c r="IYT35" s="73"/>
      <c r="IYU35" s="74"/>
      <c r="IYV35" s="72"/>
      <c r="IYW35" s="72"/>
      <c r="IYX35" s="72"/>
      <c r="IYY35" s="90"/>
      <c r="IYZ35" s="73"/>
      <c r="IZA35" s="73"/>
      <c r="IZB35" s="74"/>
      <c r="IZC35" s="72"/>
      <c r="IZD35" s="72"/>
      <c r="IZE35" s="72"/>
      <c r="IZF35" s="90"/>
      <c r="IZG35" s="73"/>
      <c r="IZH35" s="73"/>
      <c r="IZI35" s="74"/>
      <c r="IZJ35" s="72"/>
      <c r="IZK35" s="72"/>
      <c r="IZL35" s="72"/>
      <c r="IZM35" s="90"/>
      <c r="IZN35" s="73"/>
      <c r="IZO35" s="73"/>
      <c r="IZP35" s="74"/>
      <c r="IZQ35" s="72"/>
      <c r="IZR35" s="72"/>
      <c r="IZS35" s="72"/>
      <c r="IZT35" s="90"/>
      <c r="IZU35" s="73"/>
      <c r="IZV35" s="73"/>
      <c r="IZW35" s="74"/>
      <c r="IZX35" s="72"/>
      <c r="IZY35" s="72"/>
      <c r="IZZ35" s="72"/>
      <c r="JAA35" s="90"/>
      <c r="JAB35" s="73"/>
      <c r="JAC35" s="73"/>
      <c r="JAD35" s="74"/>
      <c r="JAE35" s="72"/>
      <c r="JAF35" s="72"/>
      <c r="JAG35" s="72"/>
      <c r="JAH35" s="90"/>
      <c r="JAI35" s="73"/>
      <c r="JAJ35" s="73"/>
      <c r="JAK35" s="74"/>
      <c r="JAL35" s="72"/>
      <c r="JAM35" s="72"/>
      <c r="JAN35" s="72"/>
      <c r="JAO35" s="90"/>
      <c r="JAP35" s="73"/>
      <c r="JAQ35" s="73"/>
      <c r="JAR35" s="74"/>
      <c r="JAS35" s="72"/>
      <c r="JAT35" s="72"/>
      <c r="JAU35" s="72"/>
      <c r="JAV35" s="90"/>
      <c r="JAW35" s="73"/>
      <c r="JAX35" s="73"/>
      <c r="JAY35" s="74"/>
      <c r="JAZ35" s="72"/>
      <c r="JBA35" s="72"/>
      <c r="JBB35" s="72"/>
      <c r="JBC35" s="90"/>
      <c r="JBD35" s="73"/>
      <c r="JBE35" s="73"/>
      <c r="JBF35" s="74"/>
      <c r="JBG35" s="72"/>
      <c r="JBH35" s="72"/>
      <c r="JBI35" s="72"/>
      <c r="JBJ35" s="90"/>
      <c r="JBK35" s="73"/>
      <c r="JBL35" s="73"/>
      <c r="JBM35" s="74"/>
      <c r="JBN35" s="72"/>
      <c r="JBO35" s="72"/>
      <c r="JBP35" s="72"/>
      <c r="JBQ35" s="90"/>
      <c r="JBR35" s="73"/>
      <c r="JBS35" s="73"/>
      <c r="JBT35" s="74"/>
      <c r="JBU35" s="72"/>
      <c r="JBV35" s="72"/>
      <c r="JBW35" s="72"/>
      <c r="JBX35" s="90"/>
      <c r="JBY35" s="73"/>
      <c r="JBZ35" s="73"/>
      <c r="JCA35" s="74"/>
      <c r="JCB35" s="72"/>
      <c r="JCC35" s="72"/>
      <c r="JCD35" s="72"/>
      <c r="JCE35" s="90"/>
      <c r="JCF35" s="73"/>
      <c r="JCG35" s="73"/>
      <c r="JCH35" s="74"/>
      <c r="JCI35" s="72"/>
      <c r="JCJ35" s="72"/>
      <c r="JCK35" s="72"/>
      <c r="JCL35" s="90"/>
      <c r="JCM35" s="73"/>
      <c r="JCN35" s="73"/>
      <c r="JCO35" s="74"/>
      <c r="JCP35" s="72"/>
      <c r="JCQ35" s="72"/>
      <c r="JCR35" s="72"/>
      <c r="JCS35" s="90"/>
      <c r="JCT35" s="73"/>
      <c r="JCU35" s="73"/>
      <c r="JCV35" s="74"/>
      <c r="JCW35" s="72"/>
      <c r="JCX35" s="72"/>
      <c r="JCY35" s="72"/>
      <c r="JCZ35" s="90"/>
      <c r="JDA35" s="73"/>
      <c r="JDB35" s="73"/>
      <c r="JDC35" s="74"/>
      <c r="JDD35" s="72"/>
      <c r="JDE35" s="72"/>
      <c r="JDF35" s="72"/>
      <c r="JDG35" s="90"/>
      <c r="JDH35" s="73"/>
      <c r="JDI35" s="73"/>
      <c r="JDJ35" s="74"/>
      <c r="JDK35" s="72"/>
      <c r="JDL35" s="72"/>
      <c r="JDM35" s="72"/>
      <c r="JDN35" s="90"/>
      <c r="JDO35" s="73"/>
      <c r="JDP35" s="73"/>
      <c r="JDQ35" s="74"/>
      <c r="JDR35" s="72"/>
      <c r="JDS35" s="72"/>
      <c r="JDT35" s="72"/>
      <c r="JDU35" s="90"/>
      <c r="JDV35" s="73"/>
      <c r="JDW35" s="73"/>
      <c r="JDX35" s="74"/>
      <c r="JDY35" s="72"/>
      <c r="JDZ35" s="72"/>
      <c r="JEA35" s="72"/>
      <c r="JEB35" s="90"/>
      <c r="JEC35" s="73"/>
      <c r="JED35" s="73"/>
      <c r="JEE35" s="74"/>
      <c r="JEF35" s="72"/>
      <c r="JEG35" s="72"/>
      <c r="JEH35" s="72"/>
      <c r="JEI35" s="90"/>
      <c r="JEJ35" s="73"/>
      <c r="JEK35" s="73"/>
      <c r="JEL35" s="74"/>
      <c r="JEM35" s="72"/>
      <c r="JEN35" s="72"/>
      <c r="JEO35" s="72"/>
      <c r="JEP35" s="90"/>
      <c r="JEQ35" s="73"/>
      <c r="JER35" s="73"/>
      <c r="JES35" s="74"/>
      <c r="JET35" s="72"/>
      <c r="JEU35" s="72"/>
      <c r="JEV35" s="72"/>
      <c r="JEW35" s="90"/>
      <c r="JEX35" s="73"/>
      <c r="JEY35" s="73"/>
      <c r="JEZ35" s="74"/>
      <c r="JFA35" s="72"/>
      <c r="JFB35" s="72"/>
      <c r="JFC35" s="72"/>
      <c r="JFD35" s="90"/>
      <c r="JFE35" s="73"/>
      <c r="JFF35" s="73"/>
      <c r="JFG35" s="74"/>
      <c r="JFH35" s="72"/>
      <c r="JFI35" s="72"/>
      <c r="JFJ35" s="72"/>
      <c r="JFK35" s="90"/>
      <c r="JFL35" s="73"/>
      <c r="JFM35" s="73"/>
      <c r="JFN35" s="74"/>
      <c r="JFO35" s="72"/>
      <c r="JFP35" s="72"/>
      <c r="JFQ35" s="72"/>
      <c r="JFR35" s="90"/>
      <c r="JFS35" s="73"/>
      <c r="JFT35" s="73"/>
      <c r="JFU35" s="74"/>
      <c r="JFV35" s="72"/>
      <c r="JFW35" s="72"/>
      <c r="JFX35" s="72"/>
      <c r="JFY35" s="90"/>
      <c r="JFZ35" s="73"/>
      <c r="JGA35" s="73"/>
      <c r="JGB35" s="74"/>
      <c r="JGC35" s="72"/>
      <c r="JGD35" s="72"/>
      <c r="JGE35" s="72"/>
      <c r="JGF35" s="90"/>
      <c r="JGG35" s="73"/>
      <c r="JGH35" s="73"/>
      <c r="JGI35" s="74"/>
      <c r="JGJ35" s="72"/>
      <c r="JGK35" s="72"/>
      <c r="JGL35" s="72"/>
      <c r="JGM35" s="90"/>
      <c r="JGN35" s="73"/>
      <c r="JGO35" s="73"/>
      <c r="JGP35" s="74"/>
      <c r="JGQ35" s="72"/>
      <c r="JGR35" s="72"/>
      <c r="JGS35" s="72"/>
      <c r="JGT35" s="90"/>
      <c r="JGU35" s="73"/>
      <c r="JGV35" s="73"/>
      <c r="JGW35" s="74"/>
      <c r="JGX35" s="72"/>
      <c r="JGY35" s="72"/>
      <c r="JGZ35" s="72"/>
      <c r="JHA35" s="90"/>
      <c r="JHB35" s="73"/>
      <c r="JHC35" s="73"/>
      <c r="JHD35" s="74"/>
      <c r="JHE35" s="72"/>
      <c r="JHF35" s="72"/>
      <c r="JHG35" s="72"/>
      <c r="JHH35" s="90"/>
      <c r="JHI35" s="73"/>
      <c r="JHJ35" s="73"/>
      <c r="JHK35" s="74"/>
      <c r="JHL35" s="72"/>
      <c r="JHM35" s="72"/>
      <c r="JHN35" s="72"/>
      <c r="JHO35" s="90"/>
      <c r="JHP35" s="73"/>
      <c r="JHQ35" s="73"/>
      <c r="JHR35" s="74"/>
      <c r="JHS35" s="72"/>
      <c r="JHT35" s="72"/>
      <c r="JHU35" s="72"/>
      <c r="JHV35" s="90"/>
      <c r="JHW35" s="73"/>
      <c r="JHX35" s="73"/>
      <c r="JHY35" s="74"/>
      <c r="JHZ35" s="72"/>
      <c r="JIA35" s="72"/>
      <c r="JIB35" s="72"/>
      <c r="JIC35" s="90"/>
      <c r="JID35" s="73"/>
      <c r="JIE35" s="73"/>
      <c r="JIF35" s="74"/>
      <c r="JIG35" s="72"/>
      <c r="JIH35" s="72"/>
      <c r="JII35" s="72"/>
      <c r="JIJ35" s="90"/>
      <c r="JIK35" s="73"/>
      <c r="JIL35" s="73"/>
      <c r="JIM35" s="74"/>
      <c r="JIN35" s="72"/>
      <c r="JIO35" s="72"/>
      <c r="JIP35" s="72"/>
      <c r="JIQ35" s="90"/>
      <c r="JIR35" s="73"/>
      <c r="JIS35" s="73"/>
      <c r="JIT35" s="74"/>
      <c r="JIU35" s="72"/>
      <c r="JIV35" s="72"/>
      <c r="JIW35" s="72"/>
      <c r="JIX35" s="90"/>
      <c r="JIY35" s="73"/>
      <c r="JIZ35" s="73"/>
      <c r="JJA35" s="74"/>
      <c r="JJB35" s="72"/>
      <c r="JJC35" s="72"/>
      <c r="JJD35" s="72"/>
      <c r="JJE35" s="90"/>
      <c r="JJF35" s="73"/>
      <c r="JJG35" s="73"/>
      <c r="JJH35" s="74"/>
      <c r="JJI35" s="72"/>
      <c r="JJJ35" s="72"/>
      <c r="JJK35" s="72"/>
      <c r="JJL35" s="90"/>
      <c r="JJM35" s="73"/>
      <c r="JJN35" s="73"/>
      <c r="JJO35" s="74"/>
      <c r="JJP35" s="72"/>
      <c r="JJQ35" s="72"/>
      <c r="JJR35" s="72"/>
      <c r="JJS35" s="90"/>
      <c r="JJT35" s="73"/>
      <c r="JJU35" s="73"/>
      <c r="JJV35" s="74"/>
      <c r="JJW35" s="72"/>
      <c r="JJX35" s="72"/>
      <c r="JJY35" s="72"/>
      <c r="JJZ35" s="90"/>
      <c r="JKA35" s="73"/>
      <c r="JKB35" s="73"/>
      <c r="JKC35" s="74"/>
      <c r="JKD35" s="72"/>
      <c r="JKE35" s="72"/>
      <c r="JKF35" s="72"/>
      <c r="JKG35" s="90"/>
      <c r="JKH35" s="73"/>
      <c r="JKI35" s="73"/>
      <c r="JKJ35" s="74"/>
      <c r="JKK35" s="72"/>
      <c r="JKL35" s="72"/>
      <c r="JKM35" s="72"/>
      <c r="JKN35" s="90"/>
      <c r="JKO35" s="73"/>
      <c r="JKP35" s="73"/>
      <c r="JKQ35" s="74"/>
      <c r="JKR35" s="72"/>
      <c r="JKS35" s="72"/>
      <c r="JKT35" s="72"/>
      <c r="JKU35" s="90"/>
      <c r="JKV35" s="73"/>
      <c r="JKW35" s="73"/>
      <c r="JKX35" s="74"/>
      <c r="JKY35" s="72"/>
      <c r="JKZ35" s="72"/>
      <c r="JLA35" s="72"/>
      <c r="JLB35" s="90"/>
      <c r="JLC35" s="73"/>
      <c r="JLD35" s="73"/>
      <c r="JLE35" s="74"/>
      <c r="JLF35" s="72"/>
      <c r="JLG35" s="72"/>
      <c r="JLH35" s="72"/>
      <c r="JLI35" s="90"/>
      <c r="JLJ35" s="73"/>
      <c r="JLK35" s="73"/>
      <c r="JLL35" s="74"/>
      <c r="JLM35" s="72"/>
      <c r="JLN35" s="72"/>
      <c r="JLO35" s="72"/>
      <c r="JLP35" s="90"/>
      <c r="JLQ35" s="73"/>
      <c r="JLR35" s="73"/>
      <c r="JLS35" s="74"/>
      <c r="JLT35" s="72"/>
      <c r="JLU35" s="72"/>
      <c r="JLV35" s="72"/>
      <c r="JLW35" s="90"/>
      <c r="JLX35" s="73"/>
      <c r="JLY35" s="73"/>
      <c r="JLZ35" s="74"/>
      <c r="JMA35" s="72"/>
      <c r="JMB35" s="72"/>
      <c r="JMC35" s="72"/>
      <c r="JMD35" s="90"/>
      <c r="JME35" s="73"/>
      <c r="JMF35" s="73"/>
      <c r="JMG35" s="74"/>
      <c r="JMH35" s="72"/>
      <c r="JMI35" s="72"/>
      <c r="JMJ35" s="72"/>
      <c r="JMK35" s="90"/>
      <c r="JML35" s="73"/>
      <c r="JMM35" s="73"/>
      <c r="JMN35" s="74"/>
      <c r="JMO35" s="72"/>
      <c r="JMP35" s="72"/>
      <c r="JMQ35" s="72"/>
      <c r="JMR35" s="90"/>
      <c r="JMS35" s="73"/>
      <c r="JMT35" s="73"/>
      <c r="JMU35" s="74"/>
      <c r="JMV35" s="72"/>
      <c r="JMW35" s="72"/>
      <c r="JMX35" s="72"/>
      <c r="JMY35" s="90"/>
      <c r="JMZ35" s="73"/>
      <c r="JNA35" s="73"/>
      <c r="JNB35" s="74"/>
      <c r="JNC35" s="72"/>
      <c r="JND35" s="72"/>
      <c r="JNE35" s="72"/>
      <c r="JNF35" s="90"/>
      <c r="JNG35" s="73"/>
      <c r="JNH35" s="73"/>
      <c r="JNI35" s="74"/>
      <c r="JNJ35" s="72"/>
      <c r="JNK35" s="72"/>
      <c r="JNL35" s="72"/>
      <c r="JNM35" s="90"/>
      <c r="JNN35" s="73"/>
      <c r="JNO35" s="73"/>
      <c r="JNP35" s="74"/>
      <c r="JNQ35" s="72"/>
      <c r="JNR35" s="72"/>
      <c r="JNS35" s="72"/>
      <c r="JNT35" s="90"/>
      <c r="JNU35" s="73"/>
      <c r="JNV35" s="73"/>
      <c r="JNW35" s="74"/>
      <c r="JNX35" s="72"/>
      <c r="JNY35" s="72"/>
      <c r="JNZ35" s="72"/>
      <c r="JOA35" s="90"/>
      <c r="JOB35" s="73"/>
      <c r="JOC35" s="73"/>
      <c r="JOD35" s="74"/>
      <c r="JOE35" s="72"/>
      <c r="JOF35" s="72"/>
      <c r="JOG35" s="72"/>
      <c r="JOH35" s="90"/>
      <c r="JOI35" s="73"/>
      <c r="JOJ35" s="73"/>
      <c r="JOK35" s="74"/>
      <c r="JOL35" s="72"/>
      <c r="JOM35" s="72"/>
      <c r="JON35" s="72"/>
      <c r="JOO35" s="90"/>
      <c r="JOP35" s="73"/>
      <c r="JOQ35" s="73"/>
      <c r="JOR35" s="74"/>
      <c r="JOS35" s="72"/>
      <c r="JOT35" s="72"/>
      <c r="JOU35" s="72"/>
      <c r="JOV35" s="90"/>
      <c r="JOW35" s="73"/>
      <c r="JOX35" s="73"/>
      <c r="JOY35" s="74"/>
      <c r="JOZ35" s="72"/>
      <c r="JPA35" s="72"/>
      <c r="JPB35" s="72"/>
      <c r="JPC35" s="90"/>
      <c r="JPD35" s="73"/>
      <c r="JPE35" s="73"/>
      <c r="JPF35" s="74"/>
      <c r="JPG35" s="72"/>
      <c r="JPH35" s="72"/>
      <c r="JPI35" s="72"/>
      <c r="JPJ35" s="90"/>
      <c r="JPK35" s="73"/>
      <c r="JPL35" s="73"/>
      <c r="JPM35" s="74"/>
      <c r="JPN35" s="72"/>
      <c r="JPO35" s="72"/>
      <c r="JPP35" s="72"/>
      <c r="JPQ35" s="90"/>
      <c r="JPR35" s="73"/>
      <c r="JPS35" s="73"/>
      <c r="JPT35" s="74"/>
      <c r="JPU35" s="72"/>
      <c r="JPV35" s="72"/>
      <c r="JPW35" s="72"/>
      <c r="JPX35" s="90"/>
      <c r="JPY35" s="73"/>
      <c r="JPZ35" s="73"/>
      <c r="JQA35" s="74"/>
      <c r="JQB35" s="72"/>
      <c r="JQC35" s="72"/>
      <c r="JQD35" s="72"/>
      <c r="JQE35" s="90"/>
      <c r="JQF35" s="73"/>
      <c r="JQG35" s="73"/>
      <c r="JQH35" s="74"/>
      <c r="JQI35" s="72"/>
      <c r="JQJ35" s="72"/>
      <c r="JQK35" s="72"/>
      <c r="JQL35" s="90"/>
      <c r="JQM35" s="73"/>
      <c r="JQN35" s="73"/>
      <c r="JQO35" s="74"/>
      <c r="JQP35" s="72"/>
      <c r="JQQ35" s="72"/>
      <c r="JQR35" s="72"/>
      <c r="JQS35" s="90"/>
      <c r="JQT35" s="73"/>
      <c r="JQU35" s="73"/>
      <c r="JQV35" s="74"/>
      <c r="JQW35" s="72"/>
      <c r="JQX35" s="72"/>
      <c r="JQY35" s="72"/>
      <c r="JQZ35" s="90"/>
      <c r="JRA35" s="73"/>
      <c r="JRB35" s="73"/>
      <c r="JRC35" s="74"/>
      <c r="JRD35" s="72"/>
      <c r="JRE35" s="72"/>
      <c r="JRF35" s="72"/>
      <c r="JRG35" s="90"/>
      <c r="JRH35" s="73"/>
      <c r="JRI35" s="73"/>
      <c r="JRJ35" s="74"/>
      <c r="JRK35" s="72"/>
      <c r="JRL35" s="72"/>
      <c r="JRM35" s="72"/>
      <c r="JRN35" s="90"/>
      <c r="JRO35" s="73"/>
      <c r="JRP35" s="73"/>
      <c r="JRQ35" s="74"/>
      <c r="JRR35" s="72"/>
      <c r="JRS35" s="72"/>
      <c r="JRT35" s="72"/>
      <c r="JRU35" s="90"/>
      <c r="JRV35" s="73"/>
      <c r="JRW35" s="73"/>
      <c r="JRX35" s="74"/>
      <c r="JRY35" s="72"/>
      <c r="JRZ35" s="72"/>
      <c r="JSA35" s="72"/>
      <c r="JSB35" s="90"/>
      <c r="JSC35" s="73"/>
      <c r="JSD35" s="73"/>
      <c r="JSE35" s="74"/>
      <c r="JSF35" s="72"/>
      <c r="JSG35" s="72"/>
      <c r="JSH35" s="72"/>
      <c r="JSI35" s="90"/>
      <c r="JSJ35" s="73"/>
      <c r="JSK35" s="73"/>
      <c r="JSL35" s="74"/>
      <c r="JSM35" s="72"/>
      <c r="JSN35" s="72"/>
      <c r="JSO35" s="72"/>
      <c r="JSP35" s="90"/>
      <c r="JSQ35" s="73"/>
      <c r="JSR35" s="73"/>
      <c r="JSS35" s="74"/>
      <c r="JST35" s="72"/>
      <c r="JSU35" s="72"/>
      <c r="JSV35" s="72"/>
      <c r="JSW35" s="90"/>
      <c r="JSX35" s="73"/>
      <c r="JSY35" s="73"/>
      <c r="JSZ35" s="74"/>
      <c r="JTA35" s="72"/>
      <c r="JTB35" s="72"/>
      <c r="JTC35" s="72"/>
      <c r="JTD35" s="90"/>
      <c r="JTE35" s="73"/>
      <c r="JTF35" s="73"/>
      <c r="JTG35" s="74"/>
      <c r="JTH35" s="72"/>
      <c r="JTI35" s="72"/>
      <c r="JTJ35" s="72"/>
      <c r="JTK35" s="90"/>
      <c r="JTL35" s="73"/>
      <c r="JTM35" s="73"/>
      <c r="JTN35" s="74"/>
      <c r="JTO35" s="72"/>
      <c r="JTP35" s="72"/>
      <c r="JTQ35" s="72"/>
      <c r="JTR35" s="90"/>
      <c r="JTS35" s="73"/>
      <c r="JTT35" s="73"/>
      <c r="JTU35" s="74"/>
      <c r="JTV35" s="72"/>
      <c r="JTW35" s="72"/>
      <c r="JTX35" s="72"/>
      <c r="JTY35" s="90"/>
      <c r="JTZ35" s="73"/>
      <c r="JUA35" s="73"/>
      <c r="JUB35" s="74"/>
      <c r="JUC35" s="72"/>
      <c r="JUD35" s="72"/>
      <c r="JUE35" s="72"/>
      <c r="JUF35" s="90"/>
      <c r="JUG35" s="73"/>
      <c r="JUH35" s="73"/>
      <c r="JUI35" s="74"/>
      <c r="JUJ35" s="72"/>
      <c r="JUK35" s="72"/>
      <c r="JUL35" s="72"/>
      <c r="JUM35" s="90"/>
      <c r="JUN35" s="73"/>
      <c r="JUO35" s="73"/>
      <c r="JUP35" s="74"/>
      <c r="JUQ35" s="72"/>
      <c r="JUR35" s="72"/>
      <c r="JUS35" s="72"/>
      <c r="JUT35" s="90"/>
      <c r="JUU35" s="73"/>
      <c r="JUV35" s="73"/>
      <c r="JUW35" s="74"/>
      <c r="JUX35" s="72"/>
      <c r="JUY35" s="72"/>
      <c r="JUZ35" s="72"/>
      <c r="JVA35" s="90"/>
      <c r="JVB35" s="73"/>
      <c r="JVC35" s="73"/>
      <c r="JVD35" s="74"/>
      <c r="JVE35" s="72"/>
      <c r="JVF35" s="72"/>
      <c r="JVG35" s="72"/>
      <c r="JVH35" s="90"/>
      <c r="JVI35" s="73"/>
      <c r="JVJ35" s="73"/>
      <c r="JVK35" s="74"/>
      <c r="JVL35" s="72"/>
      <c r="JVM35" s="72"/>
      <c r="JVN35" s="72"/>
      <c r="JVO35" s="90"/>
      <c r="JVP35" s="73"/>
      <c r="JVQ35" s="73"/>
      <c r="JVR35" s="74"/>
      <c r="JVS35" s="72"/>
      <c r="JVT35" s="72"/>
      <c r="JVU35" s="72"/>
      <c r="JVV35" s="90"/>
      <c r="JVW35" s="73"/>
      <c r="JVX35" s="73"/>
      <c r="JVY35" s="74"/>
      <c r="JVZ35" s="72"/>
      <c r="JWA35" s="72"/>
      <c r="JWB35" s="72"/>
      <c r="JWC35" s="90"/>
      <c r="JWD35" s="73"/>
      <c r="JWE35" s="73"/>
      <c r="JWF35" s="74"/>
      <c r="JWG35" s="72"/>
      <c r="JWH35" s="72"/>
      <c r="JWI35" s="72"/>
      <c r="JWJ35" s="90"/>
      <c r="JWK35" s="73"/>
      <c r="JWL35" s="73"/>
      <c r="JWM35" s="74"/>
      <c r="JWN35" s="72"/>
      <c r="JWO35" s="72"/>
      <c r="JWP35" s="72"/>
      <c r="JWQ35" s="90"/>
      <c r="JWR35" s="73"/>
      <c r="JWS35" s="73"/>
      <c r="JWT35" s="74"/>
      <c r="JWU35" s="72"/>
      <c r="JWV35" s="72"/>
      <c r="JWW35" s="72"/>
      <c r="JWX35" s="90"/>
      <c r="JWY35" s="73"/>
      <c r="JWZ35" s="73"/>
      <c r="JXA35" s="74"/>
      <c r="JXB35" s="72"/>
      <c r="JXC35" s="72"/>
      <c r="JXD35" s="72"/>
      <c r="JXE35" s="90"/>
      <c r="JXF35" s="73"/>
      <c r="JXG35" s="73"/>
      <c r="JXH35" s="74"/>
      <c r="JXI35" s="72"/>
      <c r="JXJ35" s="72"/>
      <c r="JXK35" s="72"/>
      <c r="JXL35" s="90"/>
      <c r="JXM35" s="73"/>
      <c r="JXN35" s="73"/>
      <c r="JXO35" s="74"/>
      <c r="JXP35" s="72"/>
      <c r="JXQ35" s="72"/>
      <c r="JXR35" s="72"/>
      <c r="JXS35" s="90"/>
      <c r="JXT35" s="73"/>
      <c r="JXU35" s="73"/>
      <c r="JXV35" s="74"/>
      <c r="JXW35" s="72"/>
      <c r="JXX35" s="72"/>
      <c r="JXY35" s="72"/>
      <c r="JXZ35" s="90"/>
      <c r="JYA35" s="73"/>
      <c r="JYB35" s="73"/>
      <c r="JYC35" s="74"/>
      <c r="JYD35" s="72"/>
      <c r="JYE35" s="72"/>
      <c r="JYF35" s="72"/>
      <c r="JYG35" s="90"/>
      <c r="JYH35" s="73"/>
      <c r="JYI35" s="73"/>
      <c r="JYJ35" s="74"/>
      <c r="JYK35" s="72"/>
      <c r="JYL35" s="72"/>
      <c r="JYM35" s="72"/>
      <c r="JYN35" s="90"/>
      <c r="JYO35" s="73"/>
      <c r="JYP35" s="73"/>
      <c r="JYQ35" s="74"/>
      <c r="JYR35" s="72"/>
      <c r="JYS35" s="72"/>
      <c r="JYT35" s="72"/>
      <c r="JYU35" s="90"/>
      <c r="JYV35" s="73"/>
      <c r="JYW35" s="73"/>
      <c r="JYX35" s="74"/>
      <c r="JYY35" s="72"/>
      <c r="JYZ35" s="72"/>
      <c r="JZA35" s="72"/>
      <c r="JZB35" s="90"/>
      <c r="JZC35" s="73"/>
      <c r="JZD35" s="73"/>
      <c r="JZE35" s="74"/>
      <c r="JZF35" s="72"/>
      <c r="JZG35" s="72"/>
      <c r="JZH35" s="72"/>
      <c r="JZI35" s="90"/>
      <c r="JZJ35" s="73"/>
      <c r="JZK35" s="73"/>
      <c r="JZL35" s="74"/>
      <c r="JZM35" s="72"/>
      <c r="JZN35" s="72"/>
      <c r="JZO35" s="72"/>
      <c r="JZP35" s="90"/>
      <c r="JZQ35" s="73"/>
      <c r="JZR35" s="73"/>
      <c r="JZS35" s="74"/>
      <c r="JZT35" s="72"/>
      <c r="JZU35" s="72"/>
      <c r="JZV35" s="72"/>
      <c r="JZW35" s="90"/>
      <c r="JZX35" s="73"/>
      <c r="JZY35" s="73"/>
      <c r="JZZ35" s="74"/>
      <c r="KAA35" s="72"/>
      <c r="KAB35" s="72"/>
      <c r="KAC35" s="72"/>
      <c r="KAD35" s="90"/>
      <c r="KAE35" s="73"/>
      <c r="KAF35" s="73"/>
      <c r="KAG35" s="74"/>
      <c r="KAH35" s="72"/>
      <c r="KAI35" s="72"/>
      <c r="KAJ35" s="72"/>
      <c r="KAK35" s="90"/>
      <c r="KAL35" s="73"/>
      <c r="KAM35" s="73"/>
      <c r="KAN35" s="74"/>
      <c r="KAO35" s="72"/>
      <c r="KAP35" s="72"/>
      <c r="KAQ35" s="72"/>
      <c r="KAR35" s="90"/>
      <c r="KAS35" s="73"/>
      <c r="KAT35" s="73"/>
      <c r="KAU35" s="74"/>
      <c r="KAV35" s="72"/>
      <c r="KAW35" s="72"/>
      <c r="KAX35" s="72"/>
      <c r="KAY35" s="90"/>
      <c r="KAZ35" s="73"/>
      <c r="KBA35" s="73"/>
      <c r="KBB35" s="74"/>
      <c r="KBC35" s="72"/>
      <c r="KBD35" s="72"/>
      <c r="KBE35" s="72"/>
      <c r="KBF35" s="90"/>
      <c r="KBG35" s="73"/>
      <c r="KBH35" s="73"/>
      <c r="KBI35" s="74"/>
      <c r="KBJ35" s="72"/>
      <c r="KBK35" s="72"/>
      <c r="KBL35" s="72"/>
      <c r="KBM35" s="90"/>
      <c r="KBN35" s="73"/>
      <c r="KBO35" s="73"/>
      <c r="KBP35" s="74"/>
      <c r="KBQ35" s="72"/>
      <c r="KBR35" s="72"/>
      <c r="KBS35" s="72"/>
      <c r="KBT35" s="90"/>
      <c r="KBU35" s="73"/>
      <c r="KBV35" s="73"/>
      <c r="KBW35" s="74"/>
      <c r="KBX35" s="72"/>
      <c r="KBY35" s="72"/>
      <c r="KBZ35" s="72"/>
      <c r="KCA35" s="90"/>
      <c r="KCB35" s="73"/>
      <c r="KCC35" s="73"/>
      <c r="KCD35" s="74"/>
      <c r="KCE35" s="72"/>
      <c r="KCF35" s="72"/>
      <c r="KCG35" s="72"/>
      <c r="KCH35" s="90"/>
      <c r="KCI35" s="73"/>
      <c r="KCJ35" s="73"/>
      <c r="KCK35" s="74"/>
      <c r="KCL35" s="72"/>
      <c r="KCM35" s="72"/>
      <c r="KCN35" s="72"/>
      <c r="KCO35" s="90"/>
      <c r="KCP35" s="73"/>
      <c r="KCQ35" s="73"/>
      <c r="KCR35" s="74"/>
      <c r="KCS35" s="72"/>
      <c r="KCT35" s="72"/>
      <c r="KCU35" s="72"/>
      <c r="KCV35" s="90"/>
      <c r="KCW35" s="73"/>
      <c r="KCX35" s="73"/>
      <c r="KCY35" s="74"/>
      <c r="KCZ35" s="72"/>
      <c r="KDA35" s="72"/>
      <c r="KDB35" s="72"/>
      <c r="KDC35" s="90"/>
      <c r="KDD35" s="73"/>
      <c r="KDE35" s="73"/>
      <c r="KDF35" s="74"/>
      <c r="KDG35" s="72"/>
      <c r="KDH35" s="72"/>
      <c r="KDI35" s="72"/>
      <c r="KDJ35" s="90"/>
      <c r="KDK35" s="73"/>
      <c r="KDL35" s="73"/>
      <c r="KDM35" s="74"/>
      <c r="KDN35" s="72"/>
      <c r="KDO35" s="72"/>
      <c r="KDP35" s="72"/>
      <c r="KDQ35" s="90"/>
      <c r="KDR35" s="73"/>
      <c r="KDS35" s="73"/>
      <c r="KDT35" s="74"/>
      <c r="KDU35" s="72"/>
      <c r="KDV35" s="72"/>
      <c r="KDW35" s="72"/>
      <c r="KDX35" s="90"/>
      <c r="KDY35" s="73"/>
      <c r="KDZ35" s="73"/>
      <c r="KEA35" s="74"/>
      <c r="KEB35" s="72"/>
      <c r="KEC35" s="72"/>
      <c r="KED35" s="72"/>
      <c r="KEE35" s="90"/>
      <c r="KEF35" s="73"/>
      <c r="KEG35" s="73"/>
      <c r="KEH35" s="74"/>
      <c r="KEI35" s="72"/>
      <c r="KEJ35" s="72"/>
      <c r="KEK35" s="72"/>
      <c r="KEL35" s="90"/>
      <c r="KEM35" s="73"/>
      <c r="KEN35" s="73"/>
      <c r="KEO35" s="74"/>
      <c r="KEP35" s="72"/>
      <c r="KEQ35" s="72"/>
      <c r="KER35" s="72"/>
      <c r="KES35" s="90"/>
      <c r="KET35" s="73"/>
      <c r="KEU35" s="73"/>
      <c r="KEV35" s="74"/>
      <c r="KEW35" s="72"/>
      <c r="KEX35" s="72"/>
      <c r="KEY35" s="72"/>
      <c r="KEZ35" s="90"/>
      <c r="KFA35" s="73"/>
      <c r="KFB35" s="73"/>
      <c r="KFC35" s="74"/>
      <c r="KFD35" s="72"/>
      <c r="KFE35" s="72"/>
      <c r="KFF35" s="72"/>
      <c r="KFG35" s="90"/>
      <c r="KFH35" s="73"/>
      <c r="KFI35" s="73"/>
      <c r="KFJ35" s="74"/>
      <c r="KFK35" s="72"/>
      <c r="KFL35" s="72"/>
      <c r="KFM35" s="72"/>
      <c r="KFN35" s="90"/>
      <c r="KFO35" s="73"/>
      <c r="KFP35" s="73"/>
      <c r="KFQ35" s="74"/>
      <c r="KFR35" s="72"/>
      <c r="KFS35" s="72"/>
      <c r="KFT35" s="72"/>
      <c r="KFU35" s="90"/>
      <c r="KFV35" s="73"/>
      <c r="KFW35" s="73"/>
      <c r="KFX35" s="74"/>
      <c r="KFY35" s="72"/>
      <c r="KFZ35" s="72"/>
      <c r="KGA35" s="72"/>
      <c r="KGB35" s="90"/>
      <c r="KGC35" s="73"/>
      <c r="KGD35" s="73"/>
      <c r="KGE35" s="74"/>
      <c r="KGF35" s="72"/>
      <c r="KGG35" s="72"/>
      <c r="KGH35" s="72"/>
      <c r="KGI35" s="90"/>
      <c r="KGJ35" s="73"/>
      <c r="KGK35" s="73"/>
      <c r="KGL35" s="74"/>
      <c r="KGM35" s="72"/>
      <c r="KGN35" s="72"/>
      <c r="KGO35" s="72"/>
      <c r="KGP35" s="90"/>
      <c r="KGQ35" s="73"/>
      <c r="KGR35" s="73"/>
      <c r="KGS35" s="74"/>
      <c r="KGT35" s="72"/>
      <c r="KGU35" s="72"/>
      <c r="KGV35" s="72"/>
      <c r="KGW35" s="90"/>
      <c r="KGX35" s="73"/>
      <c r="KGY35" s="73"/>
      <c r="KGZ35" s="74"/>
      <c r="KHA35" s="72"/>
      <c r="KHB35" s="72"/>
      <c r="KHC35" s="72"/>
      <c r="KHD35" s="90"/>
      <c r="KHE35" s="73"/>
      <c r="KHF35" s="73"/>
      <c r="KHG35" s="74"/>
      <c r="KHH35" s="72"/>
      <c r="KHI35" s="72"/>
      <c r="KHJ35" s="72"/>
      <c r="KHK35" s="90"/>
      <c r="KHL35" s="73"/>
      <c r="KHM35" s="73"/>
      <c r="KHN35" s="74"/>
      <c r="KHO35" s="72"/>
      <c r="KHP35" s="72"/>
      <c r="KHQ35" s="72"/>
      <c r="KHR35" s="90"/>
      <c r="KHS35" s="73"/>
      <c r="KHT35" s="73"/>
      <c r="KHU35" s="74"/>
      <c r="KHV35" s="72"/>
      <c r="KHW35" s="72"/>
      <c r="KHX35" s="72"/>
      <c r="KHY35" s="90"/>
      <c r="KHZ35" s="73"/>
      <c r="KIA35" s="73"/>
      <c r="KIB35" s="74"/>
      <c r="KIC35" s="72"/>
      <c r="KID35" s="72"/>
      <c r="KIE35" s="72"/>
      <c r="KIF35" s="90"/>
      <c r="KIG35" s="73"/>
      <c r="KIH35" s="73"/>
      <c r="KII35" s="74"/>
      <c r="KIJ35" s="72"/>
      <c r="KIK35" s="72"/>
      <c r="KIL35" s="72"/>
      <c r="KIM35" s="90"/>
      <c r="KIN35" s="73"/>
      <c r="KIO35" s="73"/>
      <c r="KIP35" s="74"/>
      <c r="KIQ35" s="72"/>
      <c r="KIR35" s="72"/>
      <c r="KIS35" s="72"/>
      <c r="KIT35" s="90"/>
      <c r="KIU35" s="73"/>
      <c r="KIV35" s="73"/>
      <c r="KIW35" s="74"/>
      <c r="KIX35" s="72"/>
      <c r="KIY35" s="72"/>
      <c r="KIZ35" s="72"/>
      <c r="KJA35" s="90"/>
      <c r="KJB35" s="73"/>
      <c r="KJC35" s="73"/>
      <c r="KJD35" s="74"/>
      <c r="KJE35" s="72"/>
      <c r="KJF35" s="72"/>
      <c r="KJG35" s="72"/>
      <c r="KJH35" s="90"/>
      <c r="KJI35" s="73"/>
      <c r="KJJ35" s="73"/>
      <c r="KJK35" s="74"/>
      <c r="KJL35" s="72"/>
      <c r="KJM35" s="72"/>
      <c r="KJN35" s="72"/>
      <c r="KJO35" s="90"/>
      <c r="KJP35" s="73"/>
      <c r="KJQ35" s="73"/>
      <c r="KJR35" s="74"/>
      <c r="KJS35" s="72"/>
      <c r="KJT35" s="72"/>
      <c r="KJU35" s="72"/>
      <c r="KJV35" s="90"/>
      <c r="KJW35" s="73"/>
      <c r="KJX35" s="73"/>
      <c r="KJY35" s="74"/>
      <c r="KJZ35" s="72"/>
      <c r="KKA35" s="72"/>
      <c r="KKB35" s="72"/>
      <c r="KKC35" s="90"/>
      <c r="KKD35" s="73"/>
      <c r="KKE35" s="73"/>
      <c r="KKF35" s="74"/>
      <c r="KKG35" s="72"/>
      <c r="KKH35" s="72"/>
      <c r="KKI35" s="72"/>
      <c r="KKJ35" s="90"/>
      <c r="KKK35" s="73"/>
      <c r="KKL35" s="73"/>
      <c r="KKM35" s="74"/>
      <c r="KKN35" s="72"/>
      <c r="KKO35" s="72"/>
      <c r="KKP35" s="72"/>
      <c r="KKQ35" s="90"/>
      <c r="KKR35" s="73"/>
      <c r="KKS35" s="73"/>
      <c r="KKT35" s="74"/>
      <c r="KKU35" s="72"/>
      <c r="KKV35" s="72"/>
      <c r="KKW35" s="72"/>
      <c r="KKX35" s="90"/>
      <c r="KKY35" s="73"/>
      <c r="KKZ35" s="73"/>
      <c r="KLA35" s="74"/>
      <c r="KLB35" s="72"/>
      <c r="KLC35" s="72"/>
      <c r="KLD35" s="72"/>
      <c r="KLE35" s="90"/>
      <c r="KLF35" s="73"/>
      <c r="KLG35" s="73"/>
      <c r="KLH35" s="74"/>
      <c r="KLI35" s="72"/>
      <c r="KLJ35" s="72"/>
      <c r="KLK35" s="72"/>
      <c r="KLL35" s="90"/>
      <c r="KLM35" s="73"/>
      <c r="KLN35" s="73"/>
      <c r="KLO35" s="74"/>
      <c r="KLP35" s="72"/>
      <c r="KLQ35" s="72"/>
      <c r="KLR35" s="72"/>
      <c r="KLS35" s="90"/>
      <c r="KLT35" s="73"/>
      <c r="KLU35" s="73"/>
      <c r="KLV35" s="74"/>
      <c r="KLW35" s="72"/>
      <c r="KLX35" s="72"/>
      <c r="KLY35" s="72"/>
      <c r="KLZ35" s="90"/>
      <c r="KMA35" s="73"/>
      <c r="KMB35" s="73"/>
      <c r="KMC35" s="74"/>
      <c r="KMD35" s="72"/>
      <c r="KME35" s="72"/>
      <c r="KMF35" s="72"/>
      <c r="KMG35" s="90"/>
      <c r="KMH35" s="73"/>
      <c r="KMI35" s="73"/>
      <c r="KMJ35" s="74"/>
      <c r="KMK35" s="72"/>
      <c r="KML35" s="72"/>
      <c r="KMM35" s="72"/>
      <c r="KMN35" s="90"/>
      <c r="KMO35" s="73"/>
      <c r="KMP35" s="73"/>
      <c r="KMQ35" s="74"/>
      <c r="KMR35" s="72"/>
      <c r="KMS35" s="72"/>
      <c r="KMT35" s="72"/>
      <c r="KMU35" s="90"/>
      <c r="KMV35" s="73"/>
      <c r="KMW35" s="73"/>
      <c r="KMX35" s="74"/>
      <c r="KMY35" s="72"/>
      <c r="KMZ35" s="72"/>
      <c r="KNA35" s="72"/>
      <c r="KNB35" s="90"/>
      <c r="KNC35" s="73"/>
      <c r="KND35" s="73"/>
      <c r="KNE35" s="74"/>
      <c r="KNF35" s="72"/>
      <c r="KNG35" s="72"/>
      <c r="KNH35" s="72"/>
      <c r="KNI35" s="90"/>
      <c r="KNJ35" s="73"/>
      <c r="KNK35" s="73"/>
      <c r="KNL35" s="74"/>
      <c r="KNM35" s="72"/>
      <c r="KNN35" s="72"/>
      <c r="KNO35" s="72"/>
      <c r="KNP35" s="90"/>
      <c r="KNQ35" s="73"/>
      <c r="KNR35" s="73"/>
      <c r="KNS35" s="74"/>
      <c r="KNT35" s="72"/>
      <c r="KNU35" s="72"/>
      <c r="KNV35" s="72"/>
      <c r="KNW35" s="90"/>
      <c r="KNX35" s="73"/>
      <c r="KNY35" s="73"/>
      <c r="KNZ35" s="74"/>
      <c r="KOA35" s="72"/>
      <c r="KOB35" s="72"/>
      <c r="KOC35" s="72"/>
      <c r="KOD35" s="90"/>
      <c r="KOE35" s="73"/>
      <c r="KOF35" s="73"/>
      <c r="KOG35" s="74"/>
      <c r="KOH35" s="72"/>
      <c r="KOI35" s="72"/>
      <c r="KOJ35" s="72"/>
      <c r="KOK35" s="90"/>
      <c r="KOL35" s="73"/>
      <c r="KOM35" s="73"/>
      <c r="KON35" s="74"/>
      <c r="KOO35" s="72"/>
      <c r="KOP35" s="72"/>
      <c r="KOQ35" s="72"/>
      <c r="KOR35" s="90"/>
      <c r="KOS35" s="73"/>
      <c r="KOT35" s="73"/>
      <c r="KOU35" s="74"/>
      <c r="KOV35" s="72"/>
      <c r="KOW35" s="72"/>
      <c r="KOX35" s="72"/>
      <c r="KOY35" s="90"/>
      <c r="KOZ35" s="73"/>
      <c r="KPA35" s="73"/>
      <c r="KPB35" s="74"/>
      <c r="KPC35" s="72"/>
      <c r="KPD35" s="72"/>
      <c r="KPE35" s="72"/>
      <c r="KPF35" s="90"/>
      <c r="KPG35" s="73"/>
      <c r="KPH35" s="73"/>
      <c r="KPI35" s="74"/>
      <c r="KPJ35" s="72"/>
      <c r="KPK35" s="72"/>
      <c r="KPL35" s="72"/>
      <c r="KPM35" s="90"/>
      <c r="KPN35" s="73"/>
      <c r="KPO35" s="73"/>
      <c r="KPP35" s="74"/>
      <c r="KPQ35" s="72"/>
      <c r="KPR35" s="72"/>
      <c r="KPS35" s="72"/>
      <c r="KPT35" s="90"/>
      <c r="KPU35" s="73"/>
      <c r="KPV35" s="73"/>
      <c r="KPW35" s="74"/>
      <c r="KPX35" s="72"/>
      <c r="KPY35" s="72"/>
      <c r="KPZ35" s="72"/>
      <c r="KQA35" s="90"/>
      <c r="KQB35" s="73"/>
      <c r="KQC35" s="73"/>
      <c r="KQD35" s="74"/>
      <c r="KQE35" s="72"/>
      <c r="KQF35" s="72"/>
      <c r="KQG35" s="72"/>
      <c r="KQH35" s="90"/>
      <c r="KQI35" s="73"/>
      <c r="KQJ35" s="73"/>
      <c r="KQK35" s="74"/>
      <c r="KQL35" s="72"/>
      <c r="KQM35" s="72"/>
      <c r="KQN35" s="72"/>
      <c r="KQO35" s="90"/>
      <c r="KQP35" s="73"/>
      <c r="KQQ35" s="73"/>
      <c r="KQR35" s="74"/>
      <c r="KQS35" s="72"/>
      <c r="KQT35" s="72"/>
      <c r="KQU35" s="72"/>
      <c r="KQV35" s="90"/>
      <c r="KQW35" s="73"/>
      <c r="KQX35" s="73"/>
      <c r="KQY35" s="74"/>
      <c r="KQZ35" s="72"/>
      <c r="KRA35" s="72"/>
      <c r="KRB35" s="72"/>
      <c r="KRC35" s="90"/>
      <c r="KRD35" s="73"/>
      <c r="KRE35" s="73"/>
      <c r="KRF35" s="74"/>
      <c r="KRG35" s="72"/>
      <c r="KRH35" s="72"/>
      <c r="KRI35" s="72"/>
      <c r="KRJ35" s="90"/>
      <c r="KRK35" s="73"/>
      <c r="KRL35" s="73"/>
      <c r="KRM35" s="74"/>
      <c r="KRN35" s="72"/>
      <c r="KRO35" s="72"/>
      <c r="KRP35" s="72"/>
      <c r="KRQ35" s="90"/>
      <c r="KRR35" s="73"/>
      <c r="KRS35" s="73"/>
      <c r="KRT35" s="74"/>
      <c r="KRU35" s="72"/>
      <c r="KRV35" s="72"/>
      <c r="KRW35" s="72"/>
      <c r="KRX35" s="90"/>
      <c r="KRY35" s="73"/>
      <c r="KRZ35" s="73"/>
      <c r="KSA35" s="74"/>
      <c r="KSB35" s="72"/>
      <c r="KSC35" s="72"/>
      <c r="KSD35" s="72"/>
      <c r="KSE35" s="90"/>
      <c r="KSF35" s="73"/>
      <c r="KSG35" s="73"/>
      <c r="KSH35" s="74"/>
      <c r="KSI35" s="72"/>
      <c r="KSJ35" s="72"/>
      <c r="KSK35" s="72"/>
      <c r="KSL35" s="90"/>
      <c r="KSM35" s="73"/>
      <c r="KSN35" s="73"/>
      <c r="KSO35" s="74"/>
      <c r="KSP35" s="72"/>
      <c r="KSQ35" s="72"/>
      <c r="KSR35" s="72"/>
      <c r="KSS35" s="90"/>
      <c r="KST35" s="73"/>
      <c r="KSU35" s="73"/>
      <c r="KSV35" s="74"/>
      <c r="KSW35" s="72"/>
      <c r="KSX35" s="72"/>
      <c r="KSY35" s="72"/>
      <c r="KSZ35" s="90"/>
      <c r="KTA35" s="73"/>
      <c r="KTB35" s="73"/>
      <c r="KTC35" s="74"/>
      <c r="KTD35" s="72"/>
      <c r="KTE35" s="72"/>
      <c r="KTF35" s="72"/>
      <c r="KTG35" s="90"/>
      <c r="KTH35" s="73"/>
      <c r="KTI35" s="73"/>
      <c r="KTJ35" s="74"/>
      <c r="KTK35" s="72"/>
      <c r="KTL35" s="72"/>
      <c r="KTM35" s="72"/>
      <c r="KTN35" s="90"/>
      <c r="KTO35" s="73"/>
      <c r="KTP35" s="73"/>
      <c r="KTQ35" s="74"/>
      <c r="KTR35" s="72"/>
      <c r="KTS35" s="72"/>
      <c r="KTT35" s="72"/>
      <c r="KTU35" s="90"/>
      <c r="KTV35" s="73"/>
      <c r="KTW35" s="73"/>
      <c r="KTX35" s="74"/>
      <c r="KTY35" s="72"/>
      <c r="KTZ35" s="72"/>
      <c r="KUA35" s="72"/>
      <c r="KUB35" s="90"/>
      <c r="KUC35" s="73"/>
      <c r="KUD35" s="73"/>
      <c r="KUE35" s="74"/>
      <c r="KUF35" s="72"/>
      <c r="KUG35" s="72"/>
      <c r="KUH35" s="72"/>
      <c r="KUI35" s="90"/>
      <c r="KUJ35" s="73"/>
      <c r="KUK35" s="73"/>
      <c r="KUL35" s="74"/>
      <c r="KUM35" s="72"/>
      <c r="KUN35" s="72"/>
      <c r="KUO35" s="72"/>
      <c r="KUP35" s="90"/>
      <c r="KUQ35" s="73"/>
      <c r="KUR35" s="73"/>
      <c r="KUS35" s="74"/>
      <c r="KUT35" s="72"/>
      <c r="KUU35" s="72"/>
      <c r="KUV35" s="72"/>
      <c r="KUW35" s="90"/>
      <c r="KUX35" s="73"/>
      <c r="KUY35" s="73"/>
      <c r="KUZ35" s="74"/>
      <c r="KVA35" s="72"/>
      <c r="KVB35" s="72"/>
      <c r="KVC35" s="72"/>
      <c r="KVD35" s="90"/>
      <c r="KVE35" s="73"/>
      <c r="KVF35" s="73"/>
      <c r="KVG35" s="74"/>
      <c r="KVH35" s="72"/>
      <c r="KVI35" s="72"/>
      <c r="KVJ35" s="72"/>
      <c r="KVK35" s="90"/>
      <c r="KVL35" s="73"/>
      <c r="KVM35" s="73"/>
      <c r="KVN35" s="74"/>
      <c r="KVO35" s="72"/>
      <c r="KVP35" s="72"/>
      <c r="KVQ35" s="72"/>
      <c r="KVR35" s="90"/>
      <c r="KVS35" s="73"/>
      <c r="KVT35" s="73"/>
      <c r="KVU35" s="74"/>
      <c r="KVV35" s="72"/>
      <c r="KVW35" s="72"/>
      <c r="KVX35" s="72"/>
      <c r="KVY35" s="90"/>
      <c r="KVZ35" s="73"/>
      <c r="KWA35" s="73"/>
      <c r="KWB35" s="74"/>
      <c r="KWC35" s="72"/>
      <c r="KWD35" s="72"/>
      <c r="KWE35" s="72"/>
      <c r="KWF35" s="90"/>
      <c r="KWG35" s="73"/>
      <c r="KWH35" s="73"/>
      <c r="KWI35" s="74"/>
      <c r="KWJ35" s="72"/>
      <c r="KWK35" s="72"/>
      <c r="KWL35" s="72"/>
      <c r="KWM35" s="90"/>
      <c r="KWN35" s="73"/>
      <c r="KWO35" s="73"/>
      <c r="KWP35" s="74"/>
      <c r="KWQ35" s="72"/>
      <c r="KWR35" s="72"/>
      <c r="KWS35" s="72"/>
      <c r="KWT35" s="90"/>
      <c r="KWU35" s="73"/>
      <c r="KWV35" s="73"/>
      <c r="KWW35" s="74"/>
      <c r="KWX35" s="72"/>
      <c r="KWY35" s="72"/>
      <c r="KWZ35" s="72"/>
      <c r="KXA35" s="90"/>
      <c r="KXB35" s="73"/>
      <c r="KXC35" s="73"/>
      <c r="KXD35" s="74"/>
      <c r="KXE35" s="72"/>
      <c r="KXF35" s="72"/>
      <c r="KXG35" s="72"/>
      <c r="KXH35" s="90"/>
      <c r="KXI35" s="73"/>
      <c r="KXJ35" s="73"/>
      <c r="KXK35" s="74"/>
      <c r="KXL35" s="72"/>
      <c r="KXM35" s="72"/>
      <c r="KXN35" s="72"/>
      <c r="KXO35" s="90"/>
      <c r="KXP35" s="73"/>
      <c r="KXQ35" s="73"/>
      <c r="KXR35" s="74"/>
      <c r="KXS35" s="72"/>
      <c r="KXT35" s="72"/>
      <c r="KXU35" s="72"/>
      <c r="KXV35" s="90"/>
      <c r="KXW35" s="73"/>
      <c r="KXX35" s="73"/>
      <c r="KXY35" s="74"/>
      <c r="KXZ35" s="72"/>
      <c r="KYA35" s="72"/>
      <c r="KYB35" s="72"/>
      <c r="KYC35" s="90"/>
      <c r="KYD35" s="73"/>
      <c r="KYE35" s="73"/>
      <c r="KYF35" s="74"/>
      <c r="KYG35" s="72"/>
      <c r="KYH35" s="72"/>
      <c r="KYI35" s="72"/>
      <c r="KYJ35" s="90"/>
      <c r="KYK35" s="73"/>
      <c r="KYL35" s="73"/>
      <c r="KYM35" s="74"/>
      <c r="KYN35" s="72"/>
      <c r="KYO35" s="72"/>
      <c r="KYP35" s="72"/>
      <c r="KYQ35" s="90"/>
      <c r="KYR35" s="73"/>
      <c r="KYS35" s="73"/>
      <c r="KYT35" s="74"/>
      <c r="KYU35" s="72"/>
      <c r="KYV35" s="72"/>
      <c r="KYW35" s="72"/>
      <c r="KYX35" s="90"/>
      <c r="KYY35" s="73"/>
      <c r="KYZ35" s="73"/>
      <c r="KZA35" s="74"/>
      <c r="KZB35" s="72"/>
      <c r="KZC35" s="72"/>
      <c r="KZD35" s="72"/>
      <c r="KZE35" s="90"/>
      <c r="KZF35" s="73"/>
      <c r="KZG35" s="73"/>
      <c r="KZH35" s="74"/>
      <c r="KZI35" s="72"/>
      <c r="KZJ35" s="72"/>
      <c r="KZK35" s="72"/>
      <c r="KZL35" s="90"/>
      <c r="KZM35" s="73"/>
      <c r="KZN35" s="73"/>
      <c r="KZO35" s="74"/>
      <c r="KZP35" s="72"/>
      <c r="KZQ35" s="72"/>
      <c r="KZR35" s="72"/>
      <c r="KZS35" s="90"/>
      <c r="KZT35" s="73"/>
      <c r="KZU35" s="73"/>
      <c r="KZV35" s="74"/>
      <c r="KZW35" s="72"/>
      <c r="KZX35" s="72"/>
      <c r="KZY35" s="72"/>
      <c r="KZZ35" s="90"/>
      <c r="LAA35" s="73"/>
      <c r="LAB35" s="73"/>
      <c r="LAC35" s="74"/>
      <c r="LAD35" s="72"/>
      <c r="LAE35" s="72"/>
      <c r="LAF35" s="72"/>
      <c r="LAG35" s="90"/>
      <c r="LAH35" s="73"/>
      <c r="LAI35" s="73"/>
      <c r="LAJ35" s="74"/>
      <c r="LAK35" s="72"/>
      <c r="LAL35" s="72"/>
      <c r="LAM35" s="72"/>
      <c r="LAN35" s="90"/>
      <c r="LAO35" s="73"/>
      <c r="LAP35" s="73"/>
      <c r="LAQ35" s="74"/>
      <c r="LAR35" s="72"/>
      <c r="LAS35" s="72"/>
      <c r="LAT35" s="72"/>
      <c r="LAU35" s="90"/>
      <c r="LAV35" s="73"/>
      <c r="LAW35" s="73"/>
      <c r="LAX35" s="74"/>
      <c r="LAY35" s="72"/>
      <c r="LAZ35" s="72"/>
      <c r="LBA35" s="72"/>
      <c r="LBB35" s="90"/>
      <c r="LBC35" s="73"/>
      <c r="LBD35" s="73"/>
      <c r="LBE35" s="74"/>
      <c r="LBF35" s="72"/>
      <c r="LBG35" s="72"/>
      <c r="LBH35" s="72"/>
      <c r="LBI35" s="90"/>
      <c r="LBJ35" s="73"/>
      <c r="LBK35" s="73"/>
      <c r="LBL35" s="74"/>
      <c r="LBM35" s="72"/>
      <c r="LBN35" s="72"/>
      <c r="LBO35" s="72"/>
      <c r="LBP35" s="90"/>
      <c r="LBQ35" s="73"/>
      <c r="LBR35" s="73"/>
      <c r="LBS35" s="74"/>
      <c r="LBT35" s="72"/>
      <c r="LBU35" s="72"/>
      <c r="LBV35" s="72"/>
      <c r="LBW35" s="90"/>
      <c r="LBX35" s="73"/>
      <c r="LBY35" s="73"/>
      <c r="LBZ35" s="74"/>
      <c r="LCA35" s="72"/>
      <c r="LCB35" s="72"/>
      <c r="LCC35" s="72"/>
      <c r="LCD35" s="90"/>
      <c r="LCE35" s="73"/>
      <c r="LCF35" s="73"/>
      <c r="LCG35" s="74"/>
      <c r="LCH35" s="72"/>
      <c r="LCI35" s="72"/>
      <c r="LCJ35" s="72"/>
      <c r="LCK35" s="90"/>
      <c r="LCL35" s="73"/>
      <c r="LCM35" s="73"/>
      <c r="LCN35" s="74"/>
      <c r="LCO35" s="72"/>
      <c r="LCP35" s="72"/>
      <c r="LCQ35" s="72"/>
      <c r="LCR35" s="90"/>
      <c r="LCS35" s="73"/>
      <c r="LCT35" s="73"/>
      <c r="LCU35" s="74"/>
      <c r="LCV35" s="72"/>
      <c r="LCW35" s="72"/>
      <c r="LCX35" s="72"/>
      <c r="LCY35" s="90"/>
      <c r="LCZ35" s="73"/>
      <c r="LDA35" s="73"/>
      <c r="LDB35" s="74"/>
      <c r="LDC35" s="72"/>
      <c r="LDD35" s="72"/>
      <c r="LDE35" s="72"/>
      <c r="LDF35" s="90"/>
      <c r="LDG35" s="73"/>
      <c r="LDH35" s="73"/>
      <c r="LDI35" s="74"/>
      <c r="LDJ35" s="72"/>
      <c r="LDK35" s="72"/>
      <c r="LDL35" s="72"/>
      <c r="LDM35" s="90"/>
      <c r="LDN35" s="73"/>
      <c r="LDO35" s="73"/>
      <c r="LDP35" s="74"/>
      <c r="LDQ35" s="72"/>
      <c r="LDR35" s="72"/>
      <c r="LDS35" s="72"/>
      <c r="LDT35" s="90"/>
      <c r="LDU35" s="73"/>
      <c r="LDV35" s="73"/>
      <c r="LDW35" s="74"/>
      <c r="LDX35" s="72"/>
      <c r="LDY35" s="72"/>
      <c r="LDZ35" s="72"/>
      <c r="LEA35" s="90"/>
      <c r="LEB35" s="73"/>
      <c r="LEC35" s="73"/>
      <c r="LED35" s="74"/>
      <c r="LEE35" s="72"/>
      <c r="LEF35" s="72"/>
      <c r="LEG35" s="72"/>
      <c r="LEH35" s="90"/>
      <c r="LEI35" s="73"/>
      <c r="LEJ35" s="73"/>
      <c r="LEK35" s="74"/>
      <c r="LEL35" s="72"/>
      <c r="LEM35" s="72"/>
      <c r="LEN35" s="72"/>
      <c r="LEO35" s="90"/>
      <c r="LEP35" s="73"/>
      <c r="LEQ35" s="73"/>
      <c r="LER35" s="74"/>
      <c r="LES35" s="72"/>
      <c r="LET35" s="72"/>
      <c r="LEU35" s="72"/>
      <c r="LEV35" s="90"/>
      <c r="LEW35" s="73"/>
      <c r="LEX35" s="73"/>
      <c r="LEY35" s="74"/>
      <c r="LEZ35" s="72"/>
      <c r="LFA35" s="72"/>
      <c r="LFB35" s="72"/>
      <c r="LFC35" s="90"/>
      <c r="LFD35" s="73"/>
      <c r="LFE35" s="73"/>
      <c r="LFF35" s="74"/>
      <c r="LFG35" s="72"/>
      <c r="LFH35" s="72"/>
      <c r="LFI35" s="72"/>
      <c r="LFJ35" s="90"/>
      <c r="LFK35" s="73"/>
      <c r="LFL35" s="73"/>
      <c r="LFM35" s="74"/>
      <c r="LFN35" s="72"/>
      <c r="LFO35" s="72"/>
      <c r="LFP35" s="72"/>
      <c r="LFQ35" s="90"/>
      <c r="LFR35" s="73"/>
      <c r="LFS35" s="73"/>
      <c r="LFT35" s="74"/>
      <c r="LFU35" s="72"/>
      <c r="LFV35" s="72"/>
      <c r="LFW35" s="72"/>
      <c r="LFX35" s="90"/>
      <c r="LFY35" s="73"/>
      <c r="LFZ35" s="73"/>
      <c r="LGA35" s="74"/>
      <c r="LGB35" s="72"/>
      <c r="LGC35" s="72"/>
      <c r="LGD35" s="72"/>
      <c r="LGE35" s="90"/>
      <c r="LGF35" s="73"/>
      <c r="LGG35" s="73"/>
      <c r="LGH35" s="74"/>
      <c r="LGI35" s="72"/>
      <c r="LGJ35" s="72"/>
      <c r="LGK35" s="72"/>
      <c r="LGL35" s="90"/>
      <c r="LGM35" s="73"/>
      <c r="LGN35" s="73"/>
      <c r="LGO35" s="74"/>
      <c r="LGP35" s="72"/>
      <c r="LGQ35" s="72"/>
      <c r="LGR35" s="72"/>
      <c r="LGS35" s="90"/>
      <c r="LGT35" s="73"/>
      <c r="LGU35" s="73"/>
      <c r="LGV35" s="74"/>
      <c r="LGW35" s="72"/>
      <c r="LGX35" s="72"/>
      <c r="LGY35" s="72"/>
      <c r="LGZ35" s="90"/>
      <c r="LHA35" s="73"/>
      <c r="LHB35" s="73"/>
      <c r="LHC35" s="74"/>
      <c r="LHD35" s="72"/>
      <c r="LHE35" s="72"/>
      <c r="LHF35" s="72"/>
      <c r="LHG35" s="90"/>
      <c r="LHH35" s="73"/>
      <c r="LHI35" s="73"/>
      <c r="LHJ35" s="74"/>
      <c r="LHK35" s="72"/>
      <c r="LHL35" s="72"/>
      <c r="LHM35" s="72"/>
      <c r="LHN35" s="90"/>
      <c r="LHO35" s="73"/>
      <c r="LHP35" s="73"/>
      <c r="LHQ35" s="74"/>
      <c r="LHR35" s="72"/>
      <c r="LHS35" s="72"/>
      <c r="LHT35" s="72"/>
      <c r="LHU35" s="90"/>
      <c r="LHV35" s="73"/>
      <c r="LHW35" s="73"/>
      <c r="LHX35" s="74"/>
      <c r="LHY35" s="72"/>
      <c r="LHZ35" s="72"/>
      <c r="LIA35" s="72"/>
      <c r="LIB35" s="90"/>
      <c r="LIC35" s="73"/>
      <c r="LID35" s="73"/>
      <c r="LIE35" s="74"/>
      <c r="LIF35" s="72"/>
      <c r="LIG35" s="72"/>
      <c r="LIH35" s="72"/>
      <c r="LII35" s="90"/>
      <c r="LIJ35" s="73"/>
      <c r="LIK35" s="73"/>
      <c r="LIL35" s="74"/>
      <c r="LIM35" s="72"/>
      <c r="LIN35" s="72"/>
      <c r="LIO35" s="72"/>
      <c r="LIP35" s="90"/>
      <c r="LIQ35" s="73"/>
      <c r="LIR35" s="73"/>
      <c r="LIS35" s="74"/>
      <c r="LIT35" s="72"/>
      <c r="LIU35" s="72"/>
      <c r="LIV35" s="72"/>
      <c r="LIW35" s="90"/>
      <c r="LIX35" s="73"/>
      <c r="LIY35" s="73"/>
      <c r="LIZ35" s="74"/>
      <c r="LJA35" s="72"/>
      <c r="LJB35" s="72"/>
      <c r="LJC35" s="72"/>
      <c r="LJD35" s="90"/>
      <c r="LJE35" s="73"/>
      <c r="LJF35" s="73"/>
      <c r="LJG35" s="74"/>
      <c r="LJH35" s="72"/>
      <c r="LJI35" s="72"/>
      <c r="LJJ35" s="72"/>
      <c r="LJK35" s="90"/>
      <c r="LJL35" s="73"/>
      <c r="LJM35" s="73"/>
      <c r="LJN35" s="74"/>
      <c r="LJO35" s="72"/>
      <c r="LJP35" s="72"/>
      <c r="LJQ35" s="72"/>
      <c r="LJR35" s="90"/>
      <c r="LJS35" s="73"/>
      <c r="LJT35" s="73"/>
      <c r="LJU35" s="74"/>
      <c r="LJV35" s="72"/>
      <c r="LJW35" s="72"/>
      <c r="LJX35" s="72"/>
      <c r="LJY35" s="90"/>
      <c r="LJZ35" s="73"/>
      <c r="LKA35" s="73"/>
      <c r="LKB35" s="74"/>
      <c r="LKC35" s="72"/>
      <c r="LKD35" s="72"/>
      <c r="LKE35" s="72"/>
      <c r="LKF35" s="90"/>
      <c r="LKG35" s="73"/>
      <c r="LKH35" s="73"/>
      <c r="LKI35" s="74"/>
      <c r="LKJ35" s="72"/>
      <c r="LKK35" s="72"/>
      <c r="LKL35" s="72"/>
      <c r="LKM35" s="90"/>
      <c r="LKN35" s="73"/>
      <c r="LKO35" s="73"/>
      <c r="LKP35" s="74"/>
      <c r="LKQ35" s="72"/>
      <c r="LKR35" s="72"/>
      <c r="LKS35" s="72"/>
      <c r="LKT35" s="90"/>
      <c r="LKU35" s="73"/>
      <c r="LKV35" s="73"/>
      <c r="LKW35" s="74"/>
      <c r="LKX35" s="72"/>
      <c r="LKY35" s="72"/>
      <c r="LKZ35" s="72"/>
      <c r="LLA35" s="90"/>
      <c r="LLB35" s="73"/>
      <c r="LLC35" s="73"/>
      <c r="LLD35" s="74"/>
      <c r="LLE35" s="72"/>
      <c r="LLF35" s="72"/>
      <c r="LLG35" s="72"/>
      <c r="LLH35" s="90"/>
      <c r="LLI35" s="73"/>
      <c r="LLJ35" s="73"/>
      <c r="LLK35" s="74"/>
      <c r="LLL35" s="72"/>
      <c r="LLM35" s="72"/>
      <c r="LLN35" s="72"/>
      <c r="LLO35" s="90"/>
      <c r="LLP35" s="73"/>
      <c r="LLQ35" s="73"/>
      <c r="LLR35" s="74"/>
      <c r="LLS35" s="72"/>
      <c r="LLT35" s="72"/>
      <c r="LLU35" s="72"/>
      <c r="LLV35" s="90"/>
      <c r="LLW35" s="73"/>
      <c r="LLX35" s="73"/>
      <c r="LLY35" s="74"/>
      <c r="LLZ35" s="72"/>
      <c r="LMA35" s="72"/>
      <c r="LMB35" s="72"/>
      <c r="LMC35" s="90"/>
      <c r="LMD35" s="73"/>
      <c r="LME35" s="73"/>
      <c r="LMF35" s="74"/>
      <c r="LMG35" s="72"/>
      <c r="LMH35" s="72"/>
      <c r="LMI35" s="72"/>
      <c r="LMJ35" s="90"/>
      <c r="LMK35" s="73"/>
      <c r="LML35" s="73"/>
      <c r="LMM35" s="74"/>
      <c r="LMN35" s="72"/>
      <c r="LMO35" s="72"/>
      <c r="LMP35" s="72"/>
      <c r="LMQ35" s="90"/>
      <c r="LMR35" s="73"/>
      <c r="LMS35" s="73"/>
      <c r="LMT35" s="74"/>
      <c r="LMU35" s="72"/>
      <c r="LMV35" s="72"/>
      <c r="LMW35" s="72"/>
      <c r="LMX35" s="90"/>
      <c r="LMY35" s="73"/>
      <c r="LMZ35" s="73"/>
      <c r="LNA35" s="74"/>
      <c r="LNB35" s="72"/>
      <c r="LNC35" s="72"/>
      <c r="LND35" s="72"/>
      <c r="LNE35" s="90"/>
      <c r="LNF35" s="73"/>
      <c r="LNG35" s="73"/>
      <c r="LNH35" s="74"/>
      <c r="LNI35" s="72"/>
      <c r="LNJ35" s="72"/>
      <c r="LNK35" s="72"/>
      <c r="LNL35" s="90"/>
      <c r="LNM35" s="73"/>
      <c r="LNN35" s="73"/>
      <c r="LNO35" s="74"/>
      <c r="LNP35" s="72"/>
      <c r="LNQ35" s="72"/>
      <c r="LNR35" s="72"/>
      <c r="LNS35" s="90"/>
      <c r="LNT35" s="73"/>
      <c r="LNU35" s="73"/>
      <c r="LNV35" s="74"/>
      <c r="LNW35" s="72"/>
      <c r="LNX35" s="72"/>
      <c r="LNY35" s="72"/>
      <c r="LNZ35" s="90"/>
      <c r="LOA35" s="73"/>
      <c r="LOB35" s="73"/>
      <c r="LOC35" s="74"/>
      <c r="LOD35" s="72"/>
      <c r="LOE35" s="72"/>
      <c r="LOF35" s="72"/>
      <c r="LOG35" s="90"/>
      <c r="LOH35" s="73"/>
      <c r="LOI35" s="73"/>
      <c r="LOJ35" s="74"/>
      <c r="LOK35" s="72"/>
      <c r="LOL35" s="72"/>
      <c r="LOM35" s="72"/>
      <c r="LON35" s="90"/>
      <c r="LOO35" s="73"/>
      <c r="LOP35" s="73"/>
      <c r="LOQ35" s="74"/>
      <c r="LOR35" s="72"/>
      <c r="LOS35" s="72"/>
      <c r="LOT35" s="72"/>
      <c r="LOU35" s="90"/>
      <c r="LOV35" s="73"/>
      <c r="LOW35" s="73"/>
      <c r="LOX35" s="74"/>
      <c r="LOY35" s="72"/>
      <c r="LOZ35" s="72"/>
      <c r="LPA35" s="72"/>
      <c r="LPB35" s="90"/>
      <c r="LPC35" s="73"/>
      <c r="LPD35" s="73"/>
      <c r="LPE35" s="74"/>
      <c r="LPF35" s="72"/>
      <c r="LPG35" s="72"/>
      <c r="LPH35" s="72"/>
      <c r="LPI35" s="90"/>
      <c r="LPJ35" s="73"/>
      <c r="LPK35" s="73"/>
      <c r="LPL35" s="74"/>
      <c r="LPM35" s="72"/>
      <c r="LPN35" s="72"/>
      <c r="LPO35" s="72"/>
      <c r="LPP35" s="90"/>
      <c r="LPQ35" s="73"/>
      <c r="LPR35" s="73"/>
      <c r="LPS35" s="74"/>
      <c r="LPT35" s="72"/>
      <c r="LPU35" s="72"/>
      <c r="LPV35" s="72"/>
      <c r="LPW35" s="90"/>
      <c r="LPX35" s="73"/>
      <c r="LPY35" s="73"/>
      <c r="LPZ35" s="74"/>
      <c r="LQA35" s="72"/>
      <c r="LQB35" s="72"/>
      <c r="LQC35" s="72"/>
      <c r="LQD35" s="90"/>
      <c r="LQE35" s="73"/>
      <c r="LQF35" s="73"/>
      <c r="LQG35" s="74"/>
      <c r="LQH35" s="72"/>
      <c r="LQI35" s="72"/>
      <c r="LQJ35" s="72"/>
      <c r="LQK35" s="90"/>
      <c r="LQL35" s="73"/>
      <c r="LQM35" s="73"/>
      <c r="LQN35" s="74"/>
      <c r="LQO35" s="72"/>
      <c r="LQP35" s="72"/>
      <c r="LQQ35" s="72"/>
      <c r="LQR35" s="90"/>
      <c r="LQS35" s="73"/>
      <c r="LQT35" s="73"/>
      <c r="LQU35" s="74"/>
      <c r="LQV35" s="72"/>
      <c r="LQW35" s="72"/>
      <c r="LQX35" s="72"/>
      <c r="LQY35" s="90"/>
      <c r="LQZ35" s="73"/>
      <c r="LRA35" s="73"/>
      <c r="LRB35" s="74"/>
      <c r="LRC35" s="72"/>
      <c r="LRD35" s="72"/>
      <c r="LRE35" s="72"/>
      <c r="LRF35" s="90"/>
      <c r="LRG35" s="73"/>
      <c r="LRH35" s="73"/>
      <c r="LRI35" s="74"/>
      <c r="LRJ35" s="72"/>
      <c r="LRK35" s="72"/>
      <c r="LRL35" s="72"/>
      <c r="LRM35" s="90"/>
      <c r="LRN35" s="73"/>
      <c r="LRO35" s="73"/>
      <c r="LRP35" s="74"/>
      <c r="LRQ35" s="72"/>
      <c r="LRR35" s="72"/>
      <c r="LRS35" s="72"/>
      <c r="LRT35" s="90"/>
      <c r="LRU35" s="73"/>
      <c r="LRV35" s="73"/>
      <c r="LRW35" s="74"/>
      <c r="LRX35" s="72"/>
      <c r="LRY35" s="72"/>
      <c r="LRZ35" s="72"/>
      <c r="LSA35" s="90"/>
      <c r="LSB35" s="73"/>
      <c r="LSC35" s="73"/>
      <c r="LSD35" s="74"/>
      <c r="LSE35" s="72"/>
      <c r="LSF35" s="72"/>
      <c r="LSG35" s="72"/>
      <c r="LSH35" s="90"/>
      <c r="LSI35" s="73"/>
      <c r="LSJ35" s="73"/>
      <c r="LSK35" s="74"/>
      <c r="LSL35" s="72"/>
      <c r="LSM35" s="72"/>
      <c r="LSN35" s="72"/>
      <c r="LSO35" s="90"/>
      <c r="LSP35" s="73"/>
      <c r="LSQ35" s="73"/>
      <c r="LSR35" s="74"/>
      <c r="LSS35" s="72"/>
      <c r="LST35" s="72"/>
      <c r="LSU35" s="72"/>
      <c r="LSV35" s="90"/>
      <c r="LSW35" s="73"/>
      <c r="LSX35" s="73"/>
      <c r="LSY35" s="74"/>
      <c r="LSZ35" s="72"/>
      <c r="LTA35" s="72"/>
      <c r="LTB35" s="72"/>
      <c r="LTC35" s="90"/>
      <c r="LTD35" s="73"/>
      <c r="LTE35" s="73"/>
      <c r="LTF35" s="74"/>
      <c r="LTG35" s="72"/>
      <c r="LTH35" s="72"/>
      <c r="LTI35" s="72"/>
      <c r="LTJ35" s="90"/>
      <c r="LTK35" s="73"/>
      <c r="LTL35" s="73"/>
      <c r="LTM35" s="74"/>
      <c r="LTN35" s="72"/>
      <c r="LTO35" s="72"/>
      <c r="LTP35" s="72"/>
      <c r="LTQ35" s="90"/>
      <c r="LTR35" s="73"/>
      <c r="LTS35" s="73"/>
      <c r="LTT35" s="74"/>
      <c r="LTU35" s="72"/>
      <c r="LTV35" s="72"/>
      <c r="LTW35" s="72"/>
      <c r="LTX35" s="90"/>
      <c r="LTY35" s="73"/>
      <c r="LTZ35" s="73"/>
      <c r="LUA35" s="74"/>
      <c r="LUB35" s="72"/>
      <c r="LUC35" s="72"/>
      <c r="LUD35" s="72"/>
      <c r="LUE35" s="90"/>
      <c r="LUF35" s="73"/>
      <c r="LUG35" s="73"/>
      <c r="LUH35" s="74"/>
      <c r="LUI35" s="72"/>
      <c r="LUJ35" s="72"/>
      <c r="LUK35" s="72"/>
      <c r="LUL35" s="90"/>
      <c r="LUM35" s="73"/>
      <c r="LUN35" s="73"/>
      <c r="LUO35" s="74"/>
      <c r="LUP35" s="72"/>
      <c r="LUQ35" s="72"/>
      <c r="LUR35" s="72"/>
      <c r="LUS35" s="90"/>
      <c r="LUT35" s="73"/>
      <c r="LUU35" s="73"/>
      <c r="LUV35" s="74"/>
      <c r="LUW35" s="72"/>
      <c r="LUX35" s="72"/>
      <c r="LUY35" s="72"/>
      <c r="LUZ35" s="90"/>
      <c r="LVA35" s="73"/>
      <c r="LVB35" s="73"/>
      <c r="LVC35" s="74"/>
      <c r="LVD35" s="72"/>
      <c r="LVE35" s="72"/>
      <c r="LVF35" s="72"/>
      <c r="LVG35" s="90"/>
      <c r="LVH35" s="73"/>
      <c r="LVI35" s="73"/>
      <c r="LVJ35" s="74"/>
      <c r="LVK35" s="72"/>
      <c r="LVL35" s="72"/>
      <c r="LVM35" s="72"/>
      <c r="LVN35" s="90"/>
      <c r="LVO35" s="73"/>
      <c r="LVP35" s="73"/>
      <c r="LVQ35" s="74"/>
      <c r="LVR35" s="72"/>
      <c r="LVS35" s="72"/>
      <c r="LVT35" s="72"/>
      <c r="LVU35" s="90"/>
      <c r="LVV35" s="73"/>
      <c r="LVW35" s="73"/>
      <c r="LVX35" s="74"/>
      <c r="LVY35" s="72"/>
      <c r="LVZ35" s="72"/>
      <c r="LWA35" s="72"/>
      <c r="LWB35" s="90"/>
      <c r="LWC35" s="73"/>
      <c r="LWD35" s="73"/>
      <c r="LWE35" s="74"/>
      <c r="LWF35" s="72"/>
      <c r="LWG35" s="72"/>
      <c r="LWH35" s="72"/>
      <c r="LWI35" s="90"/>
      <c r="LWJ35" s="73"/>
      <c r="LWK35" s="73"/>
      <c r="LWL35" s="74"/>
      <c r="LWM35" s="72"/>
      <c r="LWN35" s="72"/>
      <c r="LWO35" s="72"/>
      <c r="LWP35" s="90"/>
      <c r="LWQ35" s="73"/>
      <c r="LWR35" s="73"/>
      <c r="LWS35" s="74"/>
      <c r="LWT35" s="72"/>
      <c r="LWU35" s="72"/>
      <c r="LWV35" s="72"/>
      <c r="LWW35" s="90"/>
      <c r="LWX35" s="73"/>
      <c r="LWY35" s="73"/>
      <c r="LWZ35" s="74"/>
      <c r="LXA35" s="72"/>
      <c r="LXB35" s="72"/>
      <c r="LXC35" s="72"/>
      <c r="LXD35" s="90"/>
      <c r="LXE35" s="73"/>
      <c r="LXF35" s="73"/>
      <c r="LXG35" s="74"/>
      <c r="LXH35" s="72"/>
      <c r="LXI35" s="72"/>
      <c r="LXJ35" s="72"/>
      <c r="LXK35" s="90"/>
      <c r="LXL35" s="73"/>
      <c r="LXM35" s="73"/>
      <c r="LXN35" s="74"/>
      <c r="LXO35" s="72"/>
      <c r="LXP35" s="72"/>
      <c r="LXQ35" s="72"/>
      <c r="LXR35" s="90"/>
      <c r="LXS35" s="73"/>
      <c r="LXT35" s="73"/>
      <c r="LXU35" s="74"/>
      <c r="LXV35" s="72"/>
      <c r="LXW35" s="72"/>
      <c r="LXX35" s="72"/>
      <c r="LXY35" s="90"/>
      <c r="LXZ35" s="73"/>
      <c r="LYA35" s="73"/>
      <c r="LYB35" s="74"/>
      <c r="LYC35" s="72"/>
      <c r="LYD35" s="72"/>
      <c r="LYE35" s="72"/>
      <c r="LYF35" s="90"/>
      <c r="LYG35" s="73"/>
      <c r="LYH35" s="73"/>
      <c r="LYI35" s="74"/>
      <c r="LYJ35" s="72"/>
      <c r="LYK35" s="72"/>
      <c r="LYL35" s="72"/>
      <c r="LYM35" s="90"/>
      <c r="LYN35" s="73"/>
      <c r="LYO35" s="73"/>
      <c r="LYP35" s="74"/>
      <c r="LYQ35" s="72"/>
      <c r="LYR35" s="72"/>
      <c r="LYS35" s="72"/>
      <c r="LYT35" s="90"/>
      <c r="LYU35" s="73"/>
      <c r="LYV35" s="73"/>
      <c r="LYW35" s="74"/>
      <c r="LYX35" s="72"/>
      <c r="LYY35" s="72"/>
      <c r="LYZ35" s="72"/>
      <c r="LZA35" s="90"/>
      <c r="LZB35" s="73"/>
      <c r="LZC35" s="73"/>
      <c r="LZD35" s="74"/>
      <c r="LZE35" s="72"/>
      <c r="LZF35" s="72"/>
      <c r="LZG35" s="72"/>
      <c r="LZH35" s="90"/>
      <c r="LZI35" s="73"/>
      <c r="LZJ35" s="73"/>
      <c r="LZK35" s="74"/>
      <c r="LZL35" s="72"/>
      <c r="LZM35" s="72"/>
      <c r="LZN35" s="72"/>
      <c r="LZO35" s="90"/>
      <c r="LZP35" s="73"/>
      <c r="LZQ35" s="73"/>
      <c r="LZR35" s="74"/>
      <c r="LZS35" s="72"/>
      <c r="LZT35" s="72"/>
      <c r="LZU35" s="72"/>
      <c r="LZV35" s="90"/>
      <c r="LZW35" s="73"/>
      <c r="LZX35" s="73"/>
      <c r="LZY35" s="74"/>
      <c r="LZZ35" s="72"/>
      <c r="MAA35" s="72"/>
      <c r="MAB35" s="72"/>
      <c r="MAC35" s="90"/>
      <c r="MAD35" s="73"/>
      <c r="MAE35" s="73"/>
      <c r="MAF35" s="74"/>
      <c r="MAG35" s="72"/>
      <c r="MAH35" s="72"/>
      <c r="MAI35" s="72"/>
      <c r="MAJ35" s="90"/>
      <c r="MAK35" s="73"/>
      <c r="MAL35" s="73"/>
      <c r="MAM35" s="74"/>
      <c r="MAN35" s="72"/>
      <c r="MAO35" s="72"/>
      <c r="MAP35" s="72"/>
      <c r="MAQ35" s="90"/>
      <c r="MAR35" s="73"/>
      <c r="MAS35" s="73"/>
      <c r="MAT35" s="74"/>
      <c r="MAU35" s="72"/>
      <c r="MAV35" s="72"/>
      <c r="MAW35" s="72"/>
      <c r="MAX35" s="90"/>
      <c r="MAY35" s="73"/>
      <c r="MAZ35" s="73"/>
      <c r="MBA35" s="74"/>
      <c r="MBB35" s="72"/>
      <c r="MBC35" s="72"/>
      <c r="MBD35" s="72"/>
      <c r="MBE35" s="90"/>
      <c r="MBF35" s="73"/>
      <c r="MBG35" s="73"/>
      <c r="MBH35" s="74"/>
      <c r="MBI35" s="72"/>
      <c r="MBJ35" s="72"/>
      <c r="MBK35" s="72"/>
      <c r="MBL35" s="90"/>
      <c r="MBM35" s="73"/>
      <c r="MBN35" s="73"/>
      <c r="MBO35" s="74"/>
      <c r="MBP35" s="72"/>
      <c r="MBQ35" s="72"/>
      <c r="MBR35" s="72"/>
      <c r="MBS35" s="90"/>
      <c r="MBT35" s="73"/>
      <c r="MBU35" s="73"/>
      <c r="MBV35" s="74"/>
      <c r="MBW35" s="72"/>
      <c r="MBX35" s="72"/>
      <c r="MBY35" s="72"/>
      <c r="MBZ35" s="90"/>
      <c r="MCA35" s="73"/>
      <c r="MCB35" s="73"/>
      <c r="MCC35" s="74"/>
      <c r="MCD35" s="72"/>
      <c r="MCE35" s="72"/>
      <c r="MCF35" s="72"/>
      <c r="MCG35" s="90"/>
      <c r="MCH35" s="73"/>
      <c r="MCI35" s="73"/>
      <c r="MCJ35" s="74"/>
      <c r="MCK35" s="72"/>
      <c r="MCL35" s="72"/>
      <c r="MCM35" s="72"/>
      <c r="MCN35" s="90"/>
      <c r="MCO35" s="73"/>
      <c r="MCP35" s="73"/>
      <c r="MCQ35" s="74"/>
      <c r="MCR35" s="72"/>
      <c r="MCS35" s="72"/>
      <c r="MCT35" s="72"/>
      <c r="MCU35" s="90"/>
      <c r="MCV35" s="73"/>
      <c r="MCW35" s="73"/>
      <c r="MCX35" s="74"/>
      <c r="MCY35" s="72"/>
      <c r="MCZ35" s="72"/>
      <c r="MDA35" s="72"/>
      <c r="MDB35" s="90"/>
      <c r="MDC35" s="73"/>
      <c r="MDD35" s="73"/>
      <c r="MDE35" s="74"/>
      <c r="MDF35" s="72"/>
      <c r="MDG35" s="72"/>
      <c r="MDH35" s="72"/>
      <c r="MDI35" s="90"/>
      <c r="MDJ35" s="73"/>
      <c r="MDK35" s="73"/>
      <c r="MDL35" s="74"/>
      <c r="MDM35" s="72"/>
      <c r="MDN35" s="72"/>
      <c r="MDO35" s="72"/>
      <c r="MDP35" s="90"/>
      <c r="MDQ35" s="73"/>
      <c r="MDR35" s="73"/>
      <c r="MDS35" s="74"/>
      <c r="MDT35" s="72"/>
      <c r="MDU35" s="72"/>
      <c r="MDV35" s="72"/>
      <c r="MDW35" s="90"/>
      <c r="MDX35" s="73"/>
      <c r="MDY35" s="73"/>
      <c r="MDZ35" s="74"/>
      <c r="MEA35" s="72"/>
      <c r="MEB35" s="72"/>
      <c r="MEC35" s="72"/>
      <c r="MED35" s="90"/>
      <c r="MEE35" s="73"/>
      <c r="MEF35" s="73"/>
      <c r="MEG35" s="74"/>
      <c r="MEH35" s="72"/>
      <c r="MEI35" s="72"/>
      <c r="MEJ35" s="72"/>
      <c r="MEK35" s="90"/>
      <c r="MEL35" s="73"/>
      <c r="MEM35" s="73"/>
      <c r="MEN35" s="74"/>
      <c r="MEO35" s="72"/>
      <c r="MEP35" s="72"/>
      <c r="MEQ35" s="72"/>
      <c r="MER35" s="90"/>
      <c r="MES35" s="73"/>
      <c r="MET35" s="73"/>
      <c r="MEU35" s="74"/>
      <c r="MEV35" s="72"/>
      <c r="MEW35" s="72"/>
      <c r="MEX35" s="72"/>
      <c r="MEY35" s="90"/>
      <c r="MEZ35" s="73"/>
      <c r="MFA35" s="73"/>
      <c r="MFB35" s="74"/>
      <c r="MFC35" s="72"/>
      <c r="MFD35" s="72"/>
      <c r="MFE35" s="72"/>
      <c r="MFF35" s="90"/>
      <c r="MFG35" s="73"/>
      <c r="MFH35" s="73"/>
      <c r="MFI35" s="74"/>
      <c r="MFJ35" s="72"/>
      <c r="MFK35" s="72"/>
      <c r="MFL35" s="72"/>
      <c r="MFM35" s="90"/>
      <c r="MFN35" s="73"/>
      <c r="MFO35" s="73"/>
      <c r="MFP35" s="74"/>
      <c r="MFQ35" s="72"/>
      <c r="MFR35" s="72"/>
      <c r="MFS35" s="72"/>
      <c r="MFT35" s="90"/>
      <c r="MFU35" s="73"/>
      <c r="MFV35" s="73"/>
      <c r="MFW35" s="74"/>
      <c r="MFX35" s="72"/>
      <c r="MFY35" s="72"/>
      <c r="MFZ35" s="72"/>
      <c r="MGA35" s="90"/>
      <c r="MGB35" s="73"/>
      <c r="MGC35" s="73"/>
      <c r="MGD35" s="74"/>
      <c r="MGE35" s="72"/>
      <c r="MGF35" s="72"/>
      <c r="MGG35" s="72"/>
      <c r="MGH35" s="90"/>
      <c r="MGI35" s="73"/>
      <c r="MGJ35" s="73"/>
      <c r="MGK35" s="74"/>
      <c r="MGL35" s="72"/>
      <c r="MGM35" s="72"/>
      <c r="MGN35" s="72"/>
      <c r="MGO35" s="90"/>
      <c r="MGP35" s="73"/>
      <c r="MGQ35" s="73"/>
      <c r="MGR35" s="74"/>
      <c r="MGS35" s="72"/>
      <c r="MGT35" s="72"/>
      <c r="MGU35" s="72"/>
      <c r="MGV35" s="90"/>
      <c r="MGW35" s="73"/>
      <c r="MGX35" s="73"/>
      <c r="MGY35" s="74"/>
      <c r="MGZ35" s="72"/>
      <c r="MHA35" s="72"/>
      <c r="MHB35" s="72"/>
      <c r="MHC35" s="90"/>
      <c r="MHD35" s="73"/>
      <c r="MHE35" s="73"/>
      <c r="MHF35" s="74"/>
      <c r="MHG35" s="72"/>
      <c r="MHH35" s="72"/>
      <c r="MHI35" s="72"/>
      <c r="MHJ35" s="90"/>
      <c r="MHK35" s="73"/>
      <c r="MHL35" s="73"/>
      <c r="MHM35" s="74"/>
      <c r="MHN35" s="72"/>
      <c r="MHO35" s="72"/>
      <c r="MHP35" s="72"/>
      <c r="MHQ35" s="90"/>
      <c r="MHR35" s="73"/>
      <c r="MHS35" s="73"/>
      <c r="MHT35" s="74"/>
      <c r="MHU35" s="72"/>
      <c r="MHV35" s="72"/>
      <c r="MHW35" s="72"/>
      <c r="MHX35" s="90"/>
      <c r="MHY35" s="73"/>
      <c r="MHZ35" s="73"/>
      <c r="MIA35" s="74"/>
      <c r="MIB35" s="72"/>
      <c r="MIC35" s="72"/>
      <c r="MID35" s="72"/>
      <c r="MIE35" s="90"/>
      <c r="MIF35" s="73"/>
      <c r="MIG35" s="73"/>
      <c r="MIH35" s="74"/>
      <c r="MII35" s="72"/>
      <c r="MIJ35" s="72"/>
      <c r="MIK35" s="72"/>
      <c r="MIL35" s="90"/>
      <c r="MIM35" s="73"/>
      <c r="MIN35" s="73"/>
      <c r="MIO35" s="74"/>
      <c r="MIP35" s="72"/>
      <c r="MIQ35" s="72"/>
      <c r="MIR35" s="72"/>
      <c r="MIS35" s="90"/>
      <c r="MIT35" s="73"/>
      <c r="MIU35" s="73"/>
      <c r="MIV35" s="74"/>
      <c r="MIW35" s="72"/>
      <c r="MIX35" s="72"/>
      <c r="MIY35" s="72"/>
      <c r="MIZ35" s="90"/>
      <c r="MJA35" s="73"/>
      <c r="MJB35" s="73"/>
      <c r="MJC35" s="74"/>
      <c r="MJD35" s="72"/>
      <c r="MJE35" s="72"/>
      <c r="MJF35" s="72"/>
      <c r="MJG35" s="90"/>
      <c r="MJH35" s="73"/>
      <c r="MJI35" s="73"/>
      <c r="MJJ35" s="74"/>
      <c r="MJK35" s="72"/>
      <c r="MJL35" s="72"/>
      <c r="MJM35" s="72"/>
      <c r="MJN35" s="90"/>
      <c r="MJO35" s="73"/>
      <c r="MJP35" s="73"/>
      <c r="MJQ35" s="74"/>
      <c r="MJR35" s="72"/>
      <c r="MJS35" s="72"/>
      <c r="MJT35" s="72"/>
      <c r="MJU35" s="90"/>
      <c r="MJV35" s="73"/>
      <c r="MJW35" s="73"/>
      <c r="MJX35" s="74"/>
      <c r="MJY35" s="72"/>
      <c r="MJZ35" s="72"/>
      <c r="MKA35" s="72"/>
      <c r="MKB35" s="90"/>
      <c r="MKC35" s="73"/>
      <c r="MKD35" s="73"/>
      <c r="MKE35" s="74"/>
      <c r="MKF35" s="72"/>
      <c r="MKG35" s="72"/>
      <c r="MKH35" s="72"/>
      <c r="MKI35" s="90"/>
      <c r="MKJ35" s="73"/>
      <c r="MKK35" s="73"/>
      <c r="MKL35" s="74"/>
      <c r="MKM35" s="72"/>
      <c r="MKN35" s="72"/>
      <c r="MKO35" s="72"/>
      <c r="MKP35" s="90"/>
      <c r="MKQ35" s="73"/>
      <c r="MKR35" s="73"/>
      <c r="MKS35" s="74"/>
      <c r="MKT35" s="72"/>
      <c r="MKU35" s="72"/>
      <c r="MKV35" s="72"/>
      <c r="MKW35" s="90"/>
      <c r="MKX35" s="73"/>
      <c r="MKY35" s="73"/>
      <c r="MKZ35" s="74"/>
      <c r="MLA35" s="72"/>
      <c r="MLB35" s="72"/>
      <c r="MLC35" s="72"/>
      <c r="MLD35" s="90"/>
      <c r="MLE35" s="73"/>
      <c r="MLF35" s="73"/>
      <c r="MLG35" s="74"/>
      <c r="MLH35" s="72"/>
      <c r="MLI35" s="72"/>
      <c r="MLJ35" s="72"/>
      <c r="MLK35" s="90"/>
      <c r="MLL35" s="73"/>
      <c r="MLM35" s="73"/>
      <c r="MLN35" s="74"/>
      <c r="MLO35" s="72"/>
      <c r="MLP35" s="72"/>
      <c r="MLQ35" s="72"/>
      <c r="MLR35" s="90"/>
      <c r="MLS35" s="73"/>
      <c r="MLT35" s="73"/>
      <c r="MLU35" s="74"/>
      <c r="MLV35" s="72"/>
      <c r="MLW35" s="72"/>
      <c r="MLX35" s="72"/>
      <c r="MLY35" s="90"/>
      <c r="MLZ35" s="73"/>
      <c r="MMA35" s="73"/>
      <c r="MMB35" s="74"/>
      <c r="MMC35" s="72"/>
      <c r="MMD35" s="72"/>
      <c r="MME35" s="72"/>
      <c r="MMF35" s="90"/>
      <c r="MMG35" s="73"/>
      <c r="MMH35" s="73"/>
      <c r="MMI35" s="74"/>
      <c r="MMJ35" s="72"/>
      <c r="MMK35" s="72"/>
      <c r="MML35" s="72"/>
      <c r="MMM35" s="90"/>
      <c r="MMN35" s="73"/>
      <c r="MMO35" s="73"/>
      <c r="MMP35" s="74"/>
      <c r="MMQ35" s="72"/>
      <c r="MMR35" s="72"/>
      <c r="MMS35" s="72"/>
      <c r="MMT35" s="90"/>
      <c r="MMU35" s="73"/>
      <c r="MMV35" s="73"/>
      <c r="MMW35" s="74"/>
      <c r="MMX35" s="72"/>
      <c r="MMY35" s="72"/>
      <c r="MMZ35" s="72"/>
      <c r="MNA35" s="90"/>
      <c r="MNB35" s="73"/>
      <c r="MNC35" s="73"/>
      <c r="MND35" s="74"/>
      <c r="MNE35" s="72"/>
      <c r="MNF35" s="72"/>
      <c r="MNG35" s="72"/>
      <c r="MNH35" s="90"/>
      <c r="MNI35" s="73"/>
      <c r="MNJ35" s="73"/>
      <c r="MNK35" s="74"/>
      <c r="MNL35" s="72"/>
      <c r="MNM35" s="72"/>
      <c r="MNN35" s="72"/>
      <c r="MNO35" s="90"/>
      <c r="MNP35" s="73"/>
      <c r="MNQ35" s="73"/>
      <c r="MNR35" s="74"/>
      <c r="MNS35" s="72"/>
      <c r="MNT35" s="72"/>
      <c r="MNU35" s="72"/>
      <c r="MNV35" s="90"/>
      <c r="MNW35" s="73"/>
      <c r="MNX35" s="73"/>
      <c r="MNY35" s="74"/>
      <c r="MNZ35" s="72"/>
      <c r="MOA35" s="72"/>
      <c r="MOB35" s="72"/>
      <c r="MOC35" s="90"/>
      <c r="MOD35" s="73"/>
      <c r="MOE35" s="73"/>
      <c r="MOF35" s="74"/>
      <c r="MOG35" s="72"/>
      <c r="MOH35" s="72"/>
      <c r="MOI35" s="72"/>
      <c r="MOJ35" s="90"/>
      <c r="MOK35" s="73"/>
      <c r="MOL35" s="73"/>
      <c r="MOM35" s="74"/>
      <c r="MON35" s="72"/>
      <c r="MOO35" s="72"/>
      <c r="MOP35" s="72"/>
      <c r="MOQ35" s="90"/>
      <c r="MOR35" s="73"/>
      <c r="MOS35" s="73"/>
      <c r="MOT35" s="74"/>
      <c r="MOU35" s="72"/>
      <c r="MOV35" s="72"/>
      <c r="MOW35" s="72"/>
      <c r="MOX35" s="90"/>
      <c r="MOY35" s="73"/>
      <c r="MOZ35" s="73"/>
      <c r="MPA35" s="74"/>
      <c r="MPB35" s="72"/>
      <c r="MPC35" s="72"/>
      <c r="MPD35" s="72"/>
      <c r="MPE35" s="90"/>
      <c r="MPF35" s="73"/>
      <c r="MPG35" s="73"/>
      <c r="MPH35" s="74"/>
      <c r="MPI35" s="72"/>
      <c r="MPJ35" s="72"/>
      <c r="MPK35" s="72"/>
      <c r="MPL35" s="90"/>
      <c r="MPM35" s="73"/>
      <c r="MPN35" s="73"/>
      <c r="MPO35" s="74"/>
      <c r="MPP35" s="72"/>
      <c r="MPQ35" s="72"/>
      <c r="MPR35" s="72"/>
      <c r="MPS35" s="90"/>
      <c r="MPT35" s="73"/>
      <c r="MPU35" s="73"/>
      <c r="MPV35" s="74"/>
      <c r="MPW35" s="72"/>
      <c r="MPX35" s="72"/>
      <c r="MPY35" s="72"/>
      <c r="MPZ35" s="90"/>
      <c r="MQA35" s="73"/>
      <c r="MQB35" s="73"/>
      <c r="MQC35" s="74"/>
      <c r="MQD35" s="72"/>
      <c r="MQE35" s="72"/>
      <c r="MQF35" s="72"/>
      <c r="MQG35" s="90"/>
      <c r="MQH35" s="73"/>
      <c r="MQI35" s="73"/>
      <c r="MQJ35" s="74"/>
      <c r="MQK35" s="72"/>
      <c r="MQL35" s="72"/>
      <c r="MQM35" s="72"/>
      <c r="MQN35" s="90"/>
      <c r="MQO35" s="73"/>
      <c r="MQP35" s="73"/>
      <c r="MQQ35" s="74"/>
      <c r="MQR35" s="72"/>
      <c r="MQS35" s="72"/>
      <c r="MQT35" s="72"/>
      <c r="MQU35" s="90"/>
      <c r="MQV35" s="73"/>
      <c r="MQW35" s="73"/>
      <c r="MQX35" s="74"/>
      <c r="MQY35" s="72"/>
      <c r="MQZ35" s="72"/>
      <c r="MRA35" s="72"/>
      <c r="MRB35" s="90"/>
      <c r="MRC35" s="73"/>
      <c r="MRD35" s="73"/>
      <c r="MRE35" s="74"/>
      <c r="MRF35" s="72"/>
      <c r="MRG35" s="72"/>
      <c r="MRH35" s="72"/>
      <c r="MRI35" s="90"/>
      <c r="MRJ35" s="73"/>
      <c r="MRK35" s="73"/>
      <c r="MRL35" s="74"/>
      <c r="MRM35" s="72"/>
      <c r="MRN35" s="72"/>
      <c r="MRO35" s="72"/>
      <c r="MRP35" s="90"/>
      <c r="MRQ35" s="73"/>
      <c r="MRR35" s="73"/>
      <c r="MRS35" s="74"/>
      <c r="MRT35" s="72"/>
      <c r="MRU35" s="72"/>
      <c r="MRV35" s="72"/>
      <c r="MRW35" s="90"/>
      <c r="MRX35" s="73"/>
      <c r="MRY35" s="73"/>
      <c r="MRZ35" s="74"/>
      <c r="MSA35" s="72"/>
      <c r="MSB35" s="72"/>
      <c r="MSC35" s="72"/>
      <c r="MSD35" s="90"/>
      <c r="MSE35" s="73"/>
      <c r="MSF35" s="73"/>
      <c r="MSG35" s="74"/>
      <c r="MSH35" s="72"/>
      <c r="MSI35" s="72"/>
      <c r="MSJ35" s="72"/>
      <c r="MSK35" s="90"/>
      <c r="MSL35" s="73"/>
      <c r="MSM35" s="73"/>
      <c r="MSN35" s="74"/>
      <c r="MSO35" s="72"/>
      <c r="MSP35" s="72"/>
      <c r="MSQ35" s="72"/>
      <c r="MSR35" s="90"/>
      <c r="MSS35" s="73"/>
      <c r="MST35" s="73"/>
      <c r="MSU35" s="74"/>
      <c r="MSV35" s="72"/>
      <c r="MSW35" s="72"/>
      <c r="MSX35" s="72"/>
      <c r="MSY35" s="90"/>
      <c r="MSZ35" s="73"/>
      <c r="MTA35" s="73"/>
      <c r="MTB35" s="74"/>
      <c r="MTC35" s="72"/>
      <c r="MTD35" s="72"/>
      <c r="MTE35" s="72"/>
      <c r="MTF35" s="90"/>
      <c r="MTG35" s="73"/>
      <c r="MTH35" s="73"/>
      <c r="MTI35" s="74"/>
      <c r="MTJ35" s="72"/>
      <c r="MTK35" s="72"/>
      <c r="MTL35" s="72"/>
      <c r="MTM35" s="90"/>
      <c r="MTN35" s="73"/>
      <c r="MTO35" s="73"/>
      <c r="MTP35" s="74"/>
      <c r="MTQ35" s="72"/>
      <c r="MTR35" s="72"/>
      <c r="MTS35" s="72"/>
      <c r="MTT35" s="90"/>
      <c r="MTU35" s="73"/>
      <c r="MTV35" s="73"/>
      <c r="MTW35" s="74"/>
      <c r="MTX35" s="72"/>
      <c r="MTY35" s="72"/>
      <c r="MTZ35" s="72"/>
      <c r="MUA35" s="90"/>
      <c r="MUB35" s="73"/>
      <c r="MUC35" s="73"/>
      <c r="MUD35" s="74"/>
      <c r="MUE35" s="72"/>
      <c r="MUF35" s="72"/>
      <c r="MUG35" s="72"/>
      <c r="MUH35" s="90"/>
      <c r="MUI35" s="73"/>
      <c r="MUJ35" s="73"/>
      <c r="MUK35" s="74"/>
      <c r="MUL35" s="72"/>
      <c r="MUM35" s="72"/>
      <c r="MUN35" s="72"/>
      <c r="MUO35" s="90"/>
      <c r="MUP35" s="73"/>
      <c r="MUQ35" s="73"/>
      <c r="MUR35" s="74"/>
      <c r="MUS35" s="72"/>
      <c r="MUT35" s="72"/>
      <c r="MUU35" s="72"/>
      <c r="MUV35" s="90"/>
      <c r="MUW35" s="73"/>
      <c r="MUX35" s="73"/>
      <c r="MUY35" s="74"/>
      <c r="MUZ35" s="72"/>
      <c r="MVA35" s="72"/>
      <c r="MVB35" s="72"/>
      <c r="MVC35" s="90"/>
      <c r="MVD35" s="73"/>
      <c r="MVE35" s="73"/>
      <c r="MVF35" s="74"/>
      <c r="MVG35" s="72"/>
      <c r="MVH35" s="72"/>
      <c r="MVI35" s="72"/>
      <c r="MVJ35" s="90"/>
      <c r="MVK35" s="73"/>
      <c r="MVL35" s="73"/>
      <c r="MVM35" s="74"/>
      <c r="MVN35" s="72"/>
      <c r="MVO35" s="72"/>
      <c r="MVP35" s="72"/>
      <c r="MVQ35" s="90"/>
      <c r="MVR35" s="73"/>
      <c r="MVS35" s="73"/>
      <c r="MVT35" s="74"/>
      <c r="MVU35" s="72"/>
      <c r="MVV35" s="72"/>
      <c r="MVW35" s="72"/>
      <c r="MVX35" s="90"/>
      <c r="MVY35" s="73"/>
      <c r="MVZ35" s="73"/>
      <c r="MWA35" s="74"/>
      <c r="MWB35" s="72"/>
      <c r="MWC35" s="72"/>
      <c r="MWD35" s="72"/>
      <c r="MWE35" s="90"/>
      <c r="MWF35" s="73"/>
      <c r="MWG35" s="73"/>
      <c r="MWH35" s="74"/>
      <c r="MWI35" s="72"/>
      <c r="MWJ35" s="72"/>
      <c r="MWK35" s="72"/>
      <c r="MWL35" s="90"/>
      <c r="MWM35" s="73"/>
      <c r="MWN35" s="73"/>
      <c r="MWO35" s="74"/>
      <c r="MWP35" s="72"/>
      <c r="MWQ35" s="72"/>
      <c r="MWR35" s="72"/>
      <c r="MWS35" s="90"/>
      <c r="MWT35" s="73"/>
      <c r="MWU35" s="73"/>
      <c r="MWV35" s="74"/>
      <c r="MWW35" s="72"/>
      <c r="MWX35" s="72"/>
      <c r="MWY35" s="72"/>
      <c r="MWZ35" s="90"/>
      <c r="MXA35" s="73"/>
      <c r="MXB35" s="73"/>
      <c r="MXC35" s="74"/>
      <c r="MXD35" s="72"/>
      <c r="MXE35" s="72"/>
      <c r="MXF35" s="72"/>
      <c r="MXG35" s="90"/>
      <c r="MXH35" s="73"/>
      <c r="MXI35" s="73"/>
      <c r="MXJ35" s="74"/>
      <c r="MXK35" s="72"/>
      <c r="MXL35" s="72"/>
      <c r="MXM35" s="72"/>
      <c r="MXN35" s="90"/>
      <c r="MXO35" s="73"/>
      <c r="MXP35" s="73"/>
      <c r="MXQ35" s="74"/>
      <c r="MXR35" s="72"/>
      <c r="MXS35" s="72"/>
      <c r="MXT35" s="72"/>
      <c r="MXU35" s="90"/>
      <c r="MXV35" s="73"/>
      <c r="MXW35" s="73"/>
      <c r="MXX35" s="74"/>
      <c r="MXY35" s="72"/>
      <c r="MXZ35" s="72"/>
      <c r="MYA35" s="72"/>
      <c r="MYB35" s="90"/>
      <c r="MYC35" s="73"/>
      <c r="MYD35" s="73"/>
      <c r="MYE35" s="74"/>
      <c r="MYF35" s="72"/>
      <c r="MYG35" s="72"/>
      <c r="MYH35" s="72"/>
      <c r="MYI35" s="90"/>
      <c r="MYJ35" s="73"/>
      <c r="MYK35" s="73"/>
      <c r="MYL35" s="74"/>
      <c r="MYM35" s="72"/>
      <c r="MYN35" s="72"/>
      <c r="MYO35" s="72"/>
      <c r="MYP35" s="90"/>
      <c r="MYQ35" s="73"/>
      <c r="MYR35" s="73"/>
      <c r="MYS35" s="74"/>
      <c r="MYT35" s="72"/>
      <c r="MYU35" s="72"/>
      <c r="MYV35" s="72"/>
      <c r="MYW35" s="90"/>
      <c r="MYX35" s="73"/>
      <c r="MYY35" s="73"/>
      <c r="MYZ35" s="74"/>
      <c r="MZA35" s="72"/>
      <c r="MZB35" s="72"/>
      <c r="MZC35" s="72"/>
      <c r="MZD35" s="90"/>
      <c r="MZE35" s="73"/>
      <c r="MZF35" s="73"/>
      <c r="MZG35" s="74"/>
      <c r="MZH35" s="72"/>
      <c r="MZI35" s="72"/>
      <c r="MZJ35" s="72"/>
      <c r="MZK35" s="90"/>
      <c r="MZL35" s="73"/>
      <c r="MZM35" s="73"/>
      <c r="MZN35" s="74"/>
      <c r="MZO35" s="72"/>
      <c r="MZP35" s="72"/>
      <c r="MZQ35" s="72"/>
      <c r="MZR35" s="90"/>
      <c r="MZS35" s="73"/>
      <c r="MZT35" s="73"/>
      <c r="MZU35" s="74"/>
      <c r="MZV35" s="72"/>
      <c r="MZW35" s="72"/>
      <c r="MZX35" s="72"/>
      <c r="MZY35" s="90"/>
      <c r="MZZ35" s="73"/>
      <c r="NAA35" s="73"/>
      <c r="NAB35" s="74"/>
      <c r="NAC35" s="72"/>
      <c r="NAD35" s="72"/>
      <c r="NAE35" s="72"/>
      <c r="NAF35" s="90"/>
      <c r="NAG35" s="73"/>
      <c r="NAH35" s="73"/>
      <c r="NAI35" s="74"/>
      <c r="NAJ35" s="72"/>
      <c r="NAK35" s="72"/>
      <c r="NAL35" s="72"/>
      <c r="NAM35" s="90"/>
      <c r="NAN35" s="73"/>
      <c r="NAO35" s="73"/>
      <c r="NAP35" s="74"/>
      <c r="NAQ35" s="72"/>
      <c r="NAR35" s="72"/>
      <c r="NAS35" s="72"/>
      <c r="NAT35" s="90"/>
      <c r="NAU35" s="73"/>
      <c r="NAV35" s="73"/>
      <c r="NAW35" s="74"/>
      <c r="NAX35" s="72"/>
      <c r="NAY35" s="72"/>
      <c r="NAZ35" s="72"/>
      <c r="NBA35" s="90"/>
      <c r="NBB35" s="73"/>
      <c r="NBC35" s="73"/>
      <c r="NBD35" s="74"/>
      <c r="NBE35" s="72"/>
      <c r="NBF35" s="72"/>
      <c r="NBG35" s="72"/>
      <c r="NBH35" s="90"/>
      <c r="NBI35" s="73"/>
      <c r="NBJ35" s="73"/>
      <c r="NBK35" s="74"/>
      <c r="NBL35" s="72"/>
      <c r="NBM35" s="72"/>
      <c r="NBN35" s="72"/>
      <c r="NBO35" s="90"/>
      <c r="NBP35" s="73"/>
      <c r="NBQ35" s="73"/>
      <c r="NBR35" s="74"/>
      <c r="NBS35" s="72"/>
      <c r="NBT35" s="72"/>
      <c r="NBU35" s="72"/>
      <c r="NBV35" s="90"/>
      <c r="NBW35" s="73"/>
      <c r="NBX35" s="73"/>
      <c r="NBY35" s="74"/>
      <c r="NBZ35" s="72"/>
      <c r="NCA35" s="72"/>
      <c r="NCB35" s="72"/>
      <c r="NCC35" s="90"/>
      <c r="NCD35" s="73"/>
      <c r="NCE35" s="73"/>
      <c r="NCF35" s="74"/>
      <c r="NCG35" s="72"/>
      <c r="NCH35" s="72"/>
      <c r="NCI35" s="72"/>
      <c r="NCJ35" s="90"/>
      <c r="NCK35" s="73"/>
      <c r="NCL35" s="73"/>
      <c r="NCM35" s="74"/>
      <c r="NCN35" s="72"/>
      <c r="NCO35" s="72"/>
      <c r="NCP35" s="72"/>
      <c r="NCQ35" s="90"/>
      <c r="NCR35" s="73"/>
      <c r="NCS35" s="73"/>
      <c r="NCT35" s="74"/>
      <c r="NCU35" s="72"/>
      <c r="NCV35" s="72"/>
      <c r="NCW35" s="72"/>
      <c r="NCX35" s="90"/>
      <c r="NCY35" s="73"/>
      <c r="NCZ35" s="73"/>
      <c r="NDA35" s="74"/>
      <c r="NDB35" s="72"/>
      <c r="NDC35" s="72"/>
      <c r="NDD35" s="72"/>
      <c r="NDE35" s="90"/>
      <c r="NDF35" s="73"/>
      <c r="NDG35" s="73"/>
      <c r="NDH35" s="74"/>
      <c r="NDI35" s="72"/>
      <c r="NDJ35" s="72"/>
      <c r="NDK35" s="72"/>
      <c r="NDL35" s="90"/>
      <c r="NDM35" s="73"/>
      <c r="NDN35" s="73"/>
      <c r="NDO35" s="74"/>
      <c r="NDP35" s="72"/>
      <c r="NDQ35" s="72"/>
      <c r="NDR35" s="72"/>
      <c r="NDS35" s="90"/>
      <c r="NDT35" s="73"/>
      <c r="NDU35" s="73"/>
      <c r="NDV35" s="74"/>
      <c r="NDW35" s="72"/>
      <c r="NDX35" s="72"/>
      <c r="NDY35" s="72"/>
      <c r="NDZ35" s="90"/>
      <c r="NEA35" s="73"/>
      <c r="NEB35" s="73"/>
      <c r="NEC35" s="74"/>
      <c r="NED35" s="72"/>
      <c r="NEE35" s="72"/>
      <c r="NEF35" s="72"/>
      <c r="NEG35" s="90"/>
      <c r="NEH35" s="73"/>
      <c r="NEI35" s="73"/>
      <c r="NEJ35" s="74"/>
      <c r="NEK35" s="72"/>
      <c r="NEL35" s="72"/>
      <c r="NEM35" s="72"/>
      <c r="NEN35" s="90"/>
      <c r="NEO35" s="73"/>
      <c r="NEP35" s="73"/>
      <c r="NEQ35" s="74"/>
      <c r="NER35" s="72"/>
      <c r="NES35" s="72"/>
      <c r="NET35" s="72"/>
      <c r="NEU35" s="90"/>
      <c r="NEV35" s="73"/>
      <c r="NEW35" s="73"/>
      <c r="NEX35" s="74"/>
      <c r="NEY35" s="72"/>
      <c r="NEZ35" s="72"/>
      <c r="NFA35" s="72"/>
      <c r="NFB35" s="90"/>
      <c r="NFC35" s="73"/>
      <c r="NFD35" s="73"/>
      <c r="NFE35" s="74"/>
      <c r="NFF35" s="72"/>
      <c r="NFG35" s="72"/>
      <c r="NFH35" s="72"/>
      <c r="NFI35" s="90"/>
      <c r="NFJ35" s="73"/>
      <c r="NFK35" s="73"/>
      <c r="NFL35" s="74"/>
      <c r="NFM35" s="72"/>
      <c r="NFN35" s="72"/>
      <c r="NFO35" s="72"/>
      <c r="NFP35" s="90"/>
      <c r="NFQ35" s="73"/>
      <c r="NFR35" s="73"/>
      <c r="NFS35" s="74"/>
      <c r="NFT35" s="72"/>
      <c r="NFU35" s="72"/>
      <c r="NFV35" s="72"/>
      <c r="NFW35" s="90"/>
      <c r="NFX35" s="73"/>
      <c r="NFY35" s="73"/>
      <c r="NFZ35" s="74"/>
      <c r="NGA35" s="72"/>
      <c r="NGB35" s="72"/>
      <c r="NGC35" s="72"/>
      <c r="NGD35" s="90"/>
      <c r="NGE35" s="73"/>
      <c r="NGF35" s="73"/>
      <c r="NGG35" s="74"/>
      <c r="NGH35" s="72"/>
      <c r="NGI35" s="72"/>
      <c r="NGJ35" s="72"/>
      <c r="NGK35" s="90"/>
      <c r="NGL35" s="73"/>
      <c r="NGM35" s="73"/>
      <c r="NGN35" s="74"/>
      <c r="NGO35" s="72"/>
      <c r="NGP35" s="72"/>
      <c r="NGQ35" s="72"/>
      <c r="NGR35" s="90"/>
      <c r="NGS35" s="73"/>
      <c r="NGT35" s="73"/>
      <c r="NGU35" s="74"/>
      <c r="NGV35" s="72"/>
      <c r="NGW35" s="72"/>
      <c r="NGX35" s="72"/>
      <c r="NGY35" s="90"/>
      <c r="NGZ35" s="73"/>
      <c r="NHA35" s="73"/>
      <c r="NHB35" s="74"/>
      <c r="NHC35" s="72"/>
      <c r="NHD35" s="72"/>
      <c r="NHE35" s="72"/>
      <c r="NHF35" s="90"/>
      <c r="NHG35" s="73"/>
      <c r="NHH35" s="73"/>
      <c r="NHI35" s="74"/>
      <c r="NHJ35" s="72"/>
      <c r="NHK35" s="72"/>
      <c r="NHL35" s="72"/>
      <c r="NHM35" s="90"/>
      <c r="NHN35" s="73"/>
      <c r="NHO35" s="73"/>
      <c r="NHP35" s="74"/>
      <c r="NHQ35" s="72"/>
      <c r="NHR35" s="72"/>
      <c r="NHS35" s="72"/>
      <c r="NHT35" s="90"/>
      <c r="NHU35" s="73"/>
      <c r="NHV35" s="73"/>
      <c r="NHW35" s="74"/>
      <c r="NHX35" s="72"/>
      <c r="NHY35" s="72"/>
      <c r="NHZ35" s="72"/>
      <c r="NIA35" s="90"/>
      <c r="NIB35" s="73"/>
      <c r="NIC35" s="73"/>
      <c r="NID35" s="74"/>
      <c r="NIE35" s="72"/>
      <c r="NIF35" s="72"/>
      <c r="NIG35" s="72"/>
      <c r="NIH35" s="90"/>
      <c r="NII35" s="73"/>
      <c r="NIJ35" s="73"/>
      <c r="NIK35" s="74"/>
      <c r="NIL35" s="72"/>
      <c r="NIM35" s="72"/>
      <c r="NIN35" s="72"/>
      <c r="NIO35" s="90"/>
      <c r="NIP35" s="73"/>
      <c r="NIQ35" s="73"/>
      <c r="NIR35" s="74"/>
      <c r="NIS35" s="72"/>
      <c r="NIT35" s="72"/>
      <c r="NIU35" s="72"/>
      <c r="NIV35" s="90"/>
      <c r="NIW35" s="73"/>
      <c r="NIX35" s="73"/>
      <c r="NIY35" s="74"/>
      <c r="NIZ35" s="72"/>
      <c r="NJA35" s="72"/>
      <c r="NJB35" s="72"/>
      <c r="NJC35" s="90"/>
      <c r="NJD35" s="73"/>
      <c r="NJE35" s="73"/>
      <c r="NJF35" s="74"/>
      <c r="NJG35" s="72"/>
      <c r="NJH35" s="72"/>
      <c r="NJI35" s="72"/>
      <c r="NJJ35" s="90"/>
      <c r="NJK35" s="73"/>
      <c r="NJL35" s="73"/>
      <c r="NJM35" s="74"/>
      <c r="NJN35" s="72"/>
      <c r="NJO35" s="72"/>
      <c r="NJP35" s="72"/>
      <c r="NJQ35" s="90"/>
      <c r="NJR35" s="73"/>
      <c r="NJS35" s="73"/>
      <c r="NJT35" s="74"/>
      <c r="NJU35" s="72"/>
      <c r="NJV35" s="72"/>
      <c r="NJW35" s="72"/>
      <c r="NJX35" s="90"/>
      <c r="NJY35" s="73"/>
      <c r="NJZ35" s="73"/>
      <c r="NKA35" s="74"/>
      <c r="NKB35" s="72"/>
      <c r="NKC35" s="72"/>
      <c r="NKD35" s="72"/>
      <c r="NKE35" s="90"/>
      <c r="NKF35" s="73"/>
      <c r="NKG35" s="73"/>
      <c r="NKH35" s="74"/>
      <c r="NKI35" s="72"/>
      <c r="NKJ35" s="72"/>
      <c r="NKK35" s="72"/>
      <c r="NKL35" s="90"/>
      <c r="NKM35" s="73"/>
      <c r="NKN35" s="73"/>
      <c r="NKO35" s="74"/>
      <c r="NKP35" s="72"/>
      <c r="NKQ35" s="72"/>
      <c r="NKR35" s="72"/>
      <c r="NKS35" s="90"/>
      <c r="NKT35" s="73"/>
      <c r="NKU35" s="73"/>
      <c r="NKV35" s="74"/>
      <c r="NKW35" s="72"/>
      <c r="NKX35" s="72"/>
      <c r="NKY35" s="72"/>
      <c r="NKZ35" s="90"/>
      <c r="NLA35" s="73"/>
      <c r="NLB35" s="73"/>
      <c r="NLC35" s="74"/>
      <c r="NLD35" s="72"/>
      <c r="NLE35" s="72"/>
      <c r="NLF35" s="72"/>
      <c r="NLG35" s="90"/>
      <c r="NLH35" s="73"/>
      <c r="NLI35" s="73"/>
      <c r="NLJ35" s="74"/>
      <c r="NLK35" s="72"/>
      <c r="NLL35" s="72"/>
      <c r="NLM35" s="72"/>
      <c r="NLN35" s="90"/>
      <c r="NLO35" s="73"/>
      <c r="NLP35" s="73"/>
      <c r="NLQ35" s="74"/>
      <c r="NLR35" s="72"/>
      <c r="NLS35" s="72"/>
      <c r="NLT35" s="72"/>
      <c r="NLU35" s="90"/>
      <c r="NLV35" s="73"/>
      <c r="NLW35" s="73"/>
      <c r="NLX35" s="74"/>
      <c r="NLY35" s="72"/>
      <c r="NLZ35" s="72"/>
      <c r="NMA35" s="72"/>
      <c r="NMB35" s="90"/>
      <c r="NMC35" s="73"/>
      <c r="NMD35" s="73"/>
      <c r="NME35" s="74"/>
      <c r="NMF35" s="72"/>
      <c r="NMG35" s="72"/>
      <c r="NMH35" s="72"/>
      <c r="NMI35" s="90"/>
      <c r="NMJ35" s="73"/>
      <c r="NMK35" s="73"/>
      <c r="NML35" s="74"/>
      <c r="NMM35" s="72"/>
      <c r="NMN35" s="72"/>
      <c r="NMO35" s="72"/>
      <c r="NMP35" s="90"/>
      <c r="NMQ35" s="73"/>
      <c r="NMR35" s="73"/>
      <c r="NMS35" s="74"/>
      <c r="NMT35" s="72"/>
      <c r="NMU35" s="72"/>
      <c r="NMV35" s="72"/>
      <c r="NMW35" s="90"/>
      <c r="NMX35" s="73"/>
      <c r="NMY35" s="73"/>
      <c r="NMZ35" s="74"/>
      <c r="NNA35" s="72"/>
      <c r="NNB35" s="72"/>
      <c r="NNC35" s="72"/>
      <c r="NND35" s="90"/>
      <c r="NNE35" s="73"/>
      <c r="NNF35" s="73"/>
      <c r="NNG35" s="74"/>
      <c r="NNH35" s="72"/>
      <c r="NNI35" s="72"/>
      <c r="NNJ35" s="72"/>
      <c r="NNK35" s="90"/>
      <c r="NNL35" s="73"/>
      <c r="NNM35" s="73"/>
      <c r="NNN35" s="74"/>
      <c r="NNO35" s="72"/>
      <c r="NNP35" s="72"/>
      <c r="NNQ35" s="72"/>
      <c r="NNR35" s="90"/>
      <c r="NNS35" s="73"/>
      <c r="NNT35" s="73"/>
      <c r="NNU35" s="74"/>
      <c r="NNV35" s="72"/>
      <c r="NNW35" s="72"/>
      <c r="NNX35" s="72"/>
      <c r="NNY35" s="90"/>
      <c r="NNZ35" s="73"/>
      <c r="NOA35" s="73"/>
      <c r="NOB35" s="74"/>
      <c r="NOC35" s="72"/>
      <c r="NOD35" s="72"/>
      <c r="NOE35" s="72"/>
      <c r="NOF35" s="90"/>
      <c r="NOG35" s="73"/>
      <c r="NOH35" s="73"/>
      <c r="NOI35" s="74"/>
      <c r="NOJ35" s="72"/>
      <c r="NOK35" s="72"/>
      <c r="NOL35" s="72"/>
      <c r="NOM35" s="90"/>
      <c r="NON35" s="73"/>
      <c r="NOO35" s="73"/>
      <c r="NOP35" s="74"/>
      <c r="NOQ35" s="72"/>
      <c r="NOR35" s="72"/>
      <c r="NOS35" s="72"/>
      <c r="NOT35" s="90"/>
      <c r="NOU35" s="73"/>
      <c r="NOV35" s="73"/>
      <c r="NOW35" s="74"/>
      <c r="NOX35" s="72"/>
      <c r="NOY35" s="72"/>
      <c r="NOZ35" s="72"/>
      <c r="NPA35" s="90"/>
      <c r="NPB35" s="73"/>
      <c r="NPC35" s="73"/>
      <c r="NPD35" s="74"/>
      <c r="NPE35" s="72"/>
      <c r="NPF35" s="72"/>
      <c r="NPG35" s="72"/>
      <c r="NPH35" s="90"/>
      <c r="NPI35" s="73"/>
      <c r="NPJ35" s="73"/>
      <c r="NPK35" s="74"/>
      <c r="NPL35" s="72"/>
      <c r="NPM35" s="72"/>
      <c r="NPN35" s="72"/>
      <c r="NPO35" s="90"/>
      <c r="NPP35" s="73"/>
      <c r="NPQ35" s="73"/>
      <c r="NPR35" s="74"/>
      <c r="NPS35" s="72"/>
      <c r="NPT35" s="72"/>
      <c r="NPU35" s="72"/>
      <c r="NPV35" s="90"/>
      <c r="NPW35" s="73"/>
      <c r="NPX35" s="73"/>
      <c r="NPY35" s="74"/>
      <c r="NPZ35" s="72"/>
      <c r="NQA35" s="72"/>
      <c r="NQB35" s="72"/>
      <c r="NQC35" s="90"/>
      <c r="NQD35" s="73"/>
      <c r="NQE35" s="73"/>
      <c r="NQF35" s="74"/>
      <c r="NQG35" s="72"/>
      <c r="NQH35" s="72"/>
      <c r="NQI35" s="72"/>
      <c r="NQJ35" s="90"/>
      <c r="NQK35" s="73"/>
      <c r="NQL35" s="73"/>
      <c r="NQM35" s="74"/>
      <c r="NQN35" s="72"/>
      <c r="NQO35" s="72"/>
      <c r="NQP35" s="72"/>
      <c r="NQQ35" s="90"/>
      <c r="NQR35" s="73"/>
      <c r="NQS35" s="73"/>
      <c r="NQT35" s="74"/>
      <c r="NQU35" s="72"/>
      <c r="NQV35" s="72"/>
      <c r="NQW35" s="72"/>
      <c r="NQX35" s="90"/>
      <c r="NQY35" s="73"/>
      <c r="NQZ35" s="73"/>
      <c r="NRA35" s="74"/>
      <c r="NRB35" s="72"/>
      <c r="NRC35" s="72"/>
      <c r="NRD35" s="72"/>
      <c r="NRE35" s="90"/>
      <c r="NRF35" s="73"/>
      <c r="NRG35" s="73"/>
      <c r="NRH35" s="74"/>
      <c r="NRI35" s="72"/>
      <c r="NRJ35" s="72"/>
      <c r="NRK35" s="72"/>
      <c r="NRL35" s="90"/>
      <c r="NRM35" s="73"/>
      <c r="NRN35" s="73"/>
      <c r="NRO35" s="74"/>
      <c r="NRP35" s="72"/>
      <c r="NRQ35" s="72"/>
      <c r="NRR35" s="72"/>
      <c r="NRS35" s="90"/>
      <c r="NRT35" s="73"/>
      <c r="NRU35" s="73"/>
      <c r="NRV35" s="74"/>
      <c r="NRW35" s="72"/>
      <c r="NRX35" s="72"/>
      <c r="NRY35" s="72"/>
      <c r="NRZ35" s="90"/>
      <c r="NSA35" s="73"/>
      <c r="NSB35" s="73"/>
      <c r="NSC35" s="74"/>
      <c r="NSD35" s="72"/>
      <c r="NSE35" s="72"/>
      <c r="NSF35" s="72"/>
      <c r="NSG35" s="90"/>
      <c r="NSH35" s="73"/>
      <c r="NSI35" s="73"/>
      <c r="NSJ35" s="74"/>
      <c r="NSK35" s="72"/>
      <c r="NSL35" s="72"/>
      <c r="NSM35" s="72"/>
      <c r="NSN35" s="90"/>
      <c r="NSO35" s="73"/>
      <c r="NSP35" s="73"/>
      <c r="NSQ35" s="74"/>
      <c r="NSR35" s="72"/>
      <c r="NSS35" s="72"/>
      <c r="NST35" s="72"/>
      <c r="NSU35" s="90"/>
      <c r="NSV35" s="73"/>
      <c r="NSW35" s="73"/>
      <c r="NSX35" s="74"/>
      <c r="NSY35" s="72"/>
      <c r="NSZ35" s="72"/>
      <c r="NTA35" s="72"/>
      <c r="NTB35" s="90"/>
      <c r="NTC35" s="73"/>
      <c r="NTD35" s="73"/>
      <c r="NTE35" s="74"/>
      <c r="NTF35" s="72"/>
      <c r="NTG35" s="72"/>
      <c r="NTH35" s="72"/>
      <c r="NTI35" s="90"/>
      <c r="NTJ35" s="73"/>
      <c r="NTK35" s="73"/>
      <c r="NTL35" s="74"/>
      <c r="NTM35" s="72"/>
      <c r="NTN35" s="72"/>
      <c r="NTO35" s="72"/>
      <c r="NTP35" s="90"/>
      <c r="NTQ35" s="73"/>
      <c r="NTR35" s="73"/>
      <c r="NTS35" s="74"/>
      <c r="NTT35" s="72"/>
      <c r="NTU35" s="72"/>
      <c r="NTV35" s="72"/>
      <c r="NTW35" s="90"/>
      <c r="NTX35" s="73"/>
      <c r="NTY35" s="73"/>
      <c r="NTZ35" s="74"/>
      <c r="NUA35" s="72"/>
      <c r="NUB35" s="72"/>
      <c r="NUC35" s="72"/>
      <c r="NUD35" s="90"/>
      <c r="NUE35" s="73"/>
      <c r="NUF35" s="73"/>
      <c r="NUG35" s="74"/>
      <c r="NUH35" s="72"/>
      <c r="NUI35" s="72"/>
      <c r="NUJ35" s="72"/>
      <c r="NUK35" s="90"/>
      <c r="NUL35" s="73"/>
      <c r="NUM35" s="73"/>
      <c r="NUN35" s="74"/>
      <c r="NUO35" s="72"/>
      <c r="NUP35" s="72"/>
      <c r="NUQ35" s="72"/>
      <c r="NUR35" s="90"/>
      <c r="NUS35" s="73"/>
      <c r="NUT35" s="73"/>
      <c r="NUU35" s="74"/>
      <c r="NUV35" s="72"/>
      <c r="NUW35" s="72"/>
      <c r="NUX35" s="72"/>
      <c r="NUY35" s="90"/>
      <c r="NUZ35" s="73"/>
      <c r="NVA35" s="73"/>
      <c r="NVB35" s="74"/>
      <c r="NVC35" s="72"/>
      <c r="NVD35" s="72"/>
      <c r="NVE35" s="72"/>
      <c r="NVF35" s="90"/>
      <c r="NVG35" s="73"/>
      <c r="NVH35" s="73"/>
      <c r="NVI35" s="74"/>
      <c r="NVJ35" s="72"/>
      <c r="NVK35" s="72"/>
      <c r="NVL35" s="72"/>
      <c r="NVM35" s="90"/>
      <c r="NVN35" s="73"/>
      <c r="NVO35" s="73"/>
      <c r="NVP35" s="74"/>
      <c r="NVQ35" s="72"/>
      <c r="NVR35" s="72"/>
      <c r="NVS35" s="72"/>
      <c r="NVT35" s="90"/>
      <c r="NVU35" s="73"/>
      <c r="NVV35" s="73"/>
      <c r="NVW35" s="74"/>
      <c r="NVX35" s="72"/>
      <c r="NVY35" s="72"/>
      <c r="NVZ35" s="72"/>
      <c r="NWA35" s="90"/>
      <c r="NWB35" s="73"/>
      <c r="NWC35" s="73"/>
      <c r="NWD35" s="74"/>
      <c r="NWE35" s="72"/>
      <c r="NWF35" s="72"/>
      <c r="NWG35" s="72"/>
      <c r="NWH35" s="90"/>
      <c r="NWI35" s="73"/>
      <c r="NWJ35" s="73"/>
      <c r="NWK35" s="74"/>
      <c r="NWL35" s="72"/>
      <c r="NWM35" s="72"/>
      <c r="NWN35" s="72"/>
      <c r="NWO35" s="90"/>
      <c r="NWP35" s="73"/>
      <c r="NWQ35" s="73"/>
      <c r="NWR35" s="74"/>
      <c r="NWS35" s="72"/>
      <c r="NWT35" s="72"/>
      <c r="NWU35" s="72"/>
      <c r="NWV35" s="90"/>
      <c r="NWW35" s="73"/>
      <c r="NWX35" s="73"/>
      <c r="NWY35" s="74"/>
      <c r="NWZ35" s="72"/>
      <c r="NXA35" s="72"/>
      <c r="NXB35" s="72"/>
      <c r="NXC35" s="90"/>
      <c r="NXD35" s="73"/>
      <c r="NXE35" s="73"/>
      <c r="NXF35" s="74"/>
      <c r="NXG35" s="72"/>
      <c r="NXH35" s="72"/>
      <c r="NXI35" s="72"/>
      <c r="NXJ35" s="90"/>
      <c r="NXK35" s="73"/>
      <c r="NXL35" s="73"/>
      <c r="NXM35" s="74"/>
      <c r="NXN35" s="72"/>
      <c r="NXO35" s="72"/>
      <c r="NXP35" s="72"/>
      <c r="NXQ35" s="90"/>
      <c r="NXR35" s="73"/>
      <c r="NXS35" s="73"/>
      <c r="NXT35" s="74"/>
      <c r="NXU35" s="72"/>
      <c r="NXV35" s="72"/>
      <c r="NXW35" s="72"/>
      <c r="NXX35" s="90"/>
      <c r="NXY35" s="73"/>
      <c r="NXZ35" s="73"/>
      <c r="NYA35" s="74"/>
      <c r="NYB35" s="72"/>
      <c r="NYC35" s="72"/>
      <c r="NYD35" s="72"/>
      <c r="NYE35" s="90"/>
      <c r="NYF35" s="73"/>
      <c r="NYG35" s="73"/>
      <c r="NYH35" s="74"/>
      <c r="NYI35" s="72"/>
      <c r="NYJ35" s="72"/>
      <c r="NYK35" s="72"/>
      <c r="NYL35" s="90"/>
      <c r="NYM35" s="73"/>
      <c r="NYN35" s="73"/>
      <c r="NYO35" s="74"/>
      <c r="NYP35" s="72"/>
      <c r="NYQ35" s="72"/>
      <c r="NYR35" s="72"/>
      <c r="NYS35" s="90"/>
      <c r="NYT35" s="73"/>
      <c r="NYU35" s="73"/>
      <c r="NYV35" s="74"/>
      <c r="NYW35" s="72"/>
      <c r="NYX35" s="72"/>
      <c r="NYY35" s="72"/>
      <c r="NYZ35" s="90"/>
      <c r="NZA35" s="73"/>
      <c r="NZB35" s="73"/>
      <c r="NZC35" s="74"/>
      <c r="NZD35" s="72"/>
      <c r="NZE35" s="72"/>
      <c r="NZF35" s="72"/>
      <c r="NZG35" s="90"/>
      <c r="NZH35" s="73"/>
      <c r="NZI35" s="73"/>
      <c r="NZJ35" s="74"/>
      <c r="NZK35" s="72"/>
      <c r="NZL35" s="72"/>
      <c r="NZM35" s="72"/>
      <c r="NZN35" s="90"/>
      <c r="NZO35" s="73"/>
      <c r="NZP35" s="73"/>
      <c r="NZQ35" s="74"/>
      <c r="NZR35" s="72"/>
      <c r="NZS35" s="72"/>
      <c r="NZT35" s="72"/>
      <c r="NZU35" s="90"/>
      <c r="NZV35" s="73"/>
      <c r="NZW35" s="73"/>
      <c r="NZX35" s="74"/>
      <c r="NZY35" s="72"/>
      <c r="NZZ35" s="72"/>
      <c r="OAA35" s="72"/>
      <c r="OAB35" s="90"/>
      <c r="OAC35" s="73"/>
      <c r="OAD35" s="73"/>
      <c r="OAE35" s="74"/>
      <c r="OAF35" s="72"/>
      <c r="OAG35" s="72"/>
      <c r="OAH35" s="72"/>
      <c r="OAI35" s="90"/>
      <c r="OAJ35" s="73"/>
      <c r="OAK35" s="73"/>
      <c r="OAL35" s="74"/>
      <c r="OAM35" s="72"/>
      <c r="OAN35" s="72"/>
      <c r="OAO35" s="72"/>
      <c r="OAP35" s="90"/>
      <c r="OAQ35" s="73"/>
      <c r="OAR35" s="73"/>
      <c r="OAS35" s="74"/>
      <c r="OAT35" s="72"/>
      <c r="OAU35" s="72"/>
      <c r="OAV35" s="72"/>
      <c r="OAW35" s="90"/>
      <c r="OAX35" s="73"/>
      <c r="OAY35" s="73"/>
      <c r="OAZ35" s="74"/>
      <c r="OBA35" s="72"/>
      <c r="OBB35" s="72"/>
      <c r="OBC35" s="72"/>
      <c r="OBD35" s="90"/>
      <c r="OBE35" s="73"/>
      <c r="OBF35" s="73"/>
      <c r="OBG35" s="74"/>
      <c r="OBH35" s="72"/>
      <c r="OBI35" s="72"/>
      <c r="OBJ35" s="72"/>
      <c r="OBK35" s="90"/>
      <c r="OBL35" s="73"/>
      <c r="OBM35" s="73"/>
      <c r="OBN35" s="74"/>
      <c r="OBO35" s="72"/>
      <c r="OBP35" s="72"/>
      <c r="OBQ35" s="72"/>
      <c r="OBR35" s="90"/>
      <c r="OBS35" s="73"/>
      <c r="OBT35" s="73"/>
      <c r="OBU35" s="74"/>
      <c r="OBV35" s="72"/>
      <c r="OBW35" s="72"/>
      <c r="OBX35" s="72"/>
      <c r="OBY35" s="90"/>
      <c r="OBZ35" s="73"/>
      <c r="OCA35" s="73"/>
      <c r="OCB35" s="74"/>
      <c r="OCC35" s="72"/>
      <c r="OCD35" s="72"/>
      <c r="OCE35" s="72"/>
      <c r="OCF35" s="90"/>
      <c r="OCG35" s="73"/>
      <c r="OCH35" s="73"/>
      <c r="OCI35" s="74"/>
      <c r="OCJ35" s="72"/>
      <c r="OCK35" s="72"/>
      <c r="OCL35" s="72"/>
      <c r="OCM35" s="90"/>
      <c r="OCN35" s="73"/>
      <c r="OCO35" s="73"/>
      <c r="OCP35" s="74"/>
      <c r="OCQ35" s="72"/>
      <c r="OCR35" s="72"/>
      <c r="OCS35" s="72"/>
      <c r="OCT35" s="90"/>
      <c r="OCU35" s="73"/>
      <c r="OCV35" s="73"/>
      <c r="OCW35" s="74"/>
      <c r="OCX35" s="72"/>
      <c r="OCY35" s="72"/>
      <c r="OCZ35" s="72"/>
      <c r="ODA35" s="90"/>
      <c r="ODB35" s="73"/>
      <c r="ODC35" s="73"/>
      <c r="ODD35" s="74"/>
      <c r="ODE35" s="72"/>
      <c r="ODF35" s="72"/>
      <c r="ODG35" s="72"/>
      <c r="ODH35" s="90"/>
      <c r="ODI35" s="73"/>
      <c r="ODJ35" s="73"/>
      <c r="ODK35" s="74"/>
      <c r="ODL35" s="72"/>
      <c r="ODM35" s="72"/>
      <c r="ODN35" s="72"/>
      <c r="ODO35" s="90"/>
      <c r="ODP35" s="73"/>
      <c r="ODQ35" s="73"/>
      <c r="ODR35" s="74"/>
      <c r="ODS35" s="72"/>
      <c r="ODT35" s="72"/>
      <c r="ODU35" s="72"/>
      <c r="ODV35" s="90"/>
      <c r="ODW35" s="73"/>
      <c r="ODX35" s="73"/>
      <c r="ODY35" s="74"/>
      <c r="ODZ35" s="72"/>
      <c r="OEA35" s="72"/>
      <c r="OEB35" s="72"/>
      <c r="OEC35" s="90"/>
      <c r="OED35" s="73"/>
      <c r="OEE35" s="73"/>
      <c r="OEF35" s="74"/>
      <c r="OEG35" s="72"/>
      <c r="OEH35" s="72"/>
      <c r="OEI35" s="72"/>
      <c r="OEJ35" s="90"/>
      <c r="OEK35" s="73"/>
      <c r="OEL35" s="73"/>
      <c r="OEM35" s="74"/>
      <c r="OEN35" s="72"/>
      <c r="OEO35" s="72"/>
      <c r="OEP35" s="72"/>
      <c r="OEQ35" s="90"/>
      <c r="OER35" s="73"/>
      <c r="OES35" s="73"/>
      <c r="OET35" s="74"/>
      <c r="OEU35" s="72"/>
      <c r="OEV35" s="72"/>
      <c r="OEW35" s="72"/>
      <c r="OEX35" s="90"/>
      <c r="OEY35" s="73"/>
      <c r="OEZ35" s="73"/>
      <c r="OFA35" s="74"/>
      <c r="OFB35" s="72"/>
      <c r="OFC35" s="72"/>
      <c r="OFD35" s="72"/>
      <c r="OFE35" s="90"/>
      <c r="OFF35" s="73"/>
      <c r="OFG35" s="73"/>
      <c r="OFH35" s="74"/>
      <c r="OFI35" s="72"/>
      <c r="OFJ35" s="72"/>
      <c r="OFK35" s="72"/>
      <c r="OFL35" s="90"/>
      <c r="OFM35" s="73"/>
      <c r="OFN35" s="73"/>
      <c r="OFO35" s="74"/>
      <c r="OFP35" s="72"/>
      <c r="OFQ35" s="72"/>
      <c r="OFR35" s="72"/>
      <c r="OFS35" s="90"/>
      <c r="OFT35" s="73"/>
      <c r="OFU35" s="73"/>
      <c r="OFV35" s="74"/>
      <c r="OFW35" s="72"/>
      <c r="OFX35" s="72"/>
      <c r="OFY35" s="72"/>
      <c r="OFZ35" s="90"/>
      <c r="OGA35" s="73"/>
      <c r="OGB35" s="73"/>
      <c r="OGC35" s="74"/>
      <c r="OGD35" s="72"/>
      <c r="OGE35" s="72"/>
      <c r="OGF35" s="72"/>
      <c r="OGG35" s="90"/>
      <c r="OGH35" s="73"/>
      <c r="OGI35" s="73"/>
      <c r="OGJ35" s="74"/>
      <c r="OGK35" s="72"/>
      <c r="OGL35" s="72"/>
      <c r="OGM35" s="72"/>
      <c r="OGN35" s="90"/>
      <c r="OGO35" s="73"/>
      <c r="OGP35" s="73"/>
      <c r="OGQ35" s="74"/>
      <c r="OGR35" s="72"/>
      <c r="OGS35" s="72"/>
      <c r="OGT35" s="72"/>
      <c r="OGU35" s="90"/>
      <c r="OGV35" s="73"/>
      <c r="OGW35" s="73"/>
      <c r="OGX35" s="74"/>
      <c r="OGY35" s="72"/>
      <c r="OGZ35" s="72"/>
      <c r="OHA35" s="72"/>
      <c r="OHB35" s="90"/>
      <c r="OHC35" s="73"/>
      <c r="OHD35" s="73"/>
      <c r="OHE35" s="74"/>
      <c r="OHF35" s="72"/>
      <c r="OHG35" s="72"/>
      <c r="OHH35" s="72"/>
      <c r="OHI35" s="90"/>
      <c r="OHJ35" s="73"/>
      <c r="OHK35" s="73"/>
      <c r="OHL35" s="74"/>
      <c r="OHM35" s="72"/>
      <c r="OHN35" s="72"/>
      <c r="OHO35" s="72"/>
      <c r="OHP35" s="90"/>
      <c r="OHQ35" s="73"/>
      <c r="OHR35" s="73"/>
      <c r="OHS35" s="74"/>
      <c r="OHT35" s="72"/>
      <c r="OHU35" s="72"/>
      <c r="OHV35" s="72"/>
      <c r="OHW35" s="90"/>
      <c r="OHX35" s="73"/>
      <c r="OHY35" s="73"/>
      <c r="OHZ35" s="74"/>
      <c r="OIA35" s="72"/>
      <c r="OIB35" s="72"/>
      <c r="OIC35" s="72"/>
      <c r="OID35" s="90"/>
      <c r="OIE35" s="73"/>
      <c r="OIF35" s="73"/>
      <c r="OIG35" s="74"/>
      <c r="OIH35" s="72"/>
      <c r="OII35" s="72"/>
      <c r="OIJ35" s="72"/>
      <c r="OIK35" s="90"/>
      <c r="OIL35" s="73"/>
      <c r="OIM35" s="73"/>
      <c r="OIN35" s="74"/>
      <c r="OIO35" s="72"/>
      <c r="OIP35" s="72"/>
      <c r="OIQ35" s="72"/>
      <c r="OIR35" s="90"/>
      <c r="OIS35" s="73"/>
      <c r="OIT35" s="73"/>
      <c r="OIU35" s="74"/>
      <c r="OIV35" s="72"/>
      <c r="OIW35" s="72"/>
      <c r="OIX35" s="72"/>
      <c r="OIY35" s="90"/>
      <c r="OIZ35" s="73"/>
      <c r="OJA35" s="73"/>
      <c r="OJB35" s="74"/>
      <c r="OJC35" s="72"/>
      <c r="OJD35" s="72"/>
      <c r="OJE35" s="72"/>
      <c r="OJF35" s="90"/>
      <c r="OJG35" s="73"/>
      <c r="OJH35" s="73"/>
      <c r="OJI35" s="74"/>
      <c r="OJJ35" s="72"/>
      <c r="OJK35" s="72"/>
      <c r="OJL35" s="72"/>
      <c r="OJM35" s="90"/>
      <c r="OJN35" s="73"/>
      <c r="OJO35" s="73"/>
      <c r="OJP35" s="74"/>
      <c r="OJQ35" s="72"/>
      <c r="OJR35" s="72"/>
      <c r="OJS35" s="72"/>
      <c r="OJT35" s="90"/>
      <c r="OJU35" s="73"/>
      <c r="OJV35" s="73"/>
      <c r="OJW35" s="74"/>
      <c r="OJX35" s="72"/>
      <c r="OJY35" s="72"/>
      <c r="OJZ35" s="72"/>
      <c r="OKA35" s="90"/>
      <c r="OKB35" s="73"/>
      <c r="OKC35" s="73"/>
      <c r="OKD35" s="74"/>
      <c r="OKE35" s="72"/>
      <c r="OKF35" s="72"/>
      <c r="OKG35" s="72"/>
      <c r="OKH35" s="90"/>
      <c r="OKI35" s="73"/>
      <c r="OKJ35" s="73"/>
      <c r="OKK35" s="74"/>
      <c r="OKL35" s="72"/>
      <c r="OKM35" s="72"/>
      <c r="OKN35" s="72"/>
      <c r="OKO35" s="90"/>
      <c r="OKP35" s="73"/>
      <c r="OKQ35" s="73"/>
      <c r="OKR35" s="74"/>
      <c r="OKS35" s="72"/>
      <c r="OKT35" s="72"/>
      <c r="OKU35" s="72"/>
      <c r="OKV35" s="90"/>
      <c r="OKW35" s="73"/>
      <c r="OKX35" s="73"/>
      <c r="OKY35" s="74"/>
      <c r="OKZ35" s="72"/>
      <c r="OLA35" s="72"/>
      <c r="OLB35" s="72"/>
      <c r="OLC35" s="90"/>
      <c r="OLD35" s="73"/>
      <c r="OLE35" s="73"/>
      <c r="OLF35" s="74"/>
      <c r="OLG35" s="72"/>
      <c r="OLH35" s="72"/>
      <c r="OLI35" s="72"/>
      <c r="OLJ35" s="90"/>
      <c r="OLK35" s="73"/>
      <c r="OLL35" s="73"/>
      <c r="OLM35" s="74"/>
      <c r="OLN35" s="72"/>
      <c r="OLO35" s="72"/>
      <c r="OLP35" s="72"/>
      <c r="OLQ35" s="90"/>
      <c r="OLR35" s="73"/>
      <c r="OLS35" s="73"/>
      <c r="OLT35" s="74"/>
      <c r="OLU35" s="72"/>
      <c r="OLV35" s="72"/>
      <c r="OLW35" s="72"/>
      <c r="OLX35" s="90"/>
      <c r="OLY35" s="73"/>
      <c r="OLZ35" s="73"/>
      <c r="OMA35" s="74"/>
      <c r="OMB35" s="72"/>
      <c r="OMC35" s="72"/>
      <c r="OMD35" s="72"/>
      <c r="OME35" s="90"/>
      <c r="OMF35" s="73"/>
      <c r="OMG35" s="73"/>
      <c r="OMH35" s="74"/>
      <c r="OMI35" s="72"/>
      <c r="OMJ35" s="72"/>
      <c r="OMK35" s="72"/>
      <c r="OML35" s="90"/>
      <c r="OMM35" s="73"/>
      <c r="OMN35" s="73"/>
      <c r="OMO35" s="74"/>
      <c r="OMP35" s="72"/>
      <c r="OMQ35" s="72"/>
      <c r="OMR35" s="72"/>
      <c r="OMS35" s="90"/>
      <c r="OMT35" s="73"/>
      <c r="OMU35" s="73"/>
      <c r="OMV35" s="74"/>
      <c r="OMW35" s="72"/>
      <c r="OMX35" s="72"/>
      <c r="OMY35" s="72"/>
      <c r="OMZ35" s="90"/>
      <c r="ONA35" s="73"/>
      <c r="ONB35" s="73"/>
      <c r="ONC35" s="74"/>
      <c r="OND35" s="72"/>
      <c r="ONE35" s="72"/>
      <c r="ONF35" s="72"/>
      <c r="ONG35" s="90"/>
      <c r="ONH35" s="73"/>
      <c r="ONI35" s="73"/>
      <c r="ONJ35" s="74"/>
      <c r="ONK35" s="72"/>
      <c r="ONL35" s="72"/>
      <c r="ONM35" s="72"/>
      <c r="ONN35" s="90"/>
      <c r="ONO35" s="73"/>
      <c r="ONP35" s="73"/>
      <c r="ONQ35" s="74"/>
      <c r="ONR35" s="72"/>
      <c r="ONS35" s="72"/>
      <c r="ONT35" s="72"/>
      <c r="ONU35" s="90"/>
      <c r="ONV35" s="73"/>
      <c r="ONW35" s="73"/>
      <c r="ONX35" s="74"/>
      <c r="ONY35" s="72"/>
      <c r="ONZ35" s="72"/>
      <c r="OOA35" s="72"/>
      <c r="OOB35" s="90"/>
      <c r="OOC35" s="73"/>
      <c r="OOD35" s="73"/>
      <c r="OOE35" s="74"/>
      <c r="OOF35" s="72"/>
      <c r="OOG35" s="72"/>
      <c r="OOH35" s="72"/>
      <c r="OOI35" s="90"/>
      <c r="OOJ35" s="73"/>
      <c r="OOK35" s="73"/>
      <c r="OOL35" s="74"/>
      <c r="OOM35" s="72"/>
      <c r="OON35" s="72"/>
      <c r="OOO35" s="72"/>
      <c r="OOP35" s="90"/>
      <c r="OOQ35" s="73"/>
      <c r="OOR35" s="73"/>
      <c r="OOS35" s="74"/>
      <c r="OOT35" s="72"/>
      <c r="OOU35" s="72"/>
      <c r="OOV35" s="72"/>
      <c r="OOW35" s="90"/>
      <c r="OOX35" s="73"/>
      <c r="OOY35" s="73"/>
      <c r="OOZ35" s="74"/>
      <c r="OPA35" s="72"/>
      <c r="OPB35" s="72"/>
      <c r="OPC35" s="72"/>
      <c r="OPD35" s="90"/>
      <c r="OPE35" s="73"/>
      <c r="OPF35" s="73"/>
      <c r="OPG35" s="74"/>
      <c r="OPH35" s="72"/>
      <c r="OPI35" s="72"/>
      <c r="OPJ35" s="72"/>
      <c r="OPK35" s="90"/>
      <c r="OPL35" s="73"/>
      <c r="OPM35" s="73"/>
      <c r="OPN35" s="74"/>
      <c r="OPO35" s="72"/>
      <c r="OPP35" s="72"/>
      <c r="OPQ35" s="72"/>
      <c r="OPR35" s="90"/>
      <c r="OPS35" s="73"/>
      <c r="OPT35" s="73"/>
      <c r="OPU35" s="74"/>
      <c r="OPV35" s="72"/>
      <c r="OPW35" s="72"/>
      <c r="OPX35" s="72"/>
      <c r="OPY35" s="90"/>
      <c r="OPZ35" s="73"/>
      <c r="OQA35" s="73"/>
      <c r="OQB35" s="74"/>
      <c r="OQC35" s="72"/>
      <c r="OQD35" s="72"/>
      <c r="OQE35" s="72"/>
      <c r="OQF35" s="90"/>
      <c r="OQG35" s="73"/>
      <c r="OQH35" s="73"/>
      <c r="OQI35" s="74"/>
      <c r="OQJ35" s="72"/>
      <c r="OQK35" s="72"/>
      <c r="OQL35" s="72"/>
      <c r="OQM35" s="90"/>
      <c r="OQN35" s="73"/>
      <c r="OQO35" s="73"/>
      <c r="OQP35" s="74"/>
      <c r="OQQ35" s="72"/>
      <c r="OQR35" s="72"/>
      <c r="OQS35" s="72"/>
      <c r="OQT35" s="90"/>
      <c r="OQU35" s="73"/>
      <c r="OQV35" s="73"/>
      <c r="OQW35" s="74"/>
      <c r="OQX35" s="72"/>
      <c r="OQY35" s="72"/>
      <c r="OQZ35" s="72"/>
      <c r="ORA35" s="90"/>
      <c r="ORB35" s="73"/>
      <c r="ORC35" s="73"/>
      <c r="ORD35" s="74"/>
      <c r="ORE35" s="72"/>
      <c r="ORF35" s="72"/>
      <c r="ORG35" s="72"/>
      <c r="ORH35" s="90"/>
      <c r="ORI35" s="73"/>
      <c r="ORJ35" s="73"/>
      <c r="ORK35" s="74"/>
      <c r="ORL35" s="72"/>
      <c r="ORM35" s="72"/>
      <c r="ORN35" s="72"/>
      <c r="ORO35" s="90"/>
      <c r="ORP35" s="73"/>
      <c r="ORQ35" s="73"/>
      <c r="ORR35" s="74"/>
      <c r="ORS35" s="72"/>
      <c r="ORT35" s="72"/>
      <c r="ORU35" s="72"/>
      <c r="ORV35" s="90"/>
      <c r="ORW35" s="73"/>
      <c r="ORX35" s="73"/>
      <c r="ORY35" s="74"/>
      <c r="ORZ35" s="72"/>
      <c r="OSA35" s="72"/>
      <c r="OSB35" s="72"/>
      <c r="OSC35" s="90"/>
      <c r="OSD35" s="73"/>
      <c r="OSE35" s="73"/>
      <c r="OSF35" s="74"/>
      <c r="OSG35" s="72"/>
      <c r="OSH35" s="72"/>
      <c r="OSI35" s="72"/>
      <c r="OSJ35" s="90"/>
      <c r="OSK35" s="73"/>
      <c r="OSL35" s="73"/>
      <c r="OSM35" s="74"/>
      <c r="OSN35" s="72"/>
      <c r="OSO35" s="72"/>
      <c r="OSP35" s="72"/>
      <c r="OSQ35" s="90"/>
      <c r="OSR35" s="73"/>
      <c r="OSS35" s="73"/>
      <c r="OST35" s="74"/>
      <c r="OSU35" s="72"/>
      <c r="OSV35" s="72"/>
      <c r="OSW35" s="72"/>
      <c r="OSX35" s="90"/>
      <c r="OSY35" s="73"/>
      <c r="OSZ35" s="73"/>
      <c r="OTA35" s="74"/>
      <c r="OTB35" s="72"/>
      <c r="OTC35" s="72"/>
      <c r="OTD35" s="72"/>
      <c r="OTE35" s="90"/>
      <c r="OTF35" s="73"/>
      <c r="OTG35" s="73"/>
      <c r="OTH35" s="74"/>
      <c r="OTI35" s="72"/>
      <c r="OTJ35" s="72"/>
      <c r="OTK35" s="72"/>
      <c r="OTL35" s="90"/>
      <c r="OTM35" s="73"/>
      <c r="OTN35" s="73"/>
      <c r="OTO35" s="74"/>
      <c r="OTP35" s="72"/>
      <c r="OTQ35" s="72"/>
      <c r="OTR35" s="72"/>
      <c r="OTS35" s="90"/>
      <c r="OTT35" s="73"/>
      <c r="OTU35" s="73"/>
      <c r="OTV35" s="74"/>
      <c r="OTW35" s="72"/>
      <c r="OTX35" s="72"/>
      <c r="OTY35" s="72"/>
      <c r="OTZ35" s="90"/>
      <c r="OUA35" s="73"/>
      <c r="OUB35" s="73"/>
      <c r="OUC35" s="74"/>
      <c r="OUD35" s="72"/>
      <c r="OUE35" s="72"/>
      <c r="OUF35" s="72"/>
      <c r="OUG35" s="90"/>
      <c r="OUH35" s="73"/>
      <c r="OUI35" s="73"/>
      <c r="OUJ35" s="74"/>
      <c r="OUK35" s="72"/>
      <c r="OUL35" s="72"/>
      <c r="OUM35" s="72"/>
      <c r="OUN35" s="90"/>
      <c r="OUO35" s="73"/>
      <c r="OUP35" s="73"/>
      <c r="OUQ35" s="74"/>
      <c r="OUR35" s="72"/>
      <c r="OUS35" s="72"/>
      <c r="OUT35" s="72"/>
      <c r="OUU35" s="90"/>
      <c r="OUV35" s="73"/>
      <c r="OUW35" s="73"/>
      <c r="OUX35" s="74"/>
      <c r="OUY35" s="72"/>
      <c r="OUZ35" s="72"/>
      <c r="OVA35" s="72"/>
      <c r="OVB35" s="90"/>
      <c r="OVC35" s="73"/>
      <c r="OVD35" s="73"/>
      <c r="OVE35" s="74"/>
      <c r="OVF35" s="72"/>
      <c r="OVG35" s="72"/>
      <c r="OVH35" s="72"/>
      <c r="OVI35" s="90"/>
      <c r="OVJ35" s="73"/>
      <c r="OVK35" s="73"/>
      <c r="OVL35" s="74"/>
      <c r="OVM35" s="72"/>
      <c r="OVN35" s="72"/>
      <c r="OVO35" s="72"/>
      <c r="OVP35" s="90"/>
      <c r="OVQ35" s="73"/>
      <c r="OVR35" s="73"/>
      <c r="OVS35" s="74"/>
      <c r="OVT35" s="72"/>
      <c r="OVU35" s="72"/>
      <c r="OVV35" s="72"/>
      <c r="OVW35" s="90"/>
      <c r="OVX35" s="73"/>
      <c r="OVY35" s="73"/>
      <c r="OVZ35" s="74"/>
      <c r="OWA35" s="72"/>
      <c r="OWB35" s="72"/>
      <c r="OWC35" s="72"/>
      <c r="OWD35" s="90"/>
      <c r="OWE35" s="73"/>
      <c r="OWF35" s="73"/>
      <c r="OWG35" s="74"/>
      <c r="OWH35" s="72"/>
      <c r="OWI35" s="72"/>
      <c r="OWJ35" s="72"/>
      <c r="OWK35" s="90"/>
      <c r="OWL35" s="73"/>
      <c r="OWM35" s="73"/>
      <c r="OWN35" s="74"/>
      <c r="OWO35" s="72"/>
      <c r="OWP35" s="72"/>
      <c r="OWQ35" s="72"/>
      <c r="OWR35" s="90"/>
      <c r="OWS35" s="73"/>
      <c r="OWT35" s="73"/>
      <c r="OWU35" s="74"/>
      <c r="OWV35" s="72"/>
      <c r="OWW35" s="72"/>
      <c r="OWX35" s="72"/>
      <c r="OWY35" s="90"/>
      <c r="OWZ35" s="73"/>
      <c r="OXA35" s="73"/>
      <c r="OXB35" s="74"/>
      <c r="OXC35" s="72"/>
      <c r="OXD35" s="72"/>
      <c r="OXE35" s="72"/>
      <c r="OXF35" s="90"/>
      <c r="OXG35" s="73"/>
      <c r="OXH35" s="73"/>
      <c r="OXI35" s="74"/>
      <c r="OXJ35" s="72"/>
      <c r="OXK35" s="72"/>
      <c r="OXL35" s="72"/>
      <c r="OXM35" s="90"/>
      <c r="OXN35" s="73"/>
      <c r="OXO35" s="73"/>
      <c r="OXP35" s="74"/>
      <c r="OXQ35" s="72"/>
      <c r="OXR35" s="72"/>
      <c r="OXS35" s="72"/>
      <c r="OXT35" s="90"/>
      <c r="OXU35" s="73"/>
      <c r="OXV35" s="73"/>
      <c r="OXW35" s="74"/>
      <c r="OXX35" s="72"/>
      <c r="OXY35" s="72"/>
      <c r="OXZ35" s="72"/>
      <c r="OYA35" s="90"/>
      <c r="OYB35" s="73"/>
      <c r="OYC35" s="73"/>
      <c r="OYD35" s="74"/>
      <c r="OYE35" s="72"/>
      <c r="OYF35" s="72"/>
      <c r="OYG35" s="72"/>
      <c r="OYH35" s="90"/>
      <c r="OYI35" s="73"/>
      <c r="OYJ35" s="73"/>
      <c r="OYK35" s="74"/>
      <c r="OYL35" s="72"/>
      <c r="OYM35" s="72"/>
      <c r="OYN35" s="72"/>
      <c r="OYO35" s="90"/>
      <c r="OYP35" s="73"/>
      <c r="OYQ35" s="73"/>
      <c r="OYR35" s="74"/>
      <c r="OYS35" s="72"/>
      <c r="OYT35" s="72"/>
      <c r="OYU35" s="72"/>
      <c r="OYV35" s="90"/>
      <c r="OYW35" s="73"/>
      <c r="OYX35" s="73"/>
      <c r="OYY35" s="74"/>
      <c r="OYZ35" s="72"/>
      <c r="OZA35" s="72"/>
      <c r="OZB35" s="72"/>
      <c r="OZC35" s="90"/>
      <c r="OZD35" s="73"/>
      <c r="OZE35" s="73"/>
      <c r="OZF35" s="74"/>
      <c r="OZG35" s="72"/>
      <c r="OZH35" s="72"/>
      <c r="OZI35" s="72"/>
      <c r="OZJ35" s="90"/>
      <c r="OZK35" s="73"/>
      <c r="OZL35" s="73"/>
      <c r="OZM35" s="74"/>
      <c r="OZN35" s="72"/>
      <c r="OZO35" s="72"/>
      <c r="OZP35" s="72"/>
      <c r="OZQ35" s="90"/>
      <c r="OZR35" s="73"/>
      <c r="OZS35" s="73"/>
      <c r="OZT35" s="74"/>
      <c r="OZU35" s="72"/>
      <c r="OZV35" s="72"/>
      <c r="OZW35" s="72"/>
      <c r="OZX35" s="90"/>
      <c r="OZY35" s="73"/>
      <c r="OZZ35" s="73"/>
      <c r="PAA35" s="74"/>
      <c r="PAB35" s="72"/>
      <c r="PAC35" s="72"/>
      <c r="PAD35" s="72"/>
      <c r="PAE35" s="90"/>
      <c r="PAF35" s="73"/>
      <c r="PAG35" s="73"/>
      <c r="PAH35" s="74"/>
      <c r="PAI35" s="72"/>
      <c r="PAJ35" s="72"/>
      <c r="PAK35" s="72"/>
      <c r="PAL35" s="90"/>
      <c r="PAM35" s="73"/>
      <c r="PAN35" s="73"/>
      <c r="PAO35" s="74"/>
      <c r="PAP35" s="72"/>
      <c r="PAQ35" s="72"/>
      <c r="PAR35" s="72"/>
      <c r="PAS35" s="90"/>
      <c r="PAT35" s="73"/>
      <c r="PAU35" s="73"/>
      <c r="PAV35" s="74"/>
      <c r="PAW35" s="72"/>
      <c r="PAX35" s="72"/>
      <c r="PAY35" s="72"/>
      <c r="PAZ35" s="90"/>
      <c r="PBA35" s="73"/>
      <c r="PBB35" s="73"/>
      <c r="PBC35" s="74"/>
      <c r="PBD35" s="72"/>
      <c r="PBE35" s="72"/>
      <c r="PBF35" s="72"/>
      <c r="PBG35" s="90"/>
      <c r="PBH35" s="73"/>
      <c r="PBI35" s="73"/>
      <c r="PBJ35" s="74"/>
      <c r="PBK35" s="72"/>
      <c r="PBL35" s="72"/>
      <c r="PBM35" s="72"/>
      <c r="PBN35" s="90"/>
      <c r="PBO35" s="73"/>
      <c r="PBP35" s="73"/>
      <c r="PBQ35" s="74"/>
      <c r="PBR35" s="72"/>
      <c r="PBS35" s="72"/>
      <c r="PBT35" s="72"/>
      <c r="PBU35" s="90"/>
      <c r="PBV35" s="73"/>
      <c r="PBW35" s="73"/>
      <c r="PBX35" s="74"/>
      <c r="PBY35" s="72"/>
      <c r="PBZ35" s="72"/>
      <c r="PCA35" s="72"/>
      <c r="PCB35" s="90"/>
      <c r="PCC35" s="73"/>
      <c r="PCD35" s="73"/>
      <c r="PCE35" s="74"/>
      <c r="PCF35" s="72"/>
      <c r="PCG35" s="72"/>
      <c r="PCH35" s="72"/>
      <c r="PCI35" s="90"/>
      <c r="PCJ35" s="73"/>
      <c r="PCK35" s="73"/>
      <c r="PCL35" s="74"/>
      <c r="PCM35" s="72"/>
      <c r="PCN35" s="72"/>
      <c r="PCO35" s="72"/>
      <c r="PCP35" s="90"/>
      <c r="PCQ35" s="73"/>
      <c r="PCR35" s="73"/>
      <c r="PCS35" s="74"/>
      <c r="PCT35" s="72"/>
      <c r="PCU35" s="72"/>
      <c r="PCV35" s="72"/>
      <c r="PCW35" s="90"/>
      <c r="PCX35" s="73"/>
      <c r="PCY35" s="73"/>
      <c r="PCZ35" s="74"/>
      <c r="PDA35" s="72"/>
      <c r="PDB35" s="72"/>
      <c r="PDC35" s="72"/>
      <c r="PDD35" s="90"/>
      <c r="PDE35" s="73"/>
      <c r="PDF35" s="73"/>
      <c r="PDG35" s="74"/>
      <c r="PDH35" s="72"/>
      <c r="PDI35" s="72"/>
      <c r="PDJ35" s="72"/>
      <c r="PDK35" s="90"/>
      <c r="PDL35" s="73"/>
      <c r="PDM35" s="73"/>
      <c r="PDN35" s="74"/>
      <c r="PDO35" s="72"/>
      <c r="PDP35" s="72"/>
      <c r="PDQ35" s="72"/>
      <c r="PDR35" s="90"/>
      <c r="PDS35" s="73"/>
      <c r="PDT35" s="73"/>
      <c r="PDU35" s="74"/>
      <c r="PDV35" s="72"/>
      <c r="PDW35" s="72"/>
      <c r="PDX35" s="72"/>
      <c r="PDY35" s="90"/>
      <c r="PDZ35" s="73"/>
      <c r="PEA35" s="73"/>
      <c r="PEB35" s="74"/>
      <c r="PEC35" s="72"/>
      <c r="PED35" s="72"/>
      <c r="PEE35" s="72"/>
      <c r="PEF35" s="90"/>
      <c r="PEG35" s="73"/>
      <c r="PEH35" s="73"/>
      <c r="PEI35" s="74"/>
      <c r="PEJ35" s="72"/>
      <c r="PEK35" s="72"/>
      <c r="PEL35" s="72"/>
      <c r="PEM35" s="90"/>
      <c r="PEN35" s="73"/>
      <c r="PEO35" s="73"/>
      <c r="PEP35" s="74"/>
      <c r="PEQ35" s="72"/>
      <c r="PER35" s="72"/>
      <c r="PES35" s="72"/>
      <c r="PET35" s="90"/>
      <c r="PEU35" s="73"/>
      <c r="PEV35" s="73"/>
      <c r="PEW35" s="74"/>
      <c r="PEX35" s="72"/>
      <c r="PEY35" s="72"/>
      <c r="PEZ35" s="72"/>
      <c r="PFA35" s="90"/>
      <c r="PFB35" s="73"/>
      <c r="PFC35" s="73"/>
      <c r="PFD35" s="74"/>
      <c r="PFE35" s="72"/>
      <c r="PFF35" s="72"/>
      <c r="PFG35" s="72"/>
      <c r="PFH35" s="90"/>
      <c r="PFI35" s="73"/>
      <c r="PFJ35" s="73"/>
      <c r="PFK35" s="74"/>
      <c r="PFL35" s="72"/>
      <c r="PFM35" s="72"/>
      <c r="PFN35" s="72"/>
      <c r="PFO35" s="90"/>
      <c r="PFP35" s="73"/>
      <c r="PFQ35" s="73"/>
      <c r="PFR35" s="74"/>
      <c r="PFS35" s="72"/>
      <c r="PFT35" s="72"/>
      <c r="PFU35" s="72"/>
      <c r="PFV35" s="90"/>
      <c r="PFW35" s="73"/>
      <c r="PFX35" s="73"/>
      <c r="PFY35" s="74"/>
      <c r="PFZ35" s="72"/>
      <c r="PGA35" s="72"/>
      <c r="PGB35" s="72"/>
      <c r="PGC35" s="90"/>
      <c r="PGD35" s="73"/>
      <c r="PGE35" s="73"/>
      <c r="PGF35" s="74"/>
      <c r="PGG35" s="72"/>
      <c r="PGH35" s="72"/>
      <c r="PGI35" s="72"/>
      <c r="PGJ35" s="90"/>
      <c r="PGK35" s="73"/>
      <c r="PGL35" s="73"/>
      <c r="PGM35" s="74"/>
      <c r="PGN35" s="72"/>
      <c r="PGO35" s="72"/>
      <c r="PGP35" s="72"/>
      <c r="PGQ35" s="90"/>
      <c r="PGR35" s="73"/>
      <c r="PGS35" s="73"/>
      <c r="PGT35" s="74"/>
      <c r="PGU35" s="72"/>
      <c r="PGV35" s="72"/>
      <c r="PGW35" s="72"/>
      <c r="PGX35" s="90"/>
      <c r="PGY35" s="73"/>
      <c r="PGZ35" s="73"/>
      <c r="PHA35" s="74"/>
      <c r="PHB35" s="72"/>
      <c r="PHC35" s="72"/>
      <c r="PHD35" s="72"/>
      <c r="PHE35" s="90"/>
      <c r="PHF35" s="73"/>
      <c r="PHG35" s="73"/>
      <c r="PHH35" s="74"/>
      <c r="PHI35" s="72"/>
      <c r="PHJ35" s="72"/>
      <c r="PHK35" s="72"/>
      <c r="PHL35" s="90"/>
      <c r="PHM35" s="73"/>
      <c r="PHN35" s="73"/>
      <c r="PHO35" s="74"/>
      <c r="PHP35" s="72"/>
      <c r="PHQ35" s="72"/>
      <c r="PHR35" s="72"/>
      <c r="PHS35" s="90"/>
      <c r="PHT35" s="73"/>
      <c r="PHU35" s="73"/>
      <c r="PHV35" s="74"/>
      <c r="PHW35" s="72"/>
      <c r="PHX35" s="72"/>
      <c r="PHY35" s="72"/>
      <c r="PHZ35" s="90"/>
      <c r="PIA35" s="73"/>
      <c r="PIB35" s="73"/>
      <c r="PIC35" s="74"/>
      <c r="PID35" s="72"/>
      <c r="PIE35" s="72"/>
      <c r="PIF35" s="72"/>
      <c r="PIG35" s="90"/>
      <c r="PIH35" s="73"/>
      <c r="PII35" s="73"/>
      <c r="PIJ35" s="74"/>
      <c r="PIK35" s="72"/>
      <c r="PIL35" s="72"/>
      <c r="PIM35" s="72"/>
      <c r="PIN35" s="90"/>
      <c r="PIO35" s="73"/>
      <c r="PIP35" s="73"/>
      <c r="PIQ35" s="74"/>
      <c r="PIR35" s="72"/>
      <c r="PIS35" s="72"/>
      <c r="PIT35" s="72"/>
      <c r="PIU35" s="90"/>
      <c r="PIV35" s="73"/>
      <c r="PIW35" s="73"/>
      <c r="PIX35" s="74"/>
      <c r="PIY35" s="72"/>
      <c r="PIZ35" s="72"/>
      <c r="PJA35" s="72"/>
      <c r="PJB35" s="90"/>
      <c r="PJC35" s="73"/>
      <c r="PJD35" s="73"/>
      <c r="PJE35" s="74"/>
      <c r="PJF35" s="72"/>
      <c r="PJG35" s="72"/>
      <c r="PJH35" s="72"/>
      <c r="PJI35" s="90"/>
      <c r="PJJ35" s="73"/>
      <c r="PJK35" s="73"/>
      <c r="PJL35" s="74"/>
      <c r="PJM35" s="72"/>
      <c r="PJN35" s="72"/>
      <c r="PJO35" s="72"/>
      <c r="PJP35" s="90"/>
      <c r="PJQ35" s="73"/>
      <c r="PJR35" s="73"/>
      <c r="PJS35" s="74"/>
      <c r="PJT35" s="72"/>
      <c r="PJU35" s="72"/>
      <c r="PJV35" s="72"/>
      <c r="PJW35" s="90"/>
      <c r="PJX35" s="73"/>
      <c r="PJY35" s="73"/>
      <c r="PJZ35" s="74"/>
      <c r="PKA35" s="72"/>
      <c r="PKB35" s="72"/>
      <c r="PKC35" s="72"/>
      <c r="PKD35" s="90"/>
      <c r="PKE35" s="73"/>
      <c r="PKF35" s="73"/>
      <c r="PKG35" s="74"/>
      <c r="PKH35" s="72"/>
      <c r="PKI35" s="72"/>
      <c r="PKJ35" s="72"/>
      <c r="PKK35" s="90"/>
      <c r="PKL35" s="73"/>
      <c r="PKM35" s="73"/>
      <c r="PKN35" s="74"/>
      <c r="PKO35" s="72"/>
      <c r="PKP35" s="72"/>
      <c r="PKQ35" s="72"/>
      <c r="PKR35" s="90"/>
      <c r="PKS35" s="73"/>
      <c r="PKT35" s="73"/>
      <c r="PKU35" s="74"/>
      <c r="PKV35" s="72"/>
      <c r="PKW35" s="72"/>
      <c r="PKX35" s="72"/>
      <c r="PKY35" s="90"/>
      <c r="PKZ35" s="73"/>
      <c r="PLA35" s="73"/>
      <c r="PLB35" s="74"/>
      <c r="PLC35" s="72"/>
      <c r="PLD35" s="72"/>
      <c r="PLE35" s="72"/>
      <c r="PLF35" s="90"/>
      <c r="PLG35" s="73"/>
      <c r="PLH35" s="73"/>
      <c r="PLI35" s="74"/>
      <c r="PLJ35" s="72"/>
      <c r="PLK35" s="72"/>
      <c r="PLL35" s="72"/>
      <c r="PLM35" s="90"/>
      <c r="PLN35" s="73"/>
      <c r="PLO35" s="73"/>
      <c r="PLP35" s="74"/>
      <c r="PLQ35" s="72"/>
      <c r="PLR35" s="72"/>
      <c r="PLS35" s="72"/>
      <c r="PLT35" s="90"/>
      <c r="PLU35" s="73"/>
      <c r="PLV35" s="73"/>
      <c r="PLW35" s="74"/>
      <c r="PLX35" s="72"/>
      <c r="PLY35" s="72"/>
      <c r="PLZ35" s="72"/>
      <c r="PMA35" s="90"/>
      <c r="PMB35" s="73"/>
      <c r="PMC35" s="73"/>
      <c r="PMD35" s="74"/>
      <c r="PME35" s="72"/>
      <c r="PMF35" s="72"/>
      <c r="PMG35" s="72"/>
      <c r="PMH35" s="90"/>
      <c r="PMI35" s="73"/>
      <c r="PMJ35" s="73"/>
      <c r="PMK35" s="74"/>
      <c r="PML35" s="72"/>
      <c r="PMM35" s="72"/>
      <c r="PMN35" s="72"/>
      <c r="PMO35" s="90"/>
      <c r="PMP35" s="73"/>
      <c r="PMQ35" s="73"/>
      <c r="PMR35" s="74"/>
      <c r="PMS35" s="72"/>
      <c r="PMT35" s="72"/>
      <c r="PMU35" s="72"/>
      <c r="PMV35" s="90"/>
      <c r="PMW35" s="73"/>
      <c r="PMX35" s="73"/>
      <c r="PMY35" s="74"/>
      <c r="PMZ35" s="72"/>
      <c r="PNA35" s="72"/>
      <c r="PNB35" s="72"/>
      <c r="PNC35" s="90"/>
      <c r="PND35" s="73"/>
      <c r="PNE35" s="73"/>
      <c r="PNF35" s="74"/>
      <c r="PNG35" s="72"/>
      <c r="PNH35" s="72"/>
      <c r="PNI35" s="72"/>
      <c r="PNJ35" s="90"/>
      <c r="PNK35" s="73"/>
      <c r="PNL35" s="73"/>
      <c r="PNM35" s="74"/>
      <c r="PNN35" s="72"/>
      <c r="PNO35" s="72"/>
      <c r="PNP35" s="72"/>
      <c r="PNQ35" s="90"/>
      <c r="PNR35" s="73"/>
      <c r="PNS35" s="73"/>
      <c r="PNT35" s="74"/>
      <c r="PNU35" s="72"/>
      <c r="PNV35" s="72"/>
      <c r="PNW35" s="72"/>
      <c r="PNX35" s="90"/>
      <c r="PNY35" s="73"/>
      <c r="PNZ35" s="73"/>
      <c r="POA35" s="74"/>
      <c r="POB35" s="72"/>
      <c r="POC35" s="72"/>
      <c r="POD35" s="72"/>
      <c r="POE35" s="90"/>
      <c r="POF35" s="73"/>
      <c r="POG35" s="73"/>
      <c r="POH35" s="74"/>
      <c r="POI35" s="72"/>
      <c r="POJ35" s="72"/>
      <c r="POK35" s="72"/>
      <c r="POL35" s="90"/>
      <c r="POM35" s="73"/>
      <c r="PON35" s="73"/>
      <c r="POO35" s="74"/>
      <c r="POP35" s="72"/>
      <c r="POQ35" s="72"/>
      <c r="POR35" s="72"/>
      <c r="POS35" s="90"/>
      <c r="POT35" s="73"/>
      <c r="POU35" s="73"/>
      <c r="POV35" s="74"/>
      <c r="POW35" s="72"/>
      <c r="POX35" s="72"/>
      <c r="POY35" s="72"/>
      <c r="POZ35" s="90"/>
      <c r="PPA35" s="73"/>
      <c r="PPB35" s="73"/>
      <c r="PPC35" s="74"/>
      <c r="PPD35" s="72"/>
      <c r="PPE35" s="72"/>
      <c r="PPF35" s="72"/>
      <c r="PPG35" s="90"/>
      <c r="PPH35" s="73"/>
      <c r="PPI35" s="73"/>
      <c r="PPJ35" s="74"/>
      <c r="PPK35" s="72"/>
      <c r="PPL35" s="72"/>
      <c r="PPM35" s="72"/>
      <c r="PPN35" s="90"/>
      <c r="PPO35" s="73"/>
      <c r="PPP35" s="73"/>
      <c r="PPQ35" s="74"/>
      <c r="PPR35" s="72"/>
      <c r="PPS35" s="72"/>
      <c r="PPT35" s="72"/>
      <c r="PPU35" s="90"/>
      <c r="PPV35" s="73"/>
      <c r="PPW35" s="73"/>
      <c r="PPX35" s="74"/>
      <c r="PPY35" s="72"/>
      <c r="PPZ35" s="72"/>
      <c r="PQA35" s="72"/>
      <c r="PQB35" s="90"/>
      <c r="PQC35" s="73"/>
      <c r="PQD35" s="73"/>
      <c r="PQE35" s="74"/>
      <c r="PQF35" s="72"/>
      <c r="PQG35" s="72"/>
      <c r="PQH35" s="72"/>
      <c r="PQI35" s="90"/>
      <c r="PQJ35" s="73"/>
      <c r="PQK35" s="73"/>
      <c r="PQL35" s="74"/>
      <c r="PQM35" s="72"/>
      <c r="PQN35" s="72"/>
      <c r="PQO35" s="72"/>
      <c r="PQP35" s="90"/>
      <c r="PQQ35" s="73"/>
      <c r="PQR35" s="73"/>
      <c r="PQS35" s="74"/>
      <c r="PQT35" s="72"/>
      <c r="PQU35" s="72"/>
      <c r="PQV35" s="72"/>
      <c r="PQW35" s="90"/>
      <c r="PQX35" s="73"/>
      <c r="PQY35" s="73"/>
      <c r="PQZ35" s="74"/>
      <c r="PRA35" s="72"/>
      <c r="PRB35" s="72"/>
      <c r="PRC35" s="72"/>
      <c r="PRD35" s="90"/>
      <c r="PRE35" s="73"/>
      <c r="PRF35" s="73"/>
      <c r="PRG35" s="74"/>
      <c r="PRH35" s="72"/>
      <c r="PRI35" s="72"/>
      <c r="PRJ35" s="72"/>
      <c r="PRK35" s="90"/>
      <c r="PRL35" s="73"/>
      <c r="PRM35" s="73"/>
      <c r="PRN35" s="74"/>
      <c r="PRO35" s="72"/>
      <c r="PRP35" s="72"/>
      <c r="PRQ35" s="72"/>
      <c r="PRR35" s="90"/>
      <c r="PRS35" s="73"/>
      <c r="PRT35" s="73"/>
      <c r="PRU35" s="74"/>
      <c r="PRV35" s="72"/>
      <c r="PRW35" s="72"/>
      <c r="PRX35" s="72"/>
      <c r="PRY35" s="90"/>
      <c r="PRZ35" s="73"/>
      <c r="PSA35" s="73"/>
      <c r="PSB35" s="74"/>
      <c r="PSC35" s="72"/>
      <c r="PSD35" s="72"/>
      <c r="PSE35" s="72"/>
      <c r="PSF35" s="90"/>
      <c r="PSG35" s="73"/>
      <c r="PSH35" s="73"/>
      <c r="PSI35" s="74"/>
      <c r="PSJ35" s="72"/>
      <c r="PSK35" s="72"/>
      <c r="PSL35" s="72"/>
      <c r="PSM35" s="90"/>
      <c r="PSN35" s="73"/>
      <c r="PSO35" s="73"/>
      <c r="PSP35" s="74"/>
      <c r="PSQ35" s="72"/>
      <c r="PSR35" s="72"/>
      <c r="PSS35" s="72"/>
      <c r="PST35" s="90"/>
      <c r="PSU35" s="73"/>
      <c r="PSV35" s="73"/>
      <c r="PSW35" s="74"/>
      <c r="PSX35" s="72"/>
      <c r="PSY35" s="72"/>
      <c r="PSZ35" s="72"/>
      <c r="PTA35" s="90"/>
      <c r="PTB35" s="73"/>
      <c r="PTC35" s="73"/>
      <c r="PTD35" s="74"/>
      <c r="PTE35" s="72"/>
      <c r="PTF35" s="72"/>
      <c r="PTG35" s="72"/>
      <c r="PTH35" s="90"/>
      <c r="PTI35" s="73"/>
      <c r="PTJ35" s="73"/>
      <c r="PTK35" s="74"/>
      <c r="PTL35" s="72"/>
      <c r="PTM35" s="72"/>
      <c r="PTN35" s="72"/>
      <c r="PTO35" s="90"/>
      <c r="PTP35" s="73"/>
      <c r="PTQ35" s="73"/>
      <c r="PTR35" s="74"/>
      <c r="PTS35" s="72"/>
      <c r="PTT35" s="72"/>
      <c r="PTU35" s="72"/>
      <c r="PTV35" s="90"/>
      <c r="PTW35" s="73"/>
      <c r="PTX35" s="73"/>
      <c r="PTY35" s="74"/>
      <c r="PTZ35" s="72"/>
      <c r="PUA35" s="72"/>
      <c r="PUB35" s="72"/>
      <c r="PUC35" s="90"/>
      <c r="PUD35" s="73"/>
      <c r="PUE35" s="73"/>
      <c r="PUF35" s="74"/>
      <c r="PUG35" s="72"/>
      <c r="PUH35" s="72"/>
      <c r="PUI35" s="72"/>
      <c r="PUJ35" s="90"/>
      <c r="PUK35" s="73"/>
      <c r="PUL35" s="73"/>
      <c r="PUM35" s="74"/>
      <c r="PUN35" s="72"/>
      <c r="PUO35" s="72"/>
      <c r="PUP35" s="72"/>
      <c r="PUQ35" s="90"/>
      <c r="PUR35" s="73"/>
      <c r="PUS35" s="73"/>
      <c r="PUT35" s="74"/>
      <c r="PUU35" s="72"/>
      <c r="PUV35" s="72"/>
      <c r="PUW35" s="72"/>
      <c r="PUX35" s="90"/>
      <c r="PUY35" s="73"/>
      <c r="PUZ35" s="73"/>
      <c r="PVA35" s="74"/>
      <c r="PVB35" s="72"/>
      <c r="PVC35" s="72"/>
      <c r="PVD35" s="72"/>
      <c r="PVE35" s="90"/>
      <c r="PVF35" s="73"/>
      <c r="PVG35" s="73"/>
      <c r="PVH35" s="74"/>
      <c r="PVI35" s="72"/>
      <c r="PVJ35" s="72"/>
      <c r="PVK35" s="72"/>
      <c r="PVL35" s="90"/>
      <c r="PVM35" s="73"/>
      <c r="PVN35" s="73"/>
      <c r="PVO35" s="74"/>
      <c r="PVP35" s="72"/>
      <c r="PVQ35" s="72"/>
      <c r="PVR35" s="72"/>
      <c r="PVS35" s="90"/>
      <c r="PVT35" s="73"/>
      <c r="PVU35" s="73"/>
      <c r="PVV35" s="74"/>
      <c r="PVW35" s="72"/>
      <c r="PVX35" s="72"/>
      <c r="PVY35" s="72"/>
      <c r="PVZ35" s="90"/>
      <c r="PWA35" s="73"/>
      <c r="PWB35" s="73"/>
      <c r="PWC35" s="74"/>
      <c r="PWD35" s="72"/>
      <c r="PWE35" s="72"/>
      <c r="PWF35" s="72"/>
      <c r="PWG35" s="90"/>
      <c r="PWH35" s="73"/>
      <c r="PWI35" s="73"/>
      <c r="PWJ35" s="74"/>
      <c r="PWK35" s="72"/>
      <c r="PWL35" s="72"/>
      <c r="PWM35" s="72"/>
      <c r="PWN35" s="90"/>
      <c r="PWO35" s="73"/>
      <c r="PWP35" s="73"/>
      <c r="PWQ35" s="74"/>
      <c r="PWR35" s="72"/>
      <c r="PWS35" s="72"/>
      <c r="PWT35" s="72"/>
      <c r="PWU35" s="90"/>
      <c r="PWV35" s="73"/>
      <c r="PWW35" s="73"/>
      <c r="PWX35" s="74"/>
      <c r="PWY35" s="72"/>
      <c r="PWZ35" s="72"/>
      <c r="PXA35" s="72"/>
      <c r="PXB35" s="90"/>
      <c r="PXC35" s="73"/>
      <c r="PXD35" s="73"/>
      <c r="PXE35" s="74"/>
      <c r="PXF35" s="72"/>
      <c r="PXG35" s="72"/>
      <c r="PXH35" s="72"/>
      <c r="PXI35" s="90"/>
      <c r="PXJ35" s="73"/>
      <c r="PXK35" s="73"/>
      <c r="PXL35" s="74"/>
      <c r="PXM35" s="72"/>
      <c r="PXN35" s="72"/>
      <c r="PXO35" s="72"/>
      <c r="PXP35" s="90"/>
      <c r="PXQ35" s="73"/>
      <c r="PXR35" s="73"/>
      <c r="PXS35" s="74"/>
      <c r="PXT35" s="72"/>
      <c r="PXU35" s="72"/>
      <c r="PXV35" s="72"/>
      <c r="PXW35" s="90"/>
      <c r="PXX35" s="73"/>
      <c r="PXY35" s="73"/>
      <c r="PXZ35" s="74"/>
      <c r="PYA35" s="72"/>
      <c r="PYB35" s="72"/>
      <c r="PYC35" s="72"/>
      <c r="PYD35" s="90"/>
      <c r="PYE35" s="73"/>
      <c r="PYF35" s="73"/>
      <c r="PYG35" s="74"/>
      <c r="PYH35" s="72"/>
      <c r="PYI35" s="72"/>
      <c r="PYJ35" s="72"/>
      <c r="PYK35" s="90"/>
      <c r="PYL35" s="73"/>
      <c r="PYM35" s="73"/>
      <c r="PYN35" s="74"/>
      <c r="PYO35" s="72"/>
      <c r="PYP35" s="72"/>
      <c r="PYQ35" s="72"/>
      <c r="PYR35" s="90"/>
      <c r="PYS35" s="73"/>
      <c r="PYT35" s="73"/>
      <c r="PYU35" s="74"/>
      <c r="PYV35" s="72"/>
      <c r="PYW35" s="72"/>
      <c r="PYX35" s="72"/>
      <c r="PYY35" s="90"/>
      <c r="PYZ35" s="73"/>
      <c r="PZA35" s="73"/>
      <c r="PZB35" s="74"/>
      <c r="PZC35" s="72"/>
      <c r="PZD35" s="72"/>
      <c r="PZE35" s="72"/>
      <c r="PZF35" s="90"/>
      <c r="PZG35" s="73"/>
      <c r="PZH35" s="73"/>
      <c r="PZI35" s="74"/>
      <c r="PZJ35" s="72"/>
      <c r="PZK35" s="72"/>
      <c r="PZL35" s="72"/>
      <c r="PZM35" s="90"/>
      <c r="PZN35" s="73"/>
      <c r="PZO35" s="73"/>
      <c r="PZP35" s="74"/>
      <c r="PZQ35" s="72"/>
      <c r="PZR35" s="72"/>
      <c r="PZS35" s="72"/>
      <c r="PZT35" s="90"/>
      <c r="PZU35" s="73"/>
      <c r="PZV35" s="73"/>
      <c r="PZW35" s="74"/>
      <c r="PZX35" s="72"/>
      <c r="PZY35" s="72"/>
      <c r="PZZ35" s="72"/>
      <c r="QAA35" s="90"/>
      <c r="QAB35" s="73"/>
      <c r="QAC35" s="73"/>
      <c r="QAD35" s="74"/>
      <c r="QAE35" s="72"/>
      <c r="QAF35" s="72"/>
      <c r="QAG35" s="72"/>
      <c r="QAH35" s="90"/>
      <c r="QAI35" s="73"/>
      <c r="QAJ35" s="73"/>
      <c r="QAK35" s="74"/>
      <c r="QAL35" s="72"/>
      <c r="QAM35" s="72"/>
      <c r="QAN35" s="72"/>
      <c r="QAO35" s="90"/>
      <c r="QAP35" s="73"/>
      <c r="QAQ35" s="73"/>
      <c r="QAR35" s="74"/>
      <c r="QAS35" s="72"/>
      <c r="QAT35" s="72"/>
      <c r="QAU35" s="72"/>
      <c r="QAV35" s="90"/>
      <c r="QAW35" s="73"/>
      <c r="QAX35" s="73"/>
      <c r="QAY35" s="74"/>
      <c r="QAZ35" s="72"/>
      <c r="QBA35" s="72"/>
      <c r="QBB35" s="72"/>
      <c r="QBC35" s="90"/>
      <c r="QBD35" s="73"/>
      <c r="QBE35" s="73"/>
      <c r="QBF35" s="74"/>
      <c r="QBG35" s="72"/>
      <c r="QBH35" s="72"/>
      <c r="QBI35" s="72"/>
      <c r="QBJ35" s="90"/>
      <c r="QBK35" s="73"/>
      <c r="QBL35" s="73"/>
      <c r="QBM35" s="74"/>
      <c r="QBN35" s="72"/>
      <c r="QBO35" s="72"/>
      <c r="QBP35" s="72"/>
      <c r="QBQ35" s="90"/>
      <c r="QBR35" s="73"/>
      <c r="QBS35" s="73"/>
      <c r="QBT35" s="74"/>
      <c r="QBU35" s="72"/>
      <c r="QBV35" s="72"/>
      <c r="QBW35" s="72"/>
      <c r="QBX35" s="90"/>
      <c r="QBY35" s="73"/>
      <c r="QBZ35" s="73"/>
      <c r="QCA35" s="74"/>
      <c r="QCB35" s="72"/>
      <c r="QCC35" s="72"/>
      <c r="QCD35" s="72"/>
      <c r="QCE35" s="90"/>
      <c r="QCF35" s="73"/>
      <c r="QCG35" s="73"/>
      <c r="QCH35" s="74"/>
      <c r="QCI35" s="72"/>
      <c r="QCJ35" s="72"/>
      <c r="QCK35" s="72"/>
      <c r="QCL35" s="90"/>
      <c r="QCM35" s="73"/>
      <c r="QCN35" s="73"/>
      <c r="QCO35" s="74"/>
      <c r="QCP35" s="72"/>
      <c r="QCQ35" s="72"/>
      <c r="QCR35" s="72"/>
      <c r="QCS35" s="90"/>
      <c r="QCT35" s="73"/>
      <c r="QCU35" s="73"/>
      <c r="QCV35" s="74"/>
      <c r="QCW35" s="72"/>
      <c r="QCX35" s="72"/>
      <c r="QCY35" s="72"/>
      <c r="QCZ35" s="90"/>
      <c r="QDA35" s="73"/>
      <c r="QDB35" s="73"/>
      <c r="QDC35" s="74"/>
      <c r="QDD35" s="72"/>
      <c r="QDE35" s="72"/>
      <c r="QDF35" s="72"/>
      <c r="QDG35" s="90"/>
      <c r="QDH35" s="73"/>
      <c r="QDI35" s="73"/>
      <c r="QDJ35" s="74"/>
      <c r="QDK35" s="72"/>
      <c r="QDL35" s="72"/>
      <c r="QDM35" s="72"/>
      <c r="QDN35" s="90"/>
      <c r="QDO35" s="73"/>
      <c r="QDP35" s="73"/>
      <c r="QDQ35" s="74"/>
      <c r="QDR35" s="72"/>
      <c r="QDS35" s="72"/>
      <c r="QDT35" s="72"/>
      <c r="QDU35" s="90"/>
      <c r="QDV35" s="73"/>
      <c r="QDW35" s="73"/>
      <c r="QDX35" s="74"/>
      <c r="QDY35" s="72"/>
      <c r="QDZ35" s="72"/>
      <c r="QEA35" s="72"/>
      <c r="QEB35" s="90"/>
      <c r="QEC35" s="73"/>
      <c r="QED35" s="73"/>
      <c r="QEE35" s="74"/>
      <c r="QEF35" s="72"/>
      <c r="QEG35" s="72"/>
      <c r="QEH35" s="72"/>
      <c r="QEI35" s="90"/>
      <c r="QEJ35" s="73"/>
      <c r="QEK35" s="73"/>
      <c r="QEL35" s="74"/>
      <c r="QEM35" s="72"/>
      <c r="QEN35" s="72"/>
      <c r="QEO35" s="72"/>
      <c r="QEP35" s="90"/>
      <c r="QEQ35" s="73"/>
      <c r="QER35" s="73"/>
      <c r="QES35" s="74"/>
      <c r="QET35" s="72"/>
      <c r="QEU35" s="72"/>
      <c r="QEV35" s="72"/>
      <c r="QEW35" s="90"/>
      <c r="QEX35" s="73"/>
      <c r="QEY35" s="73"/>
      <c r="QEZ35" s="74"/>
      <c r="QFA35" s="72"/>
      <c r="QFB35" s="72"/>
      <c r="QFC35" s="72"/>
      <c r="QFD35" s="90"/>
      <c r="QFE35" s="73"/>
      <c r="QFF35" s="73"/>
      <c r="QFG35" s="74"/>
      <c r="QFH35" s="72"/>
      <c r="QFI35" s="72"/>
      <c r="QFJ35" s="72"/>
      <c r="QFK35" s="90"/>
      <c r="QFL35" s="73"/>
      <c r="QFM35" s="73"/>
      <c r="QFN35" s="74"/>
      <c r="QFO35" s="72"/>
      <c r="QFP35" s="72"/>
      <c r="QFQ35" s="72"/>
      <c r="QFR35" s="90"/>
      <c r="QFS35" s="73"/>
      <c r="QFT35" s="73"/>
      <c r="QFU35" s="74"/>
      <c r="QFV35" s="72"/>
      <c r="QFW35" s="72"/>
      <c r="QFX35" s="72"/>
      <c r="QFY35" s="90"/>
      <c r="QFZ35" s="73"/>
      <c r="QGA35" s="73"/>
      <c r="QGB35" s="74"/>
      <c r="QGC35" s="72"/>
      <c r="QGD35" s="72"/>
      <c r="QGE35" s="72"/>
      <c r="QGF35" s="90"/>
      <c r="QGG35" s="73"/>
      <c r="QGH35" s="73"/>
      <c r="QGI35" s="74"/>
      <c r="QGJ35" s="72"/>
      <c r="QGK35" s="72"/>
      <c r="QGL35" s="72"/>
      <c r="QGM35" s="90"/>
      <c r="QGN35" s="73"/>
      <c r="QGO35" s="73"/>
      <c r="QGP35" s="74"/>
      <c r="QGQ35" s="72"/>
      <c r="QGR35" s="72"/>
      <c r="QGS35" s="72"/>
      <c r="QGT35" s="90"/>
      <c r="QGU35" s="73"/>
      <c r="QGV35" s="73"/>
      <c r="QGW35" s="74"/>
      <c r="QGX35" s="72"/>
      <c r="QGY35" s="72"/>
      <c r="QGZ35" s="72"/>
      <c r="QHA35" s="90"/>
      <c r="QHB35" s="73"/>
      <c r="QHC35" s="73"/>
      <c r="QHD35" s="74"/>
      <c r="QHE35" s="72"/>
      <c r="QHF35" s="72"/>
      <c r="QHG35" s="72"/>
      <c r="QHH35" s="90"/>
      <c r="QHI35" s="73"/>
      <c r="QHJ35" s="73"/>
      <c r="QHK35" s="74"/>
      <c r="QHL35" s="72"/>
      <c r="QHM35" s="72"/>
      <c r="QHN35" s="72"/>
      <c r="QHO35" s="90"/>
      <c r="QHP35" s="73"/>
      <c r="QHQ35" s="73"/>
      <c r="QHR35" s="74"/>
      <c r="QHS35" s="72"/>
      <c r="QHT35" s="72"/>
      <c r="QHU35" s="72"/>
      <c r="QHV35" s="90"/>
      <c r="QHW35" s="73"/>
      <c r="QHX35" s="73"/>
      <c r="QHY35" s="74"/>
      <c r="QHZ35" s="72"/>
      <c r="QIA35" s="72"/>
      <c r="QIB35" s="72"/>
      <c r="QIC35" s="90"/>
      <c r="QID35" s="73"/>
      <c r="QIE35" s="73"/>
      <c r="QIF35" s="74"/>
      <c r="QIG35" s="72"/>
      <c r="QIH35" s="72"/>
      <c r="QII35" s="72"/>
      <c r="QIJ35" s="90"/>
      <c r="QIK35" s="73"/>
      <c r="QIL35" s="73"/>
      <c r="QIM35" s="74"/>
      <c r="QIN35" s="72"/>
      <c r="QIO35" s="72"/>
      <c r="QIP35" s="72"/>
      <c r="QIQ35" s="90"/>
      <c r="QIR35" s="73"/>
      <c r="QIS35" s="73"/>
      <c r="QIT35" s="74"/>
      <c r="QIU35" s="72"/>
      <c r="QIV35" s="72"/>
      <c r="QIW35" s="72"/>
      <c r="QIX35" s="90"/>
      <c r="QIY35" s="73"/>
      <c r="QIZ35" s="73"/>
      <c r="QJA35" s="74"/>
      <c r="QJB35" s="72"/>
      <c r="QJC35" s="72"/>
      <c r="QJD35" s="72"/>
      <c r="QJE35" s="90"/>
      <c r="QJF35" s="73"/>
      <c r="QJG35" s="73"/>
      <c r="QJH35" s="74"/>
      <c r="QJI35" s="72"/>
      <c r="QJJ35" s="72"/>
      <c r="QJK35" s="72"/>
      <c r="QJL35" s="90"/>
      <c r="QJM35" s="73"/>
      <c r="QJN35" s="73"/>
      <c r="QJO35" s="74"/>
      <c r="QJP35" s="72"/>
      <c r="QJQ35" s="72"/>
      <c r="QJR35" s="72"/>
      <c r="QJS35" s="90"/>
      <c r="QJT35" s="73"/>
      <c r="QJU35" s="73"/>
      <c r="QJV35" s="74"/>
      <c r="QJW35" s="72"/>
      <c r="QJX35" s="72"/>
      <c r="QJY35" s="72"/>
      <c r="QJZ35" s="90"/>
      <c r="QKA35" s="73"/>
      <c r="QKB35" s="73"/>
      <c r="QKC35" s="74"/>
      <c r="QKD35" s="72"/>
      <c r="QKE35" s="72"/>
      <c r="QKF35" s="72"/>
      <c r="QKG35" s="90"/>
      <c r="QKH35" s="73"/>
      <c r="QKI35" s="73"/>
      <c r="QKJ35" s="74"/>
      <c r="QKK35" s="72"/>
      <c r="QKL35" s="72"/>
      <c r="QKM35" s="72"/>
      <c r="QKN35" s="90"/>
      <c r="QKO35" s="73"/>
      <c r="QKP35" s="73"/>
      <c r="QKQ35" s="74"/>
      <c r="QKR35" s="72"/>
      <c r="QKS35" s="72"/>
      <c r="QKT35" s="72"/>
      <c r="QKU35" s="90"/>
      <c r="QKV35" s="73"/>
      <c r="QKW35" s="73"/>
      <c r="QKX35" s="74"/>
      <c r="QKY35" s="72"/>
      <c r="QKZ35" s="72"/>
      <c r="QLA35" s="72"/>
      <c r="QLB35" s="90"/>
      <c r="QLC35" s="73"/>
      <c r="QLD35" s="73"/>
      <c r="QLE35" s="74"/>
      <c r="QLF35" s="72"/>
      <c r="QLG35" s="72"/>
      <c r="QLH35" s="72"/>
      <c r="QLI35" s="90"/>
      <c r="QLJ35" s="73"/>
      <c r="QLK35" s="73"/>
      <c r="QLL35" s="74"/>
      <c r="QLM35" s="72"/>
      <c r="QLN35" s="72"/>
      <c r="QLO35" s="72"/>
      <c r="QLP35" s="90"/>
      <c r="QLQ35" s="73"/>
      <c r="QLR35" s="73"/>
      <c r="QLS35" s="74"/>
      <c r="QLT35" s="72"/>
      <c r="QLU35" s="72"/>
      <c r="QLV35" s="72"/>
      <c r="QLW35" s="90"/>
      <c r="QLX35" s="73"/>
      <c r="QLY35" s="73"/>
      <c r="QLZ35" s="74"/>
      <c r="QMA35" s="72"/>
      <c r="QMB35" s="72"/>
      <c r="QMC35" s="72"/>
      <c r="QMD35" s="90"/>
      <c r="QME35" s="73"/>
      <c r="QMF35" s="73"/>
      <c r="QMG35" s="74"/>
      <c r="QMH35" s="72"/>
      <c r="QMI35" s="72"/>
      <c r="QMJ35" s="72"/>
      <c r="QMK35" s="90"/>
      <c r="QML35" s="73"/>
      <c r="QMM35" s="73"/>
      <c r="QMN35" s="74"/>
      <c r="QMO35" s="72"/>
      <c r="QMP35" s="72"/>
      <c r="QMQ35" s="72"/>
      <c r="QMR35" s="90"/>
      <c r="QMS35" s="73"/>
      <c r="QMT35" s="73"/>
      <c r="QMU35" s="74"/>
      <c r="QMV35" s="72"/>
      <c r="QMW35" s="72"/>
      <c r="QMX35" s="72"/>
      <c r="QMY35" s="90"/>
      <c r="QMZ35" s="73"/>
      <c r="QNA35" s="73"/>
      <c r="QNB35" s="74"/>
      <c r="QNC35" s="72"/>
      <c r="QND35" s="72"/>
      <c r="QNE35" s="72"/>
      <c r="QNF35" s="90"/>
      <c r="QNG35" s="73"/>
      <c r="QNH35" s="73"/>
      <c r="QNI35" s="74"/>
      <c r="QNJ35" s="72"/>
      <c r="QNK35" s="72"/>
      <c r="QNL35" s="72"/>
      <c r="QNM35" s="90"/>
      <c r="QNN35" s="73"/>
      <c r="QNO35" s="73"/>
      <c r="QNP35" s="74"/>
      <c r="QNQ35" s="72"/>
      <c r="QNR35" s="72"/>
      <c r="QNS35" s="72"/>
      <c r="QNT35" s="90"/>
      <c r="QNU35" s="73"/>
      <c r="QNV35" s="73"/>
      <c r="QNW35" s="74"/>
      <c r="QNX35" s="72"/>
      <c r="QNY35" s="72"/>
      <c r="QNZ35" s="72"/>
      <c r="QOA35" s="90"/>
      <c r="QOB35" s="73"/>
      <c r="QOC35" s="73"/>
      <c r="QOD35" s="74"/>
      <c r="QOE35" s="72"/>
      <c r="QOF35" s="72"/>
      <c r="QOG35" s="72"/>
      <c r="QOH35" s="90"/>
      <c r="QOI35" s="73"/>
      <c r="QOJ35" s="73"/>
      <c r="QOK35" s="74"/>
      <c r="QOL35" s="72"/>
      <c r="QOM35" s="72"/>
      <c r="QON35" s="72"/>
      <c r="QOO35" s="90"/>
      <c r="QOP35" s="73"/>
      <c r="QOQ35" s="73"/>
      <c r="QOR35" s="74"/>
      <c r="QOS35" s="72"/>
      <c r="QOT35" s="72"/>
      <c r="QOU35" s="72"/>
      <c r="QOV35" s="90"/>
      <c r="QOW35" s="73"/>
      <c r="QOX35" s="73"/>
      <c r="QOY35" s="74"/>
      <c r="QOZ35" s="72"/>
      <c r="QPA35" s="72"/>
      <c r="QPB35" s="72"/>
      <c r="QPC35" s="90"/>
      <c r="QPD35" s="73"/>
      <c r="QPE35" s="73"/>
      <c r="QPF35" s="74"/>
      <c r="QPG35" s="72"/>
      <c r="QPH35" s="72"/>
      <c r="QPI35" s="72"/>
      <c r="QPJ35" s="90"/>
      <c r="QPK35" s="73"/>
      <c r="QPL35" s="73"/>
      <c r="QPM35" s="74"/>
      <c r="QPN35" s="72"/>
      <c r="QPO35" s="72"/>
      <c r="QPP35" s="72"/>
      <c r="QPQ35" s="90"/>
      <c r="QPR35" s="73"/>
      <c r="QPS35" s="73"/>
      <c r="QPT35" s="74"/>
      <c r="QPU35" s="72"/>
      <c r="QPV35" s="72"/>
      <c r="QPW35" s="72"/>
      <c r="QPX35" s="90"/>
      <c r="QPY35" s="73"/>
      <c r="QPZ35" s="73"/>
      <c r="QQA35" s="74"/>
      <c r="QQB35" s="72"/>
      <c r="QQC35" s="72"/>
      <c r="QQD35" s="72"/>
      <c r="QQE35" s="90"/>
      <c r="QQF35" s="73"/>
      <c r="QQG35" s="73"/>
      <c r="QQH35" s="74"/>
      <c r="QQI35" s="72"/>
      <c r="QQJ35" s="72"/>
      <c r="QQK35" s="72"/>
      <c r="QQL35" s="90"/>
      <c r="QQM35" s="73"/>
      <c r="QQN35" s="73"/>
      <c r="QQO35" s="74"/>
      <c r="QQP35" s="72"/>
      <c r="QQQ35" s="72"/>
      <c r="QQR35" s="72"/>
      <c r="QQS35" s="90"/>
      <c r="QQT35" s="73"/>
      <c r="QQU35" s="73"/>
      <c r="QQV35" s="74"/>
      <c r="QQW35" s="72"/>
      <c r="QQX35" s="72"/>
      <c r="QQY35" s="72"/>
      <c r="QQZ35" s="90"/>
      <c r="QRA35" s="73"/>
      <c r="QRB35" s="73"/>
      <c r="QRC35" s="74"/>
      <c r="QRD35" s="72"/>
      <c r="QRE35" s="72"/>
      <c r="QRF35" s="72"/>
      <c r="QRG35" s="90"/>
      <c r="QRH35" s="73"/>
      <c r="QRI35" s="73"/>
      <c r="QRJ35" s="74"/>
      <c r="QRK35" s="72"/>
      <c r="QRL35" s="72"/>
      <c r="QRM35" s="72"/>
      <c r="QRN35" s="90"/>
      <c r="QRO35" s="73"/>
      <c r="QRP35" s="73"/>
      <c r="QRQ35" s="74"/>
      <c r="QRR35" s="72"/>
      <c r="QRS35" s="72"/>
      <c r="QRT35" s="72"/>
      <c r="QRU35" s="90"/>
      <c r="QRV35" s="73"/>
      <c r="QRW35" s="73"/>
      <c r="QRX35" s="74"/>
      <c r="QRY35" s="72"/>
      <c r="QRZ35" s="72"/>
      <c r="QSA35" s="72"/>
      <c r="QSB35" s="90"/>
      <c r="QSC35" s="73"/>
      <c r="QSD35" s="73"/>
      <c r="QSE35" s="74"/>
      <c r="QSF35" s="72"/>
      <c r="QSG35" s="72"/>
      <c r="QSH35" s="72"/>
      <c r="QSI35" s="90"/>
      <c r="QSJ35" s="73"/>
      <c r="QSK35" s="73"/>
      <c r="QSL35" s="74"/>
      <c r="QSM35" s="72"/>
      <c r="QSN35" s="72"/>
      <c r="QSO35" s="72"/>
      <c r="QSP35" s="90"/>
      <c r="QSQ35" s="73"/>
      <c r="QSR35" s="73"/>
      <c r="QSS35" s="74"/>
      <c r="QST35" s="72"/>
      <c r="QSU35" s="72"/>
      <c r="QSV35" s="72"/>
      <c r="QSW35" s="90"/>
      <c r="QSX35" s="73"/>
      <c r="QSY35" s="73"/>
      <c r="QSZ35" s="74"/>
      <c r="QTA35" s="72"/>
      <c r="QTB35" s="72"/>
      <c r="QTC35" s="72"/>
      <c r="QTD35" s="90"/>
      <c r="QTE35" s="73"/>
      <c r="QTF35" s="73"/>
      <c r="QTG35" s="74"/>
      <c r="QTH35" s="72"/>
      <c r="QTI35" s="72"/>
      <c r="QTJ35" s="72"/>
      <c r="QTK35" s="90"/>
      <c r="QTL35" s="73"/>
      <c r="QTM35" s="73"/>
      <c r="QTN35" s="74"/>
      <c r="QTO35" s="72"/>
      <c r="QTP35" s="72"/>
      <c r="QTQ35" s="72"/>
      <c r="QTR35" s="90"/>
      <c r="QTS35" s="73"/>
      <c r="QTT35" s="73"/>
      <c r="QTU35" s="74"/>
      <c r="QTV35" s="72"/>
      <c r="QTW35" s="72"/>
      <c r="QTX35" s="72"/>
      <c r="QTY35" s="90"/>
      <c r="QTZ35" s="73"/>
      <c r="QUA35" s="73"/>
      <c r="QUB35" s="74"/>
      <c r="QUC35" s="72"/>
      <c r="QUD35" s="72"/>
      <c r="QUE35" s="72"/>
      <c r="QUF35" s="90"/>
      <c r="QUG35" s="73"/>
      <c r="QUH35" s="73"/>
      <c r="QUI35" s="74"/>
      <c r="QUJ35" s="72"/>
      <c r="QUK35" s="72"/>
      <c r="QUL35" s="72"/>
      <c r="QUM35" s="90"/>
      <c r="QUN35" s="73"/>
      <c r="QUO35" s="73"/>
      <c r="QUP35" s="74"/>
      <c r="QUQ35" s="72"/>
      <c r="QUR35" s="72"/>
      <c r="QUS35" s="72"/>
      <c r="QUT35" s="90"/>
      <c r="QUU35" s="73"/>
      <c r="QUV35" s="73"/>
      <c r="QUW35" s="74"/>
      <c r="QUX35" s="72"/>
      <c r="QUY35" s="72"/>
      <c r="QUZ35" s="72"/>
      <c r="QVA35" s="90"/>
      <c r="QVB35" s="73"/>
      <c r="QVC35" s="73"/>
      <c r="QVD35" s="74"/>
      <c r="QVE35" s="72"/>
      <c r="QVF35" s="72"/>
      <c r="QVG35" s="72"/>
      <c r="QVH35" s="90"/>
      <c r="QVI35" s="73"/>
      <c r="QVJ35" s="73"/>
      <c r="QVK35" s="74"/>
      <c r="QVL35" s="72"/>
      <c r="QVM35" s="72"/>
      <c r="QVN35" s="72"/>
      <c r="QVO35" s="90"/>
      <c r="QVP35" s="73"/>
      <c r="QVQ35" s="73"/>
      <c r="QVR35" s="74"/>
      <c r="QVS35" s="72"/>
      <c r="QVT35" s="72"/>
      <c r="QVU35" s="72"/>
      <c r="QVV35" s="90"/>
      <c r="QVW35" s="73"/>
      <c r="QVX35" s="73"/>
      <c r="QVY35" s="74"/>
      <c r="QVZ35" s="72"/>
      <c r="QWA35" s="72"/>
      <c r="QWB35" s="72"/>
      <c r="QWC35" s="90"/>
      <c r="QWD35" s="73"/>
      <c r="QWE35" s="73"/>
      <c r="QWF35" s="74"/>
      <c r="QWG35" s="72"/>
      <c r="QWH35" s="72"/>
      <c r="QWI35" s="72"/>
      <c r="QWJ35" s="90"/>
      <c r="QWK35" s="73"/>
      <c r="QWL35" s="73"/>
      <c r="QWM35" s="74"/>
      <c r="QWN35" s="72"/>
      <c r="QWO35" s="72"/>
      <c r="QWP35" s="72"/>
      <c r="QWQ35" s="90"/>
      <c r="QWR35" s="73"/>
      <c r="QWS35" s="73"/>
      <c r="QWT35" s="74"/>
      <c r="QWU35" s="72"/>
      <c r="QWV35" s="72"/>
      <c r="QWW35" s="72"/>
      <c r="QWX35" s="90"/>
      <c r="QWY35" s="73"/>
      <c r="QWZ35" s="73"/>
      <c r="QXA35" s="74"/>
      <c r="QXB35" s="72"/>
      <c r="QXC35" s="72"/>
      <c r="QXD35" s="72"/>
      <c r="QXE35" s="90"/>
      <c r="QXF35" s="73"/>
      <c r="QXG35" s="73"/>
      <c r="QXH35" s="74"/>
      <c r="QXI35" s="72"/>
      <c r="QXJ35" s="72"/>
      <c r="QXK35" s="72"/>
      <c r="QXL35" s="90"/>
      <c r="QXM35" s="73"/>
      <c r="QXN35" s="73"/>
      <c r="QXO35" s="74"/>
      <c r="QXP35" s="72"/>
      <c r="QXQ35" s="72"/>
      <c r="QXR35" s="72"/>
      <c r="QXS35" s="90"/>
      <c r="QXT35" s="73"/>
      <c r="QXU35" s="73"/>
      <c r="QXV35" s="74"/>
      <c r="QXW35" s="72"/>
      <c r="QXX35" s="72"/>
      <c r="QXY35" s="72"/>
      <c r="QXZ35" s="90"/>
      <c r="QYA35" s="73"/>
      <c r="QYB35" s="73"/>
      <c r="QYC35" s="74"/>
      <c r="QYD35" s="72"/>
      <c r="QYE35" s="72"/>
      <c r="QYF35" s="72"/>
      <c r="QYG35" s="90"/>
      <c r="QYH35" s="73"/>
      <c r="QYI35" s="73"/>
      <c r="QYJ35" s="74"/>
      <c r="QYK35" s="72"/>
      <c r="QYL35" s="72"/>
      <c r="QYM35" s="72"/>
      <c r="QYN35" s="90"/>
      <c r="QYO35" s="73"/>
      <c r="QYP35" s="73"/>
      <c r="QYQ35" s="74"/>
      <c r="QYR35" s="72"/>
      <c r="QYS35" s="72"/>
      <c r="QYT35" s="72"/>
      <c r="QYU35" s="90"/>
      <c r="QYV35" s="73"/>
      <c r="QYW35" s="73"/>
      <c r="QYX35" s="74"/>
      <c r="QYY35" s="72"/>
      <c r="QYZ35" s="72"/>
      <c r="QZA35" s="72"/>
      <c r="QZB35" s="90"/>
      <c r="QZC35" s="73"/>
      <c r="QZD35" s="73"/>
      <c r="QZE35" s="74"/>
      <c r="QZF35" s="72"/>
      <c r="QZG35" s="72"/>
      <c r="QZH35" s="72"/>
      <c r="QZI35" s="90"/>
      <c r="QZJ35" s="73"/>
      <c r="QZK35" s="73"/>
      <c r="QZL35" s="74"/>
      <c r="QZM35" s="72"/>
      <c r="QZN35" s="72"/>
      <c r="QZO35" s="72"/>
      <c r="QZP35" s="90"/>
      <c r="QZQ35" s="73"/>
      <c r="QZR35" s="73"/>
      <c r="QZS35" s="74"/>
      <c r="QZT35" s="72"/>
      <c r="QZU35" s="72"/>
      <c r="QZV35" s="72"/>
      <c r="QZW35" s="90"/>
      <c r="QZX35" s="73"/>
      <c r="QZY35" s="73"/>
      <c r="QZZ35" s="74"/>
      <c r="RAA35" s="72"/>
      <c r="RAB35" s="72"/>
      <c r="RAC35" s="72"/>
      <c r="RAD35" s="90"/>
      <c r="RAE35" s="73"/>
      <c r="RAF35" s="73"/>
      <c r="RAG35" s="74"/>
      <c r="RAH35" s="72"/>
      <c r="RAI35" s="72"/>
      <c r="RAJ35" s="72"/>
      <c r="RAK35" s="90"/>
      <c r="RAL35" s="73"/>
      <c r="RAM35" s="73"/>
      <c r="RAN35" s="74"/>
      <c r="RAO35" s="72"/>
      <c r="RAP35" s="72"/>
      <c r="RAQ35" s="72"/>
      <c r="RAR35" s="90"/>
      <c r="RAS35" s="73"/>
      <c r="RAT35" s="73"/>
      <c r="RAU35" s="74"/>
      <c r="RAV35" s="72"/>
      <c r="RAW35" s="72"/>
      <c r="RAX35" s="72"/>
      <c r="RAY35" s="90"/>
      <c r="RAZ35" s="73"/>
      <c r="RBA35" s="73"/>
      <c r="RBB35" s="74"/>
      <c r="RBC35" s="72"/>
      <c r="RBD35" s="72"/>
      <c r="RBE35" s="72"/>
      <c r="RBF35" s="90"/>
      <c r="RBG35" s="73"/>
      <c r="RBH35" s="73"/>
      <c r="RBI35" s="74"/>
      <c r="RBJ35" s="72"/>
      <c r="RBK35" s="72"/>
      <c r="RBL35" s="72"/>
      <c r="RBM35" s="90"/>
      <c r="RBN35" s="73"/>
      <c r="RBO35" s="73"/>
      <c r="RBP35" s="74"/>
      <c r="RBQ35" s="72"/>
      <c r="RBR35" s="72"/>
      <c r="RBS35" s="72"/>
      <c r="RBT35" s="90"/>
      <c r="RBU35" s="73"/>
      <c r="RBV35" s="73"/>
      <c r="RBW35" s="74"/>
      <c r="RBX35" s="72"/>
      <c r="RBY35" s="72"/>
      <c r="RBZ35" s="72"/>
      <c r="RCA35" s="90"/>
      <c r="RCB35" s="73"/>
      <c r="RCC35" s="73"/>
      <c r="RCD35" s="74"/>
      <c r="RCE35" s="72"/>
      <c r="RCF35" s="72"/>
      <c r="RCG35" s="72"/>
      <c r="RCH35" s="90"/>
      <c r="RCI35" s="73"/>
      <c r="RCJ35" s="73"/>
      <c r="RCK35" s="74"/>
      <c r="RCL35" s="72"/>
      <c r="RCM35" s="72"/>
      <c r="RCN35" s="72"/>
      <c r="RCO35" s="90"/>
      <c r="RCP35" s="73"/>
      <c r="RCQ35" s="73"/>
      <c r="RCR35" s="74"/>
      <c r="RCS35" s="72"/>
      <c r="RCT35" s="72"/>
      <c r="RCU35" s="72"/>
      <c r="RCV35" s="90"/>
      <c r="RCW35" s="73"/>
      <c r="RCX35" s="73"/>
      <c r="RCY35" s="74"/>
      <c r="RCZ35" s="72"/>
      <c r="RDA35" s="72"/>
      <c r="RDB35" s="72"/>
      <c r="RDC35" s="90"/>
      <c r="RDD35" s="73"/>
      <c r="RDE35" s="73"/>
      <c r="RDF35" s="74"/>
      <c r="RDG35" s="72"/>
      <c r="RDH35" s="72"/>
      <c r="RDI35" s="72"/>
      <c r="RDJ35" s="90"/>
      <c r="RDK35" s="73"/>
      <c r="RDL35" s="73"/>
      <c r="RDM35" s="74"/>
      <c r="RDN35" s="72"/>
      <c r="RDO35" s="72"/>
      <c r="RDP35" s="72"/>
      <c r="RDQ35" s="90"/>
      <c r="RDR35" s="73"/>
      <c r="RDS35" s="73"/>
      <c r="RDT35" s="74"/>
      <c r="RDU35" s="72"/>
      <c r="RDV35" s="72"/>
      <c r="RDW35" s="72"/>
      <c r="RDX35" s="90"/>
      <c r="RDY35" s="73"/>
      <c r="RDZ35" s="73"/>
      <c r="REA35" s="74"/>
      <c r="REB35" s="72"/>
      <c r="REC35" s="72"/>
      <c r="RED35" s="72"/>
      <c r="REE35" s="90"/>
      <c r="REF35" s="73"/>
      <c r="REG35" s="73"/>
      <c r="REH35" s="74"/>
      <c r="REI35" s="72"/>
      <c r="REJ35" s="72"/>
      <c r="REK35" s="72"/>
      <c r="REL35" s="90"/>
      <c r="REM35" s="73"/>
      <c r="REN35" s="73"/>
      <c r="REO35" s="74"/>
      <c r="REP35" s="72"/>
      <c r="REQ35" s="72"/>
      <c r="RER35" s="72"/>
      <c r="RES35" s="90"/>
      <c r="RET35" s="73"/>
      <c r="REU35" s="73"/>
      <c r="REV35" s="74"/>
      <c r="REW35" s="72"/>
      <c r="REX35" s="72"/>
      <c r="REY35" s="72"/>
      <c r="REZ35" s="90"/>
      <c r="RFA35" s="73"/>
      <c r="RFB35" s="73"/>
      <c r="RFC35" s="74"/>
      <c r="RFD35" s="72"/>
      <c r="RFE35" s="72"/>
      <c r="RFF35" s="72"/>
      <c r="RFG35" s="90"/>
      <c r="RFH35" s="73"/>
      <c r="RFI35" s="73"/>
      <c r="RFJ35" s="74"/>
      <c r="RFK35" s="72"/>
      <c r="RFL35" s="72"/>
      <c r="RFM35" s="72"/>
      <c r="RFN35" s="90"/>
      <c r="RFO35" s="73"/>
      <c r="RFP35" s="73"/>
      <c r="RFQ35" s="74"/>
      <c r="RFR35" s="72"/>
      <c r="RFS35" s="72"/>
      <c r="RFT35" s="72"/>
      <c r="RFU35" s="90"/>
      <c r="RFV35" s="73"/>
      <c r="RFW35" s="73"/>
      <c r="RFX35" s="74"/>
      <c r="RFY35" s="72"/>
      <c r="RFZ35" s="72"/>
      <c r="RGA35" s="72"/>
      <c r="RGB35" s="90"/>
      <c r="RGC35" s="73"/>
      <c r="RGD35" s="73"/>
      <c r="RGE35" s="74"/>
      <c r="RGF35" s="72"/>
      <c r="RGG35" s="72"/>
      <c r="RGH35" s="72"/>
      <c r="RGI35" s="90"/>
      <c r="RGJ35" s="73"/>
      <c r="RGK35" s="73"/>
      <c r="RGL35" s="74"/>
      <c r="RGM35" s="72"/>
      <c r="RGN35" s="72"/>
      <c r="RGO35" s="72"/>
      <c r="RGP35" s="90"/>
      <c r="RGQ35" s="73"/>
      <c r="RGR35" s="73"/>
      <c r="RGS35" s="74"/>
      <c r="RGT35" s="72"/>
      <c r="RGU35" s="72"/>
      <c r="RGV35" s="72"/>
      <c r="RGW35" s="90"/>
      <c r="RGX35" s="73"/>
      <c r="RGY35" s="73"/>
      <c r="RGZ35" s="74"/>
      <c r="RHA35" s="72"/>
      <c r="RHB35" s="72"/>
      <c r="RHC35" s="72"/>
      <c r="RHD35" s="90"/>
      <c r="RHE35" s="73"/>
      <c r="RHF35" s="73"/>
      <c r="RHG35" s="74"/>
      <c r="RHH35" s="72"/>
      <c r="RHI35" s="72"/>
      <c r="RHJ35" s="72"/>
      <c r="RHK35" s="90"/>
      <c r="RHL35" s="73"/>
      <c r="RHM35" s="73"/>
      <c r="RHN35" s="74"/>
      <c r="RHO35" s="72"/>
      <c r="RHP35" s="72"/>
      <c r="RHQ35" s="72"/>
      <c r="RHR35" s="90"/>
      <c r="RHS35" s="73"/>
      <c r="RHT35" s="73"/>
      <c r="RHU35" s="74"/>
      <c r="RHV35" s="72"/>
      <c r="RHW35" s="72"/>
      <c r="RHX35" s="72"/>
      <c r="RHY35" s="90"/>
      <c r="RHZ35" s="73"/>
      <c r="RIA35" s="73"/>
      <c r="RIB35" s="74"/>
      <c r="RIC35" s="72"/>
      <c r="RID35" s="72"/>
      <c r="RIE35" s="72"/>
      <c r="RIF35" s="90"/>
      <c r="RIG35" s="73"/>
      <c r="RIH35" s="73"/>
      <c r="RII35" s="74"/>
      <c r="RIJ35" s="72"/>
      <c r="RIK35" s="72"/>
      <c r="RIL35" s="72"/>
      <c r="RIM35" s="90"/>
      <c r="RIN35" s="73"/>
      <c r="RIO35" s="73"/>
      <c r="RIP35" s="74"/>
      <c r="RIQ35" s="72"/>
      <c r="RIR35" s="72"/>
      <c r="RIS35" s="72"/>
      <c r="RIT35" s="90"/>
      <c r="RIU35" s="73"/>
      <c r="RIV35" s="73"/>
      <c r="RIW35" s="74"/>
      <c r="RIX35" s="72"/>
      <c r="RIY35" s="72"/>
      <c r="RIZ35" s="72"/>
      <c r="RJA35" s="90"/>
      <c r="RJB35" s="73"/>
      <c r="RJC35" s="73"/>
      <c r="RJD35" s="74"/>
      <c r="RJE35" s="72"/>
      <c r="RJF35" s="72"/>
      <c r="RJG35" s="72"/>
      <c r="RJH35" s="90"/>
      <c r="RJI35" s="73"/>
      <c r="RJJ35" s="73"/>
      <c r="RJK35" s="74"/>
      <c r="RJL35" s="72"/>
      <c r="RJM35" s="72"/>
      <c r="RJN35" s="72"/>
      <c r="RJO35" s="90"/>
      <c r="RJP35" s="73"/>
      <c r="RJQ35" s="73"/>
      <c r="RJR35" s="74"/>
      <c r="RJS35" s="72"/>
      <c r="RJT35" s="72"/>
      <c r="RJU35" s="72"/>
      <c r="RJV35" s="90"/>
      <c r="RJW35" s="73"/>
      <c r="RJX35" s="73"/>
      <c r="RJY35" s="74"/>
      <c r="RJZ35" s="72"/>
      <c r="RKA35" s="72"/>
      <c r="RKB35" s="72"/>
      <c r="RKC35" s="90"/>
      <c r="RKD35" s="73"/>
      <c r="RKE35" s="73"/>
      <c r="RKF35" s="74"/>
      <c r="RKG35" s="72"/>
      <c r="RKH35" s="72"/>
      <c r="RKI35" s="72"/>
      <c r="RKJ35" s="90"/>
      <c r="RKK35" s="73"/>
      <c r="RKL35" s="73"/>
      <c r="RKM35" s="74"/>
      <c r="RKN35" s="72"/>
      <c r="RKO35" s="72"/>
      <c r="RKP35" s="72"/>
      <c r="RKQ35" s="90"/>
      <c r="RKR35" s="73"/>
      <c r="RKS35" s="73"/>
      <c r="RKT35" s="74"/>
      <c r="RKU35" s="72"/>
      <c r="RKV35" s="72"/>
      <c r="RKW35" s="72"/>
      <c r="RKX35" s="90"/>
      <c r="RKY35" s="73"/>
      <c r="RKZ35" s="73"/>
      <c r="RLA35" s="74"/>
      <c r="RLB35" s="72"/>
      <c r="RLC35" s="72"/>
      <c r="RLD35" s="72"/>
      <c r="RLE35" s="90"/>
      <c r="RLF35" s="73"/>
      <c r="RLG35" s="73"/>
      <c r="RLH35" s="74"/>
      <c r="RLI35" s="72"/>
      <c r="RLJ35" s="72"/>
      <c r="RLK35" s="72"/>
      <c r="RLL35" s="90"/>
      <c r="RLM35" s="73"/>
      <c r="RLN35" s="73"/>
      <c r="RLO35" s="74"/>
      <c r="RLP35" s="72"/>
      <c r="RLQ35" s="72"/>
      <c r="RLR35" s="72"/>
      <c r="RLS35" s="90"/>
      <c r="RLT35" s="73"/>
      <c r="RLU35" s="73"/>
      <c r="RLV35" s="74"/>
      <c r="RLW35" s="72"/>
      <c r="RLX35" s="72"/>
      <c r="RLY35" s="72"/>
      <c r="RLZ35" s="90"/>
      <c r="RMA35" s="73"/>
      <c r="RMB35" s="73"/>
      <c r="RMC35" s="74"/>
      <c r="RMD35" s="72"/>
      <c r="RME35" s="72"/>
      <c r="RMF35" s="72"/>
      <c r="RMG35" s="90"/>
      <c r="RMH35" s="73"/>
      <c r="RMI35" s="73"/>
      <c r="RMJ35" s="74"/>
      <c r="RMK35" s="72"/>
      <c r="RML35" s="72"/>
      <c r="RMM35" s="72"/>
      <c r="RMN35" s="90"/>
      <c r="RMO35" s="73"/>
      <c r="RMP35" s="73"/>
      <c r="RMQ35" s="74"/>
      <c r="RMR35" s="72"/>
      <c r="RMS35" s="72"/>
      <c r="RMT35" s="72"/>
      <c r="RMU35" s="90"/>
      <c r="RMV35" s="73"/>
      <c r="RMW35" s="73"/>
      <c r="RMX35" s="74"/>
      <c r="RMY35" s="72"/>
      <c r="RMZ35" s="72"/>
      <c r="RNA35" s="72"/>
      <c r="RNB35" s="90"/>
      <c r="RNC35" s="73"/>
      <c r="RND35" s="73"/>
      <c r="RNE35" s="74"/>
      <c r="RNF35" s="72"/>
      <c r="RNG35" s="72"/>
      <c r="RNH35" s="72"/>
      <c r="RNI35" s="90"/>
      <c r="RNJ35" s="73"/>
      <c r="RNK35" s="73"/>
      <c r="RNL35" s="74"/>
      <c r="RNM35" s="72"/>
      <c r="RNN35" s="72"/>
      <c r="RNO35" s="72"/>
      <c r="RNP35" s="90"/>
      <c r="RNQ35" s="73"/>
      <c r="RNR35" s="73"/>
      <c r="RNS35" s="74"/>
      <c r="RNT35" s="72"/>
      <c r="RNU35" s="72"/>
      <c r="RNV35" s="72"/>
      <c r="RNW35" s="90"/>
      <c r="RNX35" s="73"/>
      <c r="RNY35" s="73"/>
      <c r="RNZ35" s="74"/>
      <c r="ROA35" s="72"/>
      <c r="ROB35" s="72"/>
      <c r="ROC35" s="72"/>
      <c r="ROD35" s="90"/>
      <c r="ROE35" s="73"/>
      <c r="ROF35" s="73"/>
      <c r="ROG35" s="74"/>
      <c r="ROH35" s="72"/>
      <c r="ROI35" s="72"/>
      <c r="ROJ35" s="72"/>
      <c r="ROK35" s="90"/>
      <c r="ROL35" s="73"/>
      <c r="ROM35" s="73"/>
      <c r="RON35" s="74"/>
      <c r="ROO35" s="72"/>
      <c r="ROP35" s="72"/>
      <c r="ROQ35" s="72"/>
      <c r="ROR35" s="90"/>
      <c r="ROS35" s="73"/>
      <c r="ROT35" s="73"/>
      <c r="ROU35" s="74"/>
      <c r="ROV35" s="72"/>
      <c r="ROW35" s="72"/>
      <c r="ROX35" s="72"/>
      <c r="ROY35" s="90"/>
      <c r="ROZ35" s="73"/>
      <c r="RPA35" s="73"/>
      <c r="RPB35" s="74"/>
      <c r="RPC35" s="72"/>
      <c r="RPD35" s="72"/>
      <c r="RPE35" s="72"/>
      <c r="RPF35" s="90"/>
      <c r="RPG35" s="73"/>
      <c r="RPH35" s="73"/>
      <c r="RPI35" s="74"/>
      <c r="RPJ35" s="72"/>
      <c r="RPK35" s="72"/>
      <c r="RPL35" s="72"/>
      <c r="RPM35" s="90"/>
      <c r="RPN35" s="73"/>
      <c r="RPO35" s="73"/>
      <c r="RPP35" s="74"/>
      <c r="RPQ35" s="72"/>
      <c r="RPR35" s="72"/>
      <c r="RPS35" s="72"/>
      <c r="RPT35" s="90"/>
      <c r="RPU35" s="73"/>
      <c r="RPV35" s="73"/>
      <c r="RPW35" s="74"/>
      <c r="RPX35" s="72"/>
      <c r="RPY35" s="72"/>
      <c r="RPZ35" s="72"/>
      <c r="RQA35" s="90"/>
      <c r="RQB35" s="73"/>
      <c r="RQC35" s="73"/>
      <c r="RQD35" s="74"/>
      <c r="RQE35" s="72"/>
      <c r="RQF35" s="72"/>
      <c r="RQG35" s="72"/>
      <c r="RQH35" s="90"/>
      <c r="RQI35" s="73"/>
      <c r="RQJ35" s="73"/>
      <c r="RQK35" s="74"/>
      <c r="RQL35" s="72"/>
      <c r="RQM35" s="72"/>
      <c r="RQN35" s="72"/>
      <c r="RQO35" s="90"/>
      <c r="RQP35" s="73"/>
      <c r="RQQ35" s="73"/>
      <c r="RQR35" s="74"/>
      <c r="RQS35" s="72"/>
      <c r="RQT35" s="72"/>
      <c r="RQU35" s="72"/>
      <c r="RQV35" s="90"/>
      <c r="RQW35" s="73"/>
      <c r="RQX35" s="73"/>
      <c r="RQY35" s="74"/>
      <c r="RQZ35" s="72"/>
      <c r="RRA35" s="72"/>
      <c r="RRB35" s="72"/>
      <c r="RRC35" s="90"/>
      <c r="RRD35" s="73"/>
      <c r="RRE35" s="73"/>
      <c r="RRF35" s="74"/>
      <c r="RRG35" s="72"/>
      <c r="RRH35" s="72"/>
      <c r="RRI35" s="72"/>
      <c r="RRJ35" s="90"/>
      <c r="RRK35" s="73"/>
      <c r="RRL35" s="73"/>
      <c r="RRM35" s="74"/>
      <c r="RRN35" s="72"/>
      <c r="RRO35" s="72"/>
      <c r="RRP35" s="72"/>
      <c r="RRQ35" s="90"/>
      <c r="RRR35" s="73"/>
      <c r="RRS35" s="73"/>
      <c r="RRT35" s="74"/>
      <c r="RRU35" s="72"/>
      <c r="RRV35" s="72"/>
      <c r="RRW35" s="72"/>
      <c r="RRX35" s="90"/>
      <c r="RRY35" s="73"/>
      <c r="RRZ35" s="73"/>
      <c r="RSA35" s="74"/>
      <c r="RSB35" s="72"/>
      <c r="RSC35" s="72"/>
      <c r="RSD35" s="72"/>
      <c r="RSE35" s="90"/>
      <c r="RSF35" s="73"/>
      <c r="RSG35" s="73"/>
      <c r="RSH35" s="74"/>
      <c r="RSI35" s="72"/>
      <c r="RSJ35" s="72"/>
      <c r="RSK35" s="72"/>
      <c r="RSL35" s="90"/>
      <c r="RSM35" s="73"/>
      <c r="RSN35" s="73"/>
      <c r="RSO35" s="74"/>
      <c r="RSP35" s="72"/>
      <c r="RSQ35" s="72"/>
      <c r="RSR35" s="72"/>
      <c r="RSS35" s="90"/>
      <c r="RST35" s="73"/>
      <c r="RSU35" s="73"/>
      <c r="RSV35" s="74"/>
      <c r="RSW35" s="72"/>
      <c r="RSX35" s="72"/>
      <c r="RSY35" s="72"/>
      <c r="RSZ35" s="90"/>
      <c r="RTA35" s="73"/>
      <c r="RTB35" s="73"/>
      <c r="RTC35" s="74"/>
      <c r="RTD35" s="72"/>
      <c r="RTE35" s="72"/>
      <c r="RTF35" s="72"/>
      <c r="RTG35" s="90"/>
      <c r="RTH35" s="73"/>
      <c r="RTI35" s="73"/>
      <c r="RTJ35" s="74"/>
      <c r="RTK35" s="72"/>
      <c r="RTL35" s="72"/>
      <c r="RTM35" s="72"/>
      <c r="RTN35" s="90"/>
      <c r="RTO35" s="73"/>
      <c r="RTP35" s="73"/>
      <c r="RTQ35" s="74"/>
      <c r="RTR35" s="72"/>
      <c r="RTS35" s="72"/>
      <c r="RTT35" s="72"/>
      <c r="RTU35" s="90"/>
      <c r="RTV35" s="73"/>
      <c r="RTW35" s="73"/>
      <c r="RTX35" s="74"/>
      <c r="RTY35" s="72"/>
      <c r="RTZ35" s="72"/>
      <c r="RUA35" s="72"/>
      <c r="RUB35" s="90"/>
      <c r="RUC35" s="73"/>
      <c r="RUD35" s="73"/>
      <c r="RUE35" s="74"/>
      <c r="RUF35" s="72"/>
      <c r="RUG35" s="72"/>
      <c r="RUH35" s="72"/>
      <c r="RUI35" s="90"/>
      <c r="RUJ35" s="73"/>
      <c r="RUK35" s="73"/>
      <c r="RUL35" s="74"/>
      <c r="RUM35" s="72"/>
      <c r="RUN35" s="72"/>
      <c r="RUO35" s="72"/>
      <c r="RUP35" s="90"/>
      <c r="RUQ35" s="73"/>
      <c r="RUR35" s="73"/>
      <c r="RUS35" s="74"/>
      <c r="RUT35" s="72"/>
      <c r="RUU35" s="72"/>
      <c r="RUV35" s="72"/>
      <c r="RUW35" s="90"/>
      <c r="RUX35" s="73"/>
      <c r="RUY35" s="73"/>
      <c r="RUZ35" s="74"/>
      <c r="RVA35" s="72"/>
      <c r="RVB35" s="72"/>
      <c r="RVC35" s="72"/>
      <c r="RVD35" s="90"/>
      <c r="RVE35" s="73"/>
      <c r="RVF35" s="73"/>
      <c r="RVG35" s="74"/>
      <c r="RVH35" s="72"/>
      <c r="RVI35" s="72"/>
      <c r="RVJ35" s="72"/>
      <c r="RVK35" s="90"/>
      <c r="RVL35" s="73"/>
      <c r="RVM35" s="73"/>
      <c r="RVN35" s="74"/>
      <c r="RVO35" s="72"/>
      <c r="RVP35" s="72"/>
      <c r="RVQ35" s="72"/>
      <c r="RVR35" s="90"/>
      <c r="RVS35" s="73"/>
      <c r="RVT35" s="73"/>
      <c r="RVU35" s="74"/>
      <c r="RVV35" s="72"/>
      <c r="RVW35" s="72"/>
      <c r="RVX35" s="72"/>
      <c r="RVY35" s="90"/>
      <c r="RVZ35" s="73"/>
      <c r="RWA35" s="73"/>
      <c r="RWB35" s="74"/>
      <c r="RWC35" s="72"/>
      <c r="RWD35" s="72"/>
      <c r="RWE35" s="72"/>
      <c r="RWF35" s="90"/>
      <c r="RWG35" s="73"/>
      <c r="RWH35" s="73"/>
      <c r="RWI35" s="74"/>
      <c r="RWJ35" s="72"/>
      <c r="RWK35" s="72"/>
      <c r="RWL35" s="72"/>
      <c r="RWM35" s="90"/>
      <c r="RWN35" s="73"/>
      <c r="RWO35" s="73"/>
      <c r="RWP35" s="74"/>
      <c r="RWQ35" s="72"/>
      <c r="RWR35" s="72"/>
      <c r="RWS35" s="72"/>
      <c r="RWT35" s="90"/>
      <c r="RWU35" s="73"/>
      <c r="RWV35" s="73"/>
      <c r="RWW35" s="74"/>
      <c r="RWX35" s="72"/>
      <c r="RWY35" s="72"/>
      <c r="RWZ35" s="72"/>
      <c r="RXA35" s="90"/>
      <c r="RXB35" s="73"/>
      <c r="RXC35" s="73"/>
      <c r="RXD35" s="74"/>
      <c r="RXE35" s="72"/>
      <c r="RXF35" s="72"/>
      <c r="RXG35" s="72"/>
      <c r="RXH35" s="90"/>
      <c r="RXI35" s="73"/>
      <c r="RXJ35" s="73"/>
      <c r="RXK35" s="74"/>
      <c r="RXL35" s="72"/>
      <c r="RXM35" s="72"/>
      <c r="RXN35" s="72"/>
      <c r="RXO35" s="90"/>
      <c r="RXP35" s="73"/>
      <c r="RXQ35" s="73"/>
      <c r="RXR35" s="74"/>
      <c r="RXS35" s="72"/>
      <c r="RXT35" s="72"/>
      <c r="RXU35" s="72"/>
      <c r="RXV35" s="90"/>
      <c r="RXW35" s="73"/>
      <c r="RXX35" s="73"/>
      <c r="RXY35" s="74"/>
      <c r="RXZ35" s="72"/>
      <c r="RYA35" s="72"/>
      <c r="RYB35" s="72"/>
      <c r="RYC35" s="90"/>
      <c r="RYD35" s="73"/>
      <c r="RYE35" s="73"/>
      <c r="RYF35" s="74"/>
      <c r="RYG35" s="72"/>
      <c r="RYH35" s="72"/>
      <c r="RYI35" s="72"/>
      <c r="RYJ35" s="90"/>
      <c r="RYK35" s="73"/>
      <c r="RYL35" s="73"/>
      <c r="RYM35" s="74"/>
      <c r="RYN35" s="72"/>
      <c r="RYO35" s="72"/>
      <c r="RYP35" s="72"/>
      <c r="RYQ35" s="90"/>
      <c r="RYR35" s="73"/>
      <c r="RYS35" s="73"/>
      <c r="RYT35" s="74"/>
      <c r="RYU35" s="72"/>
      <c r="RYV35" s="72"/>
      <c r="RYW35" s="72"/>
      <c r="RYX35" s="90"/>
      <c r="RYY35" s="73"/>
      <c r="RYZ35" s="73"/>
      <c r="RZA35" s="74"/>
      <c r="RZB35" s="72"/>
      <c r="RZC35" s="72"/>
      <c r="RZD35" s="72"/>
      <c r="RZE35" s="90"/>
      <c r="RZF35" s="73"/>
      <c r="RZG35" s="73"/>
      <c r="RZH35" s="74"/>
      <c r="RZI35" s="72"/>
      <c r="RZJ35" s="72"/>
      <c r="RZK35" s="72"/>
      <c r="RZL35" s="90"/>
      <c r="RZM35" s="73"/>
      <c r="RZN35" s="73"/>
      <c r="RZO35" s="74"/>
      <c r="RZP35" s="72"/>
      <c r="RZQ35" s="72"/>
      <c r="RZR35" s="72"/>
      <c r="RZS35" s="90"/>
      <c r="RZT35" s="73"/>
      <c r="RZU35" s="73"/>
      <c r="RZV35" s="74"/>
      <c r="RZW35" s="72"/>
      <c r="RZX35" s="72"/>
      <c r="RZY35" s="72"/>
      <c r="RZZ35" s="90"/>
      <c r="SAA35" s="73"/>
      <c r="SAB35" s="73"/>
      <c r="SAC35" s="74"/>
      <c r="SAD35" s="72"/>
      <c r="SAE35" s="72"/>
      <c r="SAF35" s="72"/>
      <c r="SAG35" s="90"/>
      <c r="SAH35" s="73"/>
      <c r="SAI35" s="73"/>
      <c r="SAJ35" s="74"/>
      <c r="SAK35" s="72"/>
      <c r="SAL35" s="72"/>
      <c r="SAM35" s="72"/>
      <c r="SAN35" s="90"/>
      <c r="SAO35" s="73"/>
      <c r="SAP35" s="73"/>
      <c r="SAQ35" s="74"/>
      <c r="SAR35" s="72"/>
      <c r="SAS35" s="72"/>
      <c r="SAT35" s="72"/>
      <c r="SAU35" s="90"/>
      <c r="SAV35" s="73"/>
      <c r="SAW35" s="73"/>
      <c r="SAX35" s="74"/>
      <c r="SAY35" s="72"/>
      <c r="SAZ35" s="72"/>
      <c r="SBA35" s="72"/>
      <c r="SBB35" s="90"/>
      <c r="SBC35" s="73"/>
      <c r="SBD35" s="73"/>
      <c r="SBE35" s="74"/>
      <c r="SBF35" s="72"/>
      <c r="SBG35" s="72"/>
      <c r="SBH35" s="72"/>
      <c r="SBI35" s="90"/>
      <c r="SBJ35" s="73"/>
      <c r="SBK35" s="73"/>
      <c r="SBL35" s="74"/>
      <c r="SBM35" s="72"/>
      <c r="SBN35" s="72"/>
      <c r="SBO35" s="72"/>
      <c r="SBP35" s="90"/>
      <c r="SBQ35" s="73"/>
      <c r="SBR35" s="73"/>
      <c r="SBS35" s="74"/>
      <c r="SBT35" s="72"/>
      <c r="SBU35" s="72"/>
      <c r="SBV35" s="72"/>
      <c r="SBW35" s="90"/>
      <c r="SBX35" s="73"/>
      <c r="SBY35" s="73"/>
      <c r="SBZ35" s="74"/>
      <c r="SCA35" s="72"/>
      <c r="SCB35" s="72"/>
      <c r="SCC35" s="72"/>
      <c r="SCD35" s="90"/>
      <c r="SCE35" s="73"/>
      <c r="SCF35" s="73"/>
      <c r="SCG35" s="74"/>
      <c r="SCH35" s="72"/>
      <c r="SCI35" s="72"/>
      <c r="SCJ35" s="72"/>
      <c r="SCK35" s="90"/>
      <c r="SCL35" s="73"/>
      <c r="SCM35" s="73"/>
      <c r="SCN35" s="74"/>
      <c r="SCO35" s="72"/>
      <c r="SCP35" s="72"/>
      <c r="SCQ35" s="72"/>
      <c r="SCR35" s="90"/>
      <c r="SCS35" s="73"/>
      <c r="SCT35" s="73"/>
      <c r="SCU35" s="74"/>
      <c r="SCV35" s="72"/>
      <c r="SCW35" s="72"/>
      <c r="SCX35" s="72"/>
      <c r="SCY35" s="90"/>
      <c r="SCZ35" s="73"/>
      <c r="SDA35" s="73"/>
      <c r="SDB35" s="74"/>
      <c r="SDC35" s="72"/>
      <c r="SDD35" s="72"/>
      <c r="SDE35" s="72"/>
      <c r="SDF35" s="90"/>
      <c r="SDG35" s="73"/>
      <c r="SDH35" s="73"/>
      <c r="SDI35" s="74"/>
      <c r="SDJ35" s="72"/>
      <c r="SDK35" s="72"/>
      <c r="SDL35" s="72"/>
      <c r="SDM35" s="90"/>
      <c r="SDN35" s="73"/>
      <c r="SDO35" s="73"/>
      <c r="SDP35" s="74"/>
      <c r="SDQ35" s="72"/>
      <c r="SDR35" s="72"/>
      <c r="SDS35" s="72"/>
      <c r="SDT35" s="90"/>
      <c r="SDU35" s="73"/>
      <c r="SDV35" s="73"/>
      <c r="SDW35" s="74"/>
      <c r="SDX35" s="72"/>
      <c r="SDY35" s="72"/>
      <c r="SDZ35" s="72"/>
      <c r="SEA35" s="90"/>
      <c r="SEB35" s="73"/>
      <c r="SEC35" s="73"/>
      <c r="SED35" s="74"/>
      <c r="SEE35" s="72"/>
      <c r="SEF35" s="72"/>
      <c r="SEG35" s="72"/>
      <c r="SEH35" s="90"/>
      <c r="SEI35" s="73"/>
      <c r="SEJ35" s="73"/>
      <c r="SEK35" s="74"/>
      <c r="SEL35" s="72"/>
      <c r="SEM35" s="72"/>
      <c r="SEN35" s="72"/>
      <c r="SEO35" s="90"/>
      <c r="SEP35" s="73"/>
      <c r="SEQ35" s="73"/>
      <c r="SER35" s="74"/>
      <c r="SES35" s="72"/>
      <c r="SET35" s="72"/>
      <c r="SEU35" s="72"/>
      <c r="SEV35" s="90"/>
      <c r="SEW35" s="73"/>
      <c r="SEX35" s="73"/>
      <c r="SEY35" s="74"/>
      <c r="SEZ35" s="72"/>
      <c r="SFA35" s="72"/>
      <c r="SFB35" s="72"/>
      <c r="SFC35" s="90"/>
      <c r="SFD35" s="73"/>
      <c r="SFE35" s="73"/>
      <c r="SFF35" s="74"/>
      <c r="SFG35" s="72"/>
      <c r="SFH35" s="72"/>
      <c r="SFI35" s="72"/>
      <c r="SFJ35" s="90"/>
      <c r="SFK35" s="73"/>
      <c r="SFL35" s="73"/>
      <c r="SFM35" s="74"/>
      <c r="SFN35" s="72"/>
      <c r="SFO35" s="72"/>
      <c r="SFP35" s="72"/>
      <c r="SFQ35" s="90"/>
      <c r="SFR35" s="73"/>
      <c r="SFS35" s="73"/>
      <c r="SFT35" s="74"/>
      <c r="SFU35" s="72"/>
      <c r="SFV35" s="72"/>
      <c r="SFW35" s="72"/>
      <c r="SFX35" s="90"/>
      <c r="SFY35" s="73"/>
      <c r="SFZ35" s="73"/>
      <c r="SGA35" s="74"/>
      <c r="SGB35" s="72"/>
      <c r="SGC35" s="72"/>
      <c r="SGD35" s="72"/>
      <c r="SGE35" s="90"/>
      <c r="SGF35" s="73"/>
      <c r="SGG35" s="73"/>
      <c r="SGH35" s="74"/>
      <c r="SGI35" s="72"/>
      <c r="SGJ35" s="72"/>
      <c r="SGK35" s="72"/>
      <c r="SGL35" s="90"/>
      <c r="SGM35" s="73"/>
      <c r="SGN35" s="73"/>
      <c r="SGO35" s="74"/>
      <c r="SGP35" s="72"/>
      <c r="SGQ35" s="72"/>
      <c r="SGR35" s="72"/>
      <c r="SGS35" s="90"/>
      <c r="SGT35" s="73"/>
      <c r="SGU35" s="73"/>
      <c r="SGV35" s="74"/>
      <c r="SGW35" s="72"/>
      <c r="SGX35" s="72"/>
      <c r="SGY35" s="72"/>
      <c r="SGZ35" s="90"/>
      <c r="SHA35" s="73"/>
      <c r="SHB35" s="73"/>
      <c r="SHC35" s="74"/>
      <c r="SHD35" s="72"/>
      <c r="SHE35" s="72"/>
      <c r="SHF35" s="72"/>
      <c r="SHG35" s="90"/>
      <c r="SHH35" s="73"/>
      <c r="SHI35" s="73"/>
      <c r="SHJ35" s="74"/>
      <c r="SHK35" s="72"/>
      <c r="SHL35" s="72"/>
      <c r="SHM35" s="72"/>
      <c r="SHN35" s="90"/>
      <c r="SHO35" s="73"/>
      <c r="SHP35" s="73"/>
      <c r="SHQ35" s="74"/>
      <c r="SHR35" s="72"/>
      <c r="SHS35" s="72"/>
      <c r="SHT35" s="72"/>
      <c r="SHU35" s="90"/>
      <c r="SHV35" s="73"/>
      <c r="SHW35" s="73"/>
      <c r="SHX35" s="74"/>
      <c r="SHY35" s="72"/>
      <c r="SHZ35" s="72"/>
      <c r="SIA35" s="72"/>
      <c r="SIB35" s="90"/>
      <c r="SIC35" s="73"/>
      <c r="SID35" s="73"/>
      <c r="SIE35" s="74"/>
      <c r="SIF35" s="72"/>
      <c r="SIG35" s="72"/>
      <c r="SIH35" s="72"/>
      <c r="SII35" s="90"/>
      <c r="SIJ35" s="73"/>
      <c r="SIK35" s="73"/>
      <c r="SIL35" s="74"/>
      <c r="SIM35" s="72"/>
      <c r="SIN35" s="72"/>
      <c r="SIO35" s="72"/>
      <c r="SIP35" s="90"/>
      <c r="SIQ35" s="73"/>
      <c r="SIR35" s="73"/>
      <c r="SIS35" s="74"/>
      <c r="SIT35" s="72"/>
      <c r="SIU35" s="72"/>
      <c r="SIV35" s="72"/>
      <c r="SIW35" s="90"/>
      <c r="SIX35" s="73"/>
      <c r="SIY35" s="73"/>
      <c r="SIZ35" s="74"/>
      <c r="SJA35" s="72"/>
      <c r="SJB35" s="72"/>
      <c r="SJC35" s="72"/>
      <c r="SJD35" s="90"/>
      <c r="SJE35" s="73"/>
      <c r="SJF35" s="73"/>
      <c r="SJG35" s="74"/>
      <c r="SJH35" s="72"/>
      <c r="SJI35" s="72"/>
      <c r="SJJ35" s="72"/>
      <c r="SJK35" s="90"/>
      <c r="SJL35" s="73"/>
      <c r="SJM35" s="73"/>
      <c r="SJN35" s="74"/>
      <c r="SJO35" s="72"/>
      <c r="SJP35" s="72"/>
      <c r="SJQ35" s="72"/>
      <c r="SJR35" s="90"/>
      <c r="SJS35" s="73"/>
      <c r="SJT35" s="73"/>
      <c r="SJU35" s="74"/>
      <c r="SJV35" s="72"/>
      <c r="SJW35" s="72"/>
      <c r="SJX35" s="72"/>
      <c r="SJY35" s="90"/>
      <c r="SJZ35" s="73"/>
      <c r="SKA35" s="73"/>
      <c r="SKB35" s="74"/>
      <c r="SKC35" s="72"/>
      <c r="SKD35" s="72"/>
      <c r="SKE35" s="72"/>
      <c r="SKF35" s="90"/>
      <c r="SKG35" s="73"/>
      <c r="SKH35" s="73"/>
      <c r="SKI35" s="74"/>
      <c r="SKJ35" s="72"/>
      <c r="SKK35" s="72"/>
      <c r="SKL35" s="72"/>
      <c r="SKM35" s="90"/>
      <c r="SKN35" s="73"/>
      <c r="SKO35" s="73"/>
      <c r="SKP35" s="74"/>
      <c r="SKQ35" s="72"/>
      <c r="SKR35" s="72"/>
      <c r="SKS35" s="72"/>
      <c r="SKT35" s="90"/>
      <c r="SKU35" s="73"/>
      <c r="SKV35" s="73"/>
      <c r="SKW35" s="74"/>
      <c r="SKX35" s="72"/>
      <c r="SKY35" s="72"/>
      <c r="SKZ35" s="72"/>
      <c r="SLA35" s="90"/>
      <c r="SLB35" s="73"/>
      <c r="SLC35" s="73"/>
      <c r="SLD35" s="74"/>
      <c r="SLE35" s="72"/>
      <c r="SLF35" s="72"/>
      <c r="SLG35" s="72"/>
      <c r="SLH35" s="90"/>
      <c r="SLI35" s="73"/>
      <c r="SLJ35" s="73"/>
      <c r="SLK35" s="74"/>
      <c r="SLL35" s="72"/>
      <c r="SLM35" s="72"/>
      <c r="SLN35" s="72"/>
      <c r="SLO35" s="90"/>
      <c r="SLP35" s="73"/>
      <c r="SLQ35" s="73"/>
      <c r="SLR35" s="74"/>
      <c r="SLS35" s="72"/>
      <c r="SLT35" s="72"/>
      <c r="SLU35" s="72"/>
      <c r="SLV35" s="90"/>
      <c r="SLW35" s="73"/>
      <c r="SLX35" s="73"/>
      <c r="SLY35" s="74"/>
      <c r="SLZ35" s="72"/>
      <c r="SMA35" s="72"/>
      <c r="SMB35" s="72"/>
      <c r="SMC35" s="90"/>
      <c r="SMD35" s="73"/>
      <c r="SME35" s="73"/>
      <c r="SMF35" s="74"/>
      <c r="SMG35" s="72"/>
      <c r="SMH35" s="72"/>
      <c r="SMI35" s="72"/>
      <c r="SMJ35" s="90"/>
      <c r="SMK35" s="73"/>
      <c r="SML35" s="73"/>
      <c r="SMM35" s="74"/>
      <c r="SMN35" s="72"/>
      <c r="SMO35" s="72"/>
      <c r="SMP35" s="72"/>
      <c r="SMQ35" s="90"/>
      <c r="SMR35" s="73"/>
      <c r="SMS35" s="73"/>
      <c r="SMT35" s="74"/>
      <c r="SMU35" s="72"/>
      <c r="SMV35" s="72"/>
      <c r="SMW35" s="72"/>
      <c r="SMX35" s="90"/>
      <c r="SMY35" s="73"/>
      <c r="SMZ35" s="73"/>
      <c r="SNA35" s="74"/>
      <c r="SNB35" s="72"/>
      <c r="SNC35" s="72"/>
      <c r="SND35" s="72"/>
      <c r="SNE35" s="90"/>
      <c r="SNF35" s="73"/>
      <c r="SNG35" s="73"/>
      <c r="SNH35" s="74"/>
      <c r="SNI35" s="72"/>
      <c r="SNJ35" s="72"/>
      <c r="SNK35" s="72"/>
      <c r="SNL35" s="90"/>
      <c r="SNM35" s="73"/>
      <c r="SNN35" s="73"/>
      <c r="SNO35" s="74"/>
      <c r="SNP35" s="72"/>
      <c r="SNQ35" s="72"/>
      <c r="SNR35" s="72"/>
      <c r="SNS35" s="90"/>
      <c r="SNT35" s="73"/>
      <c r="SNU35" s="73"/>
      <c r="SNV35" s="74"/>
      <c r="SNW35" s="72"/>
      <c r="SNX35" s="72"/>
      <c r="SNY35" s="72"/>
      <c r="SNZ35" s="90"/>
      <c r="SOA35" s="73"/>
      <c r="SOB35" s="73"/>
      <c r="SOC35" s="74"/>
      <c r="SOD35" s="72"/>
      <c r="SOE35" s="72"/>
      <c r="SOF35" s="72"/>
      <c r="SOG35" s="90"/>
      <c r="SOH35" s="73"/>
      <c r="SOI35" s="73"/>
      <c r="SOJ35" s="74"/>
      <c r="SOK35" s="72"/>
      <c r="SOL35" s="72"/>
      <c r="SOM35" s="72"/>
      <c r="SON35" s="90"/>
      <c r="SOO35" s="73"/>
      <c r="SOP35" s="73"/>
      <c r="SOQ35" s="74"/>
      <c r="SOR35" s="72"/>
      <c r="SOS35" s="72"/>
      <c r="SOT35" s="72"/>
      <c r="SOU35" s="90"/>
      <c r="SOV35" s="73"/>
      <c r="SOW35" s="73"/>
      <c r="SOX35" s="74"/>
      <c r="SOY35" s="72"/>
      <c r="SOZ35" s="72"/>
      <c r="SPA35" s="72"/>
      <c r="SPB35" s="90"/>
      <c r="SPC35" s="73"/>
      <c r="SPD35" s="73"/>
      <c r="SPE35" s="74"/>
      <c r="SPF35" s="72"/>
      <c r="SPG35" s="72"/>
      <c r="SPH35" s="72"/>
      <c r="SPI35" s="90"/>
      <c r="SPJ35" s="73"/>
      <c r="SPK35" s="73"/>
      <c r="SPL35" s="74"/>
      <c r="SPM35" s="72"/>
      <c r="SPN35" s="72"/>
      <c r="SPO35" s="72"/>
      <c r="SPP35" s="90"/>
      <c r="SPQ35" s="73"/>
      <c r="SPR35" s="73"/>
      <c r="SPS35" s="74"/>
      <c r="SPT35" s="72"/>
      <c r="SPU35" s="72"/>
      <c r="SPV35" s="72"/>
      <c r="SPW35" s="90"/>
      <c r="SPX35" s="73"/>
      <c r="SPY35" s="73"/>
      <c r="SPZ35" s="74"/>
      <c r="SQA35" s="72"/>
      <c r="SQB35" s="72"/>
      <c r="SQC35" s="72"/>
      <c r="SQD35" s="90"/>
      <c r="SQE35" s="73"/>
      <c r="SQF35" s="73"/>
      <c r="SQG35" s="74"/>
      <c r="SQH35" s="72"/>
      <c r="SQI35" s="72"/>
      <c r="SQJ35" s="72"/>
      <c r="SQK35" s="90"/>
      <c r="SQL35" s="73"/>
      <c r="SQM35" s="73"/>
      <c r="SQN35" s="74"/>
      <c r="SQO35" s="72"/>
      <c r="SQP35" s="72"/>
      <c r="SQQ35" s="72"/>
      <c r="SQR35" s="90"/>
      <c r="SQS35" s="73"/>
      <c r="SQT35" s="73"/>
      <c r="SQU35" s="74"/>
      <c r="SQV35" s="72"/>
      <c r="SQW35" s="72"/>
      <c r="SQX35" s="72"/>
      <c r="SQY35" s="90"/>
      <c r="SQZ35" s="73"/>
      <c r="SRA35" s="73"/>
      <c r="SRB35" s="74"/>
      <c r="SRC35" s="72"/>
      <c r="SRD35" s="72"/>
      <c r="SRE35" s="72"/>
      <c r="SRF35" s="90"/>
      <c r="SRG35" s="73"/>
      <c r="SRH35" s="73"/>
      <c r="SRI35" s="74"/>
      <c r="SRJ35" s="72"/>
      <c r="SRK35" s="72"/>
      <c r="SRL35" s="72"/>
      <c r="SRM35" s="90"/>
      <c r="SRN35" s="73"/>
      <c r="SRO35" s="73"/>
      <c r="SRP35" s="74"/>
      <c r="SRQ35" s="72"/>
      <c r="SRR35" s="72"/>
      <c r="SRS35" s="72"/>
      <c r="SRT35" s="90"/>
      <c r="SRU35" s="73"/>
      <c r="SRV35" s="73"/>
      <c r="SRW35" s="74"/>
      <c r="SRX35" s="72"/>
      <c r="SRY35" s="72"/>
      <c r="SRZ35" s="72"/>
      <c r="SSA35" s="90"/>
      <c r="SSB35" s="73"/>
      <c r="SSC35" s="73"/>
      <c r="SSD35" s="74"/>
      <c r="SSE35" s="72"/>
      <c r="SSF35" s="72"/>
      <c r="SSG35" s="72"/>
      <c r="SSH35" s="90"/>
      <c r="SSI35" s="73"/>
      <c r="SSJ35" s="73"/>
      <c r="SSK35" s="74"/>
      <c r="SSL35" s="72"/>
      <c r="SSM35" s="72"/>
      <c r="SSN35" s="72"/>
      <c r="SSO35" s="90"/>
      <c r="SSP35" s="73"/>
      <c r="SSQ35" s="73"/>
      <c r="SSR35" s="74"/>
      <c r="SSS35" s="72"/>
      <c r="SST35" s="72"/>
      <c r="SSU35" s="72"/>
      <c r="SSV35" s="90"/>
      <c r="SSW35" s="73"/>
      <c r="SSX35" s="73"/>
      <c r="SSY35" s="74"/>
      <c r="SSZ35" s="72"/>
      <c r="STA35" s="72"/>
      <c r="STB35" s="72"/>
      <c r="STC35" s="90"/>
      <c r="STD35" s="73"/>
      <c r="STE35" s="73"/>
      <c r="STF35" s="74"/>
      <c r="STG35" s="72"/>
      <c r="STH35" s="72"/>
      <c r="STI35" s="72"/>
      <c r="STJ35" s="90"/>
      <c r="STK35" s="73"/>
      <c r="STL35" s="73"/>
      <c r="STM35" s="74"/>
      <c r="STN35" s="72"/>
      <c r="STO35" s="72"/>
      <c r="STP35" s="72"/>
      <c r="STQ35" s="90"/>
      <c r="STR35" s="73"/>
      <c r="STS35" s="73"/>
      <c r="STT35" s="74"/>
      <c r="STU35" s="72"/>
      <c r="STV35" s="72"/>
      <c r="STW35" s="72"/>
      <c r="STX35" s="90"/>
      <c r="STY35" s="73"/>
      <c r="STZ35" s="73"/>
      <c r="SUA35" s="74"/>
      <c r="SUB35" s="72"/>
      <c r="SUC35" s="72"/>
      <c r="SUD35" s="72"/>
      <c r="SUE35" s="90"/>
      <c r="SUF35" s="73"/>
      <c r="SUG35" s="73"/>
      <c r="SUH35" s="74"/>
      <c r="SUI35" s="72"/>
      <c r="SUJ35" s="72"/>
      <c r="SUK35" s="72"/>
      <c r="SUL35" s="90"/>
      <c r="SUM35" s="73"/>
      <c r="SUN35" s="73"/>
      <c r="SUO35" s="74"/>
      <c r="SUP35" s="72"/>
      <c r="SUQ35" s="72"/>
      <c r="SUR35" s="72"/>
      <c r="SUS35" s="90"/>
      <c r="SUT35" s="73"/>
      <c r="SUU35" s="73"/>
      <c r="SUV35" s="74"/>
      <c r="SUW35" s="72"/>
      <c r="SUX35" s="72"/>
      <c r="SUY35" s="72"/>
      <c r="SUZ35" s="90"/>
      <c r="SVA35" s="73"/>
      <c r="SVB35" s="73"/>
      <c r="SVC35" s="74"/>
      <c r="SVD35" s="72"/>
      <c r="SVE35" s="72"/>
      <c r="SVF35" s="72"/>
      <c r="SVG35" s="90"/>
      <c r="SVH35" s="73"/>
      <c r="SVI35" s="73"/>
      <c r="SVJ35" s="74"/>
      <c r="SVK35" s="72"/>
      <c r="SVL35" s="72"/>
      <c r="SVM35" s="72"/>
      <c r="SVN35" s="90"/>
      <c r="SVO35" s="73"/>
      <c r="SVP35" s="73"/>
      <c r="SVQ35" s="74"/>
      <c r="SVR35" s="72"/>
      <c r="SVS35" s="72"/>
      <c r="SVT35" s="72"/>
      <c r="SVU35" s="90"/>
      <c r="SVV35" s="73"/>
      <c r="SVW35" s="73"/>
      <c r="SVX35" s="74"/>
      <c r="SVY35" s="72"/>
      <c r="SVZ35" s="72"/>
      <c r="SWA35" s="72"/>
      <c r="SWB35" s="90"/>
      <c r="SWC35" s="73"/>
      <c r="SWD35" s="73"/>
      <c r="SWE35" s="74"/>
      <c r="SWF35" s="72"/>
      <c r="SWG35" s="72"/>
      <c r="SWH35" s="72"/>
      <c r="SWI35" s="90"/>
      <c r="SWJ35" s="73"/>
      <c r="SWK35" s="73"/>
      <c r="SWL35" s="74"/>
      <c r="SWM35" s="72"/>
      <c r="SWN35" s="72"/>
      <c r="SWO35" s="72"/>
      <c r="SWP35" s="90"/>
      <c r="SWQ35" s="73"/>
      <c r="SWR35" s="73"/>
      <c r="SWS35" s="74"/>
      <c r="SWT35" s="72"/>
      <c r="SWU35" s="72"/>
      <c r="SWV35" s="72"/>
      <c r="SWW35" s="90"/>
      <c r="SWX35" s="73"/>
      <c r="SWY35" s="73"/>
      <c r="SWZ35" s="74"/>
      <c r="SXA35" s="72"/>
      <c r="SXB35" s="72"/>
      <c r="SXC35" s="72"/>
      <c r="SXD35" s="90"/>
      <c r="SXE35" s="73"/>
      <c r="SXF35" s="73"/>
      <c r="SXG35" s="74"/>
      <c r="SXH35" s="72"/>
      <c r="SXI35" s="72"/>
      <c r="SXJ35" s="72"/>
      <c r="SXK35" s="90"/>
      <c r="SXL35" s="73"/>
      <c r="SXM35" s="73"/>
      <c r="SXN35" s="74"/>
      <c r="SXO35" s="72"/>
      <c r="SXP35" s="72"/>
      <c r="SXQ35" s="72"/>
      <c r="SXR35" s="90"/>
      <c r="SXS35" s="73"/>
      <c r="SXT35" s="73"/>
      <c r="SXU35" s="74"/>
      <c r="SXV35" s="72"/>
      <c r="SXW35" s="72"/>
      <c r="SXX35" s="72"/>
      <c r="SXY35" s="90"/>
      <c r="SXZ35" s="73"/>
      <c r="SYA35" s="73"/>
      <c r="SYB35" s="74"/>
      <c r="SYC35" s="72"/>
      <c r="SYD35" s="72"/>
      <c r="SYE35" s="72"/>
      <c r="SYF35" s="90"/>
      <c r="SYG35" s="73"/>
      <c r="SYH35" s="73"/>
      <c r="SYI35" s="74"/>
      <c r="SYJ35" s="72"/>
      <c r="SYK35" s="72"/>
      <c r="SYL35" s="72"/>
      <c r="SYM35" s="90"/>
      <c r="SYN35" s="73"/>
      <c r="SYO35" s="73"/>
      <c r="SYP35" s="74"/>
      <c r="SYQ35" s="72"/>
      <c r="SYR35" s="72"/>
      <c r="SYS35" s="72"/>
      <c r="SYT35" s="90"/>
      <c r="SYU35" s="73"/>
      <c r="SYV35" s="73"/>
      <c r="SYW35" s="74"/>
      <c r="SYX35" s="72"/>
      <c r="SYY35" s="72"/>
      <c r="SYZ35" s="72"/>
      <c r="SZA35" s="90"/>
      <c r="SZB35" s="73"/>
      <c r="SZC35" s="73"/>
      <c r="SZD35" s="74"/>
      <c r="SZE35" s="72"/>
      <c r="SZF35" s="72"/>
      <c r="SZG35" s="72"/>
      <c r="SZH35" s="90"/>
      <c r="SZI35" s="73"/>
      <c r="SZJ35" s="73"/>
      <c r="SZK35" s="74"/>
      <c r="SZL35" s="72"/>
      <c r="SZM35" s="72"/>
      <c r="SZN35" s="72"/>
      <c r="SZO35" s="90"/>
      <c r="SZP35" s="73"/>
      <c r="SZQ35" s="73"/>
      <c r="SZR35" s="74"/>
      <c r="SZS35" s="72"/>
      <c r="SZT35" s="72"/>
      <c r="SZU35" s="72"/>
      <c r="SZV35" s="90"/>
      <c r="SZW35" s="73"/>
      <c r="SZX35" s="73"/>
      <c r="SZY35" s="74"/>
      <c r="SZZ35" s="72"/>
      <c r="TAA35" s="72"/>
      <c r="TAB35" s="72"/>
      <c r="TAC35" s="90"/>
      <c r="TAD35" s="73"/>
      <c r="TAE35" s="73"/>
      <c r="TAF35" s="74"/>
      <c r="TAG35" s="72"/>
      <c r="TAH35" s="72"/>
      <c r="TAI35" s="72"/>
      <c r="TAJ35" s="90"/>
      <c r="TAK35" s="73"/>
      <c r="TAL35" s="73"/>
      <c r="TAM35" s="74"/>
      <c r="TAN35" s="72"/>
      <c r="TAO35" s="72"/>
      <c r="TAP35" s="72"/>
      <c r="TAQ35" s="90"/>
      <c r="TAR35" s="73"/>
      <c r="TAS35" s="73"/>
      <c r="TAT35" s="74"/>
      <c r="TAU35" s="72"/>
      <c r="TAV35" s="72"/>
      <c r="TAW35" s="72"/>
      <c r="TAX35" s="90"/>
      <c r="TAY35" s="73"/>
      <c r="TAZ35" s="73"/>
      <c r="TBA35" s="74"/>
      <c r="TBB35" s="72"/>
      <c r="TBC35" s="72"/>
      <c r="TBD35" s="72"/>
      <c r="TBE35" s="90"/>
      <c r="TBF35" s="73"/>
      <c r="TBG35" s="73"/>
      <c r="TBH35" s="74"/>
      <c r="TBI35" s="72"/>
      <c r="TBJ35" s="72"/>
      <c r="TBK35" s="72"/>
      <c r="TBL35" s="90"/>
      <c r="TBM35" s="73"/>
      <c r="TBN35" s="73"/>
      <c r="TBO35" s="74"/>
      <c r="TBP35" s="72"/>
      <c r="TBQ35" s="72"/>
      <c r="TBR35" s="72"/>
      <c r="TBS35" s="90"/>
      <c r="TBT35" s="73"/>
      <c r="TBU35" s="73"/>
      <c r="TBV35" s="74"/>
      <c r="TBW35" s="72"/>
      <c r="TBX35" s="72"/>
      <c r="TBY35" s="72"/>
      <c r="TBZ35" s="90"/>
      <c r="TCA35" s="73"/>
      <c r="TCB35" s="73"/>
      <c r="TCC35" s="74"/>
      <c r="TCD35" s="72"/>
      <c r="TCE35" s="72"/>
      <c r="TCF35" s="72"/>
      <c r="TCG35" s="90"/>
      <c r="TCH35" s="73"/>
      <c r="TCI35" s="73"/>
      <c r="TCJ35" s="74"/>
      <c r="TCK35" s="72"/>
      <c r="TCL35" s="72"/>
      <c r="TCM35" s="72"/>
      <c r="TCN35" s="90"/>
      <c r="TCO35" s="73"/>
      <c r="TCP35" s="73"/>
      <c r="TCQ35" s="74"/>
      <c r="TCR35" s="72"/>
      <c r="TCS35" s="72"/>
      <c r="TCT35" s="72"/>
      <c r="TCU35" s="90"/>
      <c r="TCV35" s="73"/>
      <c r="TCW35" s="73"/>
      <c r="TCX35" s="74"/>
      <c r="TCY35" s="72"/>
      <c r="TCZ35" s="72"/>
      <c r="TDA35" s="72"/>
      <c r="TDB35" s="90"/>
      <c r="TDC35" s="73"/>
      <c r="TDD35" s="73"/>
      <c r="TDE35" s="74"/>
      <c r="TDF35" s="72"/>
      <c r="TDG35" s="72"/>
      <c r="TDH35" s="72"/>
      <c r="TDI35" s="90"/>
      <c r="TDJ35" s="73"/>
      <c r="TDK35" s="73"/>
      <c r="TDL35" s="74"/>
      <c r="TDM35" s="72"/>
      <c r="TDN35" s="72"/>
      <c r="TDO35" s="72"/>
      <c r="TDP35" s="90"/>
      <c r="TDQ35" s="73"/>
      <c r="TDR35" s="73"/>
      <c r="TDS35" s="74"/>
      <c r="TDT35" s="72"/>
      <c r="TDU35" s="72"/>
      <c r="TDV35" s="72"/>
      <c r="TDW35" s="90"/>
      <c r="TDX35" s="73"/>
      <c r="TDY35" s="73"/>
      <c r="TDZ35" s="74"/>
      <c r="TEA35" s="72"/>
      <c r="TEB35" s="72"/>
      <c r="TEC35" s="72"/>
      <c r="TED35" s="90"/>
      <c r="TEE35" s="73"/>
      <c r="TEF35" s="73"/>
      <c r="TEG35" s="74"/>
      <c r="TEH35" s="72"/>
      <c r="TEI35" s="72"/>
      <c r="TEJ35" s="72"/>
      <c r="TEK35" s="90"/>
      <c r="TEL35" s="73"/>
      <c r="TEM35" s="73"/>
      <c r="TEN35" s="74"/>
      <c r="TEO35" s="72"/>
      <c r="TEP35" s="72"/>
      <c r="TEQ35" s="72"/>
      <c r="TER35" s="90"/>
      <c r="TES35" s="73"/>
      <c r="TET35" s="73"/>
      <c r="TEU35" s="74"/>
      <c r="TEV35" s="72"/>
      <c r="TEW35" s="72"/>
      <c r="TEX35" s="72"/>
      <c r="TEY35" s="90"/>
      <c r="TEZ35" s="73"/>
      <c r="TFA35" s="73"/>
      <c r="TFB35" s="74"/>
      <c r="TFC35" s="72"/>
      <c r="TFD35" s="72"/>
      <c r="TFE35" s="72"/>
      <c r="TFF35" s="90"/>
      <c r="TFG35" s="73"/>
      <c r="TFH35" s="73"/>
      <c r="TFI35" s="74"/>
      <c r="TFJ35" s="72"/>
      <c r="TFK35" s="72"/>
      <c r="TFL35" s="72"/>
      <c r="TFM35" s="90"/>
      <c r="TFN35" s="73"/>
      <c r="TFO35" s="73"/>
      <c r="TFP35" s="74"/>
      <c r="TFQ35" s="72"/>
      <c r="TFR35" s="72"/>
      <c r="TFS35" s="72"/>
      <c r="TFT35" s="90"/>
      <c r="TFU35" s="73"/>
      <c r="TFV35" s="73"/>
      <c r="TFW35" s="74"/>
      <c r="TFX35" s="72"/>
      <c r="TFY35" s="72"/>
      <c r="TFZ35" s="72"/>
      <c r="TGA35" s="90"/>
      <c r="TGB35" s="73"/>
      <c r="TGC35" s="73"/>
      <c r="TGD35" s="74"/>
      <c r="TGE35" s="72"/>
      <c r="TGF35" s="72"/>
      <c r="TGG35" s="72"/>
      <c r="TGH35" s="90"/>
      <c r="TGI35" s="73"/>
      <c r="TGJ35" s="73"/>
      <c r="TGK35" s="74"/>
      <c r="TGL35" s="72"/>
      <c r="TGM35" s="72"/>
      <c r="TGN35" s="72"/>
      <c r="TGO35" s="90"/>
      <c r="TGP35" s="73"/>
      <c r="TGQ35" s="73"/>
      <c r="TGR35" s="74"/>
      <c r="TGS35" s="72"/>
      <c r="TGT35" s="72"/>
      <c r="TGU35" s="72"/>
      <c r="TGV35" s="90"/>
      <c r="TGW35" s="73"/>
      <c r="TGX35" s="73"/>
      <c r="TGY35" s="74"/>
      <c r="TGZ35" s="72"/>
      <c r="THA35" s="72"/>
      <c r="THB35" s="72"/>
      <c r="THC35" s="90"/>
      <c r="THD35" s="73"/>
      <c r="THE35" s="73"/>
      <c r="THF35" s="74"/>
      <c r="THG35" s="72"/>
      <c r="THH35" s="72"/>
      <c r="THI35" s="72"/>
      <c r="THJ35" s="90"/>
      <c r="THK35" s="73"/>
      <c r="THL35" s="73"/>
      <c r="THM35" s="74"/>
      <c r="THN35" s="72"/>
      <c r="THO35" s="72"/>
      <c r="THP35" s="72"/>
      <c r="THQ35" s="90"/>
      <c r="THR35" s="73"/>
      <c r="THS35" s="73"/>
      <c r="THT35" s="74"/>
      <c r="THU35" s="72"/>
      <c r="THV35" s="72"/>
      <c r="THW35" s="72"/>
      <c r="THX35" s="90"/>
      <c r="THY35" s="73"/>
      <c r="THZ35" s="73"/>
      <c r="TIA35" s="74"/>
      <c r="TIB35" s="72"/>
      <c r="TIC35" s="72"/>
      <c r="TID35" s="72"/>
      <c r="TIE35" s="90"/>
      <c r="TIF35" s="73"/>
      <c r="TIG35" s="73"/>
      <c r="TIH35" s="74"/>
      <c r="TII35" s="72"/>
      <c r="TIJ35" s="72"/>
      <c r="TIK35" s="72"/>
      <c r="TIL35" s="90"/>
      <c r="TIM35" s="73"/>
      <c r="TIN35" s="73"/>
      <c r="TIO35" s="74"/>
      <c r="TIP35" s="72"/>
      <c r="TIQ35" s="72"/>
      <c r="TIR35" s="72"/>
      <c r="TIS35" s="90"/>
      <c r="TIT35" s="73"/>
      <c r="TIU35" s="73"/>
      <c r="TIV35" s="74"/>
      <c r="TIW35" s="72"/>
      <c r="TIX35" s="72"/>
      <c r="TIY35" s="72"/>
      <c r="TIZ35" s="90"/>
      <c r="TJA35" s="73"/>
      <c r="TJB35" s="73"/>
      <c r="TJC35" s="74"/>
      <c r="TJD35" s="72"/>
      <c r="TJE35" s="72"/>
      <c r="TJF35" s="72"/>
      <c r="TJG35" s="90"/>
      <c r="TJH35" s="73"/>
      <c r="TJI35" s="73"/>
      <c r="TJJ35" s="74"/>
      <c r="TJK35" s="72"/>
      <c r="TJL35" s="72"/>
      <c r="TJM35" s="72"/>
      <c r="TJN35" s="90"/>
      <c r="TJO35" s="73"/>
      <c r="TJP35" s="73"/>
      <c r="TJQ35" s="74"/>
      <c r="TJR35" s="72"/>
      <c r="TJS35" s="72"/>
      <c r="TJT35" s="72"/>
      <c r="TJU35" s="90"/>
      <c r="TJV35" s="73"/>
      <c r="TJW35" s="73"/>
      <c r="TJX35" s="74"/>
      <c r="TJY35" s="72"/>
      <c r="TJZ35" s="72"/>
      <c r="TKA35" s="72"/>
      <c r="TKB35" s="90"/>
      <c r="TKC35" s="73"/>
      <c r="TKD35" s="73"/>
      <c r="TKE35" s="74"/>
      <c r="TKF35" s="72"/>
      <c r="TKG35" s="72"/>
      <c r="TKH35" s="72"/>
      <c r="TKI35" s="90"/>
      <c r="TKJ35" s="73"/>
      <c r="TKK35" s="73"/>
      <c r="TKL35" s="74"/>
      <c r="TKM35" s="72"/>
      <c r="TKN35" s="72"/>
      <c r="TKO35" s="72"/>
      <c r="TKP35" s="90"/>
      <c r="TKQ35" s="73"/>
      <c r="TKR35" s="73"/>
      <c r="TKS35" s="74"/>
      <c r="TKT35" s="72"/>
      <c r="TKU35" s="72"/>
      <c r="TKV35" s="72"/>
      <c r="TKW35" s="90"/>
      <c r="TKX35" s="73"/>
      <c r="TKY35" s="73"/>
      <c r="TKZ35" s="74"/>
      <c r="TLA35" s="72"/>
      <c r="TLB35" s="72"/>
      <c r="TLC35" s="72"/>
      <c r="TLD35" s="90"/>
      <c r="TLE35" s="73"/>
      <c r="TLF35" s="73"/>
      <c r="TLG35" s="74"/>
      <c r="TLH35" s="72"/>
      <c r="TLI35" s="72"/>
      <c r="TLJ35" s="72"/>
      <c r="TLK35" s="90"/>
      <c r="TLL35" s="73"/>
      <c r="TLM35" s="73"/>
      <c r="TLN35" s="74"/>
      <c r="TLO35" s="72"/>
      <c r="TLP35" s="72"/>
      <c r="TLQ35" s="72"/>
      <c r="TLR35" s="90"/>
      <c r="TLS35" s="73"/>
      <c r="TLT35" s="73"/>
      <c r="TLU35" s="74"/>
      <c r="TLV35" s="72"/>
      <c r="TLW35" s="72"/>
      <c r="TLX35" s="72"/>
      <c r="TLY35" s="90"/>
      <c r="TLZ35" s="73"/>
      <c r="TMA35" s="73"/>
      <c r="TMB35" s="74"/>
      <c r="TMC35" s="72"/>
      <c r="TMD35" s="72"/>
      <c r="TME35" s="72"/>
      <c r="TMF35" s="90"/>
      <c r="TMG35" s="73"/>
      <c r="TMH35" s="73"/>
      <c r="TMI35" s="74"/>
      <c r="TMJ35" s="72"/>
      <c r="TMK35" s="72"/>
      <c r="TML35" s="72"/>
      <c r="TMM35" s="90"/>
      <c r="TMN35" s="73"/>
      <c r="TMO35" s="73"/>
      <c r="TMP35" s="74"/>
      <c r="TMQ35" s="72"/>
      <c r="TMR35" s="72"/>
      <c r="TMS35" s="72"/>
      <c r="TMT35" s="90"/>
      <c r="TMU35" s="73"/>
      <c r="TMV35" s="73"/>
      <c r="TMW35" s="74"/>
      <c r="TMX35" s="72"/>
      <c r="TMY35" s="72"/>
      <c r="TMZ35" s="72"/>
      <c r="TNA35" s="90"/>
      <c r="TNB35" s="73"/>
      <c r="TNC35" s="73"/>
      <c r="TND35" s="74"/>
      <c r="TNE35" s="72"/>
      <c r="TNF35" s="72"/>
      <c r="TNG35" s="72"/>
      <c r="TNH35" s="90"/>
      <c r="TNI35" s="73"/>
      <c r="TNJ35" s="73"/>
      <c r="TNK35" s="74"/>
      <c r="TNL35" s="72"/>
      <c r="TNM35" s="72"/>
      <c r="TNN35" s="72"/>
      <c r="TNO35" s="90"/>
      <c r="TNP35" s="73"/>
      <c r="TNQ35" s="73"/>
      <c r="TNR35" s="74"/>
      <c r="TNS35" s="72"/>
      <c r="TNT35" s="72"/>
      <c r="TNU35" s="72"/>
      <c r="TNV35" s="90"/>
      <c r="TNW35" s="73"/>
      <c r="TNX35" s="73"/>
      <c r="TNY35" s="74"/>
      <c r="TNZ35" s="72"/>
      <c r="TOA35" s="72"/>
      <c r="TOB35" s="72"/>
      <c r="TOC35" s="90"/>
      <c r="TOD35" s="73"/>
      <c r="TOE35" s="73"/>
      <c r="TOF35" s="74"/>
      <c r="TOG35" s="72"/>
      <c r="TOH35" s="72"/>
      <c r="TOI35" s="72"/>
      <c r="TOJ35" s="90"/>
      <c r="TOK35" s="73"/>
      <c r="TOL35" s="73"/>
      <c r="TOM35" s="74"/>
      <c r="TON35" s="72"/>
      <c r="TOO35" s="72"/>
      <c r="TOP35" s="72"/>
      <c r="TOQ35" s="90"/>
      <c r="TOR35" s="73"/>
      <c r="TOS35" s="73"/>
      <c r="TOT35" s="74"/>
      <c r="TOU35" s="72"/>
      <c r="TOV35" s="72"/>
      <c r="TOW35" s="72"/>
      <c r="TOX35" s="90"/>
      <c r="TOY35" s="73"/>
      <c r="TOZ35" s="73"/>
      <c r="TPA35" s="74"/>
      <c r="TPB35" s="72"/>
      <c r="TPC35" s="72"/>
      <c r="TPD35" s="72"/>
      <c r="TPE35" s="90"/>
      <c r="TPF35" s="73"/>
      <c r="TPG35" s="73"/>
      <c r="TPH35" s="74"/>
      <c r="TPI35" s="72"/>
      <c r="TPJ35" s="72"/>
      <c r="TPK35" s="72"/>
      <c r="TPL35" s="90"/>
      <c r="TPM35" s="73"/>
      <c r="TPN35" s="73"/>
      <c r="TPO35" s="74"/>
      <c r="TPP35" s="72"/>
      <c r="TPQ35" s="72"/>
      <c r="TPR35" s="72"/>
      <c r="TPS35" s="90"/>
      <c r="TPT35" s="73"/>
      <c r="TPU35" s="73"/>
      <c r="TPV35" s="74"/>
      <c r="TPW35" s="72"/>
      <c r="TPX35" s="72"/>
      <c r="TPY35" s="72"/>
      <c r="TPZ35" s="90"/>
      <c r="TQA35" s="73"/>
      <c r="TQB35" s="73"/>
      <c r="TQC35" s="74"/>
      <c r="TQD35" s="72"/>
      <c r="TQE35" s="72"/>
      <c r="TQF35" s="72"/>
      <c r="TQG35" s="90"/>
      <c r="TQH35" s="73"/>
      <c r="TQI35" s="73"/>
      <c r="TQJ35" s="74"/>
      <c r="TQK35" s="72"/>
      <c r="TQL35" s="72"/>
      <c r="TQM35" s="72"/>
      <c r="TQN35" s="90"/>
      <c r="TQO35" s="73"/>
      <c r="TQP35" s="73"/>
      <c r="TQQ35" s="74"/>
      <c r="TQR35" s="72"/>
      <c r="TQS35" s="72"/>
      <c r="TQT35" s="72"/>
      <c r="TQU35" s="90"/>
      <c r="TQV35" s="73"/>
      <c r="TQW35" s="73"/>
      <c r="TQX35" s="74"/>
      <c r="TQY35" s="72"/>
      <c r="TQZ35" s="72"/>
      <c r="TRA35" s="72"/>
      <c r="TRB35" s="90"/>
      <c r="TRC35" s="73"/>
      <c r="TRD35" s="73"/>
      <c r="TRE35" s="74"/>
      <c r="TRF35" s="72"/>
      <c r="TRG35" s="72"/>
      <c r="TRH35" s="72"/>
      <c r="TRI35" s="90"/>
      <c r="TRJ35" s="73"/>
      <c r="TRK35" s="73"/>
      <c r="TRL35" s="74"/>
      <c r="TRM35" s="72"/>
      <c r="TRN35" s="72"/>
      <c r="TRO35" s="72"/>
      <c r="TRP35" s="90"/>
      <c r="TRQ35" s="73"/>
      <c r="TRR35" s="73"/>
      <c r="TRS35" s="74"/>
      <c r="TRT35" s="72"/>
      <c r="TRU35" s="72"/>
      <c r="TRV35" s="72"/>
      <c r="TRW35" s="90"/>
      <c r="TRX35" s="73"/>
      <c r="TRY35" s="73"/>
      <c r="TRZ35" s="74"/>
      <c r="TSA35" s="72"/>
      <c r="TSB35" s="72"/>
      <c r="TSC35" s="72"/>
      <c r="TSD35" s="90"/>
      <c r="TSE35" s="73"/>
      <c r="TSF35" s="73"/>
      <c r="TSG35" s="74"/>
      <c r="TSH35" s="72"/>
      <c r="TSI35" s="72"/>
      <c r="TSJ35" s="72"/>
      <c r="TSK35" s="90"/>
      <c r="TSL35" s="73"/>
      <c r="TSM35" s="73"/>
      <c r="TSN35" s="74"/>
      <c r="TSO35" s="72"/>
      <c r="TSP35" s="72"/>
      <c r="TSQ35" s="72"/>
      <c r="TSR35" s="90"/>
      <c r="TSS35" s="73"/>
      <c r="TST35" s="73"/>
      <c r="TSU35" s="74"/>
      <c r="TSV35" s="72"/>
      <c r="TSW35" s="72"/>
      <c r="TSX35" s="72"/>
      <c r="TSY35" s="90"/>
      <c r="TSZ35" s="73"/>
      <c r="TTA35" s="73"/>
      <c r="TTB35" s="74"/>
      <c r="TTC35" s="72"/>
      <c r="TTD35" s="72"/>
      <c r="TTE35" s="72"/>
      <c r="TTF35" s="90"/>
      <c r="TTG35" s="73"/>
      <c r="TTH35" s="73"/>
      <c r="TTI35" s="74"/>
      <c r="TTJ35" s="72"/>
      <c r="TTK35" s="72"/>
      <c r="TTL35" s="72"/>
      <c r="TTM35" s="90"/>
      <c r="TTN35" s="73"/>
      <c r="TTO35" s="73"/>
      <c r="TTP35" s="74"/>
      <c r="TTQ35" s="72"/>
      <c r="TTR35" s="72"/>
      <c r="TTS35" s="72"/>
      <c r="TTT35" s="90"/>
      <c r="TTU35" s="73"/>
      <c r="TTV35" s="73"/>
      <c r="TTW35" s="74"/>
      <c r="TTX35" s="72"/>
      <c r="TTY35" s="72"/>
      <c r="TTZ35" s="72"/>
      <c r="TUA35" s="90"/>
      <c r="TUB35" s="73"/>
      <c r="TUC35" s="73"/>
      <c r="TUD35" s="74"/>
      <c r="TUE35" s="72"/>
      <c r="TUF35" s="72"/>
      <c r="TUG35" s="72"/>
      <c r="TUH35" s="90"/>
      <c r="TUI35" s="73"/>
      <c r="TUJ35" s="73"/>
      <c r="TUK35" s="74"/>
      <c r="TUL35" s="72"/>
      <c r="TUM35" s="72"/>
      <c r="TUN35" s="72"/>
      <c r="TUO35" s="90"/>
      <c r="TUP35" s="73"/>
      <c r="TUQ35" s="73"/>
      <c r="TUR35" s="74"/>
      <c r="TUS35" s="72"/>
      <c r="TUT35" s="72"/>
      <c r="TUU35" s="72"/>
      <c r="TUV35" s="90"/>
      <c r="TUW35" s="73"/>
      <c r="TUX35" s="73"/>
      <c r="TUY35" s="74"/>
      <c r="TUZ35" s="72"/>
      <c r="TVA35" s="72"/>
      <c r="TVB35" s="72"/>
      <c r="TVC35" s="90"/>
      <c r="TVD35" s="73"/>
      <c r="TVE35" s="73"/>
      <c r="TVF35" s="74"/>
      <c r="TVG35" s="72"/>
      <c r="TVH35" s="72"/>
      <c r="TVI35" s="72"/>
      <c r="TVJ35" s="90"/>
      <c r="TVK35" s="73"/>
      <c r="TVL35" s="73"/>
      <c r="TVM35" s="74"/>
      <c r="TVN35" s="72"/>
      <c r="TVO35" s="72"/>
      <c r="TVP35" s="72"/>
      <c r="TVQ35" s="90"/>
      <c r="TVR35" s="73"/>
      <c r="TVS35" s="73"/>
      <c r="TVT35" s="74"/>
      <c r="TVU35" s="72"/>
      <c r="TVV35" s="72"/>
      <c r="TVW35" s="72"/>
      <c r="TVX35" s="90"/>
      <c r="TVY35" s="73"/>
      <c r="TVZ35" s="73"/>
      <c r="TWA35" s="74"/>
      <c r="TWB35" s="72"/>
      <c r="TWC35" s="72"/>
      <c r="TWD35" s="72"/>
      <c r="TWE35" s="90"/>
      <c r="TWF35" s="73"/>
      <c r="TWG35" s="73"/>
      <c r="TWH35" s="74"/>
      <c r="TWI35" s="72"/>
      <c r="TWJ35" s="72"/>
      <c r="TWK35" s="72"/>
      <c r="TWL35" s="90"/>
      <c r="TWM35" s="73"/>
      <c r="TWN35" s="73"/>
      <c r="TWO35" s="74"/>
      <c r="TWP35" s="72"/>
      <c r="TWQ35" s="72"/>
      <c r="TWR35" s="72"/>
      <c r="TWS35" s="90"/>
      <c r="TWT35" s="73"/>
      <c r="TWU35" s="73"/>
      <c r="TWV35" s="74"/>
      <c r="TWW35" s="72"/>
      <c r="TWX35" s="72"/>
      <c r="TWY35" s="72"/>
      <c r="TWZ35" s="90"/>
      <c r="TXA35" s="73"/>
      <c r="TXB35" s="73"/>
      <c r="TXC35" s="74"/>
      <c r="TXD35" s="72"/>
      <c r="TXE35" s="72"/>
      <c r="TXF35" s="72"/>
      <c r="TXG35" s="90"/>
      <c r="TXH35" s="73"/>
      <c r="TXI35" s="73"/>
      <c r="TXJ35" s="74"/>
      <c r="TXK35" s="72"/>
      <c r="TXL35" s="72"/>
      <c r="TXM35" s="72"/>
      <c r="TXN35" s="90"/>
      <c r="TXO35" s="73"/>
      <c r="TXP35" s="73"/>
      <c r="TXQ35" s="74"/>
      <c r="TXR35" s="72"/>
      <c r="TXS35" s="72"/>
      <c r="TXT35" s="72"/>
      <c r="TXU35" s="90"/>
      <c r="TXV35" s="73"/>
      <c r="TXW35" s="73"/>
      <c r="TXX35" s="74"/>
      <c r="TXY35" s="72"/>
      <c r="TXZ35" s="72"/>
      <c r="TYA35" s="72"/>
      <c r="TYB35" s="90"/>
      <c r="TYC35" s="73"/>
      <c r="TYD35" s="73"/>
      <c r="TYE35" s="74"/>
      <c r="TYF35" s="72"/>
      <c r="TYG35" s="72"/>
      <c r="TYH35" s="72"/>
      <c r="TYI35" s="90"/>
      <c r="TYJ35" s="73"/>
      <c r="TYK35" s="73"/>
      <c r="TYL35" s="74"/>
      <c r="TYM35" s="72"/>
      <c r="TYN35" s="72"/>
      <c r="TYO35" s="72"/>
      <c r="TYP35" s="90"/>
      <c r="TYQ35" s="73"/>
      <c r="TYR35" s="73"/>
      <c r="TYS35" s="74"/>
      <c r="TYT35" s="72"/>
      <c r="TYU35" s="72"/>
      <c r="TYV35" s="72"/>
      <c r="TYW35" s="90"/>
      <c r="TYX35" s="73"/>
      <c r="TYY35" s="73"/>
      <c r="TYZ35" s="74"/>
      <c r="TZA35" s="72"/>
      <c r="TZB35" s="72"/>
      <c r="TZC35" s="72"/>
      <c r="TZD35" s="90"/>
      <c r="TZE35" s="73"/>
      <c r="TZF35" s="73"/>
      <c r="TZG35" s="74"/>
      <c r="TZH35" s="72"/>
      <c r="TZI35" s="72"/>
      <c r="TZJ35" s="72"/>
      <c r="TZK35" s="90"/>
      <c r="TZL35" s="73"/>
      <c r="TZM35" s="73"/>
      <c r="TZN35" s="74"/>
      <c r="TZO35" s="72"/>
      <c r="TZP35" s="72"/>
      <c r="TZQ35" s="72"/>
      <c r="TZR35" s="90"/>
      <c r="TZS35" s="73"/>
      <c r="TZT35" s="73"/>
      <c r="TZU35" s="74"/>
      <c r="TZV35" s="72"/>
      <c r="TZW35" s="72"/>
      <c r="TZX35" s="72"/>
      <c r="TZY35" s="90"/>
      <c r="TZZ35" s="73"/>
      <c r="UAA35" s="73"/>
      <c r="UAB35" s="74"/>
      <c r="UAC35" s="72"/>
      <c r="UAD35" s="72"/>
      <c r="UAE35" s="72"/>
      <c r="UAF35" s="90"/>
      <c r="UAG35" s="73"/>
      <c r="UAH35" s="73"/>
      <c r="UAI35" s="74"/>
      <c r="UAJ35" s="72"/>
      <c r="UAK35" s="72"/>
      <c r="UAL35" s="72"/>
      <c r="UAM35" s="90"/>
      <c r="UAN35" s="73"/>
      <c r="UAO35" s="73"/>
      <c r="UAP35" s="74"/>
      <c r="UAQ35" s="72"/>
      <c r="UAR35" s="72"/>
      <c r="UAS35" s="72"/>
      <c r="UAT35" s="90"/>
      <c r="UAU35" s="73"/>
      <c r="UAV35" s="73"/>
      <c r="UAW35" s="74"/>
      <c r="UAX35" s="72"/>
      <c r="UAY35" s="72"/>
      <c r="UAZ35" s="72"/>
      <c r="UBA35" s="90"/>
      <c r="UBB35" s="73"/>
      <c r="UBC35" s="73"/>
      <c r="UBD35" s="74"/>
      <c r="UBE35" s="72"/>
      <c r="UBF35" s="72"/>
      <c r="UBG35" s="72"/>
      <c r="UBH35" s="90"/>
      <c r="UBI35" s="73"/>
      <c r="UBJ35" s="73"/>
      <c r="UBK35" s="74"/>
      <c r="UBL35" s="72"/>
      <c r="UBM35" s="72"/>
      <c r="UBN35" s="72"/>
      <c r="UBO35" s="90"/>
      <c r="UBP35" s="73"/>
      <c r="UBQ35" s="73"/>
      <c r="UBR35" s="74"/>
      <c r="UBS35" s="72"/>
      <c r="UBT35" s="72"/>
      <c r="UBU35" s="72"/>
      <c r="UBV35" s="90"/>
      <c r="UBW35" s="73"/>
      <c r="UBX35" s="73"/>
      <c r="UBY35" s="74"/>
      <c r="UBZ35" s="72"/>
      <c r="UCA35" s="72"/>
      <c r="UCB35" s="72"/>
      <c r="UCC35" s="90"/>
      <c r="UCD35" s="73"/>
      <c r="UCE35" s="73"/>
      <c r="UCF35" s="74"/>
      <c r="UCG35" s="72"/>
      <c r="UCH35" s="72"/>
      <c r="UCI35" s="72"/>
      <c r="UCJ35" s="90"/>
      <c r="UCK35" s="73"/>
      <c r="UCL35" s="73"/>
      <c r="UCM35" s="74"/>
      <c r="UCN35" s="72"/>
      <c r="UCO35" s="72"/>
      <c r="UCP35" s="72"/>
      <c r="UCQ35" s="90"/>
      <c r="UCR35" s="73"/>
      <c r="UCS35" s="73"/>
      <c r="UCT35" s="74"/>
      <c r="UCU35" s="72"/>
      <c r="UCV35" s="72"/>
      <c r="UCW35" s="72"/>
      <c r="UCX35" s="90"/>
      <c r="UCY35" s="73"/>
      <c r="UCZ35" s="73"/>
      <c r="UDA35" s="74"/>
      <c r="UDB35" s="72"/>
      <c r="UDC35" s="72"/>
      <c r="UDD35" s="72"/>
      <c r="UDE35" s="90"/>
      <c r="UDF35" s="73"/>
      <c r="UDG35" s="73"/>
      <c r="UDH35" s="74"/>
      <c r="UDI35" s="72"/>
      <c r="UDJ35" s="72"/>
      <c r="UDK35" s="72"/>
      <c r="UDL35" s="90"/>
      <c r="UDM35" s="73"/>
      <c r="UDN35" s="73"/>
      <c r="UDO35" s="74"/>
      <c r="UDP35" s="72"/>
      <c r="UDQ35" s="72"/>
      <c r="UDR35" s="72"/>
      <c r="UDS35" s="90"/>
      <c r="UDT35" s="73"/>
      <c r="UDU35" s="73"/>
      <c r="UDV35" s="74"/>
      <c r="UDW35" s="72"/>
      <c r="UDX35" s="72"/>
      <c r="UDY35" s="72"/>
      <c r="UDZ35" s="90"/>
      <c r="UEA35" s="73"/>
      <c r="UEB35" s="73"/>
      <c r="UEC35" s="74"/>
      <c r="UED35" s="72"/>
      <c r="UEE35" s="72"/>
      <c r="UEF35" s="72"/>
      <c r="UEG35" s="90"/>
      <c r="UEH35" s="73"/>
      <c r="UEI35" s="73"/>
      <c r="UEJ35" s="74"/>
      <c r="UEK35" s="72"/>
      <c r="UEL35" s="72"/>
      <c r="UEM35" s="72"/>
      <c r="UEN35" s="90"/>
      <c r="UEO35" s="73"/>
      <c r="UEP35" s="73"/>
      <c r="UEQ35" s="74"/>
      <c r="UER35" s="72"/>
      <c r="UES35" s="72"/>
      <c r="UET35" s="72"/>
      <c r="UEU35" s="90"/>
      <c r="UEV35" s="73"/>
      <c r="UEW35" s="73"/>
      <c r="UEX35" s="74"/>
      <c r="UEY35" s="72"/>
      <c r="UEZ35" s="72"/>
      <c r="UFA35" s="72"/>
      <c r="UFB35" s="90"/>
      <c r="UFC35" s="73"/>
      <c r="UFD35" s="73"/>
      <c r="UFE35" s="74"/>
      <c r="UFF35" s="72"/>
      <c r="UFG35" s="72"/>
      <c r="UFH35" s="72"/>
      <c r="UFI35" s="90"/>
      <c r="UFJ35" s="73"/>
      <c r="UFK35" s="73"/>
      <c r="UFL35" s="74"/>
      <c r="UFM35" s="72"/>
      <c r="UFN35" s="72"/>
      <c r="UFO35" s="72"/>
      <c r="UFP35" s="90"/>
      <c r="UFQ35" s="73"/>
      <c r="UFR35" s="73"/>
      <c r="UFS35" s="74"/>
      <c r="UFT35" s="72"/>
      <c r="UFU35" s="72"/>
      <c r="UFV35" s="72"/>
      <c r="UFW35" s="90"/>
      <c r="UFX35" s="73"/>
      <c r="UFY35" s="73"/>
      <c r="UFZ35" s="74"/>
      <c r="UGA35" s="72"/>
      <c r="UGB35" s="72"/>
      <c r="UGC35" s="72"/>
      <c r="UGD35" s="90"/>
      <c r="UGE35" s="73"/>
      <c r="UGF35" s="73"/>
      <c r="UGG35" s="74"/>
      <c r="UGH35" s="72"/>
      <c r="UGI35" s="72"/>
      <c r="UGJ35" s="72"/>
      <c r="UGK35" s="90"/>
      <c r="UGL35" s="73"/>
      <c r="UGM35" s="73"/>
      <c r="UGN35" s="74"/>
      <c r="UGO35" s="72"/>
      <c r="UGP35" s="72"/>
      <c r="UGQ35" s="72"/>
      <c r="UGR35" s="90"/>
      <c r="UGS35" s="73"/>
      <c r="UGT35" s="73"/>
      <c r="UGU35" s="74"/>
      <c r="UGV35" s="72"/>
      <c r="UGW35" s="72"/>
      <c r="UGX35" s="72"/>
      <c r="UGY35" s="90"/>
      <c r="UGZ35" s="73"/>
      <c r="UHA35" s="73"/>
      <c r="UHB35" s="74"/>
      <c r="UHC35" s="72"/>
      <c r="UHD35" s="72"/>
      <c r="UHE35" s="72"/>
      <c r="UHF35" s="90"/>
      <c r="UHG35" s="73"/>
      <c r="UHH35" s="73"/>
      <c r="UHI35" s="74"/>
      <c r="UHJ35" s="72"/>
      <c r="UHK35" s="72"/>
      <c r="UHL35" s="72"/>
      <c r="UHM35" s="90"/>
      <c r="UHN35" s="73"/>
      <c r="UHO35" s="73"/>
      <c r="UHP35" s="74"/>
      <c r="UHQ35" s="72"/>
      <c r="UHR35" s="72"/>
      <c r="UHS35" s="72"/>
      <c r="UHT35" s="90"/>
      <c r="UHU35" s="73"/>
      <c r="UHV35" s="73"/>
      <c r="UHW35" s="74"/>
      <c r="UHX35" s="72"/>
      <c r="UHY35" s="72"/>
      <c r="UHZ35" s="72"/>
      <c r="UIA35" s="90"/>
      <c r="UIB35" s="73"/>
      <c r="UIC35" s="73"/>
      <c r="UID35" s="74"/>
      <c r="UIE35" s="72"/>
      <c r="UIF35" s="72"/>
      <c r="UIG35" s="72"/>
      <c r="UIH35" s="90"/>
      <c r="UII35" s="73"/>
      <c r="UIJ35" s="73"/>
      <c r="UIK35" s="74"/>
      <c r="UIL35" s="72"/>
      <c r="UIM35" s="72"/>
      <c r="UIN35" s="72"/>
      <c r="UIO35" s="90"/>
      <c r="UIP35" s="73"/>
      <c r="UIQ35" s="73"/>
      <c r="UIR35" s="74"/>
      <c r="UIS35" s="72"/>
      <c r="UIT35" s="72"/>
      <c r="UIU35" s="72"/>
      <c r="UIV35" s="90"/>
      <c r="UIW35" s="73"/>
      <c r="UIX35" s="73"/>
      <c r="UIY35" s="74"/>
      <c r="UIZ35" s="72"/>
      <c r="UJA35" s="72"/>
      <c r="UJB35" s="72"/>
      <c r="UJC35" s="90"/>
      <c r="UJD35" s="73"/>
      <c r="UJE35" s="73"/>
      <c r="UJF35" s="74"/>
      <c r="UJG35" s="72"/>
      <c r="UJH35" s="72"/>
      <c r="UJI35" s="72"/>
      <c r="UJJ35" s="90"/>
      <c r="UJK35" s="73"/>
      <c r="UJL35" s="73"/>
      <c r="UJM35" s="74"/>
      <c r="UJN35" s="72"/>
      <c r="UJO35" s="72"/>
      <c r="UJP35" s="72"/>
      <c r="UJQ35" s="90"/>
      <c r="UJR35" s="73"/>
      <c r="UJS35" s="73"/>
      <c r="UJT35" s="74"/>
      <c r="UJU35" s="72"/>
      <c r="UJV35" s="72"/>
      <c r="UJW35" s="72"/>
      <c r="UJX35" s="90"/>
      <c r="UJY35" s="73"/>
      <c r="UJZ35" s="73"/>
      <c r="UKA35" s="74"/>
      <c r="UKB35" s="72"/>
      <c r="UKC35" s="72"/>
      <c r="UKD35" s="72"/>
      <c r="UKE35" s="90"/>
      <c r="UKF35" s="73"/>
      <c r="UKG35" s="73"/>
      <c r="UKH35" s="74"/>
      <c r="UKI35" s="72"/>
      <c r="UKJ35" s="72"/>
      <c r="UKK35" s="72"/>
      <c r="UKL35" s="90"/>
      <c r="UKM35" s="73"/>
      <c r="UKN35" s="73"/>
      <c r="UKO35" s="74"/>
      <c r="UKP35" s="72"/>
      <c r="UKQ35" s="72"/>
      <c r="UKR35" s="72"/>
      <c r="UKS35" s="90"/>
      <c r="UKT35" s="73"/>
      <c r="UKU35" s="73"/>
      <c r="UKV35" s="74"/>
      <c r="UKW35" s="72"/>
      <c r="UKX35" s="72"/>
      <c r="UKY35" s="72"/>
      <c r="UKZ35" s="90"/>
      <c r="ULA35" s="73"/>
      <c r="ULB35" s="73"/>
      <c r="ULC35" s="74"/>
      <c r="ULD35" s="72"/>
      <c r="ULE35" s="72"/>
      <c r="ULF35" s="72"/>
      <c r="ULG35" s="90"/>
      <c r="ULH35" s="73"/>
      <c r="ULI35" s="73"/>
      <c r="ULJ35" s="74"/>
      <c r="ULK35" s="72"/>
      <c r="ULL35" s="72"/>
      <c r="ULM35" s="72"/>
      <c r="ULN35" s="90"/>
      <c r="ULO35" s="73"/>
      <c r="ULP35" s="73"/>
      <c r="ULQ35" s="74"/>
      <c r="ULR35" s="72"/>
      <c r="ULS35" s="72"/>
      <c r="ULT35" s="72"/>
      <c r="ULU35" s="90"/>
      <c r="ULV35" s="73"/>
      <c r="ULW35" s="73"/>
      <c r="ULX35" s="74"/>
      <c r="ULY35" s="72"/>
      <c r="ULZ35" s="72"/>
      <c r="UMA35" s="72"/>
      <c r="UMB35" s="90"/>
      <c r="UMC35" s="73"/>
      <c r="UMD35" s="73"/>
      <c r="UME35" s="74"/>
      <c r="UMF35" s="72"/>
      <c r="UMG35" s="72"/>
      <c r="UMH35" s="72"/>
      <c r="UMI35" s="90"/>
      <c r="UMJ35" s="73"/>
      <c r="UMK35" s="73"/>
      <c r="UML35" s="74"/>
      <c r="UMM35" s="72"/>
      <c r="UMN35" s="72"/>
      <c r="UMO35" s="72"/>
      <c r="UMP35" s="90"/>
      <c r="UMQ35" s="73"/>
      <c r="UMR35" s="73"/>
      <c r="UMS35" s="74"/>
      <c r="UMT35" s="72"/>
      <c r="UMU35" s="72"/>
      <c r="UMV35" s="72"/>
      <c r="UMW35" s="90"/>
      <c r="UMX35" s="73"/>
      <c r="UMY35" s="73"/>
      <c r="UMZ35" s="74"/>
      <c r="UNA35" s="72"/>
      <c r="UNB35" s="72"/>
      <c r="UNC35" s="72"/>
      <c r="UND35" s="90"/>
      <c r="UNE35" s="73"/>
      <c r="UNF35" s="73"/>
      <c r="UNG35" s="74"/>
      <c r="UNH35" s="72"/>
      <c r="UNI35" s="72"/>
      <c r="UNJ35" s="72"/>
      <c r="UNK35" s="90"/>
      <c r="UNL35" s="73"/>
      <c r="UNM35" s="73"/>
      <c r="UNN35" s="74"/>
      <c r="UNO35" s="72"/>
      <c r="UNP35" s="72"/>
      <c r="UNQ35" s="72"/>
      <c r="UNR35" s="90"/>
      <c r="UNS35" s="73"/>
      <c r="UNT35" s="73"/>
      <c r="UNU35" s="74"/>
      <c r="UNV35" s="72"/>
      <c r="UNW35" s="72"/>
      <c r="UNX35" s="72"/>
      <c r="UNY35" s="90"/>
      <c r="UNZ35" s="73"/>
      <c r="UOA35" s="73"/>
      <c r="UOB35" s="74"/>
      <c r="UOC35" s="72"/>
      <c r="UOD35" s="72"/>
      <c r="UOE35" s="72"/>
      <c r="UOF35" s="90"/>
      <c r="UOG35" s="73"/>
      <c r="UOH35" s="73"/>
      <c r="UOI35" s="74"/>
      <c r="UOJ35" s="72"/>
      <c r="UOK35" s="72"/>
      <c r="UOL35" s="72"/>
      <c r="UOM35" s="90"/>
      <c r="UON35" s="73"/>
      <c r="UOO35" s="73"/>
      <c r="UOP35" s="74"/>
      <c r="UOQ35" s="72"/>
      <c r="UOR35" s="72"/>
      <c r="UOS35" s="72"/>
      <c r="UOT35" s="90"/>
      <c r="UOU35" s="73"/>
      <c r="UOV35" s="73"/>
      <c r="UOW35" s="74"/>
      <c r="UOX35" s="72"/>
      <c r="UOY35" s="72"/>
      <c r="UOZ35" s="72"/>
      <c r="UPA35" s="90"/>
      <c r="UPB35" s="73"/>
      <c r="UPC35" s="73"/>
      <c r="UPD35" s="74"/>
      <c r="UPE35" s="72"/>
      <c r="UPF35" s="72"/>
      <c r="UPG35" s="72"/>
      <c r="UPH35" s="90"/>
      <c r="UPI35" s="73"/>
      <c r="UPJ35" s="73"/>
      <c r="UPK35" s="74"/>
      <c r="UPL35" s="72"/>
      <c r="UPM35" s="72"/>
      <c r="UPN35" s="72"/>
      <c r="UPO35" s="90"/>
      <c r="UPP35" s="73"/>
      <c r="UPQ35" s="73"/>
      <c r="UPR35" s="74"/>
      <c r="UPS35" s="72"/>
      <c r="UPT35" s="72"/>
      <c r="UPU35" s="72"/>
      <c r="UPV35" s="90"/>
      <c r="UPW35" s="73"/>
      <c r="UPX35" s="73"/>
      <c r="UPY35" s="74"/>
      <c r="UPZ35" s="72"/>
      <c r="UQA35" s="72"/>
      <c r="UQB35" s="72"/>
      <c r="UQC35" s="90"/>
      <c r="UQD35" s="73"/>
      <c r="UQE35" s="73"/>
      <c r="UQF35" s="74"/>
      <c r="UQG35" s="72"/>
      <c r="UQH35" s="72"/>
      <c r="UQI35" s="72"/>
      <c r="UQJ35" s="90"/>
      <c r="UQK35" s="73"/>
      <c r="UQL35" s="73"/>
      <c r="UQM35" s="74"/>
      <c r="UQN35" s="72"/>
      <c r="UQO35" s="72"/>
      <c r="UQP35" s="72"/>
      <c r="UQQ35" s="90"/>
      <c r="UQR35" s="73"/>
      <c r="UQS35" s="73"/>
      <c r="UQT35" s="74"/>
      <c r="UQU35" s="72"/>
      <c r="UQV35" s="72"/>
      <c r="UQW35" s="72"/>
      <c r="UQX35" s="90"/>
      <c r="UQY35" s="73"/>
      <c r="UQZ35" s="73"/>
      <c r="URA35" s="74"/>
      <c r="URB35" s="72"/>
      <c r="URC35" s="72"/>
      <c r="URD35" s="72"/>
      <c r="URE35" s="90"/>
      <c r="URF35" s="73"/>
      <c r="URG35" s="73"/>
      <c r="URH35" s="74"/>
      <c r="URI35" s="72"/>
      <c r="URJ35" s="72"/>
      <c r="URK35" s="72"/>
      <c r="URL35" s="90"/>
      <c r="URM35" s="73"/>
      <c r="URN35" s="73"/>
      <c r="URO35" s="74"/>
      <c r="URP35" s="72"/>
      <c r="URQ35" s="72"/>
      <c r="URR35" s="72"/>
      <c r="URS35" s="90"/>
      <c r="URT35" s="73"/>
      <c r="URU35" s="73"/>
      <c r="URV35" s="74"/>
      <c r="URW35" s="72"/>
      <c r="URX35" s="72"/>
      <c r="URY35" s="72"/>
      <c r="URZ35" s="90"/>
      <c r="USA35" s="73"/>
      <c r="USB35" s="73"/>
      <c r="USC35" s="74"/>
      <c r="USD35" s="72"/>
      <c r="USE35" s="72"/>
      <c r="USF35" s="72"/>
      <c r="USG35" s="90"/>
      <c r="USH35" s="73"/>
      <c r="USI35" s="73"/>
      <c r="USJ35" s="74"/>
      <c r="USK35" s="72"/>
      <c r="USL35" s="72"/>
      <c r="USM35" s="72"/>
      <c r="USN35" s="90"/>
      <c r="USO35" s="73"/>
      <c r="USP35" s="73"/>
      <c r="USQ35" s="74"/>
      <c r="USR35" s="72"/>
      <c r="USS35" s="72"/>
      <c r="UST35" s="72"/>
      <c r="USU35" s="90"/>
      <c r="USV35" s="73"/>
      <c r="USW35" s="73"/>
      <c r="USX35" s="74"/>
      <c r="USY35" s="72"/>
      <c r="USZ35" s="72"/>
      <c r="UTA35" s="72"/>
      <c r="UTB35" s="90"/>
      <c r="UTC35" s="73"/>
      <c r="UTD35" s="73"/>
      <c r="UTE35" s="74"/>
      <c r="UTF35" s="72"/>
      <c r="UTG35" s="72"/>
      <c r="UTH35" s="72"/>
      <c r="UTI35" s="90"/>
      <c r="UTJ35" s="73"/>
      <c r="UTK35" s="73"/>
      <c r="UTL35" s="74"/>
      <c r="UTM35" s="72"/>
      <c r="UTN35" s="72"/>
      <c r="UTO35" s="72"/>
      <c r="UTP35" s="90"/>
      <c r="UTQ35" s="73"/>
      <c r="UTR35" s="73"/>
      <c r="UTS35" s="74"/>
      <c r="UTT35" s="72"/>
      <c r="UTU35" s="72"/>
      <c r="UTV35" s="72"/>
      <c r="UTW35" s="90"/>
      <c r="UTX35" s="73"/>
      <c r="UTY35" s="73"/>
      <c r="UTZ35" s="74"/>
      <c r="UUA35" s="72"/>
      <c r="UUB35" s="72"/>
      <c r="UUC35" s="72"/>
      <c r="UUD35" s="90"/>
      <c r="UUE35" s="73"/>
      <c r="UUF35" s="73"/>
      <c r="UUG35" s="74"/>
      <c r="UUH35" s="72"/>
      <c r="UUI35" s="72"/>
      <c r="UUJ35" s="72"/>
      <c r="UUK35" s="90"/>
      <c r="UUL35" s="73"/>
      <c r="UUM35" s="73"/>
      <c r="UUN35" s="74"/>
      <c r="UUO35" s="72"/>
      <c r="UUP35" s="72"/>
      <c r="UUQ35" s="72"/>
      <c r="UUR35" s="90"/>
      <c r="UUS35" s="73"/>
      <c r="UUT35" s="73"/>
      <c r="UUU35" s="74"/>
      <c r="UUV35" s="72"/>
      <c r="UUW35" s="72"/>
      <c r="UUX35" s="72"/>
      <c r="UUY35" s="90"/>
      <c r="UUZ35" s="73"/>
      <c r="UVA35" s="73"/>
      <c r="UVB35" s="74"/>
      <c r="UVC35" s="72"/>
      <c r="UVD35" s="72"/>
      <c r="UVE35" s="72"/>
      <c r="UVF35" s="90"/>
      <c r="UVG35" s="73"/>
      <c r="UVH35" s="73"/>
      <c r="UVI35" s="74"/>
      <c r="UVJ35" s="72"/>
      <c r="UVK35" s="72"/>
      <c r="UVL35" s="72"/>
      <c r="UVM35" s="90"/>
      <c r="UVN35" s="73"/>
      <c r="UVO35" s="73"/>
      <c r="UVP35" s="74"/>
      <c r="UVQ35" s="72"/>
      <c r="UVR35" s="72"/>
      <c r="UVS35" s="72"/>
      <c r="UVT35" s="90"/>
      <c r="UVU35" s="73"/>
      <c r="UVV35" s="73"/>
      <c r="UVW35" s="74"/>
      <c r="UVX35" s="72"/>
      <c r="UVY35" s="72"/>
      <c r="UVZ35" s="72"/>
      <c r="UWA35" s="90"/>
      <c r="UWB35" s="73"/>
      <c r="UWC35" s="73"/>
      <c r="UWD35" s="74"/>
      <c r="UWE35" s="72"/>
      <c r="UWF35" s="72"/>
      <c r="UWG35" s="72"/>
      <c r="UWH35" s="90"/>
      <c r="UWI35" s="73"/>
      <c r="UWJ35" s="73"/>
      <c r="UWK35" s="74"/>
      <c r="UWL35" s="72"/>
      <c r="UWM35" s="72"/>
      <c r="UWN35" s="72"/>
      <c r="UWO35" s="90"/>
      <c r="UWP35" s="73"/>
      <c r="UWQ35" s="73"/>
      <c r="UWR35" s="74"/>
      <c r="UWS35" s="72"/>
      <c r="UWT35" s="72"/>
      <c r="UWU35" s="72"/>
      <c r="UWV35" s="90"/>
      <c r="UWW35" s="73"/>
      <c r="UWX35" s="73"/>
      <c r="UWY35" s="74"/>
      <c r="UWZ35" s="72"/>
      <c r="UXA35" s="72"/>
      <c r="UXB35" s="72"/>
      <c r="UXC35" s="90"/>
      <c r="UXD35" s="73"/>
      <c r="UXE35" s="73"/>
      <c r="UXF35" s="74"/>
      <c r="UXG35" s="72"/>
      <c r="UXH35" s="72"/>
      <c r="UXI35" s="72"/>
      <c r="UXJ35" s="90"/>
      <c r="UXK35" s="73"/>
      <c r="UXL35" s="73"/>
      <c r="UXM35" s="74"/>
      <c r="UXN35" s="72"/>
      <c r="UXO35" s="72"/>
      <c r="UXP35" s="72"/>
      <c r="UXQ35" s="90"/>
      <c r="UXR35" s="73"/>
      <c r="UXS35" s="73"/>
      <c r="UXT35" s="74"/>
      <c r="UXU35" s="72"/>
      <c r="UXV35" s="72"/>
      <c r="UXW35" s="72"/>
      <c r="UXX35" s="90"/>
      <c r="UXY35" s="73"/>
      <c r="UXZ35" s="73"/>
      <c r="UYA35" s="74"/>
      <c r="UYB35" s="72"/>
      <c r="UYC35" s="72"/>
      <c r="UYD35" s="72"/>
      <c r="UYE35" s="90"/>
      <c r="UYF35" s="73"/>
      <c r="UYG35" s="73"/>
      <c r="UYH35" s="74"/>
      <c r="UYI35" s="72"/>
      <c r="UYJ35" s="72"/>
      <c r="UYK35" s="72"/>
      <c r="UYL35" s="90"/>
      <c r="UYM35" s="73"/>
      <c r="UYN35" s="73"/>
      <c r="UYO35" s="74"/>
      <c r="UYP35" s="72"/>
      <c r="UYQ35" s="72"/>
      <c r="UYR35" s="72"/>
      <c r="UYS35" s="90"/>
      <c r="UYT35" s="73"/>
      <c r="UYU35" s="73"/>
      <c r="UYV35" s="74"/>
      <c r="UYW35" s="72"/>
      <c r="UYX35" s="72"/>
      <c r="UYY35" s="72"/>
      <c r="UYZ35" s="90"/>
      <c r="UZA35" s="73"/>
      <c r="UZB35" s="73"/>
      <c r="UZC35" s="74"/>
      <c r="UZD35" s="72"/>
      <c r="UZE35" s="72"/>
      <c r="UZF35" s="72"/>
      <c r="UZG35" s="90"/>
      <c r="UZH35" s="73"/>
      <c r="UZI35" s="73"/>
      <c r="UZJ35" s="74"/>
      <c r="UZK35" s="72"/>
      <c r="UZL35" s="72"/>
      <c r="UZM35" s="72"/>
      <c r="UZN35" s="90"/>
      <c r="UZO35" s="73"/>
      <c r="UZP35" s="73"/>
      <c r="UZQ35" s="74"/>
      <c r="UZR35" s="72"/>
      <c r="UZS35" s="72"/>
      <c r="UZT35" s="72"/>
      <c r="UZU35" s="90"/>
      <c r="UZV35" s="73"/>
      <c r="UZW35" s="73"/>
      <c r="UZX35" s="74"/>
      <c r="UZY35" s="72"/>
      <c r="UZZ35" s="72"/>
      <c r="VAA35" s="72"/>
      <c r="VAB35" s="90"/>
      <c r="VAC35" s="73"/>
      <c r="VAD35" s="73"/>
      <c r="VAE35" s="74"/>
      <c r="VAF35" s="72"/>
      <c r="VAG35" s="72"/>
      <c r="VAH35" s="72"/>
      <c r="VAI35" s="90"/>
      <c r="VAJ35" s="73"/>
      <c r="VAK35" s="73"/>
      <c r="VAL35" s="74"/>
      <c r="VAM35" s="72"/>
      <c r="VAN35" s="72"/>
      <c r="VAO35" s="72"/>
      <c r="VAP35" s="90"/>
      <c r="VAQ35" s="73"/>
      <c r="VAR35" s="73"/>
      <c r="VAS35" s="74"/>
      <c r="VAT35" s="72"/>
      <c r="VAU35" s="72"/>
      <c r="VAV35" s="72"/>
      <c r="VAW35" s="90"/>
      <c r="VAX35" s="73"/>
      <c r="VAY35" s="73"/>
      <c r="VAZ35" s="74"/>
      <c r="VBA35" s="72"/>
      <c r="VBB35" s="72"/>
      <c r="VBC35" s="72"/>
      <c r="VBD35" s="90"/>
      <c r="VBE35" s="73"/>
      <c r="VBF35" s="73"/>
      <c r="VBG35" s="74"/>
      <c r="VBH35" s="72"/>
      <c r="VBI35" s="72"/>
      <c r="VBJ35" s="72"/>
      <c r="VBK35" s="90"/>
      <c r="VBL35" s="73"/>
      <c r="VBM35" s="73"/>
      <c r="VBN35" s="74"/>
      <c r="VBO35" s="72"/>
      <c r="VBP35" s="72"/>
      <c r="VBQ35" s="72"/>
      <c r="VBR35" s="90"/>
      <c r="VBS35" s="73"/>
      <c r="VBT35" s="73"/>
      <c r="VBU35" s="74"/>
      <c r="VBV35" s="72"/>
      <c r="VBW35" s="72"/>
      <c r="VBX35" s="72"/>
      <c r="VBY35" s="90"/>
      <c r="VBZ35" s="73"/>
      <c r="VCA35" s="73"/>
      <c r="VCB35" s="74"/>
      <c r="VCC35" s="72"/>
      <c r="VCD35" s="72"/>
      <c r="VCE35" s="72"/>
      <c r="VCF35" s="90"/>
      <c r="VCG35" s="73"/>
      <c r="VCH35" s="73"/>
      <c r="VCI35" s="74"/>
      <c r="VCJ35" s="72"/>
      <c r="VCK35" s="72"/>
      <c r="VCL35" s="72"/>
      <c r="VCM35" s="90"/>
      <c r="VCN35" s="73"/>
      <c r="VCO35" s="73"/>
      <c r="VCP35" s="74"/>
      <c r="VCQ35" s="72"/>
      <c r="VCR35" s="72"/>
      <c r="VCS35" s="72"/>
      <c r="VCT35" s="90"/>
      <c r="VCU35" s="73"/>
      <c r="VCV35" s="73"/>
      <c r="VCW35" s="74"/>
      <c r="VCX35" s="72"/>
      <c r="VCY35" s="72"/>
      <c r="VCZ35" s="72"/>
      <c r="VDA35" s="90"/>
      <c r="VDB35" s="73"/>
      <c r="VDC35" s="73"/>
      <c r="VDD35" s="74"/>
      <c r="VDE35" s="72"/>
      <c r="VDF35" s="72"/>
      <c r="VDG35" s="72"/>
      <c r="VDH35" s="90"/>
      <c r="VDI35" s="73"/>
      <c r="VDJ35" s="73"/>
      <c r="VDK35" s="74"/>
      <c r="VDL35" s="72"/>
      <c r="VDM35" s="72"/>
      <c r="VDN35" s="72"/>
      <c r="VDO35" s="90"/>
      <c r="VDP35" s="73"/>
      <c r="VDQ35" s="73"/>
      <c r="VDR35" s="74"/>
      <c r="VDS35" s="72"/>
      <c r="VDT35" s="72"/>
      <c r="VDU35" s="72"/>
      <c r="VDV35" s="90"/>
      <c r="VDW35" s="73"/>
      <c r="VDX35" s="73"/>
      <c r="VDY35" s="74"/>
      <c r="VDZ35" s="72"/>
      <c r="VEA35" s="72"/>
      <c r="VEB35" s="72"/>
      <c r="VEC35" s="90"/>
      <c r="VED35" s="73"/>
      <c r="VEE35" s="73"/>
      <c r="VEF35" s="74"/>
      <c r="VEG35" s="72"/>
      <c r="VEH35" s="72"/>
      <c r="VEI35" s="72"/>
      <c r="VEJ35" s="90"/>
      <c r="VEK35" s="73"/>
      <c r="VEL35" s="73"/>
      <c r="VEM35" s="74"/>
      <c r="VEN35" s="72"/>
      <c r="VEO35" s="72"/>
      <c r="VEP35" s="72"/>
      <c r="VEQ35" s="90"/>
      <c r="VER35" s="73"/>
      <c r="VES35" s="73"/>
      <c r="VET35" s="74"/>
      <c r="VEU35" s="72"/>
      <c r="VEV35" s="72"/>
      <c r="VEW35" s="72"/>
      <c r="VEX35" s="90"/>
      <c r="VEY35" s="73"/>
      <c r="VEZ35" s="73"/>
      <c r="VFA35" s="74"/>
      <c r="VFB35" s="72"/>
      <c r="VFC35" s="72"/>
      <c r="VFD35" s="72"/>
      <c r="VFE35" s="90"/>
      <c r="VFF35" s="73"/>
      <c r="VFG35" s="73"/>
      <c r="VFH35" s="74"/>
      <c r="VFI35" s="72"/>
      <c r="VFJ35" s="72"/>
      <c r="VFK35" s="72"/>
      <c r="VFL35" s="90"/>
      <c r="VFM35" s="73"/>
      <c r="VFN35" s="73"/>
      <c r="VFO35" s="74"/>
      <c r="VFP35" s="72"/>
      <c r="VFQ35" s="72"/>
      <c r="VFR35" s="72"/>
      <c r="VFS35" s="90"/>
      <c r="VFT35" s="73"/>
      <c r="VFU35" s="73"/>
      <c r="VFV35" s="74"/>
      <c r="VFW35" s="72"/>
      <c r="VFX35" s="72"/>
      <c r="VFY35" s="72"/>
      <c r="VFZ35" s="90"/>
      <c r="VGA35" s="73"/>
      <c r="VGB35" s="73"/>
      <c r="VGC35" s="74"/>
      <c r="VGD35" s="72"/>
      <c r="VGE35" s="72"/>
      <c r="VGF35" s="72"/>
      <c r="VGG35" s="90"/>
      <c r="VGH35" s="73"/>
      <c r="VGI35" s="73"/>
      <c r="VGJ35" s="74"/>
      <c r="VGK35" s="72"/>
      <c r="VGL35" s="72"/>
      <c r="VGM35" s="72"/>
      <c r="VGN35" s="90"/>
      <c r="VGO35" s="73"/>
      <c r="VGP35" s="73"/>
      <c r="VGQ35" s="74"/>
      <c r="VGR35" s="72"/>
      <c r="VGS35" s="72"/>
      <c r="VGT35" s="72"/>
      <c r="VGU35" s="90"/>
      <c r="VGV35" s="73"/>
      <c r="VGW35" s="73"/>
      <c r="VGX35" s="74"/>
      <c r="VGY35" s="72"/>
      <c r="VGZ35" s="72"/>
      <c r="VHA35" s="72"/>
      <c r="VHB35" s="90"/>
      <c r="VHC35" s="73"/>
      <c r="VHD35" s="73"/>
      <c r="VHE35" s="74"/>
      <c r="VHF35" s="72"/>
      <c r="VHG35" s="72"/>
      <c r="VHH35" s="72"/>
      <c r="VHI35" s="90"/>
      <c r="VHJ35" s="73"/>
      <c r="VHK35" s="73"/>
      <c r="VHL35" s="74"/>
      <c r="VHM35" s="72"/>
      <c r="VHN35" s="72"/>
      <c r="VHO35" s="72"/>
      <c r="VHP35" s="90"/>
      <c r="VHQ35" s="73"/>
      <c r="VHR35" s="73"/>
      <c r="VHS35" s="74"/>
      <c r="VHT35" s="72"/>
      <c r="VHU35" s="72"/>
      <c r="VHV35" s="72"/>
      <c r="VHW35" s="90"/>
      <c r="VHX35" s="73"/>
      <c r="VHY35" s="73"/>
      <c r="VHZ35" s="74"/>
      <c r="VIA35" s="72"/>
      <c r="VIB35" s="72"/>
      <c r="VIC35" s="72"/>
      <c r="VID35" s="90"/>
      <c r="VIE35" s="73"/>
      <c r="VIF35" s="73"/>
      <c r="VIG35" s="74"/>
      <c r="VIH35" s="72"/>
      <c r="VII35" s="72"/>
      <c r="VIJ35" s="72"/>
      <c r="VIK35" s="90"/>
      <c r="VIL35" s="73"/>
      <c r="VIM35" s="73"/>
      <c r="VIN35" s="74"/>
      <c r="VIO35" s="72"/>
      <c r="VIP35" s="72"/>
      <c r="VIQ35" s="72"/>
      <c r="VIR35" s="90"/>
      <c r="VIS35" s="73"/>
      <c r="VIT35" s="73"/>
      <c r="VIU35" s="74"/>
      <c r="VIV35" s="72"/>
      <c r="VIW35" s="72"/>
      <c r="VIX35" s="72"/>
      <c r="VIY35" s="90"/>
      <c r="VIZ35" s="73"/>
      <c r="VJA35" s="73"/>
      <c r="VJB35" s="74"/>
      <c r="VJC35" s="72"/>
      <c r="VJD35" s="72"/>
      <c r="VJE35" s="72"/>
      <c r="VJF35" s="90"/>
      <c r="VJG35" s="73"/>
      <c r="VJH35" s="73"/>
      <c r="VJI35" s="74"/>
      <c r="VJJ35" s="72"/>
      <c r="VJK35" s="72"/>
      <c r="VJL35" s="72"/>
      <c r="VJM35" s="90"/>
      <c r="VJN35" s="73"/>
      <c r="VJO35" s="73"/>
      <c r="VJP35" s="74"/>
      <c r="VJQ35" s="72"/>
      <c r="VJR35" s="72"/>
      <c r="VJS35" s="72"/>
      <c r="VJT35" s="90"/>
      <c r="VJU35" s="73"/>
      <c r="VJV35" s="73"/>
      <c r="VJW35" s="74"/>
      <c r="VJX35" s="72"/>
      <c r="VJY35" s="72"/>
      <c r="VJZ35" s="72"/>
      <c r="VKA35" s="90"/>
      <c r="VKB35" s="73"/>
      <c r="VKC35" s="73"/>
      <c r="VKD35" s="74"/>
      <c r="VKE35" s="72"/>
      <c r="VKF35" s="72"/>
      <c r="VKG35" s="72"/>
      <c r="VKH35" s="90"/>
      <c r="VKI35" s="73"/>
      <c r="VKJ35" s="73"/>
      <c r="VKK35" s="74"/>
      <c r="VKL35" s="72"/>
      <c r="VKM35" s="72"/>
      <c r="VKN35" s="72"/>
      <c r="VKO35" s="90"/>
      <c r="VKP35" s="73"/>
      <c r="VKQ35" s="73"/>
      <c r="VKR35" s="74"/>
      <c r="VKS35" s="72"/>
      <c r="VKT35" s="72"/>
      <c r="VKU35" s="72"/>
      <c r="VKV35" s="90"/>
      <c r="VKW35" s="73"/>
      <c r="VKX35" s="73"/>
      <c r="VKY35" s="74"/>
      <c r="VKZ35" s="72"/>
      <c r="VLA35" s="72"/>
      <c r="VLB35" s="72"/>
      <c r="VLC35" s="90"/>
      <c r="VLD35" s="73"/>
      <c r="VLE35" s="73"/>
      <c r="VLF35" s="74"/>
      <c r="VLG35" s="72"/>
      <c r="VLH35" s="72"/>
      <c r="VLI35" s="72"/>
      <c r="VLJ35" s="90"/>
      <c r="VLK35" s="73"/>
      <c r="VLL35" s="73"/>
      <c r="VLM35" s="74"/>
      <c r="VLN35" s="72"/>
      <c r="VLO35" s="72"/>
      <c r="VLP35" s="72"/>
      <c r="VLQ35" s="90"/>
      <c r="VLR35" s="73"/>
      <c r="VLS35" s="73"/>
      <c r="VLT35" s="74"/>
      <c r="VLU35" s="72"/>
      <c r="VLV35" s="72"/>
      <c r="VLW35" s="72"/>
      <c r="VLX35" s="90"/>
      <c r="VLY35" s="73"/>
      <c r="VLZ35" s="73"/>
      <c r="VMA35" s="74"/>
      <c r="VMB35" s="72"/>
      <c r="VMC35" s="72"/>
      <c r="VMD35" s="72"/>
      <c r="VME35" s="90"/>
      <c r="VMF35" s="73"/>
      <c r="VMG35" s="73"/>
      <c r="VMH35" s="74"/>
      <c r="VMI35" s="72"/>
      <c r="VMJ35" s="72"/>
      <c r="VMK35" s="72"/>
      <c r="VML35" s="90"/>
      <c r="VMM35" s="73"/>
      <c r="VMN35" s="73"/>
      <c r="VMO35" s="74"/>
      <c r="VMP35" s="72"/>
      <c r="VMQ35" s="72"/>
      <c r="VMR35" s="72"/>
      <c r="VMS35" s="90"/>
      <c r="VMT35" s="73"/>
      <c r="VMU35" s="73"/>
      <c r="VMV35" s="74"/>
      <c r="VMW35" s="72"/>
      <c r="VMX35" s="72"/>
      <c r="VMY35" s="72"/>
      <c r="VMZ35" s="90"/>
      <c r="VNA35" s="73"/>
      <c r="VNB35" s="73"/>
      <c r="VNC35" s="74"/>
      <c r="VND35" s="72"/>
      <c r="VNE35" s="72"/>
      <c r="VNF35" s="72"/>
      <c r="VNG35" s="90"/>
      <c r="VNH35" s="73"/>
      <c r="VNI35" s="73"/>
      <c r="VNJ35" s="74"/>
      <c r="VNK35" s="72"/>
      <c r="VNL35" s="72"/>
      <c r="VNM35" s="72"/>
      <c r="VNN35" s="90"/>
      <c r="VNO35" s="73"/>
      <c r="VNP35" s="73"/>
      <c r="VNQ35" s="74"/>
      <c r="VNR35" s="72"/>
      <c r="VNS35" s="72"/>
      <c r="VNT35" s="72"/>
      <c r="VNU35" s="90"/>
      <c r="VNV35" s="73"/>
      <c r="VNW35" s="73"/>
      <c r="VNX35" s="74"/>
      <c r="VNY35" s="72"/>
      <c r="VNZ35" s="72"/>
      <c r="VOA35" s="72"/>
      <c r="VOB35" s="90"/>
      <c r="VOC35" s="73"/>
      <c r="VOD35" s="73"/>
      <c r="VOE35" s="74"/>
      <c r="VOF35" s="72"/>
      <c r="VOG35" s="72"/>
      <c r="VOH35" s="72"/>
      <c r="VOI35" s="90"/>
      <c r="VOJ35" s="73"/>
      <c r="VOK35" s="73"/>
      <c r="VOL35" s="74"/>
      <c r="VOM35" s="72"/>
      <c r="VON35" s="72"/>
      <c r="VOO35" s="72"/>
      <c r="VOP35" s="90"/>
      <c r="VOQ35" s="73"/>
      <c r="VOR35" s="73"/>
      <c r="VOS35" s="74"/>
      <c r="VOT35" s="72"/>
      <c r="VOU35" s="72"/>
      <c r="VOV35" s="72"/>
      <c r="VOW35" s="90"/>
      <c r="VOX35" s="73"/>
      <c r="VOY35" s="73"/>
      <c r="VOZ35" s="74"/>
      <c r="VPA35" s="72"/>
      <c r="VPB35" s="72"/>
      <c r="VPC35" s="72"/>
      <c r="VPD35" s="90"/>
      <c r="VPE35" s="73"/>
      <c r="VPF35" s="73"/>
      <c r="VPG35" s="74"/>
      <c r="VPH35" s="72"/>
      <c r="VPI35" s="72"/>
      <c r="VPJ35" s="72"/>
      <c r="VPK35" s="90"/>
      <c r="VPL35" s="73"/>
      <c r="VPM35" s="73"/>
      <c r="VPN35" s="74"/>
      <c r="VPO35" s="72"/>
      <c r="VPP35" s="72"/>
      <c r="VPQ35" s="72"/>
      <c r="VPR35" s="90"/>
      <c r="VPS35" s="73"/>
      <c r="VPT35" s="73"/>
      <c r="VPU35" s="74"/>
      <c r="VPV35" s="72"/>
      <c r="VPW35" s="72"/>
      <c r="VPX35" s="72"/>
      <c r="VPY35" s="90"/>
      <c r="VPZ35" s="73"/>
      <c r="VQA35" s="73"/>
      <c r="VQB35" s="74"/>
      <c r="VQC35" s="72"/>
      <c r="VQD35" s="72"/>
      <c r="VQE35" s="72"/>
      <c r="VQF35" s="90"/>
      <c r="VQG35" s="73"/>
      <c r="VQH35" s="73"/>
      <c r="VQI35" s="74"/>
      <c r="VQJ35" s="72"/>
      <c r="VQK35" s="72"/>
      <c r="VQL35" s="72"/>
      <c r="VQM35" s="90"/>
      <c r="VQN35" s="73"/>
      <c r="VQO35" s="73"/>
      <c r="VQP35" s="74"/>
      <c r="VQQ35" s="72"/>
      <c r="VQR35" s="72"/>
      <c r="VQS35" s="72"/>
      <c r="VQT35" s="90"/>
      <c r="VQU35" s="73"/>
      <c r="VQV35" s="73"/>
      <c r="VQW35" s="74"/>
      <c r="VQX35" s="72"/>
      <c r="VQY35" s="72"/>
      <c r="VQZ35" s="72"/>
      <c r="VRA35" s="90"/>
      <c r="VRB35" s="73"/>
      <c r="VRC35" s="73"/>
      <c r="VRD35" s="74"/>
      <c r="VRE35" s="72"/>
      <c r="VRF35" s="72"/>
      <c r="VRG35" s="72"/>
      <c r="VRH35" s="90"/>
      <c r="VRI35" s="73"/>
      <c r="VRJ35" s="73"/>
      <c r="VRK35" s="74"/>
      <c r="VRL35" s="72"/>
      <c r="VRM35" s="72"/>
      <c r="VRN35" s="72"/>
      <c r="VRO35" s="90"/>
      <c r="VRP35" s="73"/>
      <c r="VRQ35" s="73"/>
      <c r="VRR35" s="74"/>
      <c r="VRS35" s="72"/>
      <c r="VRT35" s="72"/>
      <c r="VRU35" s="72"/>
      <c r="VRV35" s="90"/>
      <c r="VRW35" s="73"/>
      <c r="VRX35" s="73"/>
      <c r="VRY35" s="74"/>
      <c r="VRZ35" s="72"/>
      <c r="VSA35" s="72"/>
      <c r="VSB35" s="72"/>
      <c r="VSC35" s="90"/>
      <c r="VSD35" s="73"/>
      <c r="VSE35" s="73"/>
      <c r="VSF35" s="74"/>
      <c r="VSG35" s="72"/>
      <c r="VSH35" s="72"/>
      <c r="VSI35" s="72"/>
      <c r="VSJ35" s="90"/>
      <c r="VSK35" s="73"/>
      <c r="VSL35" s="73"/>
      <c r="VSM35" s="74"/>
      <c r="VSN35" s="72"/>
      <c r="VSO35" s="72"/>
      <c r="VSP35" s="72"/>
      <c r="VSQ35" s="90"/>
      <c r="VSR35" s="73"/>
      <c r="VSS35" s="73"/>
      <c r="VST35" s="74"/>
      <c r="VSU35" s="72"/>
      <c r="VSV35" s="72"/>
      <c r="VSW35" s="72"/>
      <c r="VSX35" s="90"/>
      <c r="VSY35" s="73"/>
      <c r="VSZ35" s="73"/>
      <c r="VTA35" s="74"/>
      <c r="VTB35" s="72"/>
      <c r="VTC35" s="72"/>
      <c r="VTD35" s="72"/>
      <c r="VTE35" s="90"/>
      <c r="VTF35" s="73"/>
      <c r="VTG35" s="73"/>
      <c r="VTH35" s="74"/>
      <c r="VTI35" s="72"/>
      <c r="VTJ35" s="72"/>
      <c r="VTK35" s="72"/>
      <c r="VTL35" s="90"/>
      <c r="VTM35" s="73"/>
      <c r="VTN35" s="73"/>
      <c r="VTO35" s="74"/>
      <c r="VTP35" s="72"/>
      <c r="VTQ35" s="72"/>
      <c r="VTR35" s="72"/>
      <c r="VTS35" s="90"/>
      <c r="VTT35" s="73"/>
      <c r="VTU35" s="73"/>
      <c r="VTV35" s="74"/>
      <c r="VTW35" s="72"/>
      <c r="VTX35" s="72"/>
      <c r="VTY35" s="72"/>
      <c r="VTZ35" s="90"/>
      <c r="VUA35" s="73"/>
      <c r="VUB35" s="73"/>
      <c r="VUC35" s="74"/>
      <c r="VUD35" s="72"/>
      <c r="VUE35" s="72"/>
      <c r="VUF35" s="72"/>
      <c r="VUG35" s="90"/>
      <c r="VUH35" s="73"/>
      <c r="VUI35" s="73"/>
      <c r="VUJ35" s="74"/>
      <c r="VUK35" s="72"/>
      <c r="VUL35" s="72"/>
      <c r="VUM35" s="72"/>
      <c r="VUN35" s="90"/>
      <c r="VUO35" s="73"/>
      <c r="VUP35" s="73"/>
      <c r="VUQ35" s="74"/>
      <c r="VUR35" s="72"/>
      <c r="VUS35" s="72"/>
      <c r="VUT35" s="72"/>
      <c r="VUU35" s="90"/>
      <c r="VUV35" s="73"/>
      <c r="VUW35" s="73"/>
      <c r="VUX35" s="74"/>
      <c r="VUY35" s="72"/>
      <c r="VUZ35" s="72"/>
      <c r="VVA35" s="72"/>
      <c r="VVB35" s="90"/>
      <c r="VVC35" s="73"/>
      <c r="VVD35" s="73"/>
      <c r="VVE35" s="74"/>
      <c r="VVF35" s="72"/>
      <c r="VVG35" s="72"/>
      <c r="VVH35" s="72"/>
      <c r="VVI35" s="90"/>
      <c r="VVJ35" s="73"/>
      <c r="VVK35" s="73"/>
      <c r="VVL35" s="74"/>
      <c r="VVM35" s="72"/>
      <c r="VVN35" s="72"/>
      <c r="VVO35" s="72"/>
      <c r="VVP35" s="90"/>
      <c r="VVQ35" s="73"/>
      <c r="VVR35" s="73"/>
      <c r="VVS35" s="74"/>
      <c r="VVT35" s="72"/>
      <c r="VVU35" s="72"/>
      <c r="VVV35" s="72"/>
      <c r="VVW35" s="90"/>
      <c r="VVX35" s="73"/>
      <c r="VVY35" s="73"/>
      <c r="VVZ35" s="74"/>
      <c r="VWA35" s="72"/>
      <c r="VWB35" s="72"/>
      <c r="VWC35" s="72"/>
      <c r="VWD35" s="90"/>
      <c r="VWE35" s="73"/>
      <c r="VWF35" s="73"/>
      <c r="VWG35" s="74"/>
      <c r="VWH35" s="72"/>
      <c r="VWI35" s="72"/>
      <c r="VWJ35" s="72"/>
      <c r="VWK35" s="90"/>
      <c r="VWL35" s="73"/>
      <c r="VWM35" s="73"/>
      <c r="VWN35" s="74"/>
      <c r="VWO35" s="72"/>
      <c r="VWP35" s="72"/>
      <c r="VWQ35" s="72"/>
      <c r="VWR35" s="90"/>
      <c r="VWS35" s="73"/>
      <c r="VWT35" s="73"/>
      <c r="VWU35" s="74"/>
      <c r="VWV35" s="72"/>
      <c r="VWW35" s="72"/>
      <c r="VWX35" s="72"/>
      <c r="VWY35" s="90"/>
      <c r="VWZ35" s="73"/>
      <c r="VXA35" s="73"/>
      <c r="VXB35" s="74"/>
      <c r="VXC35" s="72"/>
      <c r="VXD35" s="72"/>
      <c r="VXE35" s="72"/>
      <c r="VXF35" s="90"/>
      <c r="VXG35" s="73"/>
      <c r="VXH35" s="73"/>
      <c r="VXI35" s="74"/>
      <c r="VXJ35" s="72"/>
      <c r="VXK35" s="72"/>
      <c r="VXL35" s="72"/>
      <c r="VXM35" s="90"/>
      <c r="VXN35" s="73"/>
      <c r="VXO35" s="73"/>
      <c r="VXP35" s="74"/>
      <c r="VXQ35" s="72"/>
      <c r="VXR35" s="72"/>
      <c r="VXS35" s="72"/>
      <c r="VXT35" s="90"/>
      <c r="VXU35" s="73"/>
      <c r="VXV35" s="73"/>
      <c r="VXW35" s="74"/>
      <c r="VXX35" s="72"/>
      <c r="VXY35" s="72"/>
      <c r="VXZ35" s="72"/>
      <c r="VYA35" s="90"/>
      <c r="VYB35" s="73"/>
      <c r="VYC35" s="73"/>
      <c r="VYD35" s="74"/>
      <c r="VYE35" s="72"/>
      <c r="VYF35" s="72"/>
      <c r="VYG35" s="72"/>
      <c r="VYH35" s="90"/>
      <c r="VYI35" s="73"/>
      <c r="VYJ35" s="73"/>
      <c r="VYK35" s="74"/>
      <c r="VYL35" s="72"/>
      <c r="VYM35" s="72"/>
      <c r="VYN35" s="72"/>
      <c r="VYO35" s="90"/>
      <c r="VYP35" s="73"/>
      <c r="VYQ35" s="73"/>
      <c r="VYR35" s="74"/>
      <c r="VYS35" s="72"/>
      <c r="VYT35" s="72"/>
      <c r="VYU35" s="72"/>
      <c r="VYV35" s="90"/>
      <c r="VYW35" s="73"/>
      <c r="VYX35" s="73"/>
      <c r="VYY35" s="74"/>
      <c r="VYZ35" s="72"/>
      <c r="VZA35" s="72"/>
      <c r="VZB35" s="72"/>
      <c r="VZC35" s="90"/>
      <c r="VZD35" s="73"/>
      <c r="VZE35" s="73"/>
      <c r="VZF35" s="74"/>
      <c r="VZG35" s="72"/>
      <c r="VZH35" s="72"/>
      <c r="VZI35" s="72"/>
      <c r="VZJ35" s="90"/>
      <c r="VZK35" s="73"/>
      <c r="VZL35" s="73"/>
      <c r="VZM35" s="74"/>
      <c r="VZN35" s="72"/>
      <c r="VZO35" s="72"/>
      <c r="VZP35" s="72"/>
      <c r="VZQ35" s="90"/>
      <c r="VZR35" s="73"/>
      <c r="VZS35" s="73"/>
      <c r="VZT35" s="74"/>
      <c r="VZU35" s="72"/>
      <c r="VZV35" s="72"/>
      <c r="VZW35" s="72"/>
      <c r="VZX35" s="90"/>
      <c r="VZY35" s="73"/>
      <c r="VZZ35" s="73"/>
      <c r="WAA35" s="74"/>
      <c r="WAB35" s="72"/>
      <c r="WAC35" s="72"/>
      <c r="WAD35" s="72"/>
      <c r="WAE35" s="90"/>
      <c r="WAF35" s="73"/>
      <c r="WAG35" s="73"/>
      <c r="WAH35" s="74"/>
      <c r="WAI35" s="72"/>
      <c r="WAJ35" s="72"/>
      <c r="WAK35" s="72"/>
      <c r="WAL35" s="90"/>
      <c r="WAM35" s="73"/>
      <c r="WAN35" s="73"/>
      <c r="WAO35" s="74"/>
      <c r="WAP35" s="72"/>
      <c r="WAQ35" s="72"/>
      <c r="WAR35" s="72"/>
      <c r="WAS35" s="90"/>
      <c r="WAT35" s="73"/>
      <c r="WAU35" s="73"/>
      <c r="WAV35" s="74"/>
      <c r="WAW35" s="72"/>
      <c r="WAX35" s="72"/>
      <c r="WAY35" s="72"/>
      <c r="WAZ35" s="90"/>
      <c r="WBA35" s="73"/>
      <c r="WBB35" s="73"/>
      <c r="WBC35" s="74"/>
      <c r="WBD35" s="72"/>
      <c r="WBE35" s="72"/>
      <c r="WBF35" s="72"/>
      <c r="WBG35" s="90"/>
      <c r="WBH35" s="73"/>
      <c r="WBI35" s="73"/>
      <c r="WBJ35" s="74"/>
      <c r="WBK35" s="72"/>
      <c r="WBL35" s="72"/>
      <c r="WBM35" s="72"/>
      <c r="WBN35" s="90"/>
      <c r="WBO35" s="73"/>
      <c r="WBP35" s="73"/>
      <c r="WBQ35" s="74"/>
      <c r="WBR35" s="72"/>
      <c r="WBS35" s="72"/>
      <c r="WBT35" s="72"/>
      <c r="WBU35" s="90"/>
      <c r="WBV35" s="73"/>
      <c r="WBW35" s="73"/>
      <c r="WBX35" s="74"/>
      <c r="WBY35" s="72"/>
      <c r="WBZ35" s="72"/>
      <c r="WCA35" s="72"/>
      <c r="WCB35" s="90"/>
      <c r="WCC35" s="73"/>
      <c r="WCD35" s="73"/>
      <c r="WCE35" s="74"/>
      <c r="WCF35" s="72"/>
      <c r="WCG35" s="72"/>
      <c r="WCH35" s="72"/>
      <c r="WCI35" s="90"/>
      <c r="WCJ35" s="73"/>
      <c r="WCK35" s="73"/>
      <c r="WCL35" s="74"/>
      <c r="WCM35" s="72"/>
      <c r="WCN35" s="72"/>
      <c r="WCO35" s="72"/>
      <c r="WCP35" s="90"/>
      <c r="WCQ35" s="73"/>
      <c r="WCR35" s="73"/>
      <c r="WCS35" s="74"/>
      <c r="WCT35" s="72"/>
      <c r="WCU35" s="72"/>
      <c r="WCV35" s="72"/>
      <c r="WCW35" s="90"/>
      <c r="WCX35" s="73"/>
      <c r="WCY35" s="73"/>
      <c r="WCZ35" s="74"/>
      <c r="WDA35" s="72"/>
      <c r="WDB35" s="72"/>
      <c r="WDC35" s="72"/>
      <c r="WDD35" s="90"/>
      <c r="WDE35" s="73"/>
      <c r="WDF35" s="73"/>
      <c r="WDG35" s="74"/>
      <c r="WDH35" s="72"/>
      <c r="WDI35" s="72"/>
      <c r="WDJ35" s="72"/>
      <c r="WDK35" s="90"/>
      <c r="WDL35" s="73"/>
      <c r="WDM35" s="73"/>
      <c r="WDN35" s="74"/>
      <c r="WDO35" s="72"/>
      <c r="WDP35" s="72"/>
      <c r="WDQ35" s="72"/>
      <c r="WDR35" s="90"/>
      <c r="WDS35" s="73"/>
      <c r="WDT35" s="73"/>
      <c r="WDU35" s="74"/>
      <c r="WDV35" s="72"/>
      <c r="WDW35" s="72"/>
      <c r="WDX35" s="72"/>
      <c r="WDY35" s="90"/>
      <c r="WDZ35" s="73"/>
      <c r="WEA35" s="73"/>
      <c r="WEB35" s="74"/>
      <c r="WEC35" s="72"/>
      <c r="WED35" s="72"/>
      <c r="WEE35" s="72"/>
      <c r="WEF35" s="90"/>
      <c r="WEG35" s="73"/>
      <c r="WEH35" s="73"/>
      <c r="WEI35" s="74"/>
      <c r="WEJ35" s="72"/>
      <c r="WEK35" s="72"/>
      <c r="WEL35" s="72"/>
      <c r="WEM35" s="90"/>
      <c r="WEN35" s="73"/>
      <c r="WEO35" s="73"/>
      <c r="WEP35" s="74"/>
      <c r="WEQ35" s="72"/>
      <c r="WER35" s="72"/>
      <c r="WES35" s="72"/>
      <c r="WET35" s="90"/>
      <c r="WEU35" s="73"/>
      <c r="WEV35" s="73"/>
      <c r="WEW35" s="74"/>
      <c r="WEX35" s="72"/>
      <c r="WEY35" s="72"/>
      <c r="WEZ35" s="72"/>
      <c r="WFA35" s="90"/>
      <c r="WFB35" s="73"/>
      <c r="WFC35" s="73"/>
      <c r="WFD35" s="74"/>
      <c r="WFE35" s="72"/>
      <c r="WFF35" s="72"/>
      <c r="WFG35" s="72"/>
      <c r="WFH35" s="90"/>
      <c r="WFI35" s="73"/>
      <c r="WFJ35" s="73"/>
      <c r="WFK35" s="74"/>
      <c r="WFL35" s="72"/>
      <c r="WFM35" s="72"/>
      <c r="WFN35" s="72"/>
      <c r="WFO35" s="90"/>
      <c r="WFP35" s="73"/>
      <c r="WFQ35" s="73"/>
      <c r="WFR35" s="74"/>
      <c r="WFS35" s="72"/>
      <c r="WFT35" s="72"/>
      <c r="WFU35" s="72"/>
      <c r="WFV35" s="90"/>
      <c r="WFW35" s="73"/>
      <c r="WFX35" s="73"/>
      <c r="WFY35" s="74"/>
      <c r="WFZ35" s="72"/>
      <c r="WGA35" s="72"/>
      <c r="WGB35" s="72"/>
      <c r="WGC35" s="90"/>
      <c r="WGD35" s="73"/>
      <c r="WGE35" s="73"/>
      <c r="WGF35" s="74"/>
      <c r="WGG35" s="72"/>
      <c r="WGH35" s="72"/>
      <c r="WGI35" s="72"/>
      <c r="WGJ35" s="90"/>
      <c r="WGK35" s="73"/>
      <c r="WGL35" s="73"/>
      <c r="WGM35" s="74"/>
      <c r="WGN35" s="72"/>
      <c r="WGO35" s="72"/>
      <c r="WGP35" s="72"/>
      <c r="WGQ35" s="90"/>
      <c r="WGR35" s="73"/>
      <c r="WGS35" s="73"/>
      <c r="WGT35" s="74"/>
      <c r="WGU35" s="72"/>
      <c r="WGV35" s="72"/>
      <c r="WGW35" s="72"/>
      <c r="WGX35" s="90"/>
      <c r="WGY35" s="73"/>
      <c r="WGZ35" s="73"/>
      <c r="WHA35" s="74"/>
      <c r="WHB35" s="72"/>
      <c r="WHC35" s="72"/>
      <c r="WHD35" s="72"/>
      <c r="WHE35" s="90"/>
      <c r="WHF35" s="73"/>
      <c r="WHG35" s="73"/>
      <c r="WHH35" s="74"/>
      <c r="WHI35" s="72"/>
      <c r="WHJ35" s="72"/>
      <c r="WHK35" s="72"/>
      <c r="WHL35" s="90"/>
      <c r="WHM35" s="73"/>
      <c r="WHN35" s="73"/>
      <c r="WHO35" s="74"/>
      <c r="WHP35" s="72"/>
      <c r="WHQ35" s="72"/>
      <c r="WHR35" s="72"/>
      <c r="WHS35" s="90"/>
      <c r="WHT35" s="73"/>
      <c r="WHU35" s="73"/>
      <c r="WHV35" s="74"/>
      <c r="WHW35" s="72"/>
      <c r="WHX35" s="72"/>
      <c r="WHY35" s="72"/>
      <c r="WHZ35" s="90"/>
      <c r="WIA35" s="73"/>
      <c r="WIB35" s="73"/>
      <c r="WIC35" s="74"/>
      <c r="WID35" s="72"/>
      <c r="WIE35" s="72"/>
      <c r="WIF35" s="72"/>
      <c r="WIG35" s="90"/>
      <c r="WIH35" s="73"/>
      <c r="WII35" s="73"/>
      <c r="WIJ35" s="74"/>
      <c r="WIK35" s="72"/>
      <c r="WIL35" s="72"/>
      <c r="WIM35" s="72"/>
      <c r="WIN35" s="90"/>
      <c r="WIO35" s="73"/>
      <c r="WIP35" s="73"/>
      <c r="WIQ35" s="74"/>
      <c r="WIR35" s="72"/>
      <c r="WIS35" s="72"/>
      <c r="WIT35" s="72"/>
      <c r="WIU35" s="90"/>
      <c r="WIV35" s="73"/>
      <c r="WIW35" s="73"/>
      <c r="WIX35" s="74"/>
      <c r="WIY35" s="72"/>
      <c r="WIZ35" s="72"/>
      <c r="WJA35" s="72"/>
      <c r="WJB35" s="90"/>
      <c r="WJC35" s="73"/>
      <c r="WJD35" s="73"/>
      <c r="WJE35" s="74"/>
      <c r="WJF35" s="72"/>
      <c r="WJG35" s="72"/>
      <c r="WJH35" s="72"/>
      <c r="WJI35" s="90"/>
      <c r="WJJ35" s="73"/>
      <c r="WJK35" s="73"/>
      <c r="WJL35" s="74"/>
      <c r="WJM35" s="72"/>
      <c r="WJN35" s="72"/>
      <c r="WJO35" s="72"/>
      <c r="WJP35" s="90"/>
      <c r="WJQ35" s="73"/>
      <c r="WJR35" s="73"/>
      <c r="WJS35" s="74"/>
      <c r="WJT35" s="72"/>
      <c r="WJU35" s="72"/>
      <c r="WJV35" s="72"/>
      <c r="WJW35" s="90"/>
      <c r="WJX35" s="73"/>
      <c r="WJY35" s="73"/>
      <c r="WJZ35" s="74"/>
      <c r="WKA35" s="72"/>
      <c r="WKB35" s="72"/>
      <c r="WKC35" s="72"/>
      <c r="WKD35" s="90"/>
      <c r="WKE35" s="73"/>
      <c r="WKF35" s="73"/>
      <c r="WKG35" s="74"/>
      <c r="WKH35" s="72"/>
      <c r="WKI35" s="72"/>
      <c r="WKJ35" s="72"/>
      <c r="WKK35" s="90"/>
      <c r="WKL35" s="73"/>
      <c r="WKM35" s="73"/>
      <c r="WKN35" s="74"/>
      <c r="WKO35" s="72"/>
      <c r="WKP35" s="72"/>
      <c r="WKQ35" s="72"/>
      <c r="WKR35" s="90"/>
      <c r="WKS35" s="73"/>
      <c r="WKT35" s="73"/>
      <c r="WKU35" s="74"/>
      <c r="WKV35" s="72"/>
      <c r="WKW35" s="72"/>
      <c r="WKX35" s="72"/>
      <c r="WKY35" s="90"/>
      <c r="WKZ35" s="73"/>
      <c r="WLA35" s="73"/>
      <c r="WLB35" s="74"/>
      <c r="WLC35" s="72"/>
      <c r="WLD35" s="72"/>
      <c r="WLE35" s="72"/>
      <c r="WLF35" s="90"/>
      <c r="WLG35" s="73"/>
      <c r="WLH35" s="73"/>
      <c r="WLI35" s="74"/>
      <c r="WLJ35" s="72"/>
      <c r="WLK35" s="72"/>
      <c r="WLL35" s="72"/>
      <c r="WLM35" s="90"/>
      <c r="WLN35" s="73"/>
      <c r="WLO35" s="73"/>
      <c r="WLP35" s="74"/>
      <c r="WLQ35" s="72"/>
      <c r="WLR35" s="72"/>
      <c r="WLS35" s="72"/>
      <c r="WLT35" s="90"/>
      <c r="WLU35" s="73"/>
      <c r="WLV35" s="73"/>
      <c r="WLW35" s="74"/>
      <c r="WLX35" s="72"/>
      <c r="WLY35" s="72"/>
      <c r="WLZ35" s="72"/>
      <c r="WMA35" s="90"/>
      <c r="WMB35" s="73"/>
      <c r="WMC35" s="73"/>
      <c r="WMD35" s="74"/>
      <c r="WME35" s="72"/>
      <c r="WMF35" s="72"/>
      <c r="WMG35" s="72"/>
      <c r="WMH35" s="90"/>
      <c r="WMI35" s="73"/>
      <c r="WMJ35" s="73"/>
      <c r="WMK35" s="74"/>
      <c r="WML35" s="72"/>
      <c r="WMM35" s="72"/>
      <c r="WMN35" s="72"/>
      <c r="WMO35" s="90"/>
      <c r="WMP35" s="73"/>
      <c r="WMQ35" s="73"/>
      <c r="WMR35" s="74"/>
      <c r="WMS35" s="72"/>
      <c r="WMT35" s="72"/>
      <c r="WMU35" s="72"/>
      <c r="WMV35" s="90"/>
      <c r="WMW35" s="73"/>
      <c r="WMX35" s="73"/>
      <c r="WMY35" s="74"/>
      <c r="WMZ35" s="72"/>
      <c r="WNA35" s="72"/>
      <c r="WNB35" s="72"/>
      <c r="WNC35" s="90"/>
      <c r="WND35" s="73"/>
      <c r="WNE35" s="73"/>
      <c r="WNF35" s="74"/>
      <c r="WNG35" s="72"/>
      <c r="WNH35" s="72"/>
      <c r="WNI35" s="72"/>
      <c r="WNJ35" s="90"/>
      <c r="WNK35" s="73"/>
      <c r="WNL35" s="73"/>
      <c r="WNM35" s="74"/>
      <c r="WNN35" s="72"/>
      <c r="WNO35" s="72"/>
      <c r="WNP35" s="72"/>
      <c r="WNQ35" s="90"/>
      <c r="WNR35" s="73"/>
      <c r="WNS35" s="73"/>
      <c r="WNT35" s="74"/>
      <c r="WNU35" s="72"/>
      <c r="WNV35" s="72"/>
      <c r="WNW35" s="72"/>
      <c r="WNX35" s="90"/>
      <c r="WNY35" s="73"/>
      <c r="WNZ35" s="73"/>
      <c r="WOA35" s="74"/>
      <c r="WOB35" s="72"/>
      <c r="WOC35" s="72"/>
      <c r="WOD35" s="72"/>
      <c r="WOE35" s="90"/>
      <c r="WOF35" s="73"/>
      <c r="WOG35" s="73"/>
      <c r="WOH35" s="74"/>
      <c r="WOI35" s="72"/>
      <c r="WOJ35" s="72"/>
      <c r="WOK35" s="72"/>
      <c r="WOL35" s="90"/>
      <c r="WOM35" s="73"/>
      <c r="WON35" s="73"/>
      <c r="WOO35" s="74"/>
      <c r="WOP35" s="72"/>
      <c r="WOQ35" s="72"/>
      <c r="WOR35" s="72"/>
      <c r="WOS35" s="90"/>
      <c r="WOT35" s="73"/>
      <c r="WOU35" s="73"/>
      <c r="WOV35" s="74"/>
      <c r="WOW35" s="72"/>
      <c r="WOX35" s="72"/>
      <c r="WOY35" s="72"/>
      <c r="WOZ35" s="90"/>
      <c r="WPA35" s="73"/>
      <c r="WPB35" s="73"/>
      <c r="WPC35" s="74"/>
      <c r="WPD35" s="72"/>
      <c r="WPE35" s="72"/>
      <c r="WPF35" s="72"/>
      <c r="WPG35" s="90"/>
      <c r="WPH35" s="73"/>
      <c r="WPI35" s="73"/>
      <c r="WPJ35" s="74"/>
      <c r="WPK35" s="72"/>
      <c r="WPL35" s="72"/>
      <c r="WPM35" s="72"/>
      <c r="WPN35" s="90"/>
      <c r="WPO35" s="73"/>
      <c r="WPP35" s="73"/>
      <c r="WPQ35" s="74"/>
      <c r="WPR35" s="72"/>
      <c r="WPS35" s="72"/>
      <c r="WPT35" s="72"/>
      <c r="WPU35" s="90"/>
      <c r="WPV35" s="73"/>
      <c r="WPW35" s="73"/>
      <c r="WPX35" s="74"/>
      <c r="WPY35" s="72"/>
      <c r="WPZ35" s="72"/>
      <c r="WQA35" s="72"/>
      <c r="WQB35" s="90"/>
      <c r="WQC35" s="73"/>
      <c r="WQD35" s="73"/>
      <c r="WQE35" s="74"/>
      <c r="WQF35" s="72"/>
      <c r="WQG35" s="72"/>
      <c r="WQH35" s="72"/>
      <c r="WQI35" s="90"/>
      <c r="WQJ35" s="73"/>
      <c r="WQK35" s="73"/>
      <c r="WQL35" s="74"/>
      <c r="WQM35" s="72"/>
      <c r="WQN35" s="72"/>
      <c r="WQO35" s="72"/>
      <c r="WQP35" s="90"/>
      <c r="WQQ35" s="73"/>
      <c r="WQR35" s="73"/>
      <c r="WQS35" s="74"/>
      <c r="WQT35" s="72"/>
      <c r="WQU35" s="72"/>
      <c r="WQV35" s="72"/>
      <c r="WQW35" s="90"/>
      <c r="WQX35" s="73"/>
      <c r="WQY35" s="73"/>
      <c r="WQZ35" s="74"/>
      <c r="WRA35" s="72"/>
      <c r="WRB35" s="72"/>
      <c r="WRC35" s="72"/>
      <c r="WRD35" s="90"/>
      <c r="WRE35" s="73"/>
      <c r="WRF35" s="73"/>
      <c r="WRG35" s="74"/>
      <c r="WRH35" s="72"/>
      <c r="WRI35" s="72"/>
      <c r="WRJ35" s="72"/>
      <c r="WRK35" s="90"/>
      <c r="WRL35" s="73"/>
      <c r="WRM35" s="73"/>
      <c r="WRN35" s="74"/>
      <c r="WRO35" s="72"/>
      <c r="WRP35" s="72"/>
      <c r="WRQ35" s="72"/>
      <c r="WRR35" s="90"/>
      <c r="WRS35" s="73"/>
      <c r="WRT35" s="73"/>
      <c r="WRU35" s="74"/>
      <c r="WRV35" s="72"/>
      <c r="WRW35" s="72"/>
      <c r="WRX35" s="72"/>
      <c r="WRY35" s="90"/>
      <c r="WRZ35" s="73"/>
      <c r="WSA35" s="73"/>
      <c r="WSB35" s="74"/>
      <c r="WSC35" s="72"/>
      <c r="WSD35" s="72"/>
      <c r="WSE35" s="72"/>
      <c r="WSF35" s="90"/>
      <c r="WSG35" s="73"/>
      <c r="WSH35" s="73"/>
      <c r="WSI35" s="74"/>
      <c r="WSJ35" s="72"/>
      <c r="WSK35" s="72"/>
      <c r="WSL35" s="72"/>
      <c r="WSM35" s="90"/>
      <c r="WSN35" s="73"/>
      <c r="WSO35" s="73"/>
      <c r="WSP35" s="74"/>
      <c r="WSQ35" s="72"/>
      <c r="WSR35" s="72"/>
      <c r="WSS35" s="72"/>
      <c r="WST35" s="90"/>
      <c r="WSU35" s="73"/>
      <c r="WSV35" s="73"/>
      <c r="WSW35" s="74"/>
      <c r="WSX35" s="72"/>
      <c r="WSY35" s="72"/>
      <c r="WSZ35" s="72"/>
      <c r="WTA35" s="90"/>
      <c r="WTB35" s="73"/>
      <c r="WTC35" s="73"/>
      <c r="WTD35" s="74"/>
      <c r="WTE35" s="72"/>
      <c r="WTF35" s="72"/>
      <c r="WTG35" s="72"/>
      <c r="WTH35" s="90"/>
      <c r="WTI35" s="73"/>
      <c r="WTJ35" s="73"/>
      <c r="WTK35" s="74"/>
      <c r="WTL35" s="72"/>
      <c r="WTM35" s="72"/>
      <c r="WTN35" s="72"/>
      <c r="WTO35" s="90"/>
      <c r="WTP35" s="73"/>
      <c r="WTQ35" s="73"/>
      <c r="WTR35" s="74"/>
      <c r="WTS35" s="72"/>
      <c r="WTT35" s="72"/>
      <c r="WTU35" s="72"/>
      <c r="WTV35" s="90"/>
      <c r="WTW35" s="73"/>
      <c r="WTX35" s="73"/>
      <c r="WTY35" s="74"/>
      <c r="WTZ35" s="72"/>
      <c r="WUA35" s="72"/>
      <c r="WUB35" s="72"/>
      <c r="WUC35" s="90"/>
      <c r="WUD35" s="73"/>
      <c r="WUE35" s="73"/>
      <c r="WUF35" s="74"/>
      <c r="WUG35" s="72"/>
      <c r="WUH35" s="72"/>
      <c r="WUI35" s="72"/>
      <c r="WUJ35" s="90"/>
      <c r="WUK35" s="73"/>
      <c r="WUL35" s="73"/>
      <c r="WUM35" s="74"/>
      <c r="WUN35" s="72"/>
      <c r="WUO35" s="72"/>
      <c r="WUP35" s="72"/>
      <c r="WUQ35" s="90"/>
      <c r="WUR35" s="73"/>
      <c r="WUS35" s="73"/>
      <c r="WUT35" s="74"/>
      <c r="WUU35" s="72"/>
      <c r="WUV35" s="72"/>
      <c r="WUW35" s="72"/>
      <c r="WUX35" s="90"/>
      <c r="WUY35" s="73"/>
      <c r="WUZ35" s="73"/>
      <c r="WVA35" s="74"/>
      <c r="WVB35" s="72"/>
      <c r="WVC35" s="72"/>
      <c r="WVD35" s="72"/>
      <c r="WVE35" s="90"/>
      <c r="WVF35" s="73"/>
      <c r="WVG35" s="73"/>
      <c r="WVH35" s="74"/>
      <c r="WVI35" s="72"/>
      <c r="WVJ35" s="72"/>
      <c r="WVK35" s="72"/>
      <c r="WVL35" s="90"/>
      <c r="WVM35" s="73"/>
      <c r="WVN35" s="73"/>
      <c r="WVO35" s="74"/>
      <c r="WVP35" s="72"/>
      <c r="WVQ35" s="72"/>
      <c r="WVR35" s="72"/>
      <c r="WVS35" s="90"/>
      <c r="WVT35" s="73"/>
      <c r="WVU35" s="73"/>
      <c r="WVV35" s="74"/>
      <c r="WVW35" s="72"/>
      <c r="WVX35" s="72"/>
      <c r="WVY35" s="72"/>
      <c r="WVZ35" s="90"/>
      <c r="WWA35" s="73"/>
      <c r="WWB35" s="73"/>
      <c r="WWC35" s="74"/>
      <c r="WWD35" s="72"/>
      <c r="WWE35" s="72"/>
      <c r="WWF35" s="72"/>
      <c r="WWG35" s="90"/>
      <c r="WWH35" s="73"/>
      <c r="WWI35" s="73"/>
      <c r="WWJ35" s="74"/>
      <c r="WWK35" s="72"/>
      <c r="WWL35" s="72"/>
      <c r="WWM35" s="72"/>
      <c r="WWN35" s="90"/>
      <c r="WWO35" s="73"/>
      <c r="WWP35" s="73"/>
      <c r="WWQ35" s="74"/>
      <c r="WWR35" s="72"/>
      <c r="WWS35" s="72"/>
      <c r="WWT35" s="72"/>
      <c r="WWU35" s="90"/>
      <c r="WWV35" s="73"/>
      <c r="WWW35" s="73"/>
      <c r="WWX35" s="74"/>
      <c r="WWY35" s="72"/>
      <c r="WWZ35" s="72"/>
      <c r="WXA35" s="72"/>
      <c r="WXB35" s="90"/>
      <c r="WXC35" s="73"/>
      <c r="WXD35" s="73"/>
      <c r="WXE35" s="74"/>
      <c r="WXF35" s="72"/>
      <c r="WXG35" s="72"/>
      <c r="WXH35" s="72"/>
      <c r="WXI35" s="90"/>
      <c r="WXJ35" s="73"/>
      <c r="WXK35" s="73"/>
      <c r="WXL35" s="74"/>
      <c r="WXM35" s="72"/>
      <c r="WXN35" s="72"/>
      <c r="WXO35" s="72"/>
      <c r="WXP35" s="90"/>
      <c r="WXQ35" s="73"/>
      <c r="WXR35" s="73"/>
      <c r="WXS35" s="74"/>
      <c r="WXT35" s="72"/>
      <c r="WXU35" s="72"/>
      <c r="WXV35" s="72"/>
      <c r="WXW35" s="90"/>
      <c r="WXX35" s="73"/>
      <c r="WXY35" s="73"/>
      <c r="WXZ35" s="74"/>
      <c r="WYA35" s="72"/>
      <c r="WYB35" s="72"/>
      <c r="WYC35" s="72"/>
      <c r="WYD35" s="90"/>
      <c r="WYE35" s="73"/>
      <c r="WYF35" s="73"/>
      <c r="WYG35" s="74"/>
      <c r="WYH35" s="72"/>
      <c r="WYI35" s="72"/>
      <c r="WYJ35" s="72"/>
      <c r="WYK35" s="90"/>
      <c r="WYL35" s="73"/>
      <c r="WYM35" s="73"/>
      <c r="WYN35" s="74"/>
      <c r="WYO35" s="72"/>
      <c r="WYP35" s="72"/>
      <c r="WYQ35" s="72"/>
      <c r="WYR35" s="90"/>
      <c r="WYS35" s="73"/>
      <c r="WYT35" s="73"/>
      <c r="WYU35" s="74"/>
      <c r="WYV35" s="72"/>
      <c r="WYW35" s="72"/>
      <c r="WYX35" s="72"/>
      <c r="WYY35" s="90"/>
      <c r="WYZ35" s="73"/>
      <c r="WZA35" s="73"/>
      <c r="WZB35" s="74"/>
      <c r="WZC35" s="72"/>
      <c r="WZD35" s="72"/>
      <c r="WZE35" s="72"/>
      <c r="WZF35" s="90"/>
      <c r="WZG35" s="73"/>
      <c r="WZH35" s="73"/>
      <c r="WZI35" s="74"/>
      <c r="WZJ35" s="72"/>
      <c r="WZK35" s="72"/>
      <c r="WZL35" s="72"/>
      <c r="WZM35" s="90"/>
      <c r="WZN35" s="73"/>
      <c r="WZO35" s="73"/>
      <c r="WZP35" s="74"/>
      <c r="WZQ35" s="72"/>
      <c r="WZR35" s="72"/>
      <c r="WZS35" s="72"/>
      <c r="WZT35" s="90"/>
      <c r="WZU35" s="73"/>
      <c r="WZV35" s="73"/>
      <c r="WZW35" s="74"/>
      <c r="WZX35" s="72"/>
      <c r="WZY35" s="72"/>
      <c r="WZZ35" s="72"/>
      <c r="XAA35" s="90"/>
      <c r="XAB35" s="73"/>
      <c r="XAC35" s="73"/>
      <c r="XAD35" s="74"/>
      <c r="XAE35" s="72"/>
      <c r="XAF35" s="72"/>
      <c r="XAG35" s="72"/>
      <c r="XAH35" s="90"/>
      <c r="XAI35" s="73"/>
      <c r="XAJ35" s="73"/>
      <c r="XAK35" s="74"/>
      <c r="XAL35" s="72"/>
      <c r="XAM35" s="72"/>
      <c r="XAN35" s="72"/>
      <c r="XAO35" s="90"/>
      <c r="XAP35" s="73"/>
      <c r="XAQ35" s="73"/>
      <c r="XAR35" s="74"/>
      <c r="XAS35" s="72"/>
      <c r="XAT35" s="72"/>
      <c r="XAU35" s="72"/>
      <c r="XAV35" s="90"/>
      <c r="XAW35" s="73"/>
      <c r="XAX35" s="73"/>
      <c r="XAY35" s="74"/>
      <c r="XAZ35" s="72"/>
      <c r="XBA35" s="72"/>
      <c r="XBB35" s="72"/>
      <c r="XBC35" s="90"/>
      <c r="XBD35" s="73"/>
      <c r="XBE35" s="73"/>
      <c r="XBF35" s="74"/>
      <c r="XBG35" s="72"/>
      <c r="XBH35" s="72"/>
      <c r="XBI35" s="72"/>
      <c r="XBJ35" s="90"/>
      <c r="XBK35" s="73"/>
      <c r="XBL35" s="73"/>
      <c r="XBM35" s="74"/>
      <c r="XBN35" s="72"/>
      <c r="XBO35" s="72"/>
      <c r="XBP35" s="72"/>
      <c r="XBQ35" s="90"/>
      <c r="XBR35" s="73"/>
      <c r="XBS35" s="73"/>
      <c r="XBT35" s="74"/>
      <c r="XBU35" s="72"/>
      <c r="XBV35" s="72"/>
      <c r="XBW35" s="72"/>
      <c r="XBX35" s="90"/>
      <c r="XBY35" s="73"/>
      <c r="XBZ35" s="73"/>
      <c r="XCA35" s="74"/>
      <c r="XCB35" s="72"/>
      <c r="XCC35" s="72"/>
      <c r="XCD35" s="72"/>
      <c r="XCE35" s="90"/>
      <c r="XCF35" s="73"/>
      <c r="XCG35" s="73"/>
      <c r="XCH35" s="74"/>
      <c r="XCI35" s="72"/>
      <c r="XCJ35" s="72"/>
      <c r="XCK35" s="72"/>
      <c r="XCL35" s="90"/>
      <c r="XCM35" s="73"/>
      <c r="XCN35" s="73"/>
      <c r="XCO35" s="74"/>
      <c r="XCP35" s="72"/>
      <c r="XCQ35" s="72"/>
      <c r="XCR35" s="72"/>
      <c r="XCS35" s="90"/>
      <c r="XCT35" s="73"/>
      <c r="XCU35" s="73"/>
      <c r="XCV35" s="74"/>
      <c r="XCW35" s="72"/>
      <c r="XCX35" s="72"/>
      <c r="XCY35" s="72"/>
      <c r="XCZ35" s="90"/>
      <c r="XDA35" s="73"/>
      <c r="XDB35" s="73"/>
      <c r="XDC35" s="74"/>
      <c r="XDD35" s="72"/>
      <c r="XDE35" s="72"/>
      <c r="XDF35" s="72"/>
      <c r="XDG35" s="90"/>
      <c r="XDH35" s="73"/>
      <c r="XDI35" s="73"/>
      <c r="XDJ35" s="74"/>
      <c r="XDK35" s="72"/>
      <c r="XDL35" s="72"/>
      <c r="XDM35" s="72"/>
      <c r="XDN35" s="90"/>
      <c r="XDO35" s="73"/>
      <c r="XDP35" s="73"/>
      <c r="XDQ35" s="74"/>
      <c r="XDR35" s="72"/>
      <c r="XDS35" s="72"/>
      <c r="XDT35" s="72"/>
      <c r="XDU35" s="90"/>
      <c r="XDV35" s="73"/>
      <c r="XDW35" s="73"/>
      <c r="XDX35" s="74"/>
      <c r="XDY35" s="72"/>
      <c r="XDZ35" s="72"/>
      <c r="XEA35" s="72"/>
      <c r="XEB35" s="90"/>
      <c r="XEC35" s="73"/>
      <c r="XED35" s="73"/>
      <c r="XEE35" s="74"/>
      <c r="XEF35" s="72"/>
      <c r="XEG35" s="72"/>
      <c r="XEH35" s="72"/>
      <c r="XEI35" s="90"/>
      <c r="XEJ35" s="73"/>
      <c r="XEK35" s="73"/>
      <c r="XEL35" s="74"/>
      <c r="XEM35" s="72"/>
      <c r="XEN35" s="72"/>
      <c r="XEO35" s="72"/>
      <c r="XEP35" s="90"/>
      <c r="XEQ35" s="73"/>
      <c r="XER35" s="73"/>
      <c r="XES35" s="74"/>
      <c r="XET35" s="72"/>
      <c r="XEU35" s="72"/>
      <c r="XEV35" s="72"/>
      <c r="XEW35" s="90"/>
      <c r="XEX35" s="73"/>
      <c r="XEY35" s="73"/>
      <c r="XEZ35" s="74"/>
      <c r="XFA35" s="72"/>
      <c r="XFB35" s="72"/>
      <c r="XFC35" s="72"/>
      <c r="XFD35" s="90"/>
    </row>
    <row r="36" spans="1:16384" s="75" customFormat="1" x14ac:dyDescent="0.35">
      <c r="A36" s="72" t="s">
        <v>548</v>
      </c>
      <c r="B36" s="72" t="s">
        <v>549</v>
      </c>
      <c r="C36" s="72" t="s">
        <v>150</v>
      </c>
      <c r="D36" s="90" t="s">
        <v>501</v>
      </c>
      <c r="E36" s="73" t="s">
        <v>550</v>
      </c>
      <c r="F36" s="73" t="s">
        <v>551</v>
      </c>
      <c r="G36" s="74" t="s">
        <v>552</v>
      </c>
    </row>
    <row r="37" spans="1:16384" customFormat="1" x14ac:dyDescent="0.35">
      <c r="A37" s="72" t="s">
        <v>553</v>
      </c>
      <c r="B37" s="72" t="s">
        <v>554</v>
      </c>
      <c r="C37" s="72" t="s">
        <v>150</v>
      </c>
      <c r="D37" s="90" t="s">
        <v>501</v>
      </c>
      <c r="E37" s="73" t="s">
        <v>502</v>
      </c>
      <c r="F37" s="73" t="s">
        <v>502</v>
      </c>
      <c r="G37" s="74" t="s">
        <v>503</v>
      </c>
      <c r="H37" s="72"/>
      <c r="I37" s="72"/>
      <c r="J37" s="72"/>
      <c r="K37" s="90"/>
      <c r="L37" s="73"/>
      <c r="M37" s="73"/>
      <c r="N37" s="74"/>
      <c r="O37" s="72"/>
      <c r="P37" s="72"/>
      <c r="Q37" s="72"/>
      <c r="R37" s="90"/>
      <c r="S37" s="73"/>
      <c r="T37" s="73"/>
      <c r="U37" s="74"/>
      <c r="V37" s="72"/>
      <c r="W37" s="72"/>
      <c r="X37" s="72"/>
      <c r="Y37" s="90"/>
      <c r="Z37" s="73"/>
      <c r="AA37" s="73"/>
      <c r="AB37" s="74"/>
      <c r="AC37" s="72"/>
      <c r="AD37" s="72"/>
      <c r="AE37" s="72"/>
      <c r="AF37" s="90"/>
      <c r="AG37" s="73"/>
      <c r="AH37" s="73"/>
      <c r="AI37" s="74"/>
      <c r="AJ37" s="72"/>
      <c r="AK37" s="72"/>
      <c r="AL37" s="72"/>
      <c r="AM37" s="90"/>
      <c r="AN37" s="73"/>
      <c r="AO37" s="73"/>
      <c r="AP37" s="74"/>
      <c r="AQ37" s="72"/>
      <c r="AR37" s="72"/>
      <c r="AS37" s="72"/>
      <c r="AT37" s="90"/>
      <c r="AU37" s="73"/>
      <c r="AV37" s="73"/>
      <c r="AW37" s="74"/>
      <c r="AX37" s="72"/>
      <c r="AY37" s="72"/>
      <c r="AZ37" s="72"/>
      <c r="BA37" s="90"/>
      <c r="BB37" s="73"/>
      <c r="BC37" s="73"/>
      <c r="BD37" s="74"/>
      <c r="BE37" s="72"/>
      <c r="BF37" s="72"/>
      <c r="BG37" s="72"/>
      <c r="BH37" s="90"/>
      <c r="BI37" s="73"/>
      <c r="BJ37" s="73"/>
      <c r="BK37" s="74"/>
      <c r="BL37" s="72"/>
      <c r="BM37" s="72"/>
      <c r="BN37" s="72"/>
      <c r="BO37" s="90"/>
      <c r="BP37" s="73"/>
      <c r="BQ37" s="73"/>
      <c r="BR37" s="74"/>
      <c r="BS37" s="72"/>
      <c r="BT37" s="72"/>
      <c r="BU37" s="72"/>
      <c r="BV37" s="90"/>
      <c r="BW37" s="73"/>
      <c r="BX37" s="73"/>
      <c r="BY37" s="74"/>
      <c r="BZ37" s="72"/>
      <c r="CA37" s="72"/>
      <c r="CB37" s="72"/>
      <c r="CC37" s="90"/>
      <c r="CD37" s="73"/>
      <c r="CE37" s="73"/>
      <c r="CF37" s="74"/>
      <c r="CG37" s="72"/>
      <c r="CH37" s="72"/>
      <c r="CI37" s="72"/>
      <c r="CJ37" s="90"/>
      <c r="CK37" s="73"/>
      <c r="CL37" s="73"/>
      <c r="CM37" s="74"/>
      <c r="CN37" s="72"/>
      <c r="CO37" s="72"/>
      <c r="CP37" s="72"/>
      <c r="CQ37" s="90"/>
      <c r="CR37" s="73"/>
      <c r="CS37" s="73"/>
      <c r="CT37" s="74"/>
      <c r="CU37" s="72"/>
      <c r="CV37" s="72"/>
      <c r="CW37" s="72"/>
      <c r="CX37" s="90"/>
      <c r="CY37" s="73"/>
      <c r="CZ37" s="73"/>
      <c r="DA37" s="74"/>
      <c r="DB37" s="72"/>
      <c r="DC37" s="72"/>
      <c r="DD37" s="72"/>
      <c r="DE37" s="90"/>
      <c r="DF37" s="73"/>
      <c r="DG37" s="73"/>
      <c r="DH37" s="74"/>
      <c r="DI37" s="72"/>
      <c r="DJ37" s="72"/>
      <c r="DK37" s="72"/>
      <c r="DL37" s="90"/>
      <c r="DM37" s="73"/>
      <c r="DN37" s="73"/>
      <c r="DO37" s="74"/>
      <c r="DP37" s="72"/>
      <c r="DQ37" s="72"/>
      <c r="DR37" s="72"/>
      <c r="DS37" s="90"/>
      <c r="DT37" s="73"/>
      <c r="DU37" s="73"/>
      <c r="DV37" s="74"/>
      <c r="DW37" s="72"/>
      <c r="DX37" s="72"/>
      <c r="DY37" s="72"/>
      <c r="DZ37" s="90"/>
      <c r="EA37" s="73"/>
      <c r="EB37" s="73"/>
      <c r="EC37" s="74"/>
      <c r="ED37" s="72"/>
      <c r="EE37" s="72"/>
      <c r="EF37" s="72"/>
      <c r="EG37" s="90"/>
      <c r="EH37" s="73"/>
      <c r="EI37" s="73"/>
      <c r="EJ37" s="74"/>
      <c r="EK37" s="72"/>
      <c r="EL37" s="72"/>
      <c r="EM37" s="72"/>
      <c r="EN37" s="90"/>
      <c r="EO37" s="73"/>
      <c r="EP37" s="73"/>
      <c r="EQ37" s="74"/>
      <c r="ER37" s="72"/>
      <c r="ES37" s="72"/>
      <c r="ET37" s="72"/>
      <c r="EU37" s="90"/>
      <c r="EV37" s="73"/>
      <c r="EW37" s="73"/>
      <c r="EX37" s="74"/>
      <c r="EY37" s="72"/>
      <c r="EZ37" s="72"/>
      <c r="FA37" s="72"/>
      <c r="FB37" s="90"/>
      <c r="FC37" s="73"/>
      <c r="FD37" s="73"/>
      <c r="FE37" s="74"/>
      <c r="FF37" s="72"/>
      <c r="FG37" s="72"/>
      <c r="FH37" s="72"/>
      <c r="FI37" s="90"/>
      <c r="FJ37" s="73"/>
      <c r="FK37" s="73"/>
      <c r="FL37" s="74"/>
      <c r="FM37" s="72"/>
      <c r="FN37" s="72"/>
      <c r="FO37" s="72"/>
      <c r="FP37" s="90"/>
      <c r="FQ37" s="73"/>
      <c r="FR37" s="73"/>
      <c r="FS37" s="74"/>
      <c r="FT37" s="72"/>
      <c r="FU37" s="72"/>
      <c r="FV37" s="72"/>
      <c r="FW37" s="90"/>
      <c r="FX37" s="73"/>
      <c r="FY37" s="73"/>
      <c r="FZ37" s="74"/>
      <c r="GA37" s="72"/>
      <c r="GB37" s="72"/>
      <c r="GC37" s="72"/>
      <c r="GD37" s="90"/>
      <c r="GE37" s="73"/>
      <c r="GF37" s="73"/>
      <c r="GG37" s="74"/>
      <c r="GH37" s="72"/>
      <c r="GI37" s="72"/>
      <c r="GJ37" s="72"/>
      <c r="GK37" s="90"/>
      <c r="GL37" s="73"/>
      <c r="GM37" s="73"/>
      <c r="GN37" s="74"/>
      <c r="GO37" s="72"/>
      <c r="GP37" s="72"/>
      <c r="GQ37" s="72"/>
      <c r="GR37" s="90"/>
      <c r="GS37" s="73"/>
      <c r="GT37" s="73"/>
      <c r="GU37" s="74"/>
      <c r="GV37" s="72"/>
      <c r="GW37" s="72"/>
      <c r="GX37" s="72"/>
      <c r="GY37" s="90"/>
      <c r="GZ37" s="73"/>
      <c r="HA37" s="73"/>
      <c r="HB37" s="74"/>
      <c r="HC37" s="72"/>
      <c r="HD37" s="72"/>
      <c r="HE37" s="72"/>
      <c r="HF37" s="90"/>
      <c r="HG37" s="73"/>
      <c r="HH37" s="73"/>
      <c r="HI37" s="74"/>
      <c r="HJ37" s="72"/>
      <c r="HK37" s="72"/>
      <c r="HL37" s="72"/>
      <c r="HM37" s="90"/>
      <c r="HN37" s="73"/>
      <c r="HO37" s="73"/>
      <c r="HP37" s="74"/>
      <c r="HQ37" s="72"/>
      <c r="HR37" s="72"/>
      <c r="HS37" s="72"/>
      <c r="HT37" s="90"/>
      <c r="HU37" s="73"/>
      <c r="HV37" s="73"/>
      <c r="HW37" s="74"/>
      <c r="HX37" s="72"/>
      <c r="HY37" s="72"/>
      <c r="HZ37" s="72"/>
      <c r="IA37" s="90"/>
      <c r="IB37" s="73"/>
      <c r="IC37" s="73"/>
      <c r="ID37" s="74"/>
      <c r="IE37" s="72"/>
      <c r="IF37" s="72"/>
      <c r="IG37" s="72"/>
      <c r="IH37" s="90"/>
      <c r="II37" s="73"/>
      <c r="IJ37" s="73"/>
      <c r="IK37" s="74"/>
      <c r="IL37" s="72"/>
      <c r="IM37" s="72"/>
      <c r="IN37" s="72"/>
      <c r="IO37" s="90"/>
      <c r="IP37" s="73"/>
      <c r="IQ37" s="73"/>
      <c r="IR37" s="74"/>
      <c r="IS37" s="72"/>
      <c r="IT37" s="72"/>
      <c r="IU37" s="72"/>
      <c r="IV37" s="90"/>
      <c r="IW37" s="73"/>
      <c r="IX37" s="73"/>
      <c r="IY37" s="74"/>
      <c r="IZ37" s="72"/>
      <c r="JA37" s="72"/>
      <c r="JB37" s="72"/>
      <c r="JC37" s="90"/>
      <c r="JD37" s="73"/>
      <c r="JE37" s="73"/>
      <c r="JF37" s="74"/>
      <c r="JG37" s="72"/>
      <c r="JH37" s="72"/>
      <c r="JI37" s="72"/>
      <c r="JJ37" s="90"/>
      <c r="JK37" s="73"/>
      <c r="JL37" s="73"/>
      <c r="JM37" s="74"/>
      <c r="JN37" s="72"/>
      <c r="JO37" s="72"/>
      <c r="JP37" s="72"/>
      <c r="JQ37" s="90"/>
      <c r="JR37" s="73"/>
      <c r="JS37" s="73"/>
      <c r="JT37" s="74"/>
      <c r="JU37" s="72"/>
      <c r="JV37" s="72"/>
      <c r="JW37" s="72"/>
      <c r="JX37" s="90"/>
      <c r="JY37" s="73"/>
      <c r="JZ37" s="73"/>
      <c r="KA37" s="74"/>
      <c r="KB37" s="72"/>
      <c r="KC37" s="72"/>
      <c r="KD37" s="72"/>
      <c r="KE37" s="90"/>
      <c r="KF37" s="73"/>
      <c r="KG37" s="73"/>
      <c r="KH37" s="74"/>
      <c r="KI37" s="72"/>
      <c r="KJ37" s="72"/>
      <c r="KK37" s="72"/>
      <c r="KL37" s="90"/>
      <c r="KM37" s="73"/>
      <c r="KN37" s="73"/>
      <c r="KO37" s="74"/>
      <c r="KP37" s="72"/>
      <c r="KQ37" s="72"/>
      <c r="KR37" s="72"/>
      <c r="KS37" s="90"/>
      <c r="KT37" s="73"/>
      <c r="KU37" s="73"/>
      <c r="KV37" s="74"/>
      <c r="KW37" s="72"/>
      <c r="KX37" s="72"/>
      <c r="KY37" s="72"/>
      <c r="KZ37" s="90"/>
      <c r="LA37" s="73"/>
      <c r="LB37" s="73"/>
      <c r="LC37" s="74"/>
      <c r="LD37" s="72"/>
      <c r="LE37" s="72"/>
      <c r="LF37" s="72"/>
      <c r="LG37" s="90"/>
      <c r="LH37" s="73"/>
      <c r="LI37" s="73"/>
      <c r="LJ37" s="74"/>
      <c r="LK37" s="72"/>
      <c r="LL37" s="72"/>
      <c r="LM37" s="72"/>
      <c r="LN37" s="90"/>
      <c r="LO37" s="73"/>
      <c r="LP37" s="73"/>
      <c r="LQ37" s="74"/>
      <c r="LR37" s="72"/>
      <c r="LS37" s="72"/>
      <c r="LT37" s="72"/>
      <c r="LU37" s="90"/>
      <c r="LV37" s="73"/>
      <c r="LW37" s="73"/>
      <c r="LX37" s="74"/>
      <c r="LY37" s="72"/>
      <c r="LZ37" s="72"/>
      <c r="MA37" s="72"/>
      <c r="MB37" s="90"/>
      <c r="MC37" s="73"/>
      <c r="MD37" s="73"/>
      <c r="ME37" s="74"/>
      <c r="MF37" s="72"/>
      <c r="MG37" s="72"/>
      <c r="MH37" s="72"/>
      <c r="MI37" s="90"/>
      <c r="MJ37" s="73"/>
      <c r="MK37" s="73"/>
      <c r="ML37" s="74"/>
      <c r="MM37" s="72"/>
      <c r="MN37" s="72"/>
      <c r="MO37" s="72"/>
      <c r="MP37" s="90"/>
      <c r="MQ37" s="73"/>
      <c r="MR37" s="73"/>
      <c r="MS37" s="74"/>
      <c r="MT37" s="72"/>
      <c r="MU37" s="72"/>
      <c r="MV37" s="72"/>
      <c r="MW37" s="90"/>
      <c r="MX37" s="73"/>
      <c r="MY37" s="73"/>
      <c r="MZ37" s="74"/>
      <c r="NA37" s="72"/>
      <c r="NB37" s="72"/>
      <c r="NC37" s="72"/>
      <c r="ND37" s="90"/>
      <c r="NE37" s="73"/>
      <c r="NF37" s="73"/>
      <c r="NG37" s="74"/>
      <c r="NH37" s="72"/>
      <c r="NI37" s="72"/>
      <c r="NJ37" s="72"/>
      <c r="NK37" s="90"/>
      <c r="NL37" s="73"/>
      <c r="NM37" s="73"/>
      <c r="NN37" s="74"/>
      <c r="NO37" s="72"/>
      <c r="NP37" s="72"/>
      <c r="NQ37" s="72"/>
      <c r="NR37" s="90"/>
      <c r="NS37" s="73"/>
      <c r="NT37" s="73"/>
      <c r="NU37" s="74"/>
      <c r="NV37" s="72"/>
      <c r="NW37" s="72"/>
      <c r="NX37" s="72"/>
      <c r="NY37" s="90"/>
      <c r="NZ37" s="73"/>
      <c r="OA37" s="73"/>
      <c r="OB37" s="74"/>
      <c r="OC37" s="72"/>
      <c r="OD37" s="72"/>
      <c r="OE37" s="72"/>
      <c r="OF37" s="90"/>
      <c r="OG37" s="73"/>
      <c r="OH37" s="73"/>
      <c r="OI37" s="74"/>
      <c r="OJ37" s="72"/>
      <c r="OK37" s="72"/>
      <c r="OL37" s="72"/>
      <c r="OM37" s="90"/>
      <c r="ON37" s="73"/>
      <c r="OO37" s="73"/>
      <c r="OP37" s="74"/>
      <c r="OQ37" s="72"/>
      <c r="OR37" s="72"/>
      <c r="OS37" s="72"/>
      <c r="OT37" s="90"/>
      <c r="OU37" s="73"/>
      <c r="OV37" s="73"/>
      <c r="OW37" s="74"/>
      <c r="OX37" s="72"/>
      <c r="OY37" s="72"/>
      <c r="OZ37" s="72"/>
      <c r="PA37" s="90"/>
      <c r="PB37" s="73"/>
      <c r="PC37" s="73"/>
      <c r="PD37" s="74"/>
      <c r="PE37" s="72"/>
      <c r="PF37" s="72"/>
      <c r="PG37" s="72"/>
      <c r="PH37" s="90"/>
      <c r="PI37" s="73"/>
      <c r="PJ37" s="73"/>
      <c r="PK37" s="74"/>
      <c r="PL37" s="72"/>
      <c r="PM37" s="72"/>
      <c r="PN37" s="72"/>
      <c r="PO37" s="90"/>
      <c r="PP37" s="73"/>
      <c r="PQ37" s="73"/>
      <c r="PR37" s="74"/>
      <c r="PS37" s="72"/>
      <c r="PT37" s="72"/>
      <c r="PU37" s="72"/>
      <c r="PV37" s="90"/>
      <c r="PW37" s="73"/>
      <c r="PX37" s="73"/>
      <c r="PY37" s="74"/>
      <c r="PZ37" s="72"/>
      <c r="QA37" s="72"/>
      <c r="QB37" s="72"/>
      <c r="QC37" s="90"/>
      <c r="QD37" s="73"/>
      <c r="QE37" s="73"/>
      <c r="QF37" s="74"/>
      <c r="QG37" s="72"/>
      <c r="QH37" s="72"/>
      <c r="QI37" s="72"/>
      <c r="QJ37" s="90"/>
      <c r="QK37" s="73"/>
      <c r="QL37" s="73"/>
      <c r="QM37" s="74"/>
      <c r="QN37" s="72"/>
      <c r="QO37" s="72"/>
      <c r="QP37" s="72"/>
      <c r="QQ37" s="90"/>
      <c r="QR37" s="73"/>
      <c r="QS37" s="73"/>
      <c r="QT37" s="74"/>
      <c r="QU37" s="72"/>
      <c r="QV37" s="72"/>
      <c r="QW37" s="72"/>
      <c r="QX37" s="90"/>
      <c r="QY37" s="73"/>
      <c r="QZ37" s="73"/>
      <c r="RA37" s="74"/>
      <c r="RB37" s="72"/>
      <c r="RC37" s="72"/>
      <c r="RD37" s="72"/>
      <c r="RE37" s="90"/>
      <c r="RF37" s="73"/>
      <c r="RG37" s="73"/>
      <c r="RH37" s="74"/>
      <c r="RI37" s="72"/>
      <c r="RJ37" s="72"/>
      <c r="RK37" s="72"/>
      <c r="RL37" s="90"/>
      <c r="RM37" s="73"/>
      <c r="RN37" s="73"/>
      <c r="RO37" s="74"/>
      <c r="RP37" s="72"/>
      <c r="RQ37" s="72"/>
      <c r="RR37" s="72"/>
      <c r="RS37" s="90"/>
      <c r="RT37" s="73"/>
      <c r="RU37" s="73"/>
      <c r="RV37" s="74"/>
      <c r="RW37" s="72"/>
      <c r="RX37" s="72"/>
      <c r="RY37" s="72"/>
      <c r="RZ37" s="90"/>
      <c r="SA37" s="73"/>
      <c r="SB37" s="73"/>
      <c r="SC37" s="74"/>
      <c r="SD37" s="72"/>
      <c r="SE37" s="72"/>
      <c r="SF37" s="72"/>
      <c r="SG37" s="90"/>
      <c r="SH37" s="73"/>
      <c r="SI37" s="73"/>
      <c r="SJ37" s="74"/>
      <c r="SK37" s="72"/>
      <c r="SL37" s="72"/>
      <c r="SM37" s="72"/>
      <c r="SN37" s="90"/>
      <c r="SO37" s="73"/>
      <c r="SP37" s="73"/>
      <c r="SQ37" s="74"/>
      <c r="SR37" s="72"/>
      <c r="SS37" s="72"/>
      <c r="ST37" s="72"/>
      <c r="SU37" s="90"/>
      <c r="SV37" s="73"/>
      <c r="SW37" s="73"/>
      <c r="SX37" s="74"/>
      <c r="SY37" s="72"/>
      <c r="SZ37" s="72"/>
      <c r="TA37" s="72"/>
      <c r="TB37" s="90"/>
      <c r="TC37" s="73"/>
      <c r="TD37" s="73"/>
      <c r="TE37" s="74"/>
      <c r="TF37" s="72"/>
      <c r="TG37" s="72"/>
      <c r="TH37" s="72"/>
      <c r="TI37" s="90"/>
      <c r="TJ37" s="73"/>
      <c r="TK37" s="73"/>
      <c r="TL37" s="74"/>
      <c r="TM37" s="72"/>
      <c r="TN37" s="72"/>
      <c r="TO37" s="72"/>
      <c r="TP37" s="90"/>
      <c r="TQ37" s="73"/>
      <c r="TR37" s="73"/>
      <c r="TS37" s="74"/>
      <c r="TT37" s="72"/>
      <c r="TU37" s="72"/>
      <c r="TV37" s="72"/>
      <c r="TW37" s="90"/>
      <c r="TX37" s="73"/>
      <c r="TY37" s="73"/>
      <c r="TZ37" s="74"/>
      <c r="UA37" s="72"/>
      <c r="UB37" s="72"/>
      <c r="UC37" s="72"/>
      <c r="UD37" s="90"/>
      <c r="UE37" s="73"/>
      <c r="UF37" s="73"/>
      <c r="UG37" s="74"/>
      <c r="UH37" s="72"/>
      <c r="UI37" s="72"/>
      <c r="UJ37" s="72"/>
      <c r="UK37" s="90"/>
      <c r="UL37" s="73"/>
      <c r="UM37" s="73"/>
      <c r="UN37" s="74"/>
      <c r="UO37" s="72"/>
      <c r="UP37" s="72"/>
      <c r="UQ37" s="72"/>
      <c r="UR37" s="90"/>
      <c r="US37" s="73"/>
      <c r="UT37" s="73"/>
      <c r="UU37" s="74"/>
      <c r="UV37" s="72"/>
      <c r="UW37" s="72"/>
      <c r="UX37" s="72"/>
      <c r="UY37" s="90"/>
      <c r="UZ37" s="73"/>
      <c r="VA37" s="73"/>
      <c r="VB37" s="74"/>
      <c r="VC37" s="72"/>
      <c r="VD37" s="72"/>
      <c r="VE37" s="72"/>
      <c r="VF37" s="90"/>
      <c r="VG37" s="73"/>
      <c r="VH37" s="73"/>
      <c r="VI37" s="74"/>
      <c r="VJ37" s="72"/>
      <c r="VK37" s="72"/>
      <c r="VL37" s="72"/>
      <c r="VM37" s="90"/>
      <c r="VN37" s="73"/>
      <c r="VO37" s="73"/>
      <c r="VP37" s="74"/>
      <c r="VQ37" s="72"/>
      <c r="VR37" s="72"/>
      <c r="VS37" s="72"/>
      <c r="VT37" s="90"/>
      <c r="VU37" s="73"/>
      <c r="VV37" s="73"/>
      <c r="VW37" s="74"/>
      <c r="VX37" s="72"/>
      <c r="VY37" s="72"/>
      <c r="VZ37" s="72"/>
      <c r="WA37" s="90"/>
      <c r="WB37" s="73"/>
      <c r="WC37" s="73"/>
      <c r="WD37" s="74"/>
      <c r="WE37" s="72"/>
      <c r="WF37" s="72"/>
      <c r="WG37" s="72"/>
      <c r="WH37" s="90"/>
      <c r="WI37" s="73"/>
      <c r="WJ37" s="73"/>
      <c r="WK37" s="74"/>
      <c r="WL37" s="72"/>
      <c r="WM37" s="72"/>
      <c r="WN37" s="72"/>
      <c r="WO37" s="90"/>
      <c r="WP37" s="73"/>
      <c r="WQ37" s="73"/>
      <c r="WR37" s="74"/>
      <c r="WS37" s="72"/>
      <c r="WT37" s="72"/>
      <c r="WU37" s="72"/>
      <c r="WV37" s="90"/>
      <c r="WW37" s="73"/>
      <c r="WX37" s="73"/>
      <c r="WY37" s="74"/>
      <c r="WZ37" s="72"/>
      <c r="XA37" s="72"/>
      <c r="XB37" s="72"/>
      <c r="XC37" s="90"/>
      <c r="XD37" s="73"/>
      <c r="XE37" s="73"/>
      <c r="XF37" s="74"/>
      <c r="XG37" s="72"/>
      <c r="XH37" s="72"/>
      <c r="XI37" s="72"/>
      <c r="XJ37" s="90"/>
      <c r="XK37" s="73"/>
      <c r="XL37" s="73"/>
      <c r="XM37" s="74"/>
      <c r="XN37" s="72"/>
      <c r="XO37" s="72"/>
      <c r="XP37" s="72"/>
      <c r="XQ37" s="90"/>
      <c r="XR37" s="73"/>
      <c r="XS37" s="73"/>
      <c r="XT37" s="74"/>
      <c r="XU37" s="72"/>
      <c r="XV37" s="72"/>
      <c r="XW37" s="72"/>
      <c r="XX37" s="90"/>
      <c r="XY37" s="73"/>
      <c r="XZ37" s="73"/>
      <c r="YA37" s="74"/>
      <c r="YB37" s="72"/>
      <c r="YC37" s="72"/>
      <c r="YD37" s="72"/>
      <c r="YE37" s="90"/>
      <c r="YF37" s="73"/>
      <c r="YG37" s="73"/>
      <c r="YH37" s="74"/>
      <c r="YI37" s="72"/>
      <c r="YJ37" s="72"/>
      <c r="YK37" s="72"/>
      <c r="YL37" s="90"/>
      <c r="YM37" s="73"/>
      <c r="YN37" s="73"/>
      <c r="YO37" s="74"/>
      <c r="YP37" s="72"/>
      <c r="YQ37" s="72"/>
      <c r="YR37" s="72"/>
      <c r="YS37" s="90"/>
      <c r="YT37" s="73"/>
      <c r="YU37" s="73"/>
      <c r="YV37" s="74"/>
      <c r="YW37" s="72"/>
      <c r="YX37" s="72"/>
      <c r="YY37" s="72"/>
      <c r="YZ37" s="90"/>
      <c r="ZA37" s="73"/>
      <c r="ZB37" s="73"/>
      <c r="ZC37" s="74"/>
      <c r="ZD37" s="72"/>
      <c r="ZE37" s="72"/>
      <c r="ZF37" s="72"/>
      <c r="ZG37" s="90"/>
      <c r="ZH37" s="73"/>
      <c r="ZI37" s="73"/>
      <c r="ZJ37" s="74"/>
      <c r="ZK37" s="72"/>
      <c r="ZL37" s="72"/>
      <c r="ZM37" s="72"/>
      <c r="ZN37" s="90"/>
      <c r="ZO37" s="73"/>
      <c r="ZP37" s="73"/>
      <c r="ZQ37" s="74"/>
      <c r="ZR37" s="72"/>
      <c r="ZS37" s="72"/>
      <c r="ZT37" s="72"/>
      <c r="ZU37" s="90"/>
      <c r="ZV37" s="73"/>
      <c r="ZW37" s="73"/>
      <c r="ZX37" s="74"/>
      <c r="ZY37" s="72"/>
      <c r="ZZ37" s="72"/>
      <c r="AAA37" s="72"/>
      <c r="AAB37" s="90"/>
      <c r="AAC37" s="73"/>
      <c r="AAD37" s="73"/>
      <c r="AAE37" s="74"/>
      <c r="AAF37" s="72"/>
      <c r="AAG37" s="72"/>
      <c r="AAH37" s="72"/>
      <c r="AAI37" s="90"/>
      <c r="AAJ37" s="73"/>
      <c r="AAK37" s="73"/>
      <c r="AAL37" s="74"/>
      <c r="AAM37" s="72"/>
      <c r="AAN37" s="72"/>
      <c r="AAO37" s="72"/>
      <c r="AAP37" s="90"/>
      <c r="AAQ37" s="73"/>
      <c r="AAR37" s="73"/>
      <c r="AAS37" s="74"/>
      <c r="AAT37" s="72"/>
      <c r="AAU37" s="72"/>
      <c r="AAV37" s="72"/>
      <c r="AAW37" s="90"/>
      <c r="AAX37" s="73"/>
      <c r="AAY37" s="73"/>
      <c r="AAZ37" s="74"/>
      <c r="ABA37" s="72"/>
      <c r="ABB37" s="72"/>
      <c r="ABC37" s="72"/>
      <c r="ABD37" s="90"/>
      <c r="ABE37" s="73"/>
      <c r="ABF37" s="73"/>
      <c r="ABG37" s="74"/>
      <c r="ABH37" s="72"/>
      <c r="ABI37" s="72"/>
      <c r="ABJ37" s="72"/>
      <c r="ABK37" s="90"/>
      <c r="ABL37" s="73"/>
      <c r="ABM37" s="73"/>
      <c r="ABN37" s="74"/>
      <c r="ABO37" s="72"/>
      <c r="ABP37" s="72"/>
      <c r="ABQ37" s="72"/>
      <c r="ABR37" s="90"/>
      <c r="ABS37" s="73"/>
      <c r="ABT37" s="73"/>
      <c r="ABU37" s="74"/>
      <c r="ABV37" s="72"/>
      <c r="ABW37" s="72"/>
      <c r="ABX37" s="72"/>
      <c r="ABY37" s="90"/>
      <c r="ABZ37" s="73"/>
      <c r="ACA37" s="73"/>
      <c r="ACB37" s="74"/>
      <c r="ACC37" s="72"/>
      <c r="ACD37" s="72"/>
      <c r="ACE37" s="72"/>
      <c r="ACF37" s="90"/>
      <c r="ACG37" s="73"/>
      <c r="ACH37" s="73"/>
      <c r="ACI37" s="74"/>
      <c r="ACJ37" s="72"/>
      <c r="ACK37" s="72"/>
      <c r="ACL37" s="72"/>
      <c r="ACM37" s="90"/>
      <c r="ACN37" s="73"/>
      <c r="ACO37" s="73"/>
      <c r="ACP37" s="74"/>
      <c r="ACQ37" s="72"/>
      <c r="ACR37" s="72"/>
      <c r="ACS37" s="72"/>
      <c r="ACT37" s="90"/>
      <c r="ACU37" s="73"/>
      <c r="ACV37" s="73"/>
      <c r="ACW37" s="74"/>
      <c r="ACX37" s="72"/>
      <c r="ACY37" s="72"/>
      <c r="ACZ37" s="72"/>
      <c r="ADA37" s="90"/>
      <c r="ADB37" s="73"/>
      <c r="ADC37" s="73"/>
      <c r="ADD37" s="74"/>
      <c r="ADE37" s="72"/>
      <c r="ADF37" s="72"/>
      <c r="ADG37" s="72"/>
      <c r="ADH37" s="90"/>
      <c r="ADI37" s="73"/>
      <c r="ADJ37" s="73"/>
      <c r="ADK37" s="74"/>
      <c r="ADL37" s="72"/>
      <c r="ADM37" s="72"/>
      <c r="ADN37" s="72"/>
      <c r="ADO37" s="90"/>
      <c r="ADP37" s="73"/>
      <c r="ADQ37" s="73"/>
      <c r="ADR37" s="74"/>
      <c r="ADS37" s="72"/>
      <c r="ADT37" s="72"/>
      <c r="ADU37" s="72"/>
      <c r="ADV37" s="90"/>
      <c r="ADW37" s="73"/>
      <c r="ADX37" s="73"/>
      <c r="ADY37" s="74"/>
      <c r="ADZ37" s="72"/>
      <c r="AEA37" s="72"/>
      <c r="AEB37" s="72"/>
      <c r="AEC37" s="90"/>
      <c r="AED37" s="73"/>
      <c r="AEE37" s="73"/>
      <c r="AEF37" s="74"/>
      <c r="AEG37" s="72"/>
      <c r="AEH37" s="72"/>
      <c r="AEI37" s="72"/>
      <c r="AEJ37" s="90"/>
      <c r="AEK37" s="73"/>
      <c r="AEL37" s="73"/>
      <c r="AEM37" s="74"/>
      <c r="AEN37" s="72"/>
      <c r="AEO37" s="72"/>
      <c r="AEP37" s="72"/>
      <c r="AEQ37" s="90"/>
      <c r="AER37" s="73"/>
      <c r="AES37" s="73"/>
      <c r="AET37" s="74"/>
      <c r="AEU37" s="72"/>
      <c r="AEV37" s="72"/>
      <c r="AEW37" s="72"/>
      <c r="AEX37" s="90"/>
      <c r="AEY37" s="73"/>
      <c r="AEZ37" s="73"/>
      <c r="AFA37" s="74"/>
      <c r="AFB37" s="72"/>
      <c r="AFC37" s="72"/>
      <c r="AFD37" s="72"/>
      <c r="AFE37" s="90"/>
      <c r="AFF37" s="73"/>
      <c r="AFG37" s="73"/>
      <c r="AFH37" s="74"/>
      <c r="AFI37" s="72"/>
      <c r="AFJ37" s="72"/>
      <c r="AFK37" s="72"/>
      <c r="AFL37" s="90"/>
      <c r="AFM37" s="73"/>
      <c r="AFN37" s="73"/>
      <c r="AFO37" s="74"/>
      <c r="AFP37" s="72"/>
      <c r="AFQ37" s="72"/>
      <c r="AFR37" s="72"/>
      <c r="AFS37" s="90"/>
      <c r="AFT37" s="73"/>
      <c r="AFU37" s="73"/>
      <c r="AFV37" s="74"/>
      <c r="AFW37" s="72"/>
      <c r="AFX37" s="72"/>
      <c r="AFY37" s="72"/>
      <c r="AFZ37" s="90"/>
      <c r="AGA37" s="73"/>
      <c r="AGB37" s="73"/>
      <c r="AGC37" s="74"/>
      <c r="AGD37" s="72"/>
      <c r="AGE37" s="72"/>
      <c r="AGF37" s="72"/>
      <c r="AGG37" s="90"/>
      <c r="AGH37" s="73"/>
      <c r="AGI37" s="73"/>
      <c r="AGJ37" s="74"/>
      <c r="AGK37" s="72"/>
      <c r="AGL37" s="72"/>
      <c r="AGM37" s="72"/>
      <c r="AGN37" s="90"/>
      <c r="AGO37" s="73"/>
      <c r="AGP37" s="73"/>
      <c r="AGQ37" s="74"/>
      <c r="AGR37" s="72"/>
      <c r="AGS37" s="72"/>
      <c r="AGT37" s="72"/>
      <c r="AGU37" s="90"/>
      <c r="AGV37" s="73"/>
      <c r="AGW37" s="73"/>
      <c r="AGX37" s="74"/>
      <c r="AGY37" s="72"/>
      <c r="AGZ37" s="72"/>
      <c r="AHA37" s="72"/>
      <c r="AHB37" s="90"/>
      <c r="AHC37" s="73"/>
      <c r="AHD37" s="73"/>
      <c r="AHE37" s="74"/>
      <c r="AHF37" s="72"/>
      <c r="AHG37" s="72"/>
      <c r="AHH37" s="72"/>
      <c r="AHI37" s="90"/>
      <c r="AHJ37" s="73"/>
      <c r="AHK37" s="73"/>
      <c r="AHL37" s="74"/>
      <c r="AHM37" s="72"/>
      <c r="AHN37" s="72"/>
      <c r="AHO37" s="72"/>
      <c r="AHP37" s="90"/>
      <c r="AHQ37" s="73"/>
      <c r="AHR37" s="73"/>
      <c r="AHS37" s="74"/>
      <c r="AHT37" s="72"/>
      <c r="AHU37" s="72"/>
      <c r="AHV37" s="72"/>
      <c r="AHW37" s="90"/>
      <c r="AHX37" s="73"/>
      <c r="AHY37" s="73"/>
      <c r="AHZ37" s="74"/>
      <c r="AIA37" s="72"/>
      <c r="AIB37" s="72"/>
      <c r="AIC37" s="72"/>
      <c r="AID37" s="90"/>
      <c r="AIE37" s="73"/>
      <c r="AIF37" s="73"/>
      <c r="AIG37" s="74"/>
      <c r="AIH37" s="72"/>
      <c r="AII37" s="72"/>
      <c r="AIJ37" s="72"/>
      <c r="AIK37" s="90"/>
      <c r="AIL37" s="73"/>
      <c r="AIM37" s="73"/>
      <c r="AIN37" s="74"/>
      <c r="AIO37" s="72"/>
      <c r="AIP37" s="72"/>
      <c r="AIQ37" s="72"/>
      <c r="AIR37" s="90"/>
      <c r="AIS37" s="73"/>
      <c r="AIT37" s="73"/>
      <c r="AIU37" s="74"/>
      <c r="AIV37" s="72"/>
      <c r="AIW37" s="72"/>
      <c r="AIX37" s="72"/>
      <c r="AIY37" s="90"/>
      <c r="AIZ37" s="73"/>
      <c r="AJA37" s="73"/>
      <c r="AJB37" s="74"/>
      <c r="AJC37" s="72"/>
      <c r="AJD37" s="72"/>
      <c r="AJE37" s="72"/>
      <c r="AJF37" s="90"/>
      <c r="AJG37" s="73"/>
      <c r="AJH37" s="73"/>
      <c r="AJI37" s="74"/>
      <c r="AJJ37" s="72"/>
      <c r="AJK37" s="72"/>
      <c r="AJL37" s="72"/>
      <c r="AJM37" s="90"/>
      <c r="AJN37" s="73"/>
      <c r="AJO37" s="73"/>
      <c r="AJP37" s="74"/>
      <c r="AJQ37" s="72"/>
      <c r="AJR37" s="72"/>
      <c r="AJS37" s="72"/>
      <c r="AJT37" s="90"/>
      <c r="AJU37" s="73"/>
      <c r="AJV37" s="73"/>
      <c r="AJW37" s="74"/>
      <c r="AJX37" s="72"/>
      <c r="AJY37" s="72"/>
      <c r="AJZ37" s="72"/>
      <c r="AKA37" s="90"/>
      <c r="AKB37" s="73"/>
      <c r="AKC37" s="73"/>
      <c r="AKD37" s="74"/>
      <c r="AKE37" s="72"/>
      <c r="AKF37" s="72"/>
      <c r="AKG37" s="72"/>
      <c r="AKH37" s="90"/>
      <c r="AKI37" s="73"/>
      <c r="AKJ37" s="73"/>
      <c r="AKK37" s="74"/>
      <c r="AKL37" s="72"/>
      <c r="AKM37" s="72"/>
      <c r="AKN37" s="72"/>
      <c r="AKO37" s="90"/>
      <c r="AKP37" s="73"/>
      <c r="AKQ37" s="73"/>
      <c r="AKR37" s="74"/>
      <c r="AKS37" s="72"/>
      <c r="AKT37" s="72"/>
      <c r="AKU37" s="72"/>
      <c r="AKV37" s="90"/>
      <c r="AKW37" s="73"/>
      <c r="AKX37" s="73"/>
      <c r="AKY37" s="74"/>
      <c r="AKZ37" s="72"/>
      <c r="ALA37" s="72"/>
      <c r="ALB37" s="72"/>
      <c r="ALC37" s="90"/>
      <c r="ALD37" s="73"/>
      <c r="ALE37" s="73"/>
      <c r="ALF37" s="74"/>
      <c r="ALG37" s="72"/>
      <c r="ALH37" s="72"/>
      <c r="ALI37" s="72"/>
      <c r="ALJ37" s="90"/>
      <c r="ALK37" s="73"/>
      <c r="ALL37" s="73"/>
      <c r="ALM37" s="74"/>
      <c r="ALN37" s="72"/>
      <c r="ALO37" s="72"/>
      <c r="ALP37" s="72"/>
      <c r="ALQ37" s="90"/>
      <c r="ALR37" s="73"/>
      <c r="ALS37" s="73"/>
      <c r="ALT37" s="74"/>
      <c r="ALU37" s="72"/>
      <c r="ALV37" s="72"/>
      <c r="ALW37" s="72"/>
      <c r="ALX37" s="90"/>
      <c r="ALY37" s="73"/>
      <c r="ALZ37" s="73"/>
      <c r="AMA37" s="74"/>
      <c r="AMB37" s="72"/>
      <c r="AMC37" s="72"/>
      <c r="AMD37" s="72"/>
      <c r="AME37" s="90"/>
      <c r="AMF37" s="73"/>
      <c r="AMG37" s="73"/>
      <c r="AMH37" s="74"/>
      <c r="AMI37" s="72"/>
      <c r="AMJ37" s="72"/>
      <c r="AMK37" s="72"/>
      <c r="AML37" s="90"/>
      <c r="AMM37" s="73"/>
      <c r="AMN37" s="73"/>
      <c r="AMO37" s="74"/>
      <c r="AMP37" s="72"/>
      <c r="AMQ37" s="72"/>
      <c r="AMR37" s="72"/>
      <c r="AMS37" s="90"/>
      <c r="AMT37" s="73"/>
      <c r="AMU37" s="73"/>
      <c r="AMV37" s="74"/>
      <c r="AMW37" s="72"/>
      <c r="AMX37" s="72"/>
      <c r="AMY37" s="72"/>
      <c r="AMZ37" s="90"/>
      <c r="ANA37" s="73"/>
      <c r="ANB37" s="73"/>
      <c r="ANC37" s="74"/>
      <c r="AND37" s="72"/>
      <c r="ANE37" s="72"/>
      <c r="ANF37" s="72"/>
      <c r="ANG37" s="90"/>
      <c r="ANH37" s="73"/>
      <c r="ANI37" s="73"/>
      <c r="ANJ37" s="74"/>
      <c r="ANK37" s="72"/>
      <c r="ANL37" s="72"/>
      <c r="ANM37" s="72"/>
      <c r="ANN37" s="90"/>
      <c r="ANO37" s="73"/>
      <c r="ANP37" s="73"/>
      <c r="ANQ37" s="74"/>
      <c r="ANR37" s="72"/>
      <c r="ANS37" s="72"/>
      <c r="ANT37" s="72"/>
      <c r="ANU37" s="90"/>
      <c r="ANV37" s="73"/>
      <c r="ANW37" s="73"/>
      <c r="ANX37" s="74"/>
      <c r="ANY37" s="72"/>
      <c r="ANZ37" s="72"/>
      <c r="AOA37" s="72"/>
      <c r="AOB37" s="90"/>
      <c r="AOC37" s="73"/>
      <c r="AOD37" s="73"/>
      <c r="AOE37" s="74"/>
      <c r="AOF37" s="72"/>
      <c r="AOG37" s="72"/>
      <c r="AOH37" s="72"/>
      <c r="AOI37" s="90"/>
      <c r="AOJ37" s="73"/>
      <c r="AOK37" s="73"/>
      <c r="AOL37" s="74"/>
      <c r="AOM37" s="72"/>
      <c r="AON37" s="72"/>
      <c r="AOO37" s="72"/>
      <c r="AOP37" s="90"/>
      <c r="AOQ37" s="73"/>
      <c r="AOR37" s="73"/>
      <c r="AOS37" s="74"/>
      <c r="AOT37" s="72"/>
      <c r="AOU37" s="72"/>
      <c r="AOV37" s="72"/>
      <c r="AOW37" s="90"/>
      <c r="AOX37" s="73"/>
      <c r="AOY37" s="73"/>
      <c r="AOZ37" s="74"/>
      <c r="APA37" s="72"/>
      <c r="APB37" s="72"/>
      <c r="APC37" s="72"/>
      <c r="APD37" s="90"/>
      <c r="APE37" s="73"/>
      <c r="APF37" s="73"/>
      <c r="APG37" s="74"/>
      <c r="APH37" s="72"/>
      <c r="API37" s="72"/>
      <c r="APJ37" s="72"/>
      <c r="APK37" s="90"/>
      <c r="APL37" s="73"/>
      <c r="APM37" s="73"/>
      <c r="APN37" s="74"/>
      <c r="APO37" s="72"/>
      <c r="APP37" s="72"/>
      <c r="APQ37" s="72"/>
      <c r="APR37" s="90"/>
      <c r="APS37" s="73"/>
      <c r="APT37" s="73"/>
      <c r="APU37" s="74"/>
      <c r="APV37" s="72"/>
      <c r="APW37" s="72"/>
      <c r="APX37" s="72"/>
      <c r="APY37" s="90"/>
      <c r="APZ37" s="73"/>
      <c r="AQA37" s="73"/>
      <c r="AQB37" s="74"/>
      <c r="AQC37" s="72"/>
      <c r="AQD37" s="72"/>
      <c r="AQE37" s="72"/>
      <c r="AQF37" s="90"/>
      <c r="AQG37" s="73"/>
      <c r="AQH37" s="73"/>
      <c r="AQI37" s="74"/>
      <c r="AQJ37" s="72"/>
      <c r="AQK37" s="72"/>
      <c r="AQL37" s="72"/>
      <c r="AQM37" s="90"/>
      <c r="AQN37" s="73"/>
      <c r="AQO37" s="73"/>
      <c r="AQP37" s="74"/>
      <c r="AQQ37" s="72"/>
      <c r="AQR37" s="72"/>
      <c r="AQS37" s="72"/>
      <c r="AQT37" s="90"/>
      <c r="AQU37" s="73"/>
      <c r="AQV37" s="73"/>
      <c r="AQW37" s="74"/>
      <c r="AQX37" s="72"/>
      <c r="AQY37" s="72"/>
      <c r="AQZ37" s="72"/>
      <c r="ARA37" s="90"/>
      <c r="ARB37" s="73"/>
      <c r="ARC37" s="73"/>
      <c r="ARD37" s="74"/>
      <c r="ARE37" s="72"/>
      <c r="ARF37" s="72"/>
      <c r="ARG37" s="72"/>
      <c r="ARH37" s="90"/>
      <c r="ARI37" s="73"/>
      <c r="ARJ37" s="73"/>
      <c r="ARK37" s="74"/>
      <c r="ARL37" s="72"/>
      <c r="ARM37" s="72"/>
      <c r="ARN37" s="72"/>
      <c r="ARO37" s="90"/>
      <c r="ARP37" s="73"/>
      <c r="ARQ37" s="73"/>
      <c r="ARR37" s="74"/>
      <c r="ARS37" s="72"/>
      <c r="ART37" s="72"/>
      <c r="ARU37" s="72"/>
      <c r="ARV37" s="90"/>
      <c r="ARW37" s="73"/>
      <c r="ARX37" s="73"/>
      <c r="ARY37" s="74"/>
      <c r="ARZ37" s="72"/>
      <c r="ASA37" s="72"/>
      <c r="ASB37" s="72"/>
      <c r="ASC37" s="90"/>
      <c r="ASD37" s="73"/>
      <c r="ASE37" s="73"/>
      <c r="ASF37" s="74"/>
      <c r="ASG37" s="72"/>
      <c r="ASH37" s="72"/>
      <c r="ASI37" s="72"/>
      <c r="ASJ37" s="90"/>
      <c r="ASK37" s="73"/>
      <c r="ASL37" s="73"/>
      <c r="ASM37" s="74"/>
      <c r="ASN37" s="72"/>
      <c r="ASO37" s="72"/>
      <c r="ASP37" s="72"/>
      <c r="ASQ37" s="90"/>
      <c r="ASR37" s="73"/>
      <c r="ASS37" s="73"/>
      <c r="AST37" s="74"/>
      <c r="ASU37" s="72"/>
      <c r="ASV37" s="72"/>
      <c r="ASW37" s="72"/>
      <c r="ASX37" s="90"/>
      <c r="ASY37" s="73"/>
      <c r="ASZ37" s="73"/>
      <c r="ATA37" s="74"/>
      <c r="ATB37" s="72"/>
      <c r="ATC37" s="72"/>
      <c r="ATD37" s="72"/>
      <c r="ATE37" s="90"/>
      <c r="ATF37" s="73"/>
      <c r="ATG37" s="73"/>
      <c r="ATH37" s="74"/>
      <c r="ATI37" s="72"/>
      <c r="ATJ37" s="72"/>
      <c r="ATK37" s="72"/>
      <c r="ATL37" s="90"/>
      <c r="ATM37" s="73"/>
      <c r="ATN37" s="73"/>
      <c r="ATO37" s="74"/>
      <c r="ATP37" s="72"/>
      <c r="ATQ37" s="72"/>
      <c r="ATR37" s="72"/>
      <c r="ATS37" s="90"/>
      <c r="ATT37" s="73"/>
      <c r="ATU37" s="73"/>
      <c r="ATV37" s="74"/>
      <c r="ATW37" s="72"/>
      <c r="ATX37" s="72"/>
      <c r="ATY37" s="72"/>
      <c r="ATZ37" s="90"/>
      <c r="AUA37" s="73"/>
      <c r="AUB37" s="73"/>
      <c r="AUC37" s="74"/>
      <c r="AUD37" s="72"/>
      <c r="AUE37" s="72"/>
      <c r="AUF37" s="72"/>
      <c r="AUG37" s="90"/>
      <c r="AUH37" s="73"/>
      <c r="AUI37" s="73"/>
      <c r="AUJ37" s="74"/>
      <c r="AUK37" s="72"/>
      <c r="AUL37" s="72"/>
      <c r="AUM37" s="72"/>
      <c r="AUN37" s="90"/>
      <c r="AUO37" s="73"/>
      <c r="AUP37" s="73"/>
      <c r="AUQ37" s="74"/>
      <c r="AUR37" s="72"/>
      <c r="AUS37" s="72"/>
      <c r="AUT37" s="72"/>
      <c r="AUU37" s="90"/>
      <c r="AUV37" s="73"/>
      <c r="AUW37" s="73"/>
      <c r="AUX37" s="74"/>
      <c r="AUY37" s="72"/>
      <c r="AUZ37" s="72"/>
      <c r="AVA37" s="72"/>
      <c r="AVB37" s="90"/>
      <c r="AVC37" s="73"/>
      <c r="AVD37" s="73"/>
      <c r="AVE37" s="74"/>
      <c r="AVF37" s="72"/>
      <c r="AVG37" s="72"/>
      <c r="AVH37" s="72"/>
      <c r="AVI37" s="90"/>
      <c r="AVJ37" s="73"/>
      <c r="AVK37" s="73"/>
      <c r="AVL37" s="74"/>
      <c r="AVM37" s="72"/>
      <c r="AVN37" s="72"/>
      <c r="AVO37" s="72"/>
      <c r="AVP37" s="90"/>
      <c r="AVQ37" s="73"/>
      <c r="AVR37" s="73"/>
      <c r="AVS37" s="74"/>
      <c r="AVT37" s="72"/>
      <c r="AVU37" s="72"/>
      <c r="AVV37" s="72"/>
      <c r="AVW37" s="90"/>
      <c r="AVX37" s="73"/>
      <c r="AVY37" s="73"/>
      <c r="AVZ37" s="74"/>
      <c r="AWA37" s="72"/>
      <c r="AWB37" s="72"/>
      <c r="AWC37" s="72"/>
      <c r="AWD37" s="90"/>
      <c r="AWE37" s="73"/>
      <c r="AWF37" s="73"/>
      <c r="AWG37" s="74"/>
      <c r="AWH37" s="72"/>
      <c r="AWI37" s="72"/>
      <c r="AWJ37" s="72"/>
      <c r="AWK37" s="90"/>
      <c r="AWL37" s="73"/>
      <c r="AWM37" s="73"/>
      <c r="AWN37" s="74"/>
      <c r="AWO37" s="72"/>
      <c r="AWP37" s="72"/>
      <c r="AWQ37" s="72"/>
      <c r="AWR37" s="90"/>
      <c r="AWS37" s="73"/>
      <c r="AWT37" s="73"/>
      <c r="AWU37" s="74"/>
      <c r="AWV37" s="72"/>
      <c r="AWW37" s="72"/>
      <c r="AWX37" s="72"/>
      <c r="AWY37" s="90"/>
      <c r="AWZ37" s="73"/>
      <c r="AXA37" s="73"/>
      <c r="AXB37" s="74"/>
      <c r="AXC37" s="72"/>
      <c r="AXD37" s="72"/>
      <c r="AXE37" s="72"/>
      <c r="AXF37" s="90"/>
      <c r="AXG37" s="73"/>
      <c r="AXH37" s="73"/>
      <c r="AXI37" s="74"/>
      <c r="AXJ37" s="72"/>
      <c r="AXK37" s="72"/>
      <c r="AXL37" s="72"/>
      <c r="AXM37" s="90"/>
      <c r="AXN37" s="73"/>
      <c r="AXO37" s="73"/>
      <c r="AXP37" s="74"/>
      <c r="AXQ37" s="72"/>
      <c r="AXR37" s="72"/>
      <c r="AXS37" s="72"/>
      <c r="AXT37" s="90"/>
      <c r="AXU37" s="73"/>
      <c r="AXV37" s="73"/>
      <c r="AXW37" s="74"/>
      <c r="AXX37" s="72"/>
      <c r="AXY37" s="72"/>
      <c r="AXZ37" s="72"/>
      <c r="AYA37" s="90"/>
      <c r="AYB37" s="73"/>
      <c r="AYC37" s="73"/>
      <c r="AYD37" s="74"/>
      <c r="AYE37" s="72"/>
      <c r="AYF37" s="72"/>
      <c r="AYG37" s="72"/>
      <c r="AYH37" s="90"/>
      <c r="AYI37" s="73"/>
      <c r="AYJ37" s="73"/>
      <c r="AYK37" s="74"/>
      <c r="AYL37" s="72"/>
      <c r="AYM37" s="72"/>
      <c r="AYN37" s="72"/>
      <c r="AYO37" s="90"/>
      <c r="AYP37" s="73"/>
      <c r="AYQ37" s="73"/>
      <c r="AYR37" s="74"/>
      <c r="AYS37" s="72"/>
      <c r="AYT37" s="72"/>
      <c r="AYU37" s="72"/>
      <c r="AYV37" s="90"/>
      <c r="AYW37" s="73"/>
      <c r="AYX37" s="73"/>
      <c r="AYY37" s="74"/>
      <c r="AYZ37" s="72"/>
      <c r="AZA37" s="72"/>
      <c r="AZB37" s="72"/>
      <c r="AZC37" s="90"/>
      <c r="AZD37" s="73"/>
      <c r="AZE37" s="73"/>
      <c r="AZF37" s="74"/>
      <c r="AZG37" s="72"/>
      <c r="AZH37" s="72"/>
      <c r="AZI37" s="72"/>
      <c r="AZJ37" s="90"/>
      <c r="AZK37" s="73"/>
      <c r="AZL37" s="73"/>
      <c r="AZM37" s="74"/>
      <c r="AZN37" s="72"/>
      <c r="AZO37" s="72"/>
      <c r="AZP37" s="72"/>
      <c r="AZQ37" s="90"/>
      <c r="AZR37" s="73"/>
      <c r="AZS37" s="73"/>
      <c r="AZT37" s="74"/>
      <c r="AZU37" s="72"/>
      <c r="AZV37" s="72"/>
      <c r="AZW37" s="72"/>
      <c r="AZX37" s="90"/>
      <c r="AZY37" s="73"/>
      <c r="AZZ37" s="73"/>
      <c r="BAA37" s="74"/>
      <c r="BAB37" s="72"/>
      <c r="BAC37" s="72"/>
      <c r="BAD37" s="72"/>
      <c r="BAE37" s="90"/>
      <c r="BAF37" s="73"/>
      <c r="BAG37" s="73"/>
      <c r="BAH37" s="74"/>
      <c r="BAI37" s="72"/>
      <c r="BAJ37" s="72"/>
      <c r="BAK37" s="72"/>
      <c r="BAL37" s="90"/>
      <c r="BAM37" s="73"/>
      <c r="BAN37" s="73"/>
      <c r="BAO37" s="74"/>
      <c r="BAP37" s="72"/>
      <c r="BAQ37" s="72"/>
      <c r="BAR37" s="72"/>
      <c r="BAS37" s="90"/>
      <c r="BAT37" s="73"/>
      <c r="BAU37" s="73"/>
      <c r="BAV37" s="74"/>
      <c r="BAW37" s="72"/>
      <c r="BAX37" s="72"/>
      <c r="BAY37" s="72"/>
      <c r="BAZ37" s="90"/>
      <c r="BBA37" s="73"/>
      <c r="BBB37" s="73"/>
      <c r="BBC37" s="74"/>
      <c r="BBD37" s="72"/>
      <c r="BBE37" s="72"/>
      <c r="BBF37" s="72"/>
      <c r="BBG37" s="90"/>
      <c r="BBH37" s="73"/>
      <c r="BBI37" s="73"/>
      <c r="BBJ37" s="74"/>
      <c r="BBK37" s="72"/>
      <c r="BBL37" s="72"/>
      <c r="BBM37" s="72"/>
      <c r="BBN37" s="90"/>
      <c r="BBO37" s="73"/>
      <c r="BBP37" s="73"/>
      <c r="BBQ37" s="74"/>
      <c r="BBR37" s="72"/>
      <c r="BBS37" s="72"/>
      <c r="BBT37" s="72"/>
      <c r="BBU37" s="90"/>
      <c r="BBV37" s="73"/>
      <c r="BBW37" s="73"/>
      <c r="BBX37" s="74"/>
      <c r="BBY37" s="72"/>
      <c r="BBZ37" s="72"/>
      <c r="BCA37" s="72"/>
      <c r="BCB37" s="90"/>
      <c r="BCC37" s="73"/>
      <c r="BCD37" s="73"/>
      <c r="BCE37" s="74"/>
      <c r="BCF37" s="72"/>
      <c r="BCG37" s="72"/>
      <c r="BCH37" s="72"/>
      <c r="BCI37" s="90"/>
      <c r="BCJ37" s="73"/>
      <c r="BCK37" s="73"/>
      <c r="BCL37" s="74"/>
      <c r="BCM37" s="72"/>
      <c r="BCN37" s="72"/>
      <c r="BCO37" s="72"/>
      <c r="BCP37" s="90"/>
      <c r="BCQ37" s="73"/>
      <c r="BCR37" s="73"/>
      <c r="BCS37" s="74"/>
      <c r="BCT37" s="72"/>
      <c r="BCU37" s="72"/>
      <c r="BCV37" s="72"/>
      <c r="BCW37" s="90"/>
      <c r="BCX37" s="73"/>
      <c r="BCY37" s="73"/>
      <c r="BCZ37" s="74"/>
      <c r="BDA37" s="72"/>
      <c r="BDB37" s="72"/>
      <c r="BDC37" s="72"/>
      <c r="BDD37" s="90"/>
      <c r="BDE37" s="73"/>
      <c r="BDF37" s="73"/>
      <c r="BDG37" s="74"/>
      <c r="BDH37" s="72"/>
      <c r="BDI37" s="72"/>
      <c r="BDJ37" s="72"/>
      <c r="BDK37" s="90"/>
      <c r="BDL37" s="73"/>
      <c r="BDM37" s="73"/>
      <c r="BDN37" s="74"/>
      <c r="BDO37" s="72"/>
      <c r="BDP37" s="72"/>
      <c r="BDQ37" s="72"/>
      <c r="BDR37" s="90"/>
      <c r="BDS37" s="73"/>
      <c r="BDT37" s="73"/>
      <c r="BDU37" s="74"/>
      <c r="BDV37" s="72"/>
      <c r="BDW37" s="72"/>
      <c r="BDX37" s="72"/>
      <c r="BDY37" s="90"/>
      <c r="BDZ37" s="73"/>
      <c r="BEA37" s="73"/>
      <c r="BEB37" s="74"/>
      <c r="BEC37" s="72"/>
      <c r="BED37" s="72"/>
      <c r="BEE37" s="72"/>
      <c r="BEF37" s="90"/>
      <c r="BEG37" s="73"/>
      <c r="BEH37" s="73"/>
      <c r="BEI37" s="74"/>
      <c r="BEJ37" s="72"/>
      <c r="BEK37" s="72"/>
      <c r="BEL37" s="72"/>
      <c r="BEM37" s="90"/>
      <c r="BEN37" s="73"/>
      <c r="BEO37" s="73"/>
      <c r="BEP37" s="74"/>
      <c r="BEQ37" s="72"/>
      <c r="BER37" s="72"/>
      <c r="BES37" s="72"/>
      <c r="BET37" s="90"/>
      <c r="BEU37" s="73"/>
      <c r="BEV37" s="73"/>
      <c r="BEW37" s="74"/>
      <c r="BEX37" s="72"/>
      <c r="BEY37" s="72"/>
      <c r="BEZ37" s="72"/>
      <c r="BFA37" s="90"/>
      <c r="BFB37" s="73"/>
      <c r="BFC37" s="73"/>
      <c r="BFD37" s="74"/>
      <c r="BFE37" s="72"/>
      <c r="BFF37" s="72"/>
      <c r="BFG37" s="72"/>
      <c r="BFH37" s="90"/>
      <c r="BFI37" s="73"/>
      <c r="BFJ37" s="73"/>
      <c r="BFK37" s="74"/>
      <c r="BFL37" s="72"/>
      <c r="BFM37" s="72"/>
      <c r="BFN37" s="72"/>
      <c r="BFO37" s="90"/>
      <c r="BFP37" s="73"/>
      <c r="BFQ37" s="73"/>
      <c r="BFR37" s="74"/>
      <c r="BFS37" s="72"/>
      <c r="BFT37" s="72"/>
      <c r="BFU37" s="72"/>
      <c r="BFV37" s="90"/>
      <c r="BFW37" s="73"/>
      <c r="BFX37" s="73"/>
      <c r="BFY37" s="74"/>
      <c r="BFZ37" s="72"/>
      <c r="BGA37" s="72"/>
      <c r="BGB37" s="72"/>
      <c r="BGC37" s="90"/>
      <c r="BGD37" s="73"/>
      <c r="BGE37" s="73"/>
      <c r="BGF37" s="74"/>
      <c r="BGG37" s="72"/>
      <c r="BGH37" s="72"/>
      <c r="BGI37" s="72"/>
      <c r="BGJ37" s="90"/>
      <c r="BGK37" s="73"/>
      <c r="BGL37" s="73"/>
      <c r="BGM37" s="74"/>
      <c r="BGN37" s="72"/>
      <c r="BGO37" s="72"/>
      <c r="BGP37" s="72"/>
      <c r="BGQ37" s="90"/>
      <c r="BGR37" s="73"/>
      <c r="BGS37" s="73"/>
      <c r="BGT37" s="74"/>
      <c r="BGU37" s="72"/>
      <c r="BGV37" s="72"/>
      <c r="BGW37" s="72"/>
      <c r="BGX37" s="90"/>
      <c r="BGY37" s="73"/>
      <c r="BGZ37" s="73"/>
      <c r="BHA37" s="74"/>
      <c r="BHB37" s="72"/>
      <c r="BHC37" s="72"/>
      <c r="BHD37" s="72"/>
      <c r="BHE37" s="90"/>
      <c r="BHF37" s="73"/>
      <c r="BHG37" s="73"/>
      <c r="BHH37" s="74"/>
      <c r="BHI37" s="72"/>
      <c r="BHJ37" s="72"/>
      <c r="BHK37" s="72"/>
      <c r="BHL37" s="90"/>
      <c r="BHM37" s="73"/>
      <c r="BHN37" s="73"/>
      <c r="BHO37" s="74"/>
      <c r="BHP37" s="72"/>
      <c r="BHQ37" s="72"/>
      <c r="BHR37" s="72"/>
      <c r="BHS37" s="90"/>
      <c r="BHT37" s="73"/>
      <c r="BHU37" s="73"/>
      <c r="BHV37" s="74"/>
      <c r="BHW37" s="72"/>
      <c r="BHX37" s="72"/>
      <c r="BHY37" s="72"/>
      <c r="BHZ37" s="90"/>
      <c r="BIA37" s="73"/>
      <c r="BIB37" s="73"/>
      <c r="BIC37" s="74"/>
      <c r="BID37" s="72"/>
      <c r="BIE37" s="72"/>
      <c r="BIF37" s="72"/>
      <c r="BIG37" s="90"/>
      <c r="BIH37" s="73"/>
      <c r="BII37" s="73"/>
      <c r="BIJ37" s="74"/>
      <c r="BIK37" s="72"/>
      <c r="BIL37" s="72"/>
      <c r="BIM37" s="72"/>
      <c r="BIN37" s="90"/>
      <c r="BIO37" s="73"/>
      <c r="BIP37" s="73"/>
      <c r="BIQ37" s="74"/>
      <c r="BIR37" s="72"/>
      <c r="BIS37" s="72"/>
      <c r="BIT37" s="72"/>
      <c r="BIU37" s="90"/>
      <c r="BIV37" s="73"/>
      <c r="BIW37" s="73"/>
      <c r="BIX37" s="74"/>
      <c r="BIY37" s="72"/>
      <c r="BIZ37" s="72"/>
      <c r="BJA37" s="72"/>
      <c r="BJB37" s="90"/>
      <c r="BJC37" s="73"/>
      <c r="BJD37" s="73"/>
      <c r="BJE37" s="74"/>
      <c r="BJF37" s="72"/>
      <c r="BJG37" s="72"/>
      <c r="BJH37" s="72"/>
      <c r="BJI37" s="90"/>
      <c r="BJJ37" s="73"/>
      <c r="BJK37" s="73"/>
      <c r="BJL37" s="74"/>
      <c r="BJM37" s="72"/>
      <c r="BJN37" s="72"/>
      <c r="BJO37" s="72"/>
      <c r="BJP37" s="90"/>
      <c r="BJQ37" s="73"/>
      <c r="BJR37" s="73"/>
      <c r="BJS37" s="74"/>
      <c r="BJT37" s="72"/>
      <c r="BJU37" s="72"/>
      <c r="BJV37" s="72"/>
      <c r="BJW37" s="90"/>
      <c r="BJX37" s="73"/>
      <c r="BJY37" s="73"/>
      <c r="BJZ37" s="74"/>
      <c r="BKA37" s="72"/>
      <c r="BKB37" s="72"/>
      <c r="BKC37" s="72"/>
      <c r="BKD37" s="90"/>
      <c r="BKE37" s="73"/>
      <c r="BKF37" s="73"/>
      <c r="BKG37" s="74"/>
      <c r="BKH37" s="72"/>
      <c r="BKI37" s="72"/>
      <c r="BKJ37" s="72"/>
      <c r="BKK37" s="90"/>
      <c r="BKL37" s="73"/>
      <c r="BKM37" s="73"/>
      <c r="BKN37" s="74"/>
      <c r="BKO37" s="72"/>
      <c r="BKP37" s="72"/>
      <c r="BKQ37" s="72"/>
      <c r="BKR37" s="90"/>
      <c r="BKS37" s="73"/>
      <c r="BKT37" s="73"/>
      <c r="BKU37" s="74"/>
      <c r="BKV37" s="72"/>
      <c r="BKW37" s="72"/>
      <c r="BKX37" s="72"/>
      <c r="BKY37" s="90"/>
      <c r="BKZ37" s="73"/>
      <c r="BLA37" s="73"/>
      <c r="BLB37" s="74"/>
      <c r="BLC37" s="72"/>
      <c r="BLD37" s="72"/>
      <c r="BLE37" s="72"/>
      <c r="BLF37" s="90"/>
      <c r="BLG37" s="73"/>
      <c r="BLH37" s="73"/>
      <c r="BLI37" s="74"/>
      <c r="BLJ37" s="72"/>
      <c r="BLK37" s="72"/>
      <c r="BLL37" s="72"/>
      <c r="BLM37" s="90"/>
      <c r="BLN37" s="73"/>
      <c r="BLO37" s="73"/>
      <c r="BLP37" s="74"/>
      <c r="BLQ37" s="72"/>
      <c r="BLR37" s="72"/>
      <c r="BLS37" s="72"/>
      <c r="BLT37" s="90"/>
      <c r="BLU37" s="73"/>
      <c r="BLV37" s="73"/>
      <c r="BLW37" s="74"/>
      <c r="BLX37" s="72"/>
      <c r="BLY37" s="72"/>
      <c r="BLZ37" s="72"/>
      <c r="BMA37" s="90"/>
      <c r="BMB37" s="73"/>
      <c r="BMC37" s="73"/>
      <c r="BMD37" s="74"/>
      <c r="BME37" s="72"/>
      <c r="BMF37" s="72"/>
      <c r="BMG37" s="72"/>
      <c r="BMH37" s="90"/>
      <c r="BMI37" s="73"/>
      <c r="BMJ37" s="73"/>
      <c r="BMK37" s="74"/>
      <c r="BML37" s="72"/>
      <c r="BMM37" s="72"/>
      <c r="BMN37" s="72"/>
      <c r="BMO37" s="90"/>
      <c r="BMP37" s="73"/>
      <c r="BMQ37" s="73"/>
      <c r="BMR37" s="74"/>
      <c r="BMS37" s="72"/>
      <c r="BMT37" s="72"/>
      <c r="BMU37" s="72"/>
      <c r="BMV37" s="90"/>
      <c r="BMW37" s="73"/>
      <c r="BMX37" s="73"/>
      <c r="BMY37" s="74"/>
      <c r="BMZ37" s="72"/>
      <c r="BNA37" s="72"/>
      <c r="BNB37" s="72"/>
      <c r="BNC37" s="90"/>
      <c r="BND37" s="73"/>
      <c r="BNE37" s="73"/>
      <c r="BNF37" s="74"/>
      <c r="BNG37" s="72"/>
      <c r="BNH37" s="72"/>
      <c r="BNI37" s="72"/>
      <c r="BNJ37" s="90"/>
      <c r="BNK37" s="73"/>
      <c r="BNL37" s="73"/>
      <c r="BNM37" s="74"/>
      <c r="BNN37" s="72"/>
      <c r="BNO37" s="72"/>
      <c r="BNP37" s="72"/>
      <c r="BNQ37" s="90"/>
      <c r="BNR37" s="73"/>
      <c r="BNS37" s="73"/>
      <c r="BNT37" s="74"/>
      <c r="BNU37" s="72"/>
      <c r="BNV37" s="72"/>
      <c r="BNW37" s="72"/>
      <c r="BNX37" s="90"/>
      <c r="BNY37" s="73"/>
      <c r="BNZ37" s="73"/>
      <c r="BOA37" s="74"/>
      <c r="BOB37" s="72"/>
      <c r="BOC37" s="72"/>
      <c r="BOD37" s="72"/>
      <c r="BOE37" s="90"/>
      <c r="BOF37" s="73"/>
      <c r="BOG37" s="73"/>
      <c r="BOH37" s="74"/>
      <c r="BOI37" s="72"/>
      <c r="BOJ37" s="72"/>
      <c r="BOK37" s="72"/>
      <c r="BOL37" s="90"/>
      <c r="BOM37" s="73"/>
      <c r="BON37" s="73"/>
      <c r="BOO37" s="74"/>
      <c r="BOP37" s="72"/>
      <c r="BOQ37" s="72"/>
      <c r="BOR37" s="72"/>
      <c r="BOS37" s="90"/>
      <c r="BOT37" s="73"/>
      <c r="BOU37" s="73"/>
      <c r="BOV37" s="74"/>
      <c r="BOW37" s="72"/>
      <c r="BOX37" s="72"/>
      <c r="BOY37" s="72"/>
      <c r="BOZ37" s="90"/>
      <c r="BPA37" s="73"/>
      <c r="BPB37" s="73"/>
      <c r="BPC37" s="74"/>
      <c r="BPD37" s="72"/>
      <c r="BPE37" s="72"/>
      <c r="BPF37" s="72"/>
      <c r="BPG37" s="90"/>
      <c r="BPH37" s="73"/>
      <c r="BPI37" s="73"/>
      <c r="BPJ37" s="74"/>
      <c r="BPK37" s="72"/>
      <c r="BPL37" s="72"/>
      <c r="BPM37" s="72"/>
      <c r="BPN37" s="90"/>
      <c r="BPO37" s="73"/>
      <c r="BPP37" s="73"/>
      <c r="BPQ37" s="74"/>
      <c r="BPR37" s="72"/>
      <c r="BPS37" s="72"/>
      <c r="BPT37" s="72"/>
      <c r="BPU37" s="90"/>
      <c r="BPV37" s="73"/>
      <c r="BPW37" s="73"/>
      <c r="BPX37" s="74"/>
      <c r="BPY37" s="72"/>
      <c r="BPZ37" s="72"/>
      <c r="BQA37" s="72"/>
      <c r="BQB37" s="90"/>
      <c r="BQC37" s="73"/>
      <c r="BQD37" s="73"/>
      <c r="BQE37" s="74"/>
      <c r="BQF37" s="72"/>
      <c r="BQG37" s="72"/>
      <c r="BQH37" s="72"/>
      <c r="BQI37" s="90"/>
      <c r="BQJ37" s="73"/>
      <c r="BQK37" s="73"/>
      <c r="BQL37" s="74"/>
      <c r="BQM37" s="72"/>
      <c r="BQN37" s="72"/>
      <c r="BQO37" s="72"/>
      <c r="BQP37" s="90"/>
      <c r="BQQ37" s="73"/>
      <c r="BQR37" s="73"/>
      <c r="BQS37" s="74"/>
      <c r="BQT37" s="72"/>
      <c r="BQU37" s="72"/>
      <c r="BQV37" s="72"/>
      <c r="BQW37" s="90"/>
      <c r="BQX37" s="73"/>
      <c r="BQY37" s="73"/>
      <c r="BQZ37" s="74"/>
      <c r="BRA37" s="72"/>
      <c r="BRB37" s="72"/>
      <c r="BRC37" s="72"/>
      <c r="BRD37" s="90"/>
      <c r="BRE37" s="73"/>
      <c r="BRF37" s="73"/>
      <c r="BRG37" s="74"/>
      <c r="BRH37" s="72"/>
      <c r="BRI37" s="72"/>
      <c r="BRJ37" s="72"/>
      <c r="BRK37" s="90"/>
      <c r="BRL37" s="73"/>
      <c r="BRM37" s="73"/>
      <c r="BRN37" s="74"/>
      <c r="BRO37" s="72"/>
      <c r="BRP37" s="72"/>
      <c r="BRQ37" s="72"/>
      <c r="BRR37" s="90"/>
      <c r="BRS37" s="73"/>
      <c r="BRT37" s="73"/>
      <c r="BRU37" s="74"/>
      <c r="BRV37" s="72"/>
      <c r="BRW37" s="72"/>
      <c r="BRX37" s="72"/>
      <c r="BRY37" s="90"/>
      <c r="BRZ37" s="73"/>
      <c r="BSA37" s="73"/>
      <c r="BSB37" s="74"/>
      <c r="BSC37" s="72"/>
      <c r="BSD37" s="72"/>
      <c r="BSE37" s="72"/>
      <c r="BSF37" s="90"/>
      <c r="BSG37" s="73"/>
      <c r="BSH37" s="73"/>
      <c r="BSI37" s="74"/>
      <c r="BSJ37" s="72"/>
      <c r="BSK37" s="72"/>
      <c r="BSL37" s="72"/>
      <c r="BSM37" s="90"/>
      <c r="BSN37" s="73"/>
      <c r="BSO37" s="73"/>
      <c r="BSP37" s="74"/>
      <c r="BSQ37" s="72"/>
      <c r="BSR37" s="72"/>
      <c r="BSS37" s="72"/>
      <c r="BST37" s="90"/>
      <c r="BSU37" s="73"/>
      <c r="BSV37" s="73"/>
      <c r="BSW37" s="74"/>
      <c r="BSX37" s="72"/>
      <c r="BSY37" s="72"/>
      <c r="BSZ37" s="72"/>
      <c r="BTA37" s="90"/>
      <c r="BTB37" s="73"/>
      <c r="BTC37" s="73"/>
      <c r="BTD37" s="74"/>
      <c r="BTE37" s="72"/>
      <c r="BTF37" s="72"/>
      <c r="BTG37" s="72"/>
      <c r="BTH37" s="90"/>
      <c r="BTI37" s="73"/>
      <c r="BTJ37" s="73"/>
      <c r="BTK37" s="74"/>
      <c r="BTL37" s="72"/>
      <c r="BTM37" s="72"/>
      <c r="BTN37" s="72"/>
      <c r="BTO37" s="90"/>
      <c r="BTP37" s="73"/>
      <c r="BTQ37" s="73"/>
      <c r="BTR37" s="74"/>
      <c r="BTS37" s="72"/>
      <c r="BTT37" s="72"/>
      <c r="BTU37" s="72"/>
      <c r="BTV37" s="90"/>
      <c r="BTW37" s="73"/>
      <c r="BTX37" s="73"/>
      <c r="BTY37" s="74"/>
      <c r="BTZ37" s="72"/>
      <c r="BUA37" s="72"/>
      <c r="BUB37" s="72"/>
      <c r="BUC37" s="90"/>
      <c r="BUD37" s="73"/>
      <c r="BUE37" s="73"/>
      <c r="BUF37" s="74"/>
      <c r="BUG37" s="72"/>
      <c r="BUH37" s="72"/>
      <c r="BUI37" s="72"/>
      <c r="BUJ37" s="90"/>
      <c r="BUK37" s="73"/>
      <c r="BUL37" s="73"/>
      <c r="BUM37" s="74"/>
      <c r="BUN37" s="72"/>
      <c r="BUO37" s="72"/>
      <c r="BUP37" s="72"/>
      <c r="BUQ37" s="90"/>
      <c r="BUR37" s="73"/>
      <c r="BUS37" s="73"/>
      <c r="BUT37" s="74"/>
      <c r="BUU37" s="72"/>
      <c r="BUV37" s="72"/>
      <c r="BUW37" s="72"/>
      <c r="BUX37" s="90"/>
      <c r="BUY37" s="73"/>
      <c r="BUZ37" s="73"/>
      <c r="BVA37" s="74"/>
      <c r="BVB37" s="72"/>
      <c r="BVC37" s="72"/>
      <c r="BVD37" s="72"/>
      <c r="BVE37" s="90"/>
      <c r="BVF37" s="73"/>
      <c r="BVG37" s="73"/>
      <c r="BVH37" s="74"/>
      <c r="BVI37" s="72"/>
      <c r="BVJ37" s="72"/>
      <c r="BVK37" s="72"/>
      <c r="BVL37" s="90"/>
      <c r="BVM37" s="73"/>
      <c r="BVN37" s="73"/>
      <c r="BVO37" s="74"/>
      <c r="BVP37" s="72"/>
      <c r="BVQ37" s="72"/>
      <c r="BVR37" s="72"/>
      <c r="BVS37" s="90"/>
      <c r="BVT37" s="73"/>
      <c r="BVU37" s="73"/>
      <c r="BVV37" s="74"/>
      <c r="BVW37" s="72"/>
      <c r="BVX37" s="72"/>
      <c r="BVY37" s="72"/>
      <c r="BVZ37" s="90"/>
      <c r="BWA37" s="73"/>
      <c r="BWB37" s="73"/>
      <c r="BWC37" s="74"/>
      <c r="BWD37" s="72"/>
      <c r="BWE37" s="72"/>
      <c r="BWF37" s="72"/>
      <c r="BWG37" s="90"/>
      <c r="BWH37" s="73"/>
      <c r="BWI37" s="73"/>
      <c r="BWJ37" s="74"/>
      <c r="BWK37" s="72"/>
      <c r="BWL37" s="72"/>
      <c r="BWM37" s="72"/>
      <c r="BWN37" s="90"/>
      <c r="BWO37" s="73"/>
      <c r="BWP37" s="73"/>
      <c r="BWQ37" s="74"/>
      <c r="BWR37" s="72"/>
      <c r="BWS37" s="72"/>
      <c r="BWT37" s="72"/>
      <c r="BWU37" s="90"/>
      <c r="BWV37" s="73"/>
      <c r="BWW37" s="73"/>
      <c r="BWX37" s="74"/>
      <c r="BWY37" s="72"/>
      <c r="BWZ37" s="72"/>
      <c r="BXA37" s="72"/>
      <c r="BXB37" s="90"/>
      <c r="BXC37" s="73"/>
      <c r="BXD37" s="73"/>
      <c r="BXE37" s="74"/>
      <c r="BXF37" s="72"/>
      <c r="BXG37" s="72"/>
      <c r="BXH37" s="72"/>
      <c r="BXI37" s="90"/>
      <c r="BXJ37" s="73"/>
      <c r="BXK37" s="73"/>
      <c r="BXL37" s="74"/>
      <c r="BXM37" s="72"/>
      <c r="BXN37" s="72"/>
      <c r="BXO37" s="72"/>
      <c r="BXP37" s="90"/>
      <c r="BXQ37" s="73"/>
      <c r="BXR37" s="73"/>
      <c r="BXS37" s="74"/>
      <c r="BXT37" s="72"/>
      <c r="BXU37" s="72"/>
      <c r="BXV37" s="72"/>
      <c r="BXW37" s="90"/>
      <c r="BXX37" s="73"/>
      <c r="BXY37" s="73"/>
      <c r="BXZ37" s="74"/>
      <c r="BYA37" s="72"/>
      <c r="BYB37" s="72"/>
      <c r="BYC37" s="72"/>
      <c r="BYD37" s="90"/>
      <c r="BYE37" s="73"/>
      <c r="BYF37" s="73"/>
      <c r="BYG37" s="74"/>
      <c r="BYH37" s="72"/>
      <c r="BYI37" s="72"/>
      <c r="BYJ37" s="72"/>
      <c r="BYK37" s="90"/>
      <c r="BYL37" s="73"/>
      <c r="BYM37" s="73"/>
      <c r="BYN37" s="74"/>
      <c r="BYO37" s="72"/>
      <c r="BYP37" s="72"/>
      <c r="BYQ37" s="72"/>
      <c r="BYR37" s="90"/>
      <c r="BYS37" s="73"/>
      <c r="BYT37" s="73"/>
      <c r="BYU37" s="74"/>
      <c r="BYV37" s="72"/>
      <c r="BYW37" s="72"/>
      <c r="BYX37" s="72"/>
      <c r="BYY37" s="90"/>
      <c r="BYZ37" s="73"/>
      <c r="BZA37" s="73"/>
      <c r="BZB37" s="74"/>
      <c r="BZC37" s="72"/>
      <c r="BZD37" s="72"/>
      <c r="BZE37" s="72"/>
      <c r="BZF37" s="90"/>
      <c r="BZG37" s="73"/>
      <c r="BZH37" s="73"/>
      <c r="BZI37" s="74"/>
      <c r="BZJ37" s="72"/>
      <c r="BZK37" s="72"/>
      <c r="BZL37" s="72"/>
      <c r="BZM37" s="90"/>
      <c r="BZN37" s="73"/>
      <c r="BZO37" s="73"/>
      <c r="BZP37" s="74"/>
      <c r="BZQ37" s="72"/>
      <c r="BZR37" s="72"/>
      <c r="BZS37" s="72"/>
      <c r="BZT37" s="90"/>
      <c r="BZU37" s="73"/>
      <c r="BZV37" s="73"/>
      <c r="BZW37" s="74"/>
      <c r="BZX37" s="72"/>
      <c r="BZY37" s="72"/>
      <c r="BZZ37" s="72"/>
      <c r="CAA37" s="90"/>
      <c r="CAB37" s="73"/>
      <c r="CAC37" s="73"/>
      <c r="CAD37" s="74"/>
      <c r="CAE37" s="72"/>
      <c r="CAF37" s="72"/>
      <c r="CAG37" s="72"/>
      <c r="CAH37" s="90"/>
      <c r="CAI37" s="73"/>
      <c r="CAJ37" s="73"/>
      <c r="CAK37" s="74"/>
      <c r="CAL37" s="72"/>
      <c r="CAM37" s="72"/>
      <c r="CAN37" s="72"/>
      <c r="CAO37" s="90"/>
      <c r="CAP37" s="73"/>
      <c r="CAQ37" s="73"/>
      <c r="CAR37" s="74"/>
      <c r="CAS37" s="72"/>
      <c r="CAT37" s="72"/>
      <c r="CAU37" s="72"/>
      <c r="CAV37" s="90"/>
      <c r="CAW37" s="73"/>
      <c r="CAX37" s="73"/>
      <c r="CAY37" s="74"/>
      <c r="CAZ37" s="72"/>
      <c r="CBA37" s="72"/>
      <c r="CBB37" s="72"/>
      <c r="CBC37" s="90"/>
      <c r="CBD37" s="73"/>
      <c r="CBE37" s="73"/>
      <c r="CBF37" s="74"/>
      <c r="CBG37" s="72"/>
      <c r="CBH37" s="72"/>
      <c r="CBI37" s="72"/>
      <c r="CBJ37" s="90"/>
      <c r="CBK37" s="73"/>
      <c r="CBL37" s="73"/>
      <c r="CBM37" s="74"/>
      <c r="CBN37" s="72"/>
      <c r="CBO37" s="72"/>
      <c r="CBP37" s="72"/>
      <c r="CBQ37" s="90"/>
      <c r="CBR37" s="73"/>
      <c r="CBS37" s="73"/>
      <c r="CBT37" s="74"/>
      <c r="CBU37" s="72"/>
      <c r="CBV37" s="72"/>
      <c r="CBW37" s="72"/>
      <c r="CBX37" s="90"/>
      <c r="CBY37" s="73"/>
      <c r="CBZ37" s="73"/>
      <c r="CCA37" s="74"/>
      <c r="CCB37" s="72"/>
      <c r="CCC37" s="72"/>
      <c r="CCD37" s="72"/>
      <c r="CCE37" s="90"/>
      <c r="CCF37" s="73"/>
      <c r="CCG37" s="73"/>
      <c r="CCH37" s="74"/>
      <c r="CCI37" s="72"/>
      <c r="CCJ37" s="72"/>
      <c r="CCK37" s="72"/>
      <c r="CCL37" s="90"/>
      <c r="CCM37" s="73"/>
      <c r="CCN37" s="73"/>
      <c r="CCO37" s="74"/>
      <c r="CCP37" s="72"/>
      <c r="CCQ37" s="72"/>
      <c r="CCR37" s="72"/>
      <c r="CCS37" s="90"/>
      <c r="CCT37" s="73"/>
      <c r="CCU37" s="73"/>
      <c r="CCV37" s="74"/>
      <c r="CCW37" s="72"/>
      <c r="CCX37" s="72"/>
      <c r="CCY37" s="72"/>
      <c r="CCZ37" s="90"/>
      <c r="CDA37" s="73"/>
      <c r="CDB37" s="73"/>
      <c r="CDC37" s="74"/>
      <c r="CDD37" s="72"/>
      <c r="CDE37" s="72"/>
      <c r="CDF37" s="72"/>
      <c r="CDG37" s="90"/>
      <c r="CDH37" s="73"/>
      <c r="CDI37" s="73"/>
      <c r="CDJ37" s="74"/>
      <c r="CDK37" s="72"/>
      <c r="CDL37" s="72"/>
      <c r="CDM37" s="72"/>
      <c r="CDN37" s="90"/>
      <c r="CDO37" s="73"/>
      <c r="CDP37" s="73"/>
      <c r="CDQ37" s="74"/>
      <c r="CDR37" s="72"/>
      <c r="CDS37" s="72"/>
      <c r="CDT37" s="72"/>
      <c r="CDU37" s="90"/>
      <c r="CDV37" s="73"/>
      <c r="CDW37" s="73"/>
      <c r="CDX37" s="74"/>
      <c r="CDY37" s="72"/>
      <c r="CDZ37" s="72"/>
      <c r="CEA37" s="72"/>
      <c r="CEB37" s="90"/>
      <c r="CEC37" s="73"/>
      <c r="CED37" s="73"/>
      <c r="CEE37" s="74"/>
      <c r="CEF37" s="72"/>
      <c r="CEG37" s="72"/>
      <c r="CEH37" s="72"/>
      <c r="CEI37" s="90"/>
      <c r="CEJ37" s="73"/>
      <c r="CEK37" s="73"/>
      <c r="CEL37" s="74"/>
      <c r="CEM37" s="72"/>
      <c r="CEN37" s="72"/>
      <c r="CEO37" s="72"/>
      <c r="CEP37" s="90"/>
      <c r="CEQ37" s="73"/>
      <c r="CER37" s="73"/>
      <c r="CES37" s="74"/>
      <c r="CET37" s="72"/>
      <c r="CEU37" s="72"/>
      <c r="CEV37" s="72"/>
      <c r="CEW37" s="90"/>
      <c r="CEX37" s="73"/>
      <c r="CEY37" s="73"/>
      <c r="CEZ37" s="74"/>
      <c r="CFA37" s="72"/>
      <c r="CFB37" s="72"/>
      <c r="CFC37" s="72"/>
      <c r="CFD37" s="90"/>
      <c r="CFE37" s="73"/>
      <c r="CFF37" s="73"/>
      <c r="CFG37" s="74"/>
      <c r="CFH37" s="72"/>
      <c r="CFI37" s="72"/>
      <c r="CFJ37" s="72"/>
      <c r="CFK37" s="90"/>
      <c r="CFL37" s="73"/>
      <c r="CFM37" s="73"/>
      <c r="CFN37" s="74"/>
      <c r="CFO37" s="72"/>
      <c r="CFP37" s="72"/>
      <c r="CFQ37" s="72"/>
      <c r="CFR37" s="90"/>
      <c r="CFS37" s="73"/>
      <c r="CFT37" s="73"/>
      <c r="CFU37" s="74"/>
      <c r="CFV37" s="72"/>
      <c r="CFW37" s="72"/>
      <c r="CFX37" s="72"/>
      <c r="CFY37" s="90"/>
      <c r="CFZ37" s="73"/>
      <c r="CGA37" s="73"/>
      <c r="CGB37" s="74"/>
      <c r="CGC37" s="72"/>
      <c r="CGD37" s="72"/>
      <c r="CGE37" s="72"/>
      <c r="CGF37" s="90"/>
      <c r="CGG37" s="73"/>
      <c r="CGH37" s="73"/>
      <c r="CGI37" s="74"/>
      <c r="CGJ37" s="72"/>
      <c r="CGK37" s="72"/>
      <c r="CGL37" s="72"/>
      <c r="CGM37" s="90"/>
      <c r="CGN37" s="73"/>
      <c r="CGO37" s="73"/>
      <c r="CGP37" s="74"/>
      <c r="CGQ37" s="72"/>
      <c r="CGR37" s="72"/>
      <c r="CGS37" s="72"/>
      <c r="CGT37" s="90"/>
      <c r="CGU37" s="73"/>
      <c r="CGV37" s="73"/>
      <c r="CGW37" s="74"/>
      <c r="CGX37" s="72"/>
      <c r="CGY37" s="72"/>
      <c r="CGZ37" s="72"/>
      <c r="CHA37" s="90"/>
      <c r="CHB37" s="73"/>
      <c r="CHC37" s="73"/>
      <c r="CHD37" s="74"/>
      <c r="CHE37" s="72"/>
      <c r="CHF37" s="72"/>
      <c r="CHG37" s="72"/>
      <c r="CHH37" s="90"/>
      <c r="CHI37" s="73"/>
      <c r="CHJ37" s="73"/>
      <c r="CHK37" s="74"/>
      <c r="CHL37" s="72"/>
      <c r="CHM37" s="72"/>
      <c r="CHN37" s="72"/>
      <c r="CHO37" s="90"/>
      <c r="CHP37" s="73"/>
      <c r="CHQ37" s="73"/>
      <c r="CHR37" s="74"/>
      <c r="CHS37" s="72"/>
      <c r="CHT37" s="72"/>
      <c r="CHU37" s="72"/>
      <c r="CHV37" s="90"/>
      <c r="CHW37" s="73"/>
      <c r="CHX37" s="73"/>
      <c r="CHY37" s="74"/>
      <c r="CHZ37" s="72"/>
      <c r="CIA37" s="72"/>
      <c r="CIB37" s="72"/>
      <c r="CIC37" s="90"/>
      <c r="CID37" s="73"/>
      <c r="CIE37" s="73"/>
      <c r="CIF37" s="74"/>
      <c r="CIG37" s="72"/>
      <c r="CIH37" s="72"/>
      <c r="CII37" s="72"/>
      <c r="CIJ37" s="90"/>
      <c r="CIK37" s="73"/>
      <c r="CIL37" s="73"/>
      <c r="CIM37" s="74"/>
      <c r="CIN37" s="72"/>
      <c r="CIO37" s="72"/>
      <c r="CIP37" s="72"/>
      <c r="CIQ37" s="90"/>
      <c r="CIR37" s="73"/>
      <c r="CIS37" s="73"/>
      <c r="CIT37" s="74"/>
      <c r="CIU37" s="72"/>
      <c r="CIV37" s="72"/>
      <c r="CIW37" s="72"/>
      <c r="CIX37" s="90"/>
      <c r="CIY37" s="73"/>
      <c r="CIZ37" s="73"/>
      <c r="CJA37" s="74"/>
      <c r="CJB37" s="72"/>
      <c r="CJC37" s="72"/>
      <c r="CJD37" s="72"/>
      <c r="CJE37" s="90"/>
      <c r="CJF37" s="73"/>
      <c r="CJG37" s="73"/>
      <c r="CJH37" s="74"/>
      <c r="CJI37" s="72"/>
      <c r="CJJ37" s="72"/>
      <c r="CJK37" s="72"/>
      <c r="CJL37" s="90"/>
      <c r="CJM37" s="73"/>
      <c r="CJN37" s="73"/>
      <c r="CJO37" s="74"/>
      <c r="CJP37" s="72"/>
      <c r="CJQ37" s="72"/>
      <c r="CJR37" s="72"/>
      <c r="CJS37" s="90"/>
      <c r="CJT37" s="73"/>
      <c r="CJU37" s="73"/>
      <c r="CJV37" s="74"/>
      <c r="CJW37" s="72"/>
      <c r="CJX37" s="72"/>
      <c r="CJY37" s="72"/>
      <c r="CJZ37" s="90"/>
      <c r="CKA37" s="73"/>
      <c r="CKB37" s="73"/>
      <c r="CKC37" s="74"/>
      <c r="CKD37" s="72"/>
      <c r="CKE37" s="72"/>
      <c r="CKF37" s="72"/>
      <c r="CKG37" s="90"/>
      <c r="CKH37" s="73"/>
      <c r="CKI37" s="73"/>
      <c r="CKJ37" s="74"/>
      <c r="CKK37" s="72"/>
      <c r="CKL37" s="72"/>
      <c r="CKM37" s="72"/>
      <c r="CKN37" s="90"/>
      <c r="CKO37" s="73"/>
      <c r="CKP37" s="73"/>
      <c r="CKQ37" s="74"/>
      <c r="CKR37" s="72"/>
      <c r="CKS37" s="72"/>
      <c r="CKT37" s="72"/>
      <c r="CKU37" s="90"/>
      <c r="CKV37" s="73"/>
      <c r="CKW37" s="73"/>
      <c r="CKX37" s="74"/>
      <c r="CKY37" s="72"/>
      <c r="CKZ37" s="72"/>
      <c r="CLA37" s="72"/>
      <c r="CLB37" s="90"/>
      <c r="CLC37" s="73"/>
      <c r="CLD37" s="73"/>
      <c r="CLE37" s="74"/>
      <c r="CLF37" s="72"/>
      <c r="CLG37" s="72"/>
      <c r="CLH37" s="72"/>
      <c r="CLI37" s="90"/>
      <c r="CLJ37" s="73"/>
      <c r="CLK37" s="73"/>
      <c r="CLL37" s="74"/>
      <c r="CLM37" s="72"/>
      <c r="CLN37" s="72"/>
      <c r="CLO37" s="72"/>
      <c r="CLP37" s="90"/>
      <c r="CLQ37" s="73"/>
      <c r="CLR37" s="73"/>
      <c r="CLS37" s="74"/>
      <c r="CLT37" s="72"/>
      <c r="CLU37" s="72"/>
      <c r="CLV37" s="72"/>
      <c r="CLW37" s="90"/>
      <c r="CLX37" s="73"/>
      <c r="CLY37" s="73"/>
      <c r="CLZ37" s="74"/>
      <c r="CMA37" s="72"/>
      <c r="CMB37" s="72"/>
      <c r="CMC37" s="72"/>
      <c r="CMD37" s="90"/>
      <c r="CME37" s="73"/>
      <c r="CMF37" s="73"/>
      <c r="CMG37" s="74"/>
      <c r="CMH37" s="72"/>
      <c r="CMI37" s="72"/>
      <c r="CMJ37" s="72"/>
      <c r="CMK37" s="90"/>
      <c r="CML37" s="73"/>
      <c r="CMM37" s="73"/>
      <c r="CMN37" s="74"/>
      <c r="CMO37" s="72"/>
      <c r="CMP37" s="72"/>
      <c r="CMQ37" s="72"/>
      <c r="CMR37" s="90"/>
      <c r="CMS37" s="73"/>
      <c r="CMT37" s="73"/>
      <c r="CMU37" s="74"/>
      <c r="CMV37" s="72"/>
      <c r="CMW37" s="72"/>
      <c r="CMX37" s="72"/>
      <c r="CMY37" s="90"/>
      <c r="CMZ37" s="73"/>
      <c r="CNA37" s="73"/>
      <c r="CNB37" s="74"/>
      <c r="CNC37" s="72"/>
      <c r="CND37" s="72"/>
      <c r="CNE37" s="72"/>
      <c r="CNF37" s="90"/>
      <c r="CNG37" s="73"/>
      <c r="CNH37" s="73"/>
      <c r="CNI37" s="74"/>
      <c r="CNJ37" s="72"/>
      <c r="CNK37" s="72"/>
      <c r="CNL37" s="72"/>
      <c r="CNM37" s="90"/>
      <c r="CNN37" s="73"/>
      <c r="CNO37" s="73"/>
      <c r="CNP37" s="74"/>
      <c r="CNQ37" s="72"/>
      <c r="CNR37" s="72"/>
      <c r="CNS37" s="72"/>
      <c r="CNT37" s="90"/>
      <c r="CNU37" s="73"/>
      <c r="CNV37" s="73"/>
      <c r="CNW37" s="74"/>
      <c r="CNX37" s="72"/>
      <c r="CNY37" s="72"/>
      <c r="CNZ37" s="72"/>
      <c r="COA37" s="90"/>
      <c r="COB37" s="73"/>
      <c r="COC37" s="73"/>
      <c r="COD37" s="74"/>
      <c r="COE37" s="72"/>
      <c r="COF37" s="72"/>
      <c r="COG37" s="72"/>
      <c r="COH37" s="90"/>
      <c r="COI37" s="73"/>
      <c r="COJ37" s="73"/>
      <c r="COK37" s="74"/>
      <c r="COL37" s="72"/>
      <c r="COM37" s="72"/>
      <c r="CON37" s="72"/>
      <c r="COO37" s="90"/>
      <c r="COP37" s="73"/>
      <c r="COQ37" s="73"/>
      <c r="COR37" s="74"/>
      <c r="COS37" s="72"/>
      <c r="COT37" s="72"/>
      <c r="COU37" s="72"/>
      <c r="COV37" s="90"/>
      <c r="COW37" s="73"/>
      <c r="COX37" s="73"/>
      <c r="COY37" s="74"/>
      <c r="COZ37" s="72"/>
      <c r="CPA37" s="72"/>
      <c r="CPB37" s="72"/>
      <c r="CPC37" s="90"/>
      <c r="CPD37" s="73"/>
      <c r="CPE37" s="73"/>
      <c r="CPF37" s="74"/>
      <c r="CPG37" s="72"/>
      <c r="CPH37" s="72"/>
      <c r="CPI37" s="72"/>
      <c r="CPJ37" s="90"/>
      <c r="CPK37" s="73"/>
      <c r="CPL37" s="73"/>
      <c r="CPM37" s="74"/>
      <c r="CPN37" s="72"/>
      <c r="CPO37" s="72"/>
      <c r="CPP37" s="72"/>
      <c r="CPQ37" s="90"/>
      <c r="CPR37" s="73"/>
      <c r="CPS37" s="73"/>
      <c r="CPT37" s="74"/>
      <c r="CPU37" s="72"/>
      <c r="CPV37" s="72"/>
      <c r="CPW37" s="72"/>
      <c r="CPX37" s="90"/>
      <c r="CPY37" s="73"/>
      <c r="CPZ37" s="73"/>
      <c r="CQA37" s="74"/>
      <c r="CQB37" s="72"/>
      <c r="CQC37" s="72"/>
      <c r="CQD37" s="72"/>
      <c r="CQE37" s="90"/>
      <c r="CQF37" s="73"/>
      <c r="CQG37" s="73"/>
      <c r="CQH37" s="74"/>
      <c r="CQI37" s="72"/>
      <c r="CQJ37" s="72"/>
      <c r="CQK37" s="72"/>
      <c r="CQL37" s="90"/>
      <c r="CQM37" s="73"/>
      <c r="CQN37" s="73"/>
      <c r="CQO37" s="74"/>
      <c r="CQP37" s="72"/>
      <c r="CQQ37" s="72"/>
      <c r="CQR37" s="72"/>
      <c r="CQS37" s="90"/>
      <c r="CQT37" s="73"/>
      <c r="CQU37" s="73"/>
      <c r="CQV37" s="74"/>
      <c r="CQW37" s="72"/>
      <c r="CQX37" s="72"/>
      <c r="CQY37" s="72"/>
      <c r="CQZ37" s="90"/>
      <c r="CRA37" s="73"/>
      <c r="CRB37" s="73"/>
      <c r="CRC37" s="74"/>
      <c r="CRD37" s="72"/>
      <c r="CRE37" s="72"/>
      <c r="CRF37" s="72"/>
      <c r="CRG37" s="90"/>
      <c r="CRH37" s="73"/>
      <c r="CRI37" s="73"/>
      <c r="CRJ37" s="74"/>
      <c r="CRK37" s="72"/>
      <c r="CRL37" s="72"/>
      <c r="CRM37" s="72"/>
      <c r="CRN37" s="90"/>
      <c r="CRO37" s="73"/>
      <c r="CRP37" s="73"/>
      <c r="CRQ37" s="74"/>
      <c r="CRR37" s="72"/>
      <c r="CRS37" s="72"/>
      <c r="CRT37" s="72"/>
      <c r="CRU37" s="90"/>
      <c r="CRV37" s="73"/>
      <c r="CRW37" s="73"/>
      <c r="CRX37" s="74"/>
      <c r="CRY37" s="72"/>
      <c r="CRZ37" s="72"/>
      <c r="CSA37" s="72"/>
      <c r="CSB37" s="90"/>
      <c r="CSC37" s="73"/>
      <c r="CSD37" s="73"/>
      <c r="CSE37" s="74"/>
      <c r="CSF37" s="72"/>
      <c r="CSG37" s="72"/>
      <c r="CSH37" s="72"/>
      <c r="CSI37" s="90"/>
      <c r="CSJ37" s="73"/>
      <c r="CSK37" s="73"/>
      <c r="CSL37" s="74"/>
      <c r="CSM37" s="72"/>
      <c r="CSN37" s="72"/>
      <c r="CSO37" s="72"/>
      <c r="CSP37" s="90"/>
      <c r="CSQ37" s="73"/>
      <c r="CSR37" s="73"/>
      <c r="CSS37" s="74"/>
      <c r="CST37" s="72"/>
      <c r="CSU37" s="72"/>
      <c r="CSV37" s="72"/>
      <c r="CSW37" s="90"/>
      <c r="CSX37" s="73"/>
      <c r="CSY37" s="73"/>
      <c r="CSZ37" s="74"/>
      <c r="CTA37" s="72"/>
      <c r="CTB37" s="72"/>
      <c r="CTC37" s="72"/>
      <c r="CTD37" s="90"/>
      <c r="CTE37" s="73"/>
      <c r="CTF37" s="73"/>
      <c r="CTG37" s="74"/>
      <c r="CTH37" s="72"/>
      <c r="CTI37" s="72"/>
      <c r="CTJ37" s="72"/>
      <c r="CTK37" s="90"/>
      <c r="CTL37" s="73"/>
      <c r="CTM37" s="73"/>
      <c r="CTN37" s="74"/>
      <c r="CTO37" s="72"/>
      <c r="CTP37" s="72"/>
      <c r="CTQ37" s="72"/>
      <c r="CTR37" s="90"/>
      <c r="CTS37" s="73"/>
      <c r="CTT37" s="73"/>
      <c r="CTU37" s="74"/>
      <c r="CTV37" s="72"/>
      <c r="CTW37" s="72"/>
      <c r="CTX37" s="72"/>
      <c r="CTY37" s="90"/>
      <c r="CTZ37" s="73"/>
      <c r="CUA37" s="73"/>
      <c r="CUB37" s="74"/>
      <c r="CUC37" s="72"/>
      <c r="CUD37" s="72"/>
      <c r="CUE37" s="72"/>
      <c r="CUF37" s="90"/>
      <c r="CUG37" s="73"/>
      <c r="CUH37" s="73"/>
      <c r="CUI37" s="74"/>
      <c r="CUJ37" s="72"/>
      <c r="CUK37" s="72"/>
      <c r="CUL37" s="72"/>
      <c r="CUM37" s="90"/>
      <c r="CUN37" s="73"/>
      <c r="CUO37" s="73"/>
      <c r="CUP37" s="74"/>
      <c r="CUQ37" s="72"/>
      <c r="CUR37" s="72"/>
      <c r="CUS37" s="72"/>
      <c r="CUT37" s="90"/>
      <c r="CUU37" s="73"/>
      <c r="CUV37" s="73"/>
      <c r="CUW37" s="74"/>
      <c r="CUX37" s="72"/>
      <c r="CUY37" s="72"/>
      <c r="CUZ37" s="72"/>
      <c r="CVA37" s="90"/>
      <c r="CVB37" s="73"/>
      <c r="CVC37" s="73"/>
      <c r="CVD37" s="74"/>
      <c r="CVE37" s="72"/>
      <c r="CVF37" s="72"/>
      <c r="CVG37" s="72"/>
      <c r="CVH37" s="90"/>
      <c r="CVI37" s="73"/>
      <c r="CVJ37" s="73"/>
      <c r="CVK37" s="74"/>
      <c r="CVL37" s="72"/>
      <c r="CVM37" s="72"/>
      <c r="CVN37" s="72"/>
      <c r="CVO37" s="90"/>
      <c r="CVP37" s="73"/>
      <c r="CVQ37" s="73"/>
      <c r="CVR37" s="74"/>
      <c r="CVS37" s="72"/>
      <c r="CVT37" s="72"/>
      <c r="CVU37" s="72"/>
      <c r="CVV37" s="90"/>
      <c r="CVW37" s="73"/>
      <c r="CVX37" s="73"/>
      <c r="CVY37" s="74"/>
      <c r="CVZ37" s="72"/>
      <c r="CWA37" s="72"/>
      <c r="CWB37" s="72"/>
      <c r="CWC37" s="90"/>
      <c r="CWD37" s="73"/>
      <c r="CWE37" s="73"/>
      <c r="CWF37" s="74"/>
      <c r="CWG37" s="72"/>
      <c r="CWH37" s="72"/>
      <c r="CWI37" s="72"/>
      <c r="CWJ37" s="90"/>
      <c r="CWK37" s="73"/>
      <c r="CWL37" s="73"/>
      <c r="CWM37" s="74"/>
      <c r="CWN37" s="72"/>
      <c r="CWO37" s="72"/>
      <c r="CWP37" s="72"/>
      <c r="CWQ37" s="90"/>
      <c r="CWR37" s="73"/>
      <c r="CWS37" s="73"/>
      <c r="CWT37" s="74"/>
      <c r="CWU37" s="72"/>
      <c r="CWV37" s="72"/>
      <c r="CWW37" s="72"/>
      <c r="CWX37" s="90"/>
      <c r="CWY37" s="73"/>
      <c r="CWZ37" s="73"/>
      <c r="CXA37" s="74"/>
      <c r="CXB37" s="72"/>
      <c r="CXC37" s="72"/>
      <c r="CXD37" s="72"/>
      <c r="CXE37" s="90"/>
      <c r="CXF37" s="73"/>
      <c r="CXG37" s="73"/>
      <c r="CXH37" s="74"/>
      <c r="CXI37" s="72"/>
      <c r="CXJ37" s="72"/>
      <c r="CXK37" s="72"/>
      <c r="CXL37" s="90"/>
      <c r="CXM37" s="73"/>
      <c r="CXN37" s="73"/>
      <c r="CXO37" s="74"/>
      <c r="CXP37" s="72"/>
      <c r="CXQ37" s="72"/>
      <c r="CXR37" s="72"/>
      <c r="CXS37" s="90"/>
      <c r="CXT37" s="73"/>
      <c r="CXU37" s="73"/>
      <c r="CXV37" s="74"/>
      <c r="CXW37" s="72"/>
      <c r="CXX37" s="72"/>
      <c r="CXY37" s="72"/>
      <c r="CXZ37" s="90"/>
      <c r="CYA37" s="73"/>
      <c r="CYB37" s="73"/>
      <c r="CYC37" s="74"/>
      <c r="CYD37" s="72"/>
      <c r="CYE37" s="72"/>
      <c r="CYF37" s="72"/>
      <c r="CYG37" s="90"/>
      <c r="CYH37" s="73"/>
      <c r="CYI37" s="73"/>
      <c r="CYJ37" s="74"/>
      <c r="CYK37" s="72"/>
      <c r="CYL37" s="72"/>
      <c r="CYM37" s="72"/>
      <c r="CYN37" s="90"/>
      <c r="CYO37" s="73"/>
      <c r="CYP37" s="73"/>
      <c r="CYQ37" s="74"/>
      <c r="CYR37" s="72"/>
      <c r="CYS37" s="72"/>
      <c r="CYT37" s="72"/>
      <c r="CYU37" s="90"/>
      <c r="CYV37" s="73"/>
      <c r="CYW37" s="73"/>
      <c r="CYX37" s="74"/>
      <c r="CYY37" s="72"/>
      <c r="CYZ37" s="72"/>
      <c r="CZA37" s="72"/>
      <c r="CZB37" s="90"/>
      <c r="CZC37" s="73"/>
      <c r="CZD37" s="73"/>
      <c r="CZE37" s="74"/>
      <c r="CZF37" s="72"/>
      <c r="CZG37" s="72"/>
      <c r="CZH37" s="72"/>
      <c r="CZI37" s="90"/>
      <c r="CZJ37" s="73"/>
      <c r="CZK37" s="73"/>
      <c r="CZL37" s="74"/>
      <c r="CZM37" s="72"/>
      <c r="CZN37" s="72"/>
      <c r="CZO37" s="72"/>
      <c r="CZP37" s="90"/>
      <c r="CZQ37" s="73"/>
      <c r="CZR37" s="73"/>
      <c r="CZS37" s="74"/>
      <c r="CZT37" s="72"/>
      <c r="CZU37" s="72"/>
      <c r="CZV37" s="72"/>
      <c r="CZW37" s="90"/>
      <c r="CZX37" s="73"/>
      <c r="CZY37" s="73"/>
      <c r="CZZ37" s="74"/>
      <c r="DAA37" s="72"/>
      <c r="DAB37" s="72"/>
      <c r="DAC37" s="72"/>
      <c r="DAD37" s="90"/>
      <c r="DAE37" s="73"/>
      <c r="DAF37" s="73"/>
      <c r="DAG37" s="74"/>
      <c r="DAH37" s="72"/>
      <c r="DAI37" s="72"/>
      <c r="DAJ37" s="72"/>
      <c r="DAK37" s="90"/>
      <c r="DAL37" s="73"/>
      <c r="DAM37" s="73"/>
      <c r="DAN37" s="74"/>
      <c r="DAO37" s="72"/>
      <c r="DAP37" s="72"/>
      <c r="DAQ37" s="72"/>
      <c r="DAR37" s="90"/>
      <c r="DAS37" s="73"/>
      <c r="DAT37" s="73"/>
      <c r="DAU37" s="74"/>
      <c r="DAV37" s="72"/>
      <c r="DAW37" s="72"/>
      <c r="DAX37" s="72"/>
      <c r="DAY37" s="90"/>
      <c r="DAZ37" s="73"/>
      <c r="DBA37" s="73"/>
      <c r="DBB37" s="74"/>
      <c r="DBC37" s="72"/>
      <c r="DBD37" s="72"/>
      <c r="DBE37" s="72"/>
      <c r="DBF37" s="90"/>
      <c r="DBG37" s="73"/>
      <c r="DBH37" s="73"/>
      <c r="DBI37" s="74"/>
      <c r="DBJ37" s="72"/>
      <c r="DBK37" s="72"/>
      <c r="DBL37" s="72"/>
      <c r="DBM37" s="90"/>
      <c r="DBN37" s="73"/>
      <c r="DBO37" s="73"/>
      <c r="DBP37" s="74"/>
      <c r="DBQ37" s="72"/>
      <c r="DBR37" s="72"/>
      <c r="DBS37" s="72"/>
      <c r="DBT37" s="90"/>
      <c r="DBU37" s="73"/>
      <c r="DBV37" s="73"/>
      <c r="DBW37" s="74"/>
      <c r="DBX37" s="72"/>
      <c r="DBY37" s="72"/>
      <c r="DBZ37" s="72"/>
      <c r="DCA37" s="90"/>
      <c r="DCB37" s="73"/>
      <c r="DCC37" s="73"/>
      <c r="DCD37" s="74"/>
      <c r="DCE37" s="72"/>
      <c r="DCF37" s="72"/>
      <c r="DCG37" s="72"/>
      <c r="DCH37" s="90"/>
      <c r="DCI37" s="73"/>
      <c r="DCJ37" s="73"/>
      <c r="DCK37" s="74"/>
      <c r="DCL37" s="72"/>
      <c r="DCM37" s="72"/>
      <c r="DCN37" s="72"/>
      <c r="DCO37" s="90"/>
      <c r="DCP37" s="73"/>
      <c r="DCQ37" s="73"/>
      <c r="DCR37" s="74"/>
      <c r="DCS37" s="72"/>
      <c r="DCT37" s="72"/>
      <c r="DCU37" s="72"/>
      <c r="DCV37" s="90"/>
      <c r="DCW37" s="73"/>
      <c r="DCX37" s="73"/>
      <c r="DCY37" s="74"/>
      <c r="DCZ37" s="72"/>
      <c r="DDA37" s="72"/>
      <c r="DDB37" s="72"/>
      <c r="DDC37" s="90"/>
      <c r="DDD37" s="73"/>
      <c r="DDE37" s="73"/>
      <c r="DDF37" s="74"/>
      <c r="DDG37" s="72"/>
      <c r="DDH37" s="72"/>
      <c r="DDI37" s="72"/>
      <c r="DDJ37" s="90"/>
      <c r="DDK37" s="73"/>
      <c r="DDL37" s="73"/>
      <c r="DDM37" s="74"/>
      <c r="DDN37" s="72"/>
      <c r="DDO37" s="72"/>
      <c r="DDP37" s="72"/>
      <c r="DDQ37" s="90"/>
      <c r="DDR37" s="73"/>
      <c r="DDS37" s="73"/>
      <c r="DDT37" s="74"/>
      <c r="DDU37" s="72"/>
      <c r="DDV37" s="72"/>
      <c r="DDW37" s="72"/>
      <c r="DDX37" s="90"/>
      <c r="DDY37" s="73"/>
      <c r="DDZ37" s="73"/>
      <c r="DEA37" s="74"/>
      <c r="DEB37" s="72"/>
      <c r="DEC37" s="72"/>
      <c r="DED37" s="72"/>
      <c r="DEE37" s="90"/>
      <c r="DEF37" s="73"/>
      <c r="DEG37" s="73"/>
      <c r="DEH37" s="74"/>
      <c r="DEI37" s="72"/>
      <c r="DEJ37" s="72"/>
      <c r="DEK37" s="72"/>
      <c r="DEL37" s="90"/>
      <c r="DEM37" s="73"/>
      <c r="DEN37" s="73"/>
      <c r="DEO37" s="74"/>
      <c r="DEP37" s="72"/>
      <c r="DEQ37" s="72"/>
      <c r="DER37" s="72"/>
      <c r="DES37" s="90"/>
      <c r="DET37" s="73"/>
      <c r="DEU37" s="73"/>
      <c r="DEV37" s="74"/>
      <c r="DEW37" s="72"/>
      <c r="DEX37" s="72"/>
      <c r="DEY37" s="72"/>
      <c r="DEZ37" s="90"/>
      <c r="DFA37" s="73"/>
      <c r="DFB37" s="73"/>
      <c r="DFC37" s="74"/>
      <c r="DFD37" s="72"/>
      <c r="DFE37" s="72"/>
      <c r="DFF37" s="72"/>
      <c r="DFG37" s="90"/>
      <c r="DFH37" s="73"/>
      <c r="DFI37" s="73"/>
      <c r="DFJ37" s="74"/>
      <c r="DFK37" s="72"/>
      <c r="DFL37" s="72"/>
      <c r="DFM37" s="72"/>
      <c r="DFN37" s="90"/>
      <c r="DFO37" s="73"/>
      <c r="DFP37" s="73"/>
      <c r="DFQ37" s="74"/>
      <c r="DFR37" s="72"/>
      <c r="DFS37" s="72"/>
      <c r="DFT37" s="72"/>
      <c r="DFU37" s="90"/>
      <c r="DFV37" s="73"/>
      <c r="DFW37" s="73"/>
      <c r="DFX37" s="74"/>
      <c r="DFY37" s="72"/>
      <c r="DFZ37" s="72"/>
      <c r="DGA37" s="72"/>
      <c r="DGB37" s="90"/>
      <c r="DGC37" s="73"/>
      <c r="DGD37" s="73"/>
      <c r="DGE37" s="74"/>
      <c r="DGF37" s="72"/>
      <c r="DGG37" s="72"/>
      <c r="DGH37" s="72"/>
      <c r="DGI37" s="90"/>
      <c r="DGJ37" s="73"/>
      <c r="DGK37" s="73"/>
      <c r="DGL37" s="74"/>
      <c r="DGM37" s="72"/>
      <c r="DGN37" s="72"/>
      <c r="DGO37" s="72"/>
      <c r="DGP37" s="90"/>
      <c r="DGQ37" s="73"/>
      <c r="DGR37" s="73"/>
      <c r="DGS37" s="74"/>
      <c r="DGT37" s="72"/>
      <c r="DGU37" s="72"/>
      <c r="DGV37" s="72"/>
      <c r="DGW37" s="90"/>
      <c r="DGX37" s="73"/>
      <c r="DGY37" s="73"/>
      <c r="DGZ37" s="74"/>
      <c r="DHA37" s="72"/>
      <c r="DHB37" s="72"/>
      <c r="DHC37" s="72"/>
      <c r="DHD37" s="90"/>
      <c r="DHE37" s="73"/>
      <c r="DHF37" s="73"/>
      <c r="DHG37" s="74"/>
      <c r="DHH37" s="72"/>
      <c r="DHI37" s="72"/>
      <c r="DHJ37" s="72"/>
      <c r="DHK37" s="90"/>
      <c r="DHL37" s="73"/>
      <c r="DHM37" s="73"/>
      <c r="DHN37" s="74"/>
      <c r="DHO37" s="72"/>
      <c r="DHP37" s="72"/>
      <c r="DHQ37" s="72"/>
      <c r="DHR37" s="90"/>
      <c r="DHS37" s="73"/>
      <c r="DHT37" s="73"/>
      <c r="DHU37" s="74"/>
      <c r="DHV37" s="72"/>
      <c r="DHW37" s="72"/>
      <c r="DHX37" s="72"/>
      <c r="DHY37" s="90"/>
      <c r="DHZ37" s="73"/>
      <c r="DIA37" s="73"/>
      <c r="DIB37" s="74"/>
      <c r="DIC37" s="72"/>
      <c r="DID37" s="72"/>
      <c r="DIE37" s="72"/>
      <c r="DIF37" s="90"/>
      <c r="DIG37" s="73"/>
      <c r="DIH37" s="73"/>
      <c r="DII37" s="74"/>
      <c r="DIJ37" s="72"/>
      <c r="DIK37" s="72"/>
      <c r="DIL37" s="72"/>
      <c r="DIM37" s="90"/>
      <c r="DIN37" s="73"/>
      <c r="DIO37" s="73"/>
      <c r="DIP37" s="74"/>
      <c r="DIQ37" s="72"/>
      <c r="DIR37" s="72"/>
      <c r="DIS37" s="72"/>
      <c r="DIT37" s="90"/>
      <c r="DIU37" s="73"/>
      <c r="DIV37" s="73"/>
      <c r="DIW37" s="74"/>
      <c r="DIX37" s="72"/>
      <c r="DIY37" s="72"/>
      <c r="DIZ37" s="72"/>
      <c r="DJA37" s="90"/>
      <c r="DJB37" s="73"/>
      <c r="DJC37" s="73"/>
      <c r="DJD37" s="74"/>
      <c r="DJE37" s="72"/>
      <c r="DJF37" s="72"/>
      <c r="DJG37" s="72"/>
      <c r="DJH37" s="90"/>
      <c r="DJI37" s="73"/>
      <c r="DJJ37" s="73"/>
      <c r="DJK37" s="74"/>
      <c r="DJL37" s="72"/>
      <c r="DJM37" s="72"/>
      <c r="DJN37" s="72"/>
      <c r="DJO37" s="90"/>
      <c r="DJP37" s="73"/>
      <c r="DJQ37" s="73"/>
      <c r="DJR37" s="74"/>
      <c r="DJS37" s="72"/>
      <c r="DJT37" s="72"/>
      <c r="DJU37" s="72"/>
      <c r="DJV37" s="90"/>
      <c r="DJW37" s="73"/>
      <c r="DJX37" s="73"/>
      <c r="DJY37" s="74"/>
      <c r="DJZ37" s="72"/>
      <c r="DKA37" s="72"/>
      <c r="DKB37" s="72"/>
      <c r="DKC37" s="90"/>
      <c r="DKD37" s="73"/>
      <c r="DKE37" s="73"/>
      <c r="DKF37" s="74"/>
      <c r="DKG37" s="72"/>
      <c r="DKH37" s="72"/>
      <c r="DKI37" s="72"/>
      <c r="DKJ37" s="90"/>
      <c r="DKK37" s="73"/>
      <c r="DKL37" s="73"/>
      <c r="DKM37" s="74"/>
      <c r="DKN37" s="72"/>
      <c r="DKO37" s="72"/>
      <c r="DKP37" s="72"/>
      <c r="DKQ37" s="90"/>
      <c r="DKR37" s="73"/>
      <c r="DKS37" s="73"/>
      <c r="DKT37" s="74"/>
      <c r="DKU37" s="72"/>
      <c r="DKV37" s="72"/>
      <c r="DKW37" s="72"/>
      <c r="DKX37" s="90"/>
      <c r="DKY37" s="73"/>
      <c r="DKZ37" s="73"/>
      <c r="DLA37" s="74"/>
      <c r="DLB37" s="72"/>
      <c r="DLC37" s="72"/>
      <c r="DLD37" s="72"/>
      <c r="DLE37" s="90"/>
      <c r="DLF37" s="73"/>
      <c r="DLG37" s="73"/>
      <c r="DLH37" s="74"/>
      <c r="DLI37" s="72"/>
      <c r="DLJ37" s="72"/>
      <c r="DLK37" s="72"/>
      <c r="DLL37" s="90"/>
      <c r="DLM37" s="73"/>
      <c r="DLN37" s="73"/>
      <c r="DLO37" s="74"/>
      <c r="DLP37" s="72"/>
      <c r="DLQ37" s="72"/>
      <c r="DLR37" s="72"/>
      <c r="DLS37" s="90"/>
      <c r="DLT37" s="73"/>
      <c r="DLU37" s="73"/>
      <c r="DLV37" s="74"/>
      <c r="DLW37" s="72"/>
      <c r="DLX37" s="72"/>
      <c r="DLY37" s="72"/>
      <c r="DLZ37" s="90"/>
      <c r="DMA37" s="73"/>
      <c r="DMB37" s="73"/>
      <c r="DMC37" s="74"/>
      <c r="DMD37" s="72"/>
      <c r="DME37" s="72"/>
      <c r="DMF37" s="72"/>
      <c r="DMG37" s="90"/>
      <c r="DMH37" s="73"/>
      <c r="DMI37" s="73"/>
      <c r="DMJ37" s="74"/>
      <c r="DMK37" s="72"/>
      <c r="DML37" s="72"/>
      <c r="DMM37" s="72"/>
      <c r="DMN37" s="90"/>
      <c r="DMO37" s="73"/>
      <c r="DMP37" s="73"/>
      <c r="DMQ37" s="74"/>
      <c r="DMR37" s="72"/>
      <c r="DMS37" s="72"/>
      <c r="DMT37" s="72"/>
      <c r="DMU37" s="90"/>
      <c r="DMV37" s="73"/>
      <c r="DMW37" s="73"/>
      <c r="DMX37" s="74"/>
      <c r="DMY37" s="72"/>
      <c r="DMZ37" s="72"/>
      <c r="DNA37" s="72"/>
      <c r="DNB37" s="90"/>
      <c r="DNC37" s="73"/>
      <c r="DND37" s="73"/>
      <c r="DNE37" s="74"/>
      <c r="DNF37" s="72"/>
      <c r="DNG37" s="72"/>
      <c r="DNH37" s="72"/>
      <c r="DNI37" s="90"/>
      <c r="DNJ37" s="73"/>
      <c r="DNK37" s="73"/>
      <c r="DNL37" s="74"/>
      <c r="DNM37" s="72"/>
      <c r="DNN37" s="72"/>
      <c r="DNO37" s="72"/>
      <c r="DNP37" s="90"/>
      <c r="DNQ37" s="73"/>
      <c r="DNR37" s="73"/>
      <c r="DNS37" s="74"/>
      <c r="DNT37" s="72"/>
      <c r="DNU37" s="72"/>
      <c r="DNV37" s="72"/>
      <c r="DNW37" s="90"/>
      <c r="DNX37" s="73"/>
      <c r="DNY37" s="73"/>
      <c r="DNZ37" s="74"/>
      <c r="DOA37" s="72"/>
      <c r="DOB37" s="72"/>
      <c r="DOC37" s="72"/>
      <c r="DOD37" s="90"/>
      <c r="DOE37" s="73"/>
      <c r="DOF37" s="73"/>
      <c r="DOG37" s="74"/>
      <c r="DOH37" s="72"/>
      <c r="DOI37" s="72"/>
      <c r="DOJ37" s="72"/>
      <c r="DOK37" s="90"/>
      <c r="DOL37" s="73"/>
      <c r="DOM37" s="73"/>
      <c r="DON37" s="74"/>
      <c r="DOO37" s="72"/>
      <c r="DOP37" s="72"/>
      <c r="DOQ37" s="72"/>
      <c r="DOR37" s="90"/>
      <c r="DOS37" s="73"/>
      <c r="DOT37" s="73"/>
      <c r="DOU37" s="74"/>
      <c r="DOV37" s="72"/>
      <c r="DOW37" s="72"/>
      <c r="DOX37" s="72"/>
      <c r="DOY37" s="90"/>
      <c r="DOZ37" s="73"/>
      <c r="DPA37" s="73"/>
      <c r="DPB37" s="74"/>
      <c r="DPC37" s="72"/>
      <c r="DPD37" s="72"/>
      <c r="DPE37" s="72"/>
      <c r="DPF37" s="90"/>
      <c r="DPG37" s="73"/>
      <c r="DPH37" s="73"/>
      <c r="DPI37" s="74"/>
      <c r="DPJ37" s="72"/>
      <c r="DPK37" s="72"/>
      <c r="DPL37" s="72"/>
      <c r="DPM37" s="90"/>
      <c r="DPN37" s="73"/>
      <c r="DPO37" s="73"/>
      <c r="DPP37" s="74"/>
      <c r="DPQ37" s="72"/>
      <c r="DPR37" s="72"/>
      <c r="DPS37" s="72"/>
      <c r="DPT37" s="90"/>
      <c r="DPU37" s="73"/>
      <c r="DPV37" s="73"/>
      <c r="DPW37" s="74"/>
      <c r="DPX37" s="72"/>
      <c r="DPY37" s="72"/>
      <c r="DPZ37" s="72"/>
      <c r="DQA37" s="90"/>
      <c r="DQB37" s="73"/>
      <c r="DQC37" s="73"/>
      <c r="DQD37" s="74"/>
      <c r="DQE37" s="72"/>
      <c r="DQF37" s="72"/>
      <c r="DQG37" s="72"/>
      <c r="DQH37" s="90"/>
      <c r="DQI37" s="73"/>
      <c r="DQJ37" s="73"/>
      <c r="DQK37" s="74"/>
      <c r="DQL37" s="72"/>
      <c r="DQM37" s="72"/>
      <c r="DQN37" s="72"/>
      <c r="DQO37" s="90"/>
      <c r="DQP37" s="73"/>
      <c r="DQQ37" s="73"/>
      <c r="DQR37" s="74"/>
      <c r="DQS37" s="72"/>
      <c r="DQT37" s="72"/>
      <c r="DQU37" s="72"/>
      <c r="DQV37" s="90"/>
      <c r="DQW37" s="73"/>
      <c r="DQX37" s="73"/>
      <c r="DQY37" s="74"/>
      <c r="DQZ37" s="72"/>
      <c r="DRA37" s="72"/>
      <c r="DRB37" s="72"/>
      <c r="DRC37" s="90"/>
      <c r="DRD37" s="73"/>
      <c r="DRE37" s="73"/>
      <c r="DRF37" s="74"/>
      <c r="DRG37" s="72"/>
      <c r="DRH37" s="72"/>
      <c r="DRI37" s="72"/>
      <c r="DRJ37" s="90"/>
      <c r="DRK37" s="73"/>
      <c r="DRL37" s="73"/>
      <c r="DRM37" s="74"/>
      <c r="DRN37" s="72"/>
      <c r="DRO37" s="72"/>
      <c r="DRP37" s="72"/>
      <c r="DRQ37" s="90"/>
      <c r="DRR37" s="73"/>
      <c r="DRS37" s="73"/>
      <c r="DRT37" s="74"/>
      <c r="DRU37" s="72"/>
      <c r="DRV37" s="72"/>
      <c r="DRW37" s="72"/>
      <c r="DRX37" s="90"/>
      <c r="DRY37" s="73"/>
      <c r="DRZ37" s="73"/>
      <c r="DSA37" s="74"/>
      <c r="DSB37" s="72"/>
      <c r="DSC37" s="72"/>
      <c r="DSD37" s="72"/>
      <c r="DSE37" s="90"/>
      <c r="DSF37" s="73"/>
      <c r="DSG37" s="73"/>
      <c r="DSH37" s="74"/>
      <c r="DSI37" s="72"/>
      <c r="DSJ37" s="72"/>
      <c r="DSK37" s="72"/>
      <c r="DSL37" s="90"/>
      <c r="DSM37" s="73"/>
      <c r="DSN37" s="73"/>
      <c r="DSO37" s="74"/>
      <c r="DSP37" s="72"/>
      <c r="DSQ37" s="72"/>
      <c r="DSR37" s="72"/>
      <c r="DSS37" s="90"/>
      <c r="DST37" s="73"/>
      <c r="DSU37" s="73"/>
      <c r="DSV37" s="74"/>
      <c r="DSW37" s="72"/>
      <c r="DSX37" s="72"/>
      <c r="DSY37" s="72"/>
      <c r="DSZ37" s="90"/>
      <c r="DTA37" s="73"/>
      <c r="DTB37" s="73"/>
      <c r="DTC37" s="74"/>
      <c r="DTD37" s="72"/>
      <c r="DTE37" s="72"/>
      <c r="DTF37" s="72"/>
      <c r="DTG37" s="90"/>
      <c r="DTH37" s="73"/>
      <c r="DTI37" s="73"/>
      <c r="DTJ37" s="74"/>
      <c r="DTK37" s="72"/>
      <c r="DTL37" s="72"/>
      <c r="DTM37" s="72"/>
      <c r="DTN37" s="90"/>
      <c r="DTO37" s="73"/>
      <c r="DTP37" s="73"/>
      <c r="DTQ37" s="74"/>
      <c r="DTR37" s="72"/>
      <c r="DTS37" s="72"/>
      <c r="DTT37" s="72"/>
      <c r="DTU37" s="90"/>
      <c r="DTV37" s="73"/>
      <c r="DTW37" s="73"/>
      <c r="DTX37" s="74"/>
      <c r="DTY37" s="72"/>
      <c r="DTZ37" s="72"/>
      <c r="DUA37" s="72"/>
      <c r="DUB37" s="90"/>
      <c r="DUC37" s="73"/>
      <c r="DUD37" s="73"/>
      <c r="DUE37" s="74"/>
      <c r="DUF37" s="72"/>
      <c r="DUG37" s="72"/>
      <c r="DUH37" s="72"/>
      <c r="DUI37" s="90"/>
      <c r="DUJ37" s="73"/>
      <c r="DUK37" s="73"/>
      <c r="DUL37" s="74"/>
      <c r="DUM37" s="72"/>
      <c r="DUN37" s="72"/>
      <c r="DUO37" s="72"/>
      <c r="DUP37" s="90"/>
      <c r="DUQ37" s="73"/>
      <c r="DUR37" s="73"/>
      <c r="DUS37" s="74"/>
      <c r="DUT37" s="72"/>
      <c r="DUU37" s="72"/>
      <c r="DUV37" s="72"/>
      <c r="DUW37" s="90"/>
      <c r="DUX37" s="73"/>
      <c r="DUY37" s="73"/>
      <c r="DUZ37" s="74"/>
      <c r="DVA37" s="72"/>
      <c r="DVB37" s="72"/>
      <c r="DVC37" s="72"/>
      <c r="DVD37" s="90"/>
      <c r="DVE37" s="73"/>
      <c r="DVF37" s="73"/>
      <c r="DVG37" s="74"/>
      <c r="DVH37" s="72"/>
      <c r="DVI37" s="72"/>
      <c r="DVJ37" s="72"/>
      <c r="DVK37" s="90"/>
      <c r="DVL37" s="73"/>
      <c r="DVM37" s="73"/>
      <c r="DVN37" s="74"/>
      <c r="DVO37" s="72"/>
      <c r="DVP37" s="72"/>
      <c r="DVQ37" s="72"/>
      <c r="DVR37" s="90"/>
      <c r="DVS37" s="73"/>
      <c r="DVT37" s="73"/>
      <c r="DVU37" s="74"/>
      <c r="DVV37" s="72"/>
      <c r="DVW37" s="72"/>
      <c r="DVX37" s="72"/>
      <c r="DVY37" s="90"/>
      <c r="DVZ37" s="73"/>
      <c r="DWA37" s="73"/>
      <c r="DWB37" s="74"/>
      <c r="DWC37" s="72"/>
      <c r="DWD37" s="72"/>
      <c r="DWE37" s="72"/>
      <c r="DWF37" s="90"/>
      <c r="DWG37" s="73"/>
      <c r="DWH37" s="73"/>
      <c r="DWI37" s="74"/>
      <c r="DWJ37" s="72"/>
      <c r="DWK37" s="72"/>
      <c r="DWL37" s="72"/>
      <c r="DWM37" s="90"/>
      <c r="DWN37" s="73"/>
      <c r="DWO37" s="73"/>
      <c r="DWP37" s="74"/>
      <c r="DWQ37" s="72"/>
      <c r="DWR37" s="72"/>
      <c r="DWS37" s="72"/>
      <c r="DWT37" s="90"/>
      <c r="DWU37" s="73"/>
      <c r="DWV37" s="73"/>
      <c r="DWW37" s="74"/>
      <c r="DWX37" s="72"/>
      <c r="DWY37" s="72"/>
      <c r="DWZ37" s="72"/>
      <c r="DXA37" s="90"/>
      <c r="DXB37" s="73"/>
      <c r="DXC37" s="73"/>
      <c r="DXD37" s="74"/>
      <c r="DXE37" s="72"/>
      <c r="DXF37" s="72"/>
      <c r="DXG37" s="72"/>
      <c r="DXH37" s="90"/>
      <c r="DXI37" s="73"/>
      <c r="DXJ37" s="73"/>
      <c r="DXK37" s="74"/>
      <c r="DXL37" s="72"/>
      <c r="DXM37" s="72"/>
      <c r="DXN37" s="72"/>
      <c r="DXO37" s="90"/>
      <c r="DXP37" s="73"/>
      <c r="DXQ37" s="73"/>
      <c r="DXR37" s="74"/>
      <c r="DXS37" s="72"/>
      <c r="DXT37" s="72"/>
      <c r="DXU37" s="72"/>
      <c r="DXV37" s="90"/>
      <c r="DXW37" s="73"/>
      <c r="DXX37" s="73"/>
      <c r="DXY37" s="74"/>
      <c r="DXZ37" s="72"/>
      <c r="DYA37" s="72"/>
      <c r="DYB37" s="72"/>
      <c r="DYC37" s="90"/>
      <c r="DYD37" s="73"/>
      <c r="DYE37" s="73"/>
      <c r="DYF37" s="74"/>
      <c r="DYG37" s="72"/>
      <c r="DYH37" s="72"/>
      <c r="DYI37" s="72"/>
      <c r="DYJ37" s="90"/>
      <c r="DYK37" s="73"/>
      <c r="DYL37" s="73"/>
      <c r="DYM37" s="74"/>
      <c r="DYN37" s="72"/>
      <c r="DYO37" s="72"/>
      <c r="DYP37" s="72"/>
      <c r="DYQ37" s="90"/>
      <c r="DYR37" s="73"/>
      <c r="DYS37" s="73"/>
      <c r="DYT37" s="74"/>
      <c r="DYU37" s="72"/>
      <c r="DYV37" s="72"/>
      <c r="DYW37" s="72"/>
      <c r="DYX37" s="90"/>
      <c r="DYY37" s="73"/>
      <c r="DYZ37" s="73"/>
      <c r="DZA37" s="74"/>
      <c r="DZB37" s="72"/>
      <c r="DZC37" s="72"/>
      <c r="DZD37" s="72"/>
      <c r="DZE37" s="90"/>
      <c r="DZF37" s="73"/>
      <c r="DZG37" s="73"/>
      <c r="DZH37" s="74"/>
      <c r="DZI37" s="72"/>
      <c r="DZJ37" s="72"/>
      <c r="DZK37" s="72"/>
      <c r="DZL37" s="90"/>
      <c r="DZM37" s="73"/>
      <c r="DZN37" s="73"/>
      <c r="DZO37" s="74"/>
      <c r="DZP37" s="72"/>
      <c r="DZQ37" s="72"/>
      <c r="DZR37" s="72"/>
      <c r="DZS37" s="90"/>
      <c r="DZT37" s="73"/>
      <c r="DZU37" s="73"/>
      <c r="DZV37" s="74"/>
      <c r="DZW37" s="72"/>
      <c r="DZX37" s="72"/>
      <c r="DZY37" s="72"/>
      <c r="DZZ37" s="90"/>
      <c r="EAA37" s="73"/>
      <c r="EAB37" s="73"/>
      <c r="EAC37" s="74"/>
      <c r="EAD37" s="72"/>
      <c r="EAE37" s="72"/>
      <c r="EAF37" s="72"/>
      <c r="EAG37" s="90"/>
      <c r="EAH37" s="73"/>
      <c r="EAI37" s="73"/>
      <c r="EAJ37" s="74"/>
      <c r="EAK37" s="72"/>
      <c r="EAL37" s="72"/>
      <c r="EAM37" s="72"/>
      <c r="EAN37" s="90"/>
      <c r="EAO37" s="73"/>
      <c r="EAP37" s="73"/>
      <c r="EAQ37" s="74"/>
      <c r="EAR37" s="72"/>
      <c r="EAS37" s="72"/>
      <c r="EAT37" s="72"/>
      <c r="EAU37" s="90"/>
      <c r="EAV37" s="73"/>
      <c r="EAW37" s="73"/>
      <c r="EAX37" s="74"/>
      <c r="EAY37" s="72"/>
      <c r="EAZ37" s="72"/>
      <c r="EBA37" s="72"/>
      <c r="EBB37" s="90"/>
      <c r="EBC37" s="73"/>
      <c r="EBD37" s="73"/>
      <c r="EBE37" s="74"/>
      <c r="EBF37" s="72"/>
      <c r="EBG37" s="72"/>
      <c r="EBH37" s="72"/>
      <c r="EBI37" s="90"/>
      <c r="EBJ37" s="73"/>
      <c r="EBK37" s="73"/>
      <c r="EBL37" s="74"/>
      <c r="EBM37" s="72"/>
      <c r="EBN37" s="72"/>
      <c r="EBO37" s="72"/>
      <c r="EBP37" s="90"/>
      <c r="EBQ37" s="73"/>
      <c r="EBR37" s="73"/>
      <c r="EBS37" s="74"/>
      <c r="EBT37" s="72"/>
      <c r="EBU37" s="72"/>
      <c r="EBV37" s="72"/>
      <c r="EBW37" s="90"/>
      <c r="EBX37" s="73"/>
      <c r="EBY37" s="73"/>
      <c r="EBZ37" s="74"/>
      <c r="ECA37" s="72"/>
      <c r="ECB37" s="72"/>
      <c r="ECC37" s="72"/>
      <c r="ECD37" s="90"/>
      <c r="ECE37" s="73"/>
      <c r="ECF37" s="73"/>
      <c r="ECG37" s="74"/>
      <c r="ECH37" s="72"/>
      <c r="ECI37" s="72"/>
      <c r="ECJ37" s="72"/>
      <c r="ECK37" s="90"/>
      <c r="ECL37" s="73"/>
      <c r="ECM37" s="73"/>
      <c r="ECN37" s="74"/>
      <c r="ECO37" s="72"/>
      <c r="ECP37" s="72"/>
      <c r="ECQ37" s="72"/>
      <c r="ECR37" s="90"/>
      <c r="ECS37" s="73"/>
      <c r="ECT37" s="73"/>
      <c r="ECU37" s="74"/>
      <c r="ECV37" s="72"/>
      <c r="ECW37" s="72"/>
      <c r="ECX37" s="72"/>
      <c r="ECY37" s="90"/>
      <c r="ECZ37" s="73"/>
      <c r="EDA37" s="73"/>
      <c r="EDB37" s="74"/>
      <c r="EDC37" s="72"/>
      <c r="EDD37" s="72"/>
      <c r="EDE37" s="72"/>
      <c r="EDF37" s="90"/>
      <c r="EDG37" s="73"/>
      <c r="EDH37" s="73"/>
      <c r="EDI37" s="74"/>
      <c r="EDJ37" s="72"/>
      <c r="EDK37" s="72"/>
      <c r="EDL37" s="72"/>
      <c r="EDM37" s="90"/>
      <c r="EDN37" s="73"/>
      <c r="EDO37" s="73"/>
      <c r="EDP37" s="74"/>
      <c r="EDQ37" s="72"/>
      <c r="EDR37" s="72"/>
      <c r="EDS37" s="72"/>
      <c r="EDT37" s="90"/>
      <c r="EDU37" s="73"/>
      <c r="EDV37" s="73"/>
      <c r="EDW37" s="74"/>
      <c r="EDX37" s="72"/>
      <c r="EDY37" s="72"/>
      <c r="EDZ37" s="72"/>
      <c r="EEA37" s="90"/>
      <c r="EEB37" s="73"/>
      <c r="EEC37" s="73"/>
      <c r="EED37" s="74"/>
      <c r="EEE37" s="72"/>
      <c r="EEF37" s="72"/>
      <c r="EEG37" s="72"/>
      <c r="EEH37" s="90"/>
      <c r="EEI37" s="73"/>
      <c r="EEJ37" s="73"/>
      <c r="EEK37" s="74"/>
      <c r="EEL37" s="72"/>
      <c r="EEM37" s="72"/>
      <c r="EEN37" s="72"/>
      <c r="EEO37" s="90"/>
      <c r="EEP37" s="73"/>
      <c r="EEQ37" s="73"/>
      <c r="EER37" s="74"/>
      <c r="EES37" s="72"/>
      <c r="EET37" s="72"/>
      <c r="EEU37" s="72"/>
      <c r="EEV37" s="90"/>
      <c r="EEW37" s="73"/>
      <c r="EEX37" s="73"/>
      <c r="EEY37" s="74"/>
      <c r="EEZ37" s="72"/>
      <c r="EFA37" s="72"/>
      <c r="EFB37" s="72"/>
      <c r="EFC37" s="90"/>
      <c r="EFD37" s="73"/>
      <c r="EFE37" s="73"/>
      <c r="EFF37" s="74"/>
      <c r="EFG37" s="72"/>
      <c r="EFH37" s="72"/>
      <c r="EFI37" s="72"/>
      <c r="EFJ37" s="90"/>
      <c r="EFK37" s="73"/>
      <c r="EFL37" s="73"/>
      <c r="EFM37" s="74"/>
      <c r="EFN37" s="72"/>
      <c r="EFO37" s="72"/>
      <c r="EFP37" s="72"/>
      <c r="EFQ37" s="90"/>
      <c r="EFR37" s="73"/>
      <c r="EFS37" s="73"/>
      <c r="EFT37" s="74"/>
      <c r="EFU37" s="72"/>
      <c r="EFV37" s="72"/>
      <c r="EFW37" s="72"/>
      <c r="EFX37" s="90"/>
      <c r="EFY37" s="73"/>
      <c r="EFZ37" s="73"/>
      <c r="EGA37" s="74"/>
      <c r="EGB37" s="72"/>
      <c r="EGC37" s="72"/>
      <c r="EGD37" s="72"/>
      <c r="EGE37" s="90"/>
      <c r="EGF37" s="73"/>
      <c r="EGG37" s="73"/>
      <c r="EGH37" s="74"/>
      <c r="EGI37" s="72"/>
      <c r="EGJ37" s="72"/>
      <c r="EGK37" s="72"/>
      <c r="EGL37" s="90"/>
      <c r="EGM37" s="73"/>
      <c r="EGN37" s="73"/>
      <c r="EGO37" s="74"/>
      <c r="EGP37" s="72"/>
      <c r="EGQ37" s="72"/>
      <c r="EGR37" s="72"/>
      <c r="EGS37" s="90"/>
      <c r="EGT37" s="73"/>
      <c r="EGU37" s="73"/>
      <c r="EGV37" s="74"/>
      <c r="EGW37" s="72"/>
      <c r="EGX37" s="72"/>
      <c r="EGY37" s="72"/>
      <c r="EGZ37" s="90"/>
      <c r="EHA37" s="73"/>
      <c r="EHB37" s="73"/>
      <c r="EHC37" s="74"/>
      <c r="EHD37" s="72"/>
      <c r="EHE37" s="72"/>
      <c r="EHF37" s="72"/>
      <c r="EHG37" s="90"/>
      <c r="EHH37" s="73"/>
      <c r="EHI37" s="73"/>
      <c r="EHJ37" s="74"/>
      <c r="EHK37" s="72"/>
      <c r="EHL37" s="72"/>
      <c r="EHM37" s="72"/>
      <c r="EHN37" s="90"/>
      <c r="EHO37" s="73"/>
      <c r="EHP37" s="73"/>
      <c r="EHQ37" s="74"/>
      <c r="EHR37" s="72"/>
      <c r="EHS37" s="72"/>
      <c r="EHT37" s="72"/>
      <c r="EHU37" s="90"/>
      <c r="EHV37" s="73"/>
      <c r="EHW37" s="73"/>
      <c r="EHX37" s="74"/>
      <c r="EHY37" s="72"/>
      <c r="EHZ37" s="72"/>
      <c r="EIA37" s="72"/>
      <c r="EIB37" s="90"/>
      <c r="EIC37" s="73"/>
      <c r="EID37" s="73"/>
      <c r="EIE37" s="74"/>
      <c r="EIF37" s="72"/>
      <c r="EIG37" s="72"/>
      <c r="EIH37" s="72"/>
      <c r="EII37" s="90"/>
      <c r="EIJ37" s="73"/>
      <c r="EIK37" s="73"/>
      <c r="EIL37" s="74"/>
      <c r="EIM37" s="72"/>
      <c r="EIN37" s="72"/>
      <c r="EIO37" s="72"/>
      <c r="EIP37" s="90"/>
      <c r="EIQ37" s="73"/>
      <c r="EIR37" s="73"/>
      <c r="EIS37" s="74"/>
      <c r="EIT37" s="72"/>
      <c r="EIU37" s="72"/>
      <c r="EIV37" s="72"/>
      <c r="EIW37" s="90"/>
      <c r="EIX37" s="73"/>
      <c r="EIY37" s="73"/>
      <c r="EIZ37" s="74"/>
      <c r="EJA37" s="72"/>
      <c r="EJB37" s="72"/>
      <c r="EJC37" s="72"/>
      <c r="EJD37" s="90"/>
      <c r="EJE37" s="73"/>
      <c r="EJF37" s="73"/>
      <c r="EJG37" s="74"/>
      <c r="EJH37" s="72"/>
      <c r="EJI37" s="72"/>
      <c r="EJJ37" s="72"/>
      <c r="EJK37" s="90"/>
      <c r="EJL37" s="73"/>
      <c r="EJM37" s="73"/>
      <c r="EJN37" s="74"/>
      <c r="EJO37" s="72"/>
      <c r="EJP37" s="72"/>
      <c r="EJQ37" s="72"/>
      <c r="EJR37" s="90"/>
      <c r="EJS37" s="73"/>
      <c r="EJT37" s="73"/>
      <c r="EJU37" s="74"/>
      <c r="EJV37" s="72"/>
      <c r="EJW37" s="72"/>
      <c r="EJX37" s="72"/>
      <c r="EJY37" s="90"/>
      <c r="EJZ37" s="73"/>
      <c r="EKA37" s="73"/>
      <c r="EKB37" s="74"/>
      <c r="EKC37" s="72"/>
      <c r="EKD37" s="72"/>
      <c r="EKE37" s="72"/>
      <c r="EKF37" s="90"/>
      <c r="EKG37" s="73"/>
      <c r="EKH37" s="73"/>
      <c r="EKI37" s="74"/>
      <c r="EKJ37" s="72"/>
      <c r="EKK37" s="72"/>
      <c r="EKL37" s="72"/>
      <c r="EKM37" s="90"/>
      <c r="EKN37" s="73"/>
      <c r="EKO37" s="73"/>
      <c r="EKP37" s="74"/>
      <c r="EKQ37" s="72"/>
      <c r="EKR37" s="72"/>
      <c r="EKS37" s="72"/>
      <c r="EKT37" s="90"/>
      <c r="EKU37" s="73"/>
      <c r="EKV37" s="73"/>
      <c r="EKW37" s="74"/>
      <c r="EKX37" s="72"/>
      <c r="EKY37" s="72"/>
      <c r="EKZ37" s="72"/>
      <c r="ELA37" s="90"/>
      <c r="ELB37" s="73"/>
      <c r="ELC37" s="73"/>
      <c r="ELD37" s="74"/>
      <c r="ELE37" s="72"/>
      <c r="ELF37" s="72"/>
      <c r="ELG37" s="72"/>
      <c r="ELH37" s="90"/>
      <c r="ELI37" s="73"/>
      <c r="ELJ37" s="73"/>
      <c r="ELK37" s="74"/>
      <c r="ELL37" s="72"/>
      <c r="ELM37" s="72"/>
      <c r="ELN37" s="72"/>
      <c r="ELO37" s="90"/>
      <c r="ELP37" s="73"/>
      <c r="ELQ37" s="73"/>
      <c r="ELR37" s="74"/>
      <c r="ELS37" s="72"/>
      <c r="ELT37" s="72"/>
      <c r="ELU37" s="72"/>
      <c r="ELV37" s="90"/>
      <c r="ELW37" s="73"/>
      <c r="ELX37" s="73"/>
      <c r="ELY37" s="74"/>
      <c r="ELZ37" s="72"/>
      <c r="EMA37" s="72"/>
      <c r="EMB37" s="72"/>
      <c r="EMC37" s="90"/>
      <c r="EMD37" s="73"/>
      <c r="EME37" s="73"/>
      <c r="EMF37" s="74"/>
      <c r="EMG37" s="72"/>
      <c r="EMH37" s="72"/>
      <c r="EMI37" s="72"/>
      <c r="EMJ37" s="90"/>
      <c r="EMK37" s="73"/>
      <c r="EML37" s="73"/>
      <c r="EMM37" s="74"/>
      <c r="EMN37" s="72"/>
      <c r="EMO37" s="72"/>
      <c r="EMP37" s="72"/>
      <c r="EMQ37" s="90"/>
      <c r="EMR37" s="73"/>
      <c r="EMS37" s="73"/>
      <c r="EMT37" s="74"/>
      <c r="EMU37" s="72"/>
      <c r="EMV37" s="72"/>
      <c r="EMW37" s="72"/>
      <c r="EMX37" s="90"/>
      <c r="EMY37" s="73"/>
      <c r="EMZ37" s="73"/>
      <c r="ENA37" s="74"/>
      <c r="ENB37" s="72"/>
      <c r="ENC37" s="72"/>
      <c r="END37" s="72"/>
      <c r="ENE37" s="90"/>
      <c r="ENF37" s="73"/>
      <c r="ENG37" s="73"/>
      <c r="ENH37" s="74"/>
      <c r="ENI37" s="72"/>
      <c r="ENJ37" s="72"/>
      <c r="ENK37" s="72"/>
      <c r="ENL37" s="90"/>
      <c r="ENM37" s="73"/>
      <c r="ENN37" s="73"/>
      <c r="ENO37" s="74"/>
      <c r="ENP37" s="72"/>
      <c r="ENQ37" s="72"/>
      <c r="ENR37" s="72"/>
      <c r="ENS37" s="90"/>
      <c r="ENT37" s="73"/>
      <c r="ENU37" s="73"/>
      <c r="ENV37" s="74"/>
      <c r="ENW37" s="72"/>
      <c r="ENX37" s="72"/>
      <c r="ENY37" s="72"/>
      <c r="ENZ37" s="90"/>
      <c r="EOA37" s="73"/>
      <c r="EOB37" s="73"/>
      <c r="EOC37" s="74"/>
      <c r="EOD37" s="72"/>
      <c r="EOE37" s="72"/>
      <c r="EOF37" s="72"/>
      <c r="EOG37" s="90"/>
      <c r="EOH37" s="73"/>
      <c r="EOI37" s="73"/>
      <c r="EOJ37" s="74"/>
      <c r="EOK37" s="72"/>
      <c r="EOL37" s="72"/>
      <c r="EOM37" s="72"/>
      <c r="EON37" s="90"/>
      <c r="EOO37" s="73"/>
      <c r="EOP37" s="73"/>
      <c r="EOQ37" s="74"/>
      <c r="EOR37" s="72"/>
      <c r="EOS37" s="72"/>
      <c r="EOT37" s="72"/>
      <c r="EOU37" s="90"/>
      <c r="EOV37" s="73"/>
      <c r="EOW37" s="73"/>
      <c r="EOX37" s="74"/>
      <c r="EOY37" s="72"/>
      <c r="EOZ37" s="72"/>
      <c r="EPA37" s="72"/>
      <c r="EPB37" s="90"/>
      <c r="EPC37" s="73"/>
      <c r="EPD37" s="73"/>
      <c r="EPE37" s="74"/>
      <c r="EPF37" s="72"/>
      <c r="EPG37" s="72"/>
      <c r="EPH37" s="72"/>
      <c r="EPI37" s="90"/>
      <c r="EPJ37" s="73"/>
      <c r="EPK37" s="73"/>
      <c r="EPL37" s="74"/>
      <c r="EPM37" s="72"/>
      <c r="EPN37" s="72"/>
      <c r="EPO37" s="72"/>
      <c r="EPP37" s="90"/>
      <c r="EPQ37" s="73"/>
      <c r="EPR37" s="73"/>
      <c r="EPS37" s="74"/>
      <c r="EPT37" s="72"/>
      <c r="EPU37" s="72"/>
      <c r="EPV37" s="72"/>
      <c r="EPW37" s="90"/>
      <c r="EPX37" s="73"/>
      <c r="EPY37" s="73"/>
      <c r="EPZ37" s="74"/>
      <c r="EQA37" s="72"/>
      <c r="EQB37" s="72"/>
      <c r="EQC37" s="72"/>
      <c r="EQD37" s="90"/>
      <c r="EQE37" s="73"/>
      <c r="EQF37" s="73"/>
      <c r="EQG37" s="74"/>
      <c r="EQH37" s="72"/>
      <c r="EQI37" s="72"/>
      <c r="EQJ37" s="72"/>
      <c r="EQK37" s="90"/>
      <c r="EQL37" s="73"/>
      <c r="EQM37" s="73"/>
      <c r="EQN37" s="74"/>
      <c r="EQO37" s="72"/>
      <c r="EQP37" s="72"/>
      <c r="EQQ37" s="72"/>
      <c r="EQR37" s="90"/>
      <c r="EQS37" s="73"/>
      <c r="EQT37" s="73"/>
      <c r="EQU37" s="74"/>
      <c r="EQV37" s="72"/>
      <c r="EQW37" s="72"/>
      <c r="EQX37" s="72"/>
      <c r="EQY37" s="90"/>
      <c r="EQZ37" s="73"/>
      <c r="ERA37" s="73"/>
      <c r="ERB37" s="74"/>
      <c r="ERC37" s="72"/>
      <c r="ERD37" s="72"/>
      <c r="ERE37" s="72"/>
      <c r="ERF37" s="90"/>
      <c r="ERG37" s="73"/>
      <c r="ERH37" s="73"/>
      <c r="ERI37" s="74"/>
      <c r="ERJ37" s="72"/>
      <c r="ERK37" s="72"/>
      <c r="ERL37" s="72"/>
      <c r="ERM37" s="90"/>
      <c r="ERN37" s="73"/>
      <c r="ERO37" s="73"/>
      <c r="ERP37" s="74"/>
      <c r="ERQ37" s="72"/>
      <c r="ERR37" s="72"/>
      <c r="ERS37" s="72"/>
      <c r="ERT37" s="90"/>
      <c r="ERU37" s="73"/>
      <c r="ERV37" s="73"/>
      <c r="ERW37" s="74"/>
      <c r="ERX37" s="72"/>
      <c r="ERY37" s="72"/>
      <c r="ERZ37" s="72"/>
      <c r="ESA37" s="90"/>
      <c r="ESB37" s="73"/>
      <c r="ESC37" s="73"/>
      <c r="ESD37" s="74"/>
      <c r="ESE37" s="72"/>
      <c r="ESF37" s="72"/>
      <c r="ESG37" s="72"/>
      <c r="ESH37" s="90"/>
      <c r="ESI37" s="73"/>
      <c r="ESJ37" s="73"/>
      <c r="ESK37" s="74"/>
      <c r="ESL37" s="72"/>
      <c r="ESM37" s="72"/>
      <c r="ESN37" s="72"/>
      <c r="ESO37" s="90"/>
      <c r="ESP37" s="73"/>
      <c r="ESQ37" s="73"/>
      <c r="ESR37" s="74"/>
      <c r="ESS37" s="72"/>
      <c r="EST37" s="72"/>
      <c r="ESU37" s="72"/>
      <c r="ESV37" s="90"/>
      <c r="ESW37" s="73"/>
      <c r="ESX37" s="73"/>
      <c r="ESY37" s="74"/>
      <c r="ESZ37" s="72"/>
      <c r="ETA37" s="72"/>
      <c r="ETB37" s="72"/>
      <c r="ETC37" s="90"/>
      <c r="ETD37" s="73"/>
      <c r="ETE37" s="73"/>
      <c r="ETF37" s="74"/>
      <c r="ETG37" s="72"/>
      <c r="ETH37" s="72"/>
      <c r="ETI37" s="72"/>
      <c r="ETJ37" s="90"/>
      <c r="ETK37" s="73"/>
      <c r="ETL37" s="73"/>
      <c r="ETM37" s="74"/>
      <c r="ETN37" s="72"/>
      <c r="ETO37" s="72"/>
      <c r="ETP37" s="72"/>
      <c r="ETQ37" s="90"/>
      <c r="ETR37" s="73"/>
      <c r="ETS37" s="73"/>
      <c r="ETT37" s="74"/>
      <c r="ETU37" s="72"/>
      <c r="ETV37" s="72"/>
      <c r="ETW37" s="72"/>
      <c r="ETX37" s="90"/>
      <c r="ETY37" s="73"/>
      <c r="ETZ37" s="73"/>
      <c r="EUA37" s="74"/>
      <c r="EUB37" s="72"/>
      <c r="EUC37" s="72"/>
      <c r="EUD37" s="72"/>
      <c r="EUE37" s="90"/>
      <c r="EUF37" s="73"/>
      <c r="EUG37" s="73"/>
      <c r="EUH37" s="74"/>
      <c r="EUI37" s="72"/>
      <c r="EUJ37" s="72"/>
      <c r="EUK37" s="72"/>
      <c r="EUL37" s="90"/>
      <c r="EUM37" s="73"/>
      <c r="EUN37" s="73"/>
      <c r="EUO37" s="74"/>
      <c r="EUP37" s="72"/>
      <c r="EUQ37" s="72"/>
      <c r="EUR37" s="72"/>
      <c r="EUS37" s="90"/>
      <c r="EUT37" s="73"/>
      <c r="EUU37" s="73"/>
      <c r="EUV37" s="74"/>
      <c r="EUW37" s="72"/>
      <c r="EUX37" s="72"/>
      <c r="EUY37" s="72"/>
      <c r="EUZ37" s="90"/>
      <c r="EVA37" s="73"/>
      <c r="EVB37" s="73"/>
      <c r="EVC37" s="74"/>
      <c r="EVD37" s="72"/>
      <c r="EVE37" s="72"/>
      <c r="EVF37" s="72"/>
      <c r="EVG37" s="90"/>
      <c r="EVH37" s="73"/>
      <c r="EVI37" s="73"/>
      <c r="EVJ37" s="74"/>
      <c r="EVK37" s="72"/>
      <c r="EVL37" s="72"/>
      <c r="EVM37" s="72"/>
      <c r="EVN37" s="90"/>
      <c r="EVO37" s="73"/>
      <c r="EVP37" s="73"/>
      <c r="EVQ37" s="74"/>
      <c r="EVR37" s="72"/>
      <c r="EVS37" s="72"/>
      <c r="EVT37" s="72"/>
      <c r="EVU37" s="90"/>
      <c r="EVV37" s="73"/>
      <c r="EVW37" s="73"/>
      <c r="EVX37" s="74"/>
      <c r="EVY37" s="72"/>
      <c r="EVZ37" s="72"/>
      <c r="EWA37" s="72"/>
      <c r="EWB37" s="90"/>
      <c r="EWC37" s="73"/>
      <c r="EWD37" s="73"/>
      <c r="EWE37" s="74"/>
      <c r="EWF37" s="72"/>
      <c r="EWG37" s="72"/>
      <c r="EWH37" s="72"/>
      <c r="EWI37" s="90"/>
      <c r="EWJ37" s="73"/>
      <c r="EWK37" s="73"/>
      <c r="EWL37" s="74"/>
      <c r="EWM37" s="72"/>
      <c r="EWN37" s="72"/>
      <c r="EWO37" s="72"/>
      <c r="EWP37" s="90"/>
      <c r="EWQ37" s="73"/>
      <c r="EWR37" s="73"/>
      <c r="EWS37" s="74"/>
      <c r="EWT37" s="72"/>
      <c r="EWU37" s="72"/>
      <c r="EWV37" s="72"/>
      <c r="EWW37" s="90"/>
      <c r="EWX37" s="73"/>
      <c r="EWY37" s="73"/>
      <c r="EWZ37" s="74"/>
      <c r="EXA37" s="72"/>
      <c r="EXB37" s="72"/>
      <c r="EXC37" s="72"/>
      <c r="EXD37" s="90"/>
      <c r="EXE37" s="73"/>
      <c r="EXF37" s="73"/>
      <c r="EXG37" s="74"/>
      <c r="EXH37" s="72"/>
      <c r="EXI37" s="72"/>
      <c r="EXJ37" s="72"/>
      <c r="EXK37" s="90"/>
      <c r="EXL37" s="73"/>
      <c r="EXM37" s="73"/>
      <c r="EXN37" s="74"/>
      <c r="EXO37" s="72"/>
      <c r="EXP37" s="72"/>
      <c r="EXQ37" s="72"/>
      <c r="EXR37" s="90"/>
      <c r="EXS37" s="73"/>
      <c r="EXT37" s="73"/>
      <c r="EXU37" s="74"/>
      <c r="EXV37" s="72"/>
      <c r="EXW37" s="72"/>
      <c r="EXX37" s="72"/>
      <c r="EXY37" s="90"/>
      <c r="EXZ37" s="73"/>
      <c r="EYA37" s="73"/>
      <c r="EYB37" s="74"/>
      <c r="EYC37" s="72"/>
      <c r="EYD37" s="72"/>
      <c r="EYE37" s="72"/>
      <c r="EYF37" s="90"/>
      <c r="EYG37" s="73"/>
      <c r="EYH37" s="73"/>
      <c r="EYI37" s="74"/>
      <c r="EYJ37" s="72"/>
      <c r="EYK37" s="72"/>
      <c r="EYL37" s="72"/>
      <c r="EYM37" s="90"/>
      <c r="EYN37" s="73"/>
      <c r="EYO37" s="73"/>
      <c r="EYP37" s="74"/>
      <c r="EYQ37" s="72"/>
      <c r="EYR37" s="72"/>
      <c r="EYS37" s="72"/>
      <c r="EYT37" s="90"/>
      <c r="EYU37" s="73"/>
      <c r="EYV37" s="73"/>
      <c r="EYW37" s="74"/>
      <c r="EYX37" s="72"/>
      <c r="EYY37" s="72"/>
      <c r="EYZ37" s="72"/>
      <c r="EZA37" s="90"/>
      <c r="EZB37" s="73"/>
      <c r="EZC37" s="73"/>
      <c r="EZD37" s="74"/>
      <c r="EZE37" s="72"/>
      <c r="EZF37" s="72"/>
      <c r="EZG37" s="72"/>
      <c r="EZH37" s="90"/>
      <c r="EZI37" s="73"/>
      <c r="EZJ37" s="73"/>
      <c r="EZK37" s="74"/>
      <c r="EZL37" s="72"/>
      <c r="EZM37" s="72"/>
      <c r="EZN37" s="72"/>
      <c r="EZO37" s="90"/>
      <c r="EZP37" s="73"/>
      <c r="EZQ37" s="73"/>
      <c r="EZR37" s="74"/>
      <c r="EZS37" s="72"/>
      <c r="EZT37" s="72"/>
      <c r="EZU37" s="72"/>
      <c r="EZV37" s="90"/>
      <c r="EZW37" s="73"/>
      <c r="EZX37" s="73"/>
      <c r="EZY37" s="74"/>
      <c r="EZZ37" s="72"/>
      <c r="FAA37" s="72"/>
      <c r="FAB37" s="72"/>
      <c r="FAC37" s="90"/>
      <c r="FAD37" s="73"/>
      <c r="FAE37" s="73"/>
      <c r="FAF37" s="74"/>
      <c r="FAG37" s="72"/>
      <c r="FAH37" s="72"/>
      <c r="FAI37" s="72"/>
      <c r="FAJ37" s="90"/>
      <c r="FAK37" s="73"/>
      <c r="FAL37" s="73"/>
      <c r="FAM37" s="74"/>
      <c r="FAN37" s="72"/>
      <c r="FAO37" s="72"/>
      <c r="FAP37" s="72"/>
      <c r="FAQ37" s="90"/>
      <c r="FAR37" s="73"/>
      <c r="FAS37" s="73"/>
      <c r="FAT37" s="74"/>
      <c r="FAU37" s="72"/>
      <c r="FAV37" s="72"/>
      <c r="FAW37" s="72"/>
      <c r="FAX37" s="90"/>
      <c r="FAY37" s="73"/>
      <c r="FAZ37" s="73"/>
      <c r="FBA37" s="74"/>
      <c r="FBB37" s="72"/>
      <c r="FBC37" s="72"/>
      <c r="FBD37" s="72"/>
      <c r="FBE37" s="90"/>
      <c r="FBF37" s="73"/>
      <c r="FBG37" s="73"/>
      <c r="FBH37" s="74"/>
      <c r="FBI37" s="72"/>
      <c r="FBJ37" s="72"/>
      <c r="FBK37" s="72"/>
      <c r="FBL37" s="90"/>
      <c r="FBM37" s="73"/>
      <c r="FBN37" s="73"/>
      <c r="FBO37" s="74"/>
      <c r="FBP37" s="72"/>
      <c r="FBQ37" s="72"/>
      <c r="FBR37" s="72"/>
      <c r="FBS37" s="90"/>
      <c r="FBT37" s="73"/>
      <c r="FBU37" s="73"/>
      <c r="FBV37" s="74"/>
      <c r="FBW37" s="72"/>
      <c r="FBX37" s="72"/>
      <c r="FBY37" s="72"/>
      <c r="FBZ37" s="90"/>
      <c r="FCA37" s="73"/>
      <c r="FCB37" s="73"/>
      <c r="FCC37" s="74"/>
      <c r="FCD37" s="72"/>
      <c r="FCE37" s="72"/>
      <c r="FCF37" s="72"/>
      <c r="FCG37" s="90"/>
      <c r="FCH37" s="73"/>
      <c r="FCI37" s="73"/>
      <c r="FCJ37" s="74"/>
      <c r="FCK37" s="72"/>
      <c r="FCL37" s="72"/>
      <c r="FCM37" s="72"/>
      <c r="FCN37" s="90"/>
      <c r="FCO37" s="73"/>
      <c r="FCP37" s="73"/>
      <c r="FCQ37" s="74"/>
      <c r="FCR37" s="72"/>
      <c r="FCS37" s="72"/>
      <c r="FCT37" s="72"/>
      <c r="FCU37" s="90"/>
      <c r="FCV37" s="73"/>
      <c r="FCW37" s="73"/>
      <c r="FCX37" s="74"/>
      <c r="FCY37" s="72"/>
      <c r="FCZ37" s="72"/>
      <c r="FDA37" s="72"/>
      <c r="FDB37" s="90"/>
      <c r="FDC37" s="73"/>
      <c r="FDD37" s="73"/>
      <c r="FDE37" s="74"/>
      <c r="FDF37" s="72"/>
      <c r="FDG37" s="72"/>
      <c r="FDH37" s="72"/>
      <c r="FDI37" s="90"/>
      <c r="FDJ37" s="73"/>
      <c r="FDK37" s="73"/>
      <c r="FDL37" s="74"/>
      <c r="FDM37" s="72"/>
      <c r="FDN37" s="72"/>
      <c r="FDO37" s="72"/>
      <c r="FDP37" s="90"/>
      <c r="FDQ37" s="73"/>
      <c r="FDR37" s="73"/>
      <c r="FDS37" s="74"/>
      <c r="FDT37" s="72"/>
      <c r="FDU37" s="72"/>
      <c r="FDV37" s="72"/>
      <c r="FDW37" s="90"/>
      <c r="FDX37" s="73"/>
      <c r="FDY37" s="73"/>
      <c r="FDZ37" s="74"/>
      <c r="FEA37" s="72"/>
      <c r="FEB37" s="72"/>
      <c r="FEC37" s="72"/>
      <c r="FED37" s="90"/>
      <c r="FEE37" s="73"/>
      <c r="FEF37" s="73"/>
      <c r="FEG37" s="74"/>
      <c r="FEH37" s="72"/>
      <c r="FEI37" s="72"/>
      <c r="FEJ37" s="72"/>
      <c r="FEK37" s="90"/>
      <c r="FEL37" s="73"/>
      <c r="FEM37" s="73"/>
      <c r="FEN37" s="74"/>
      <c r="FEO37" s="72"/>
      <c r="FEP37" s="72"/>
      <c r="FEQ37" s="72"/>
      <c r="FER37" s="90"/>
      <c r="FES37" s="73"/>
      <c r="FET37" s="73"/>
      <c r="FEU37" s="74"/>
      <c r="FEV37" s="72"/>
      <c r="FEW37" s="72"/>
      <c r="FEX37" s="72"/>
      <c r="FEY37" s="90"/>
      <c r="FEZ37" s="73"/>
      <c r="FFA37" s="73"/>
      <c r="FFB37" s="74"/>
      <c r="FFC37" s="72"/>
      <c r="FFD37" s="72"/>
      <c r="FFE37" s="72"/>
      <c r="FFF37" s="90"/>
      <c r="FFG37" s="73"/>
      <c r="FFH37" s="73"/>
      <c r="FFI37" s="74"/>
      <c r="FFJ37" s="72"/>
      <c r="FFK37" s="72"/>
      <c r="FFL37" s="72"/>
      <c r="FFM37" s="90"/>
      <c r="FFN37" s="73"/>
      <c r="FFO37" s="73"/>
      <c r="FFP37" s="74"/>
      <c r="FFQ37" s="72"/>
      <c r="FFR37" s="72"/>
      <c r="FFS37" s="72"/>
      <c r="FFT37" s="90"/>
      <c r="FFU37" s="73"/>
      <c r="FFV37" s="73"/>
      <c r="FFW37" s="74"/>
      <c r="FFX37" s="72"/>
      <c r="FFY37" s="72"/>
      <c r="FFZ37" s="72"/>
      <c r="FGA37" s="90"/>
      <c r="FGB37" s="73"/>
      <c r="FGC37" s="73"/>
      <c r="FGD37" s="74"/>
      <c r="FGE37" s="72"/>
      <c r="FGF37" s="72"/>
      <c r="FGG37" s="72"/>
      <c r="FGH37" s="90"/>
      <c r="FGI37" s="73"/>
      <c r="FGJ37" s="73"/>
      <c r="FGK37" s="74"/>
      <c r="FGL37" s="72"/>
      <c r="FGM37" s="72"/>
      <c r="FGN37" s="72"/>
      <c r="FGO37" s="90"/>
      <c r="FGP37" s="73"/>
      <c r="FGQ37" s="73"/>
      <c r="FGR37" s="74"/>
      <c r="FGS37" s="72"/>
      <c r="FGT37" s="72"/>
      <c r="FGU37" s="72"/>
      <c r="FGV37" s="90"/>
      <c r="FGW37" s="73"/>
      <c r="FGX37" s="73"/>
      <c r="FGY37" s="74"/>
      <c r="FGZ37" s="72"/>
      <c r="FHA37" s="72"/>
      <c r="FHB37" s="72"/>
      <c r="FHC37" s="90"/>
      <c r="FHD37" s="73"/>
      <c r="FHE37" s="73"/>
      <c r="FHF37" s="74"/>
      <c r="FHG37" s="72"/>
      <c r="FHH37" s="72"/>
      <c r="FHI37" s="72"/>
      <c r="FHJ37" s="90"/>
      <c r="FHK37" s="73"/>
      <c r="FHL37" s="73"/>
      <c r="FHM37" s="74"/>
      <c r="FHN37" s="72"/>
      <c r="FHO37" s="72"/>
      <c r="FHP37" s="72"/>
      <c r="FHQ37" s="90"/>
      <c r="FHR37" s="73"/>
      <c r="FHS37" s="73"/>
      <c r="FHT37" s="74"/>
      <c r="FHU37" s="72"/>
      <c r="FHV37" s="72"/>
      <c r="FHW37" s="72"/>
      <c r="FHX37" s="90"/>
      <c r="FHY37" s="73"/>
      <c r="FHZ37" s="73"/>
      <c r="FIA37" s="74"/>
      <c r="FIB37" s="72"/>
      <c r="FIC37" s="72"/>
      <c r="FID37" s="72"/>
      <c r="FIE37" s="90"/>
      <c r="FIF37" s="73"/>
      <c r="FIG37" s="73"/>
      <c r="FIH37" s="74"/>
      <c r="FII37" s="72"/>
      <c r="FIJ37" s="72"/>
      <c r="FIK37" s="72"/>
      <c r="FIL37" s="90"/>
      <c r="FIM37" s="73"/>
      <c r="FIN37" s="73"/>
      <c r="FIO37" s="74"/>
      <c r="FIP37" s="72"/>
      <c r="FIQ37" s="72"/>
      <c r="FIR37" s="72"/>
      <c r="FIS37" s="90"/>
      <c r="FIT37" s="73"/>
      <c r="FIU37" s="73"/>
      <c r="FIV37" s="74"/>
      <c r="FIW37" s="72"/>
      <c r="FIX37" s="72"/>
      <c r="FIY37" s="72"/>
      <c r="FIZ37" s="90"/>
      <c r="FJA37" s="73"/>
      <c r="FJB37" s="73"/>
      <c r="FJC37" s="74"/>
      <c r="FJD37" s="72"/>
      <c r="FJE37" s="72"/>
      <c r="FJF37" s="72"/>
      <c r="FJG37" s="90"/>
      <c r="FJH37" s="73"/>
      <c r="FJI37" s="73"/>
      <c r="FJJ37" s="74"/>
      <c r="FJK37" s="72"/>
      <c r="FJL37" s="72"/>
      <c r="FJM37" s="72"/>
      <c r="FJN37" s="90"/>
      <c r="FJO37" s="73"/>
      <c r="FJP37" s="73"/>
      <c r="FJQ37" s="74"/>
      <c r="FJR37" s="72"/>
      <c r="FJS37" s="72"/>
      <c r="FJT37" s="72"/>
      <c r="FJU37" s="90"/>
      <c r="FJV37" s="73"/>
      <c r="FJW37" s="73"/>
      <c r="FJX37" s="74"/>
      <c r="FJY37" s="72"/>
      <c r="FJZ37" s="72"/>
      <c r="FKA37" s="72"/>
      <c r="FKB37" s="90"/>
      <c r="FKC37" s="73"/>
      <c r="FKD37" s="73"/>
      <c r="FKE37" s="74"/>
      <c r="FKF37" s="72"/>
      <c r="FKG37" s="72"/>
      <c r="FKH37" s="72"/>
      <c r="FKI37" s="90"/>
      <c r="FKJ37" s="73"/>
      <c r="FKK37" s="73"/>
      <c r="FKL37" s="74"/>
      <c r="FKM37" s="72"/>
      <c r="FKN37" s="72"/>
      <c r="FKO37" s="72"/>
      <c r="FKP37" s="90"/>
      <c r="FKQ37" s="73"/>
      <c r="FKR37" s="73"/>
      <c r="FKS37" s="74"/>
      <c r="FKT37" s="72"/>
      <c r="FKU37" s="72"/>
      <c r="FKV37" s="72"/>
      <c r="FKW37" s="90"/>
      <c r="FKX37" s="73"/>
      <c r="FKY37" s="73"/>
      <c r="FKZ37" s="74"/>
      <c r="FLA37" s="72"/>
      <c r="FLB37" s="72"/>
      <c r="FLC37" s="72"/>
      <c r="FLD37" s="90"/>
      <c r="FLE37" s="73"/>
      <c r="FLF37" s="73"/>
      <c r="FLG37" s="74"/>
      <c r="FLH37" s="72"/>
      <c r="FLI37" s="72"/>
      <c r="FLJ37" s="72"/>
      <c r="FLK37" s="90"/>
      <c r="FLL37" s="73"/>
      <c r="FLM37" s="73"/>
      <c r="FLN37" s="74"/>
      <c r="FLO37" s="72"/>
      <c r="FLP37" s="72"/>
      <c r="FLQ37" s="72"/>
      <c r="FLR37" s="90"/>
      <c r="FLS37" s="73"/>
      <c r="FLT37" s="73"/>
      <c r="FLU37" s="74"/>
      <c r="FLV37" s="72"/>
      <c r="FLW37" s="72"/>
      <c r="FLX37" s="72"/>
      <c r="FLY37" s="90"/>
      <c r="FLZ37" s="73"/>
      <c r="FMA37" s="73"/>
      <c r="FMB37" s="74"/>
      <c r="FMC37" s="72"/>
      <c r="FMD37" s="72"/>
      <c r="FME37" s="72"/>
      <c r="FMF37" s="90"/>
      <c r="FMG37" s="73"/>
      <c r="FMH37" s="73"/>
      <c r="FMI37" s="74"/>
      <c r="FMJ37" s="72"/>
      <c r="FMK37" s="72"/>
      <c r="FML37" s="72"/>
      <c r="FMM37" s="90"/>
      <c r="FMN37" s="73"/>
      <c r="FMO37" s="73"/>
      <c r="FMP37" s="74"/>
      <c r="FMQ37" s="72"/>
      <c r="FMR37" s="72"/>
      <c r="FMS37" s="72"/>
      <c r="FMT37" s="90"/>
      <c r="FMU37" s="73"/>
      <c r="FMV37" s="73"/>
      <c r="FMW37" s="74"/>
      <c r="FMX37" s="72"/>
      <c r="FMY37" s="72"/>
      <c r="FMZ37" s="72"/>
      <c r="FNA37" s="90"/>
      <c r="FNB37" s="73"/>
      <c r="FNC37" s="73"/>
      <c r="FND37" s="74"/>
      <c r="FNE37" s="72"/>
      <c r="FNF37" s="72"/>
      <c r="FNG37" s="72"/>
      <c r="FNH37" s="90"/>
      <c r="FNI37" s="73"/>
      <c r="FNJ37" s="73"/>
      <c r="FNK37" s="74"/>
      <c r="FNL37" s="72"/>
      <c r="FNM37" s="72"/>
      <c r="FNN37" s="72"/>
      <c r="FNO37" s="90"/>
      <c r="FNP37" s="73"/>
      <c r="FNQ37" s="73"/>
      <c r="FNR37" s="74"/>
      <c r="FNS37" s="72"/>
      <c r="FNT37" s="72"/>
      <c r="FNU37" s="72"/>
      <c r="FNV37" s="90"/>
      <c r="FNW37" s="73"/>
      <c r="FNX37" s="73"/>
      <c r="FNY37" s="74"/>
      <c r="FNZ37" s="72"/>
      <c r="FOA37" s="72"/>
      <c r="FOB37" s="72"/>
      <c r="FOC37" s="90"/>
      <c r="FOD37" s="73"/>
      <c r="FOE37" s="73"/>
      <c r="FOF37" s="74"/>
      <c r="FOG37" s="72"/>
      <c r="FOH37" s="72"/>
      <c r="FOI37" s="72"/>
      <c r="FOJ37" s="90"/>
      <c r="FOK37" s="73"/>
      <c r="FOL37" s="73"/>
      <c r="FOM37" s="74"/>
      <c r="FON37" s="72"/>
      <c r="FOO37" s="72"/>
      <c r="FOP37" s="72"/>
      <c r="FOQ37" s="90"/>
      <c r="FOR37" s="73"/>
      <c r="FOS37" s="73"/>
      <c r="FOT37" s="74"/>
      <c r="FOU37" s="72"/>
      <c r="FOV37" s="72"/>
      <c r="FOW37" s="72"/>
      <c r="FOX37" s="90"/>
      <c r="FOY37" s="73"/>
      <c r="FOZ37" s="73"/>
      <c r="FPA37" s="74"/>
      <c r="FPB37" s="72"/>
      <c r="FPC37" s="72"/>
      <c r="FPD37" s="72"/>
      <c r="FPE37" s="90"/>
      <c r="FPF37" s="73"/>
      <c r="FPG37" s="73"/>
      <c r="FPH37" s="74"/>
      <c r="FPI37" s="72"/>
      <c r="FPJ37" s="72"/>
      <c r="FPK37" s="72"/>
      <c r="FPL37" s="90"/>
      <c r="FPM37" s="73"/>
      <c r="FPN37" s="73"/>
      <c r="FPO37" s="74"/>
      <c r="FPP37" s="72"/>
      <c r="FPQ37" s="72"/>
      <c r="FPR37" s="72"/>
      <c r="FPS37" s="90"/>
      <c r="FPT37" s="73"/>
      <c r="FPU37" s="73"/>
      <c r="FPV37" s="74"/>
      <c r="FPW37" s="72"/>
      <c r="FPX37" s="72"/>
      <c r="FPY37" s="72"/>
      <c r="FPZ37" s="90"/>
      <c r="FQA37" s="73"/>
      <c r="FQB37" s="73"/>
      <c r="FQC37" s="74"/>
      <c r="FQD37" s="72"/>
      <c r="FQE37" s="72"/>
      <c r="FQF37" s="72"/>
      <c r="FQG37" s="90"/>
      <c r="FQH37" s="73"/>
      <c r="FQI37" s="73"/>
      <c r="FQJ37" s="74"/>
      <c r="FQK37" s="72"/>
      <c r="FQL37" s="72"/>
      <c r="FQM37" s="72"/>
      <c r="FQN37" s="90"/>
      <c r="FQO37" s="73"/>
      <c r="FQP37" s="73"/>
      <c r="FQQ37" s="74"/>
      <c r="FQR37" s="72"/>
      <c r="FQS37" s="72"/>
      <c r="FQT37" s="72"/>
      <c r="FQU37" s="90"/>
      <c r="FQV37" s="73"/>
      <c r="FQW37" s="73"/>
      <c r="FQX37" s="74"/>
      <c r="FQY37" s="72"/>
      <c r="FQZ37" s="72"/>
      <c r="FRA37" s="72"/>
      <c r="FRB37" s="90"/>
      <c r="FRC37" s="73"/>
      <c r="FRD37" s="73"/>
      <c r="FRE37" s="74"/>
      <c r="FRF37" s="72"/>
      <c r="FRG37" s="72"/>
      <c r="FRH37" s="72"/>
      <c r="FRI37" s="90"/>
      <c r="FRJ37" s="73"/>
      <c r="FRK37" s="73"/>
      <c r="FRL37" s="74"/>
      <c r="FRM37" s="72"/>
      <c r="FRN37" s="72"/>
      <c r="FRO37" s="72"/>
      <c r="FRP37" s="90"/>
      <c r="FRQ37" s="73"/>
      <c r="FRR37" s="73"/>
      <c r="FRS37" s="74"/>
      <c r="FRT37" s="72"/>
      <c r="FRU37" s="72"/>
      <c r="FRV37" s="72"/>
      <c r="FRW37" s="90"/>
      <c r="FRX37" s="73"/>
      <c r="FRY37" s="73"/>
      <c r="FRZ37" s="74"/>
      <c r="FSA37" s="72"/>
      <c r="FSB37" s="72"/>
      <c r="FSC37" s="72"/>
      <c r="FSD37" s="90"/>
      <c r="FSE37" s="73"/>
      <c r="FSF37" s="73"/>
      <c r="FSG37" s="74"/>
      <c r="FSH37" s="72"/>
      <c r="FSI37" s="72"/>
      <c r="FSJ37" s="72"/>
      <c r="FSK37" s="90"/>
      <c r="FSL37" s="73"/>
      <c r="FSM37" s="73"/>
      <c r="FSN37" s="74"/>
      <c r="FSO37" s="72"/>
      <c r="FSP37" s="72"/>
      <c r="FSQ37" s="72"/>
      <c r="FSR37" s="90"/>
      <c r="FSS37" s="73"/>
      <c r="FST37" s="73"/>
      <c r="FSU37" s="74"/>
      <c r="FSV37" s="72"/>
      <c r="FSW37" s="72"/>
      <c r="FSX37" s="72"/>
      <c r="FSY37" s="90"/>
      <c r="FSZ37" s="73"/>
      <c r="FTA37" s="73"/>
      <c r="FTB37" s="74"/>
      <c r="FTC37" s="72"/>
      <c r="FTD37" s="72"/>
      <c r="FTE37" s="72"/>
      <c r="FTF37" s="90"/>
      <c r="FTG37" s="73"/>
      <c r="FTH37" s="73"/>
      <c r="FTI37" s="74"/>
      <c r="FTJ37" s="72"/>
      <c r="FTK37" s="72"/>
      <c r="FTL37" s="72"/>
      <c r="FTM37" s="90"/>
      <c r="FTN37" s="73"/>
      <c r="FTO37" s="73"/>
      <c r="FTP37" s="74"/>
      <c r="FTQ37" s="72"/>
      <c r="FTR37" s="72"/>
      <c r="FTS37" s="72"/>
      <c r="FTT37" s="90"/>
      <c r="FTU37" s="73"/>
      <c r="FTV37" s="73"/>
      <c r="FTW37" s="74"/>
      <c r="FTX37" s="72"/>
      <c r="FTY37" s="72"/>
      <c r="FTZ37" s="72"/>
      <c r="FUA37" s="90"/>
      <c r="FUB37" s="73"/>
      <c r="FUC37" s="73"/>
      <c r="FUD37" s="74"/>
      <c r="FUE37" s="72"/>
      <c r="FUF37" s="72"/>
      <c r="FUG37" s="72"/>
      <c r="FUH37" s="90"/>
      <c r="FUI37" s="73"/>
      <c r="FUJ37" s="73"/>
      <c r="FUK37" s="74"/>
      <c r="FUL37" s="72"/>
      <c r="FUM37" s="72"/>
      <c r="FUN37" s="72"/>
      <c r="FUO37" s="90"/>
      <c r="FUP37" s="73"/>
      <c r="FUQ37" s="73"/>
      <c r="FUR37" s="74"/>
      <c r="FUS37" s="72"/>
      <c r="FUT37" s="72"/>
      <c r="FUU37" s="72"/>
      <c r="FUV37" s="90"/>
      <c r="FUW37" s="73"/>
      <c r="FUX37" s="73"/>
      <c r="FUY37" s="74"/>
      <c r="FUZ37" s="72"/>
      <c r="FVA37" s="72"/>
      <c r="FVB37" s="72"/>
      <c r="FVC37" s="90"/>
      <c r="FVD37" s="73"/>
      <c r="FVE37" s="73"/>
      <c r="FVF37" s="74"/>
      <c r="FVG37" s="72"/>
      <c r="FVH37" s="72"/>
      <c r="FVI37" s="72"/>
      <c r="FVJ37" s="90"/>
      <c r="FVK37" s="73"/>
      <c r="FVL37" s="73"/>
      <c r="FVM37" s="74"/>
      <c r="FVN37" s="72"/>
      <c r="FVO37" s="72"/>
      <c r="FVP37" s="72"/>
      <c r="FVQ37" s="90"/>
      <c r="FVR37" s="73"/>
      <c r="FVS37" s="73"/>
      <c r="FVT37" s="74"/>
      <c r="FVU37" s="72"/>
      <c r="FVV37" s="72"/>
      <c r="FVW37" s="72"/>
      <c r="FVX37" s="90"/>
      <c r="FVY37" s="73"/>
      <c r="FVZ37" s="73"/>
      <c r="FWA37" s="74"/>
      <c r="FWB37" s="72"/>
      <c r="FWC37" s="72"/>
      <c r="FWD37" s="72"/>
      <c r="FWE37" s="90"/>
      <c r="FWF37" s="73"/>
      <c r="FWG37" s="73"/>
      <c r="FWH37" s="74"/>
      <c r="FWI37" s="72"/>
      <c r="FWJ37" s="72"/>
      <c r="FWK37" s="72"/>
      <c r="FWL37" s="90"/>
      <c r="FWM37" s="73"/>
      <c r="FWN37" s="73"/>
      <c r="FWO37" s="74"/>
      <c r="FWP37" s="72"/>
      <c r="FWQ37" s="72"/>
      <c r="FWR37" s="72"/>
      <c r="FWS37" s="90"/>
      <c r="FWT37" s="73"/>
      <c r="FWU37" s="73"/>
      <c r="FWV37" s="74"/>
      <c r="FWW37" s="72"/>
      <c r="FWX37" s="72"/>
      <c r="FWY37" s="72"/>
      <c r="FWZ37" s="90"/>
      <c r="FXA37" s="73"/>
      <c r="FXB37" s="73"/>
      <c r="FXC37" s="74"/>
      <c r="FXD37" s="72"/>
      <c r="FXE37" s="72"/>
      <c r="FXF37" s="72"/>
      <c r="FXG37" s="90"/>
      <c r="FXH37" s="73"/>
      <c r="FXI37" s="73"/>
      <c r="FXJ37" s="74"/>
      <c r="FXK37" s="72"/>
      <c r="FXL37" s="72"/>
      <c r="FXM37" s="72"/>
      <c r="FXN37" s="90"/>
      <c r="FXO37" s="73"/>
      <c r="FXP37" s="73"/>
      <c r="FXQ37" s="74"/>
      <c r="FXR37" s="72"/>
      <c r="FXS37" s="72"/>
      <c r="FXT37" s="72"/>
      <c r="FXU37" s="90"/>
      <c r="FXV37" s="73"/>
      <c r="FXW37" s="73"/>
      <c r="FXX37" s="74"/>
      <c r="FXY37" s="72"/>
      <c r="FXZ37" s="72"/>
      <c r="FYA37" s="72"/>
      <c r="FYB37" s="90"/>
      <c r="FYC37" s="73"/>
      <c r="FYD37" s="73"/>
      <c r="FYE37" s="74"/>
      <c r="FYF37" s="72"/>
      <c r="FYG37" s="72"/>
      <c r="FYH37" s="72"/>
      <c r="FYI37" s="90"/>
      <c r="FYJ37" s="73"/>
      <c r="FYK37" s="73"/>
      <c r="FYL37" s="74"/>
      <c r="FYM37" s="72"/>
      <c r="FYN37" s="72"/>
      <c r="FYO37" s="72"/>
      <c r="FYP37" s="90"/>
      <c r="FYQ37" s="73"/>
      <c r="FYR37" s="73"/>
      <c r="FYS37" s="74"/>
      <c r="FYT37" s="72"/>
      <c r="FYU37" s="72"/>
      <c r="FYV37" s="72"/>
      <c r="FYW37" s="90"/>
      <c r="FYX37" s="73"/>
      <c r="FYY37" s="73"/>
      <c r="FYZ37" s="74"/>
      <c r="FZA37" s="72"/>
      <c r="FZB37" s="72"/>
      <c r="FZC37" s="72"/>
      <c r="FZD37" s="90"/>
      <c r="FZE37" s="73"/>
      <c r="FZF37" s="73"/>
      <c r="FZG37" s="74"/>
      <c r="FZH37" s="72"/>
      <c r="FZI37" s="72"/>
      <c r="FZJ37" s="72"/>
      <c r="FZK37" s="90"/>
      <c r="FZL37" s="73"/>
      <c r="FZM37" s="73"/>
      <c r="FZN37" s="74"/>
      <c r="FZO37" s="72"/>
      <c r="FZP37" s="72"/>
      <c r="FZQ37" s="72"/>
      <c r="FZR37" s="90"/>
      <c r="FZS37" s="73"/>
      <c r="FZT37" s="73"/>
      <c r="FZU37" s="74"/>
      <c r="FZV37" s="72"/>
      <c r="FZW37" s="72"/>
      <c r="FZX37" s="72"/>
      <c r="FZY37" s="90"/>
      <c r="FZZ37" s="73"/>
      <c r="GAA37" s="73"/>
      <c r="GAB37" s="74"/>
      <c r="GAC37" s="72"/>
      <c r="GAD37" s="72"/>
      <c r="GAE37" s="72"/>
      <c r="GAF37" s="90"/>
      <c r="GAG37" s="73"/>
      <c r="GAH37" s="73"/>
      <c r="GAI37" s="74"/>
      <c r="GAJ37" s="72"/>
      <c r="GAK37" s="72"/>
      <c r="GAL37" s="72"/>
      <c r="GAM37" s="90"/>
      <c r="GAN37" s="73"/>
      <c r="GAO37" s="73"/>
      <c r="GAP37" s="74"/>
      <c r="GAQ37" s="72"/>
      <c r="GAR37" s="72"/>
      <c r="GAS37" s="72"/>
      <c r="GAT37" s="90"/>
      <c r="GAU37" s="73"/>
      <c r="GAV37" s="73"/>
      <c r="GAW37" s="74"/>
      <c r="GAX37" s="72"/>
      <c r="GAY37" s="72"/>
      <c r="GAZ37" s="72"/>
      <c r="GBA37" s="90"/>
      <c r="GBB37" s="73"/>
      <c r="GBC37" s="73"/>
      <c r="GBD37" s="74"/>
      <c r="GBE37" s="72"/>
      <c r="GBF37" s="72"/>
      <c r="GBG37" s="72"/>
      <c r="GBH37" s="90"/>
      <c r="GBI37" s="73"/>
      <c r="GBJ37" s="73"/>
      <c r="GBK37" s="74"/>
      <c r="GBL37" s="72"/>
      <c r="GBM37" s="72"/>
      <c r="GBN37" s="72"/>
      <c r="GBO37" s="90"/>
      <c r="GBP37" s="73"/>
      <c r="GBQ37" s="73"/>
      <c r="GBR37" s="74"/>
      <c r="GBS37" s="72"/>
      <c r="GBT37" s="72"/>
      <c r="GBU37" s="72"/>
      <c r="GBV37" s="90"/>
      <c r="GBW37" s="73"/>
      <c r="GBX37" s="73"/>
      <c r="GBY37" s="74"/>
      <c r="GBZ37" s="72"/>
      <c r="GCA37" s="72"/>
      <c r="GCB37" s="72"/>
      <c r="GCC37" s="90"/>
      <c r="GCD37" s="73"/>
      <c r="GCE37" s="73"/>
      <c r="GCF37" s="74"/>
      <c r="GCG37" s="72"/>
      <c r="GCH37" s="72"/>
      <c r="GCI37" s="72"/>
      <c r="GCJ37" s="90"/>
      <c r="GCK37" s="73"/>
      <c r="GCL37" s="73"/>
      <c r="GCM37" s="74"/>
      <c r="GCN37" s="72"/>
      <c r="GCO37" s="72"/>
      <c r="GCP37" s="72"/>
      <c r="GCQ37" s="90"/>
      <c r="GCR37" s="73"/>
      <c r="GCS37" s="73"/>
      <c r="GCT37" s="74"/>
      <c r="GCU37" s="72"/>
      <c r="GCV37" s="72"/>
      <c r="GCW37" s="72"/>
      <c r="GCX37" s="90"/>
      <c r="GCY37" s="73"/>
      <c r="GCZ37" s="73"/>
      <c r="GDA37" s="74"/>
      <c r="GDB37" s="72"/>
      <c r="GDC37" s="72"/>
      <c r="GDD37" s="72"/>
      <c r="GDE37" s="90"/>
      <c r="GDF37" s="73"/>
      <c r="GDG37" s="73"/>
      <c r="GDH37" s="74"/>
      <c r="GDI37" s="72"/>
      <c r="GDJ37" s="72"/>
      <c r="GDK37" s="72"/>
      <c r="GDL37" s="90"/>
      <c r="GDM37" s="73"/>
      <c r="GDN37" s="73"/>
      <c r="GDO37" s="74"/>
      <c r="GDP37" s="72"/>
      <c r="GDQ37" s="72"/>
      <c r="GDR37" s="72"/>
      <c r="GDS37" s="90"/>
      <c r="GDT37" s="73"/>
      <c r="GDU37" s="73"/>
      <c r="GDV37" s="74"/>
      <c r="GDW37" s="72"/>
      <c r="GDX37" s="72"/>
      <c r="GDY37" s="72"/>
      <c r="GDZ37" s="90"/>
      <c r="GEA37" s="73"/>
      <c r="GEB37" s="73"/>
      <c r="GEC37" s="74"/>
      <c r="GED37" s="72"/>
      <c r="GEE37" s="72"/>
      <c r="GEF37" s="72"/>
      <c r="GEG37" s="90"/>
      <c r="GEH37" s="73"/>
      <c r="GEI37" s="73"/>
      <c r="GEJ37" s="74"/>
      <c r="GEK37" s="72"/>
      <c r="GEL37" s="72"/>
      <c r="GEM37" s="72"/>
      <c r="GEN37" s="90"/>
      <c r="GEO37" s="73"/>
      <c r="GEP37" s="73"/>
      <c r="GEQ37" s="74"/>
      <c r="GER37" s="72"/>
      <c r="GES37" s="72"/>
      <c r="GET37" s="72"/>
      <c r="GEU37" s="90"/>
      <c r="GEV37" s="73"/>
      <c r="GEW37" s="73"/>
      <c r="GEX37" s="74"/>
      <c r="GEY37" s="72"/>
      <c r="GEZ37" s="72"/>
      <c r="GFA37" s="72"/>
      <c r="GFB37" s="90"/>
      <c r="GFC37" s="73"/>
      <c r="GFD37" s="73"/>
      <c r="GFE37" s="74"/>
      <c r="GFF37" s="72"/>
      <c r="GFG37" s="72"/>
      <c r="GFH37" s="72"/>
      <c r="GFI37" s="90"/>
      <c r="GFJ37" s="73"/>
      <c r="GFK37" s="73"/>
      <c r="GFL37" s="74"/>
      <c r="GFM37" s="72"/>
      <c r="GFN37" s="72"/>
      <c r="GFO37" s="72"/>
      <c r="GFP37" s="90"/>
      <c r="GFQ37" s="73"/>
      <c r="GFR37" s="73"/>
      <c r="GFS37" s="74"/>
      <c r="GFT37" s="72"/>
      <c r="GFU37" s="72"/>
      <c r="GFV37" s="72"/>
      <c r="GFW37" s="90"/>
      <c r="GFX37" s="73"/>
      <c r="GFY37" s="73"/>
      <c r="GFZ37" s="74"/>
      <c r="GGA37" s="72"/>
      <c r="GGB37" s="72"/>
      <c r="GGC37" s="72"/>
      <c r="GGD37" s="90"/>
      <c r="GGE37" s="73"/>
      <c r="GGF37" s="73"/>
      <c r="GGG37" s="74"/>
      <c r="GGH37" s="72"/>
      <c r="GGI37" s="72"/>
      <c r="GGJ37" s="72"/>
      <c r="GGK37" s="90"/>
      <c r="GGL37" s="73"/>
      <c r="GGM37" s="73"/>
      <c r="GGN37" s="74"/>
      <c r="GGO37" s="72"/>
      <c r="GGP37" s="72"/>
      <c r="GGQ37" s="72"/>
      <c r="GGR37" s="90"/>
      <c r="GGS37" s="73"/>
      <c r="GGT37" s="73"/>
      <c r="GGU37" s="74"/>
      <c r="GGV37" s="72"/>
      <c r="GGW37" s="72"/>
      <c r="GGX37" s="72"/>
      <c r="GGY37" s="90"/>
      <c r="GGZ37" s="73"/>
      <c r="GHA37" s="73"/>
      <c r="GHB37" s="74"/>
      <c r="GHC37" s="72"/>
      <c r="GHD37" s="72"/>
      <c r="GHE37" s="72"/>
      <c r="GHF37" s="90"/>
      <c r="GHG37" s="73"/>
      <c r="GHH37" s="73"/>
      <c r="GHI37" s="74"/>
      <c r="GHJ37" s="72"/>
      <c r="GHK37" s="72"/>
      <c r="GHL37" s="72"/>
      <c r="GHM37" s="90"/>
      <c r="GHN37" s="73"/>
      <c r="GHO37" s="73"/>
      <c r="GHP37" s="74"/>
      <c r="GHQ37" s="72"/>
      <c r="GHR37" s="72"/>
      <c r="GHS37" s="72"/>
      <c r="GHT37" s="90"/>
      <c r="GHU37" s="73"/>
      <c r="GHV37" s="73"/>
      <c r="GHW37" s="74"/>
      <c r="GHX37" s="72"/>
      <c r="GHY37" s="72"/>
      <c r="GHZ37" s="72"/>
      <c r="GIA37" s="90"/>
      <c r="GIB37" s="73"/>
      <c r="GIC37" s="73"/>
      <c r="GID37" s="74"/>
      <c r="GIE37" s="72"/>
      <c r="GIF37" s="72"/>
      <c r="GIG37" s="72"/>
      <c r="GIH37" s="90"/>
      <c r="GII37" s="73"/>
      <c r="GIJ37" s="73"/>
      <c r="GIK37" s="74"/>
      <c r="GIL37" s="72"/>
      <c r="GIM37" s="72"/>
      <c r="GIN37" s="72"/>
      <c r="GIO37" s="90"/>
      <c r="GIP37" s="73"/>
      <c r="GIQ37" s="73"/>
      <c r="GIR37" s="74"/>
      <c r="GIS37" s="72"/>
      <c r="GIT37" s="72"/>
      <c r="GIU37" s="72"/>
      <c r="GIV37" s="90"/>
      <c r="GIW37" s="73"/>
      <c r="GIX37" s="73"/>
      <c r="GIY37" s="74"/>
      <c r="GIZ37" s="72"/>
      <c r="GJA37" s="72"/>
      <c r="GJB37" s="72"/>
      <c r="GJC37" s="90"/>
      <c r="GJD37" s="73"/>
      <c r="GJE37" s="73"/>
      <c r="GJF37" s="74"/>
      <c r="GJG37" s="72"/>
      <c r="GJH37" s="72"/>
      <c r="GJI37" s="72"/>
      <c r="GJJ37" s="90"/>
      <c r="GJK37" s="73"/>
      <c r="GJL37" s="73"/>
      <c r="GJM37" s="74"/>
      <c r="GJN37" s="72"/>
      <c r="GJO37" s="72"/>
      <c r="GJP37" s="72"/>
      <c r="GJQ37" s="90"/>
      <c r="GJR37" s="73"/>
      <c r="GJS37" s="73"/>
      <c r="GJT37" s="74"/>
      <c r="GJU37" s="72"/>
      <c r="GJV37" s="72"/>
      <c r="GJW37" s="72"/>
      <c r="GJX37" s="90"/>
      <c r="GJY37" s="73"/>
      <c r="GJZ37" s="73"/>
      <c r="GKA37" s="74"/>
      <c r="GKB37" s="72"/>
      <c r="GKC37" s="72"/>
      <c r="GKD37" s="72"/>
      <c r="GKE37" s="90"/>
      <c r="GKF37" s="73"/>
      <c r="GKG37" s="73"/>
      <c r="GKH37" s="74"/>
      <c r="GKI37" s="72"/>
      <c r="GKJ37" s="72"/>
      <c r="GKK37" s="72"/>
      <c r="GKL37" s="90"/>
      <c r="GKM37" s="73"/>
      <c r="GKN37" s="73"/>
      <c r="GKO37" s="74"/>
      <c r="GKP37" s="72"/>
      <c r="GKQ37" s="72"/>
      <c r="GKR37" s="72"/>
      <c r="GKS37" s="90"/>
      <c r="GKT37" s="73"/>
      <c r="GKU37" s="73"/>
      <c r="GKV37" s="74"/>
      <c r="GKW37" s="72"/>
      <c r="GKX37" s="72"/>
      <c r="GKY37" s="72"/>
      <c r="GKZ37" s="90"/>
      <c r="GLA37" s="73"/>
      <c r="GLB37" s="73"/>
      <c r="GLC37" s="74"/>
      <c r="GLD37" s="72"/>
      <c r="GLE37" s="72"/>
      <c r="GLF37" s="72"/>
      <c r="GLG37" s="90"/>
      <c r="GLH37" s="73"/>
      <c r="GLI37" s="73"/>
      <c r="GLJ37" s="74"/>
      <c r="GLK37" s="72"/>
      <c r="GLL37" s="72"/>
      <c r="GLM37" s="72"/>
      <c r="GLN37" s="90"/>
      <c r="GLO37" s="73"/>
      <c r="GLP37" s="73"/>
      <c r="GLQ37" s="74"/>
      <c r="GLR37" s="72"/>
      <c r="GLS37" s="72"/>
      <c r="GLT37" s="72"/>
      <c r="GLU37" s="90"/>
      <c r="GLV37" s="73"/>
      <c r="GLW37" s="73"/>
      <c r="GLX37" s="74"/>
      <c r="GLY37" s="72"/>
      <c r="GLZ37" s="72"/>
      <c r="GMA37" s="72"/>
      <c r="GMB37" s="90"/>
      <c r="GMC37" s="73"/>
      <c r="GMD37" s="73"/>
      <c r="GME37" s="74"/>
      <c r="GMF37" s="72"/>
      <c r="GMG37" s="72"/>
      <c r="GMH37" s="72"/>
      <c r="GMI37" s="90"/>
      <c r="GMJ37" s="73"/>
      <c r="GMK37" s="73"/>
      <c r="GML37" s="74"/>
      <c r="GMM37" s="72"/>
      <c r="GMN37" s="72"/>
      <c r="GMO37" s="72"/>
      <c r="GMP37" s="90"/>
      <c r="GMQ37" s="73"/>
      <c r="GMR37" s="73"/>
      <c r="GMS37" s="74"/>
      <c r="GMT37" s="72"/>
      <c r="GMU37" s="72"/>
      <c r="GMV37" s="72"/>
      <c r="GMW37" s="90"/>
      <c r="GMX37" s="73"/>
      <c r="GMY37" s="73"/>
      <c r="GMZ37" s="74"/>
      <c r="GNA37" s="72"/>
      <c r="GNB37" s="72"/>
      <c r="GNC37" s="72"/>
      <c r="GND37" s="90"/>
      <c r="GNE37" s="73"/>
      <c r="GNF37" s="73"/>
      <c r="GNG37" s="74"/>
      <c r="GNH37" s="72"/>
      <c r="GNI37" s="72"/>
      <c r="GNJ37" s="72"/>
      <c r="GNK37" s="90"/>
      <c r="GNL37" s="73"/>
      <c r="GNM37" s="73"/>
      <c r="GNN37" s="74"/>
      <c r="GNO37" s="72"/>
      <c r="GNP37" s="72"/>
      <c r="GNQ37" s="72"/>
      <c r="GNR37" s="90"/>
      <c r="GNS37" s="73"/>
      <c r="GNT37" s="73"/>
      <c r="GNU37" s="74"/>
      <c r="GNV37" s="72"/>
      <c r="GNW37" s="72"/>
      <c r="GNX37" s="72"/>
      <c r="GNY37" s="90"/>
      <c r="GNZ37" s="73"/>
      <c r="GOA37" s="73"/>
      <c r="GOB37" s="74"/>
      <c r="GOC37" s="72"/>
      <c r="GOD37" s="72"/>
      <c r="GOE37" s="72"/>
      <c r="GOF37" s="90"/>
      <c r="GOG37" s="73"/>
      <c r="GOH37" s="73"/>
      <c r="GOI37" s="74"/>
      <c r="GOJ37" s="72"/>
      <c r="GOK37" s="72"/>
      <c r="GOL37" s="72"/>
      <c r="GOM37" s="90"/>
      <c r="GON37" s="73"/>
      <c r="GOO37" s="73"/>
      <c r="GOP37" s="74"/>
      <c r="GOQ37" s="72"/>
      <c r="GOR37" s="72"/>
      <c r="GOS37" s="72"/>
      <c r="GOT37" s="90"/>
      <c r="GOU37" s="73"/>
      <c r="GOV37" s="73"/>
      <c r="GOW37" s="74"/>
      <c r="GOX37" s="72"/>
      <c r="GOY37" s="72"/>
      <c r="GOZ37" s="72"/>
      <c r="GPA37" s="90"/>
      <c r="GPB37" s="73"/>
      <c r="GPC37" s="73"/>
      <c r="GPD37" s="74"/>
      <c r="GPE37" s="72"/>
      <c r="GPF37" s="72"/>
      <c r="GPG37" s="72"/>
      <c r="GPH37" s="90"/>
      <c r="GPI37" s="73"/>
      <c r="GPJ37" s="73"/>
      <c r="GPK37" s="74"/>
      <c r="GPL37" s="72"/>
      <c r="GPM37" s="72"/>
      <c r="GPN37" s="72"/>
      <c r="GPO37" s="90"/>
      <c r="GPP37" s="73"/>
      <c r="GPQ37" s="73"/>
      <c r="GPR37" s="74"/>
      <c r="GPS37" s="72"/>
      <c r="GPT37" s="72"/>
      <c r="GPU37" s="72"/>
      <c r="GPV37" s="90"/>
      <c r="GPW37" s="73"/>
      <c r="GPX37" s="73"/>
      <c r="GPY37" s="74"/>
      <c r="GPZ37" s="72"/>
      <c r="GQA37" s="72"/>
      <c r="GQB37" s="72"/>
      <c r="GQC37" s="90"/>
      <c r="GQD37" s="73"/>
      <c r="GQE37" s="73"/>
      <c r="GQF37" s="74"/>
      <c r="GQG37" s="72"/>
      <c r="GQH37" s="72"/>
      <c r="GQI37" s="72"/>
      <c r="GQJ37" s="90"/>
      <c r="GQK37" s="73"/>
      <c r="GQL37" s="73"/>
      <c r="GQM37" s="74"/>
      <c r="GQN37" s="72"/>
      <c r="GQO37" s="72"/>
      <c r="GQP37" s="72"/>
      <c r="GQQ37" s="90"/>
      <c r="GQR37" s="73"/>
      <c r="GQS37" s="73"/>
      <c r="GQT37" s="74"/>
      <c r="GQU37" s="72"/>
      <c r="GQV37" s="72"/>
      <c r="GQW37" s="72"/>
      <c r="GQX37" s="90"/>
      <c r="GQY37" s="73"/>
      <c r="GQZ37" s="73"/>
      <c r="GRA37" s="74"/>
      <c r="GRB37" s="72"/>
      <c r="GRC37" s="72"/>
      <c r="GRD37" s="72"/>
      <c r="GRE37" s="90"/>
      <c r="GRF37" s="73"/>
      <c r="GRG37" s="73"/>
      <c r="GRH37" s="74"/>
      <c r="GRI37" s="72"/>
      <c r="GRJ37" s="72"/>
      <c r="GRK37" s="72"/>
      <c r="GRL37" s="90"/>
      <c r="GRM37" s="73"/>
      <c r="GRN37" s="73"/>
      <c r="GRO37" s="74"/>
      <c r="GRP37" s="72"/>
      <c r="GRQ37" s="72"/>
      <c r="GRR37" s="72"/>
      <c r="GRS37" s="90"/>
      <c r="GRT37" s="73"/>
      <c r="GRU37" s="73"/>
      <c r="GRV37" s="74"/>
      <c r="GRW37" s="72"/>
      <c r="GRX37" s="72"/>
      <c r="GRY37" s="72"/>
      <c r="GRZ37" s="90"/>
      <c r="GSA37" s="73"/>
      <c r="GSB37" s="73"/>
      <c r="GSC37" s="74"/>
      <c r="GSD37" s="72"/>
      <c r="GSE37" s="72"/>
      <c r="GSF37" s="72"/>
      <c r="GSG37" s="90"/>
      <c r="GSH37" s="73"/>
      <c r="GSI37" s="73"/>
      <c r="GSJ37" s="74"/>
      <c r="GSK37" s="72"/>
      <c r="GSL37" s="72"/>
      <c r="GSM37" s="72"/>
      <c r="GSN37" s="90"/>
      <c r="GSO37" s="73"/>
      <c r="GSP37" s="73"/>
      <c r="GSQ37" s="74"/>
      <c r="GSR37" s="72"/>
      <c r="GSS37" s="72"/>
      <c r="GST37" s="72"/>
      <c r="GSU37" s="90"/>
      <c r="GSV37" s="73"/>
      <c r="GSW37" s="73"/>
      <c r="GSX37" s="74"/>
      <c r="GSY37" s="72"/>
      <c r="GSZ37" s="72"/>
      <c r="GTA37" s="72"/>
      <c r="GTB37" s="90"/>
      <c r="GTC37" s="73"/>
      <c r="GTD37" s="73"/>
      <c r="GTE37" s="74"/>
      <c r="GTF37" s="72"/>
      <c r="GTG37" s="72"/>
      <c r="GTH37" s="72"/>
      <c r="GTI37" s="90"/>
      <c r="GTJ37" s="73"/>
      <c r="GTK37" s="73"/>
      <c r="GTL37" s="74"/>
      <c r="GTM37" s="72"/>
      <c r="GTN37" s="72"/>
      <c r="GTO37" s="72"/>
      <c r="GTP37" s="90"/>
      <c r="GTQ37" s="73"/>
      <c r="GTR37" s="73"/>
      <c r="GTS37" s="74"/>
      <c r="GTT37" s="72"/>
      <c r="GTU37" s="72"/>
      <c r="GTV37" s="72"/>
      <c r="GTW37" s="90"/>
      <c r="GTX37" s="73"/>
      <c r="GTY37" s="73"/>
      <c r="GTZ37" s="74"/>
      <c r="GUA37" s="72"/>
      <c r="GUB37" s="72"/>
      <c r="GUC37" s="72"/>
      <c r="GUD37" s="90"/>
      <c r="GUE37" s="73"/>
      <c r="GUF37" s="73"/>
      <c r="GUG37" s="74"/>
      <c r="GUH37" s="72"/>
      <c r="GUI37" s="72"/>
      <c r="GUJ37" s="72"/>
      <c r="GUK37" s="90"/>
      <c r="GUL37" s="73"/>
      <c r="GUM37" s="73"/>
      <c r="GUN37" s="74"/>
      <c r="GUO37" s="72"/>
      <c r="GUP37" s="72"/>
      <c r="GUQ37" s="72"/>
      <c r="GUR37" s="90"/>
      <c r="GUS37" s="73"/>
      <c r="GUT37" s="73"/>
      <c r="GUU37" s="74"/>
      <c r="GUV37" s="72"/>
      <c r="GUW37" s="72"/>
      <c r="GUX37" s="72"/>
      <c r="GUY37" s="90"/>
      <c r="GUZ37" s="73"/>
      <c r="GVA37" s="73"/>
      <c r="GVB37" s="74"/>
      <c r="GVC37" s="72"/>
      <c r="GVD37" s="72"/>
      <c r="GVE37" s="72"/>
      <c r="GVF37" s="90"/>
      <c r="GVG37" s="73"/>
      <c r="GVH37" s="73"/>
      <c r="GVI37" s="74"/>
      <c r="GVJ37" s="72"/>
      <c r="GVK37" s="72"/>
      <c r="GVL37" s="72"/>
      <c r="GVM37" s="90"/>
      <c r="GVN37" s="73"/>
      <c r="GVO37" s="73"/>
      <c r="GVP37" s="74"/>
      <c r="GVQ37" s="72"/>
      <c r="GVR37" s="72"/>
      <c r="GVS37" s="72"/>
      <c r="GVT37" s="90"/>
      <c r="GVU37" s="73"/>
      <c r="GVV37" s="73"/>
      <c r="GVW37" s="74"/>
      <c r="GVX37" s="72"/>
      <c r="GVY37" s="72"/>
      <c r="GVZ37" s="72"/>
      <c r="GWA37" s="90"/>
      <c r="GWB37" s="73"/>
      <c r="GWC37" s="73"/>
      <c r="GWD37" s="74"/>
      <c r="GWE37" s="72"/>
      <c r="GWF37" s="72"/>
      <c r="GWG37" s="72"/>
      <c r="GWH37" s="90"/>
      <c r="GWI37" s="73"/>
      <c r="GWJ37" s="73"/>
      <c r="GWK37" s="74"/>
      <c r="GWL37" s="72"/>
      <c r="GWM37" s="72"/>
      <c r="GWN37" s="72"/>
      <c r="GWO37" s="90"/>
      <c r="GWP37" s="73"/>
      <c r="GWQ37" s="73"/>
      <c r="GWR37" s="74"/>
      <c r="GWS37" s="72"/>
      <c r="GWT37" s="72"/>
      <c r="GWU37" s="72"/>
      <c r="GWV37" s="90"/>
      <c r="GWW37" s="73"/>
      <c r="GWX37" s="73"/>
      <c r="GWY37" s="74"/>
      <c r="GWZ37" s="72"/>
      <c r="GXA37" s="72"/>
      <c r="GXB37" s="72"/>
      <c r="GXC37" s="90"/>
      <c r="GXD37" s="73"/>
      <c r="GXE37" s="73"/>
      <c r="GXF37" s="74"/>
      <c r="GXG37" s="72"/>
      <c r="GXH37" s="72"/>
      <c r="GXI37" s="72"/>
      <c r="GXJ37" s="90"/>
      <c r="GXK37" s="73"/>
      <c r="GXL37" s="73"/>
      <c r="GXM37" s="74"/>
      <c r="GXN37" s="72"/>
      <c r="GXO37" s="72"/>
      <c r="GXP37" s="72"/>
      <c r="GXQ37" s="90"/>
      <c r="GXR37" s="73"/>
      <c r="GXS37" s="73"/>
      <c r="GXT37" s="74"/>
      <c r="GXU37" s="72"/>
      <c r="GXV37" s="72"/>
      <c r="GXW37" s="72"/>
      <c r="GXX37" s="90"/>
      <c r="GXY37" s="73"/>
      <c r="GXZ37" s="73"/>
      <c r="GYA37" s="74"/>
      <c r="GYB37" s="72"/>
      <c r="GYC37" s="72"/>
      <c r="GYD37" s="72"/>
      <c r="GYE37" s="90"/>
      <c r="GYF37" s="73"/>
      <c r="GYG37" s="73"/>
      <c r="GYH37" s="74"/>
      <c r="GYI37" s="72"/>
      <c r="GYJ37" s="72"/>
      <c r="GYK37" s="72"/>
      <c r="GYL37" s="90"/>
      <c r="GYM37" s="73"/>
      <c r="GYN37" s="73"/>
      <c r="GYO37" s="74"/>
      <c r="GYP37" s="72"/>
      <c r="GYQ37" s="72"/>
      <c r="GYR37" s="72"/>
      <c r="GYS37" s="90"/>
      <c r="GYT37" s="73"/>
      <c r="GYU37" s="73"/>
      <c r="GYV37" s="74"/>
      <c r="GYW37" s="72"/>
      <c r="GYX37" s="72"/>
      <c r="GYY37" s="72"/>
      <c r="GYZ37" s="90"/>
      <c r="GZA37" s="73"/>
      <c r="GZB37" s="73"/>
      <c r="GZC37" s="74"/>
      <c r="GZD37" s="72"/>
      <c r="GZE37" s="72"/>
      <c r="GZF37" s="72"/>
      <c r="GZG37" s="90"/>
      <c r="GZH37" s="73"/>
      <c r="GZI37" s="73"/>
      <c r="GZJ37" s="74"/>
      <c r="GZK37" s="72"/>
      <c r="GZL37" s="72"/>
      <c r="GZM37" s="72"/>
      <c r="GZN37" s="90"/>
      <c r="GZO37" s="73"/>
      <c r="GZP37" s="73"/>
      <c r="GZQ37" s="74"/>
      <c r="GZR37" s="72"/>
      <c r="GZS37" s="72"/>
      <c r="GZT37" s="72"/>
      <c r="GZU37" s="90"/>
      <c r="GZV37" s="73"/>
      <c r="GZW37" s="73"/>
      <c r="GZX37" s="74"/>
      <c r="GZY37" s="72"/>
      <c r="GZZ37" s="72"/>
      <c r="HAA37" s="72"/>
      <c r="HAB37" s="90"/>
      <c r="HAC37" s="73"/>
      <c r="HAD37" s="73"/>
      <c r="HAE37" s="74"/>
      <c r="HAF37" s="72"/>
      <c r="HAG37" s="72"/>
      <c r="HAH37" s="72"/>
      <c r="HAI37" s="90"/>
      <c r="HAJ37" s="73"/>
      <c r="HAK37" s="73"/>
      <c r="HAL37" s="74"/>
      <c r="HAM37" s="72"/>
      <c r="HAN37" s="72"/>
      <c r="HAO37" s="72"/>
      <c r="HAP37" s="90"/>
      <c r="HAQ37" s="73"/>
      <c r="HAR37" s="73"/>
      <c r="HAS37" s="74"/>
      <c r="HAT37" s="72"/>
      <c r="HAU37" s="72"/>
      <c r="HAV37" s="72"/>
      <c r="HAW37" s="90"/>
      <c r="HAX37" s="73"/>
      <c r="HAY37" s="73"/>
      <c r="HAZ37" s="74"/>
      <c r="HBA37" s="72"/>
      <c r="HBB37" s="72"/>
      <c r="HBC37" s="72"/>
      <c r="HBD37" s="90"/>
      <c r="HBE37" s="73"/>
      <c r="HBF37" s="73"/>
      <c r="HBG37" s="74"/>
      <c r="HBH37" s="72"/>
      <c r="HBI37" s="72"/>
      <c r="HBJ37" s="72"/>
      <c r="HBK37" s="90"/>
      <c r="HBL37" s="73"/>
      <c r="HBM37" s="73"/>
      <c r="HBN37" s="74"/>
      <c r="HBO37" s="72"/>
      <c r="HBP37" s="72"/>
      <c r="HBQ37" s="72"/>
      <c r="HBR37" s="90"/>
      <c r="HBS37" s="73"/>
      <c r="HBT37" s="73"/>
      <c r="HBU37" s="74"/>
      <c r="HBV37" s="72"/>
      <c r="HBW37" s="72"/>
      <c r="HBX37" s="72"/>
      <c r="HBY37" s="90"/>
      <c r="HBZ37" s="73"/>
      <c r="HCA37" s="73"/>
      <c r="HCB37" s="74"/>
      <c r="HCC37" s="72"/>
      <c r="HCD37" s="72"/>
      <c r="HCE37" s="72"/>
      <c r="HCF37" s="90"/>
      <c r="HCG37" s="73"/>
      <c r="HCH37" s="73"/>
      <c r="HCI37" s="74"/>
      <c r="HCJ37" s="72"/>
      <c r="HCK37" s="72"/>
      <c r="HCL37" s="72"/>
      <c r="HCM37" s="90"/>
      <c r="HCN37" s="73"/>
      <c r="HCO37" s="73"/>
      <c r="HCP37" s="74"/>
      <c r="HCQ37" s="72"/>
      <c r="HCR37" s="72"/>
      <c r="HCS37" s="72"/>
      <c r="HCT37" s="90"/>
      <c r="HCU37" s="73"/>
      <c r="HCV37" s="73"/>
      <c r="HCW37" s="74"/>
      <c r="HCX37" s="72"/>
      <c r="HCY37" s="72"/>
      <c r="HCZ37" s="72"/>
      <c r="HDA37" s="90"/>
      <c r="HDB37" s="73"/>
      <c r="HDC37" s="73"/>
      <c r="HDD37" s="74"/>
      <c r="HDE37" s="72"/>
      <c r="HDF37" s="72"/>
      <c r="HDG37" s="72"/>
      <c r="HDH37" s="90"/>
      <c r="HDI37" s="73"/>
      <c r="HDJ37" s="73"/>
      <c r="HDK37" s="74"/>
      <c r="HDL37" s="72"/>
      <c r="HDM37" s="72"/>
      <c r="HDN37" s="72"/>
      <c r="HDO37" s="90"/>
      <c r="HDP37" s="73"/>
      <c r="HDQ37" s="73"/>
      <c r="HDR37" s="74"/>
      <c r="HDS37" s="72"/>
      <c r="HDT37" s="72"/>
      <c r="HDU37" s="72"/>
      <c r="HDV37" s="90"/>
      <c r="HDW37" s="73"/>
      <c r="HDX37" s="73"/>
      <c r="HDY37" s="74"/>
      <c r="HDZ37" s="72"/>
      <c r="HEA37" s="72"/>
      <c r="HEB37" s="72"/>
      <c r="HEC37" s="90"/>
      <c r="HED37" s="73"/>
      <c r="HEE37" s="73"/>
      <c r="HEF37" s="74"/>
      <c r="HEG37" s="72"/>
      <c r="HEH37" s="72"/>
      <c r="HEI37" s="72"/>
      <c r="HEJ37" s="90"/>
      <c r="HEK37" s="73"/>
      <c r="HEL37" s="73"/>
      <c r="HEM37" s="74"/>
      <c r="HEN37" s="72"/>
      <c r="HEO37" s="72"/>
      <c r="HEP37" s="72"/>
      <c r="HEQ37" s="90"/>
      <c r="HER37" s="73"/>
      <c r="HES37" s="73"/>
      <c r="HET37" s="74"/>
      <c r="HEU37" s="72"/>
      <c r="HEV37" s="72"/>
      <c r="HEW37" s="72"/>
      <c r="HEX37" s="90"/>
      <c r="HEY37" s="73"/>
      <c r="HEZ37" s="73"/>
      <c r="HFA37" s="74"/>
      <c r="HFB37" s="72"/>
      <c r="HFC37" s="72"/>
      <c r="HFD37" s="72"/>
      <c r="HFE37" s="90"/>
      <c r="HFF37" s="73"/>
      <c r="HFG37" s="73"/>
      <c r="HFH37" s="74"/>
      <c r="HFI37" s="72"/>
      <c r="HFJ37" s="72"/>
      <c r="HFK37" s="72"/>
      <c r="HFL37" s="90"/>
      <c r="HFM37" s="73"/>
      <c r="HFN37" s="73"/>
      <c r="HFO37" s="74"/>
      <c r="HFP37" s="72"/>
      <c r="HFQ37" s="72"/>
      <c r="HFR37" s="72"/>
      <c r="HFS37" s="90"/>
      <c r="HFT37" s="73"/>
      <c r="HFU37" s="73"/>
      <c r="HFV37" s="74"/>
      <c r="HFW37" s="72"/>
      <c r="HFX37" s="72"/>
      <c r="HFY37" s="72"/>
      <c r="HFZ37" s="90"/>
      <c r="HGA37" s="73"/>
      <c r="HGB37" s="73"/>
      <c r="HGC37" s="74"/>
      <c r="HGD37" s="72"/>
      <c r="HGE37" s="72"/>
      <c r="HGF37" s="72"/>
      <c r="HGG37" s="90"/>
      <c r="HGH37" s="73"/>
      <c r="HGI37" s="73"/>
      <c r="HGJ37" s="74"/>
      <c r="HGK37" s="72"/>
      <c r="HGL37" s="72"/>
      <c r="HGM37" s="72"/>
      <c r="HGN37" s="90"/>
      <c r="HGO37" s="73"/>
      <c r="HGP37" s="73"/>
      <c r="HGQ37" s="74"/>
      <c r="HGR37" s="72"/>
      <c r="HGS37" s="72"/>
      <c r="HGT37" s="72"/>
      <c r="HGU37" s="90"/>
      <c r="HGV37" s="73"/>
      <c r="HGW37" s="73"/>
      <c r="HGX37" s="74"/>
      <c r="HGY37" s="72"/>
      <c r="HGZ37" s="72"/>
      <c r="HHA37" s="72"/>
      <c r="HHB37" s="90"/>
      <c r="HHC37" s="73"/>
      <c r="HHD37" s="73"/>
      <c r="HHE37" s="74"/>
      <c r="HHF37" s="72"/>
      <c r="HHG37" s="72"/>
      <c r="HHH37" s="72"/>
      <c r="HHI37" s="90"/>
      <c r="HHJ37" s="73"/>
      <c r="HHK37" s="73"/>
      <c r="HHL37" s="74"/>
      <c r="HHM37" s="72"/>
      <c r="HHN37" s="72"/>
      <c r="HHO37" s="72"/>
      <c r="HHP37" s="90"/>
      <c r="HHQ37" s="73"/>
      <c r="HHR37" s="73"/>
      <c r="HHS37" s="74"/>
      <c r="HHT37" s="72"/>
      <c r="HHU37" s="72"/>
      <c r="HHV37" s="72"/>
      <c r="HHW37" s="90"/>
      <c r="HHX37" s="73"/>
      <c r="HHY37" s="73"/>
      <c r="HHZ37" s="74"/>
      <c r="HIA37" s="72"/>
      <c r="HIB37" s="72"/>
      <c r="HIC37" s="72"/>
      <c r="HID37" s="90"/>
      <c r="HIE37" s="73"/>
      <c r="HIF37" s="73"/>
      <c r="HIG37" s="74"/>
      <c r="HIH37" s="72"/>
      <c r="HII37" s="72"/>
      <c r="HIJ37" s="72"/>
      <c r="HIK37" s="90"/>
      <c r="HIL37" s="73"/>
      <c r="HIM37" s="73"/>
      <c r="HIN37" s="74"/>
      <c r="HIO37" s="72"/>
      <c r="HIP37" s="72"/>
      <c r="HIQ37" s="72"/>
      <c r="HIR37" s="90"/>
      <c r="HIS37" s="73"/>
      <c r="HIT37" s="73"/>
      <c r="HIU37" s="74"/>
      <c r="HIV37" s="72"/>
      <c r="HIW37" s="72"/>
      <c r="HIX37" s="72"/>
      <c r="HIY37" s="90"/>
      <c r="HIZ37" s="73"/>
      <c r="HJA37" s="73"/>
      <c r="HJB37" s="74"/>
      <c r="HJC37" s="72"/>
      <c r="HJD37" s="72"/>
      <c r="HJE37" s="72"/>
      <c r="HJF37" s="90"/>
      <c r="HJG37" s="73"/>
      <c r="HJH37" s="73"/>
      <c r="HJI37" s="74"/>
      <c r="HJJ37" s="72"/>
      <c r="HJK37" s="72"/>
      <c r="HJL37" s="72"/>
      <c r="HJM37" s="90"/>
      <c r="HJN37" s="73"/>
      <c r="HJO37" s="73"/>
      <c r="HJP37" s="74"/>
      <c r="HJQ37" s="72"/>
      <c r="HJR37" s="72"/>
      <c r="HJS37" s="72"/>
      <c r="HJT37" s="90"/>
      <c r="HJU37" s="73"/>
      <c r="HJV37" s="73"/>
      <c r="HJW37" s="74"/>
      <c r="HJX37" s="72"/>
      <c r="HJY37" s="72"/>
      <c r="HJZ37" s="72"/>
      <c r="HKA37" s="90"/>
      <c r="HKB37" s="73"/>
      <c r="HKC37" s="73"/>
      <c r="HKD37" s="74"/>
      <c r="HKE37" s="72"/>
      <c r="HKF37" s="72"/>
      <c r="HKG37" s="72"/>
      <c r="HKH37" s="90"/>
      <c r="HKI37" s="73"/>
      <c r="HKJ37" s="73"/>
      <c r="HKK37" s="74"/>
      <c r="HKL37" s="72"/>
      <c r="HKM37" s="72"/>
      <c r="HKN37" s="72"/>
      <c r="HKO37" s="90"/>
      <c r="HKP37" s="73"/>
      <c r="HKQ37" s="73"/>
      <c r="HKR37" s="74"/>
      <c r="HKS37" s="72"/>
      <c r="HKT37" s="72"/>
      <c r="HKU37" s="72"/>
      <c r="HKV37" s="90"/>
      <c r="HKW37" s="73"/>
      <c r="HKX37" s="73"/>
      <c r="HKY37" s="74"/>
      <c r="HKZ37" s="72"/>
      <c r="HLA37" s="72"/>
      <c r="HLB37" s="72"/>
      <c r="HLC37" s="90"/>
      <c r="HLD37" s="73"/>
      <c r="HLE37" s="73"/>
      <c r="HLF37" s="74"/>
      <c r="HLG37" s="72"/>
      <c r="HLH37" s="72"/>
      <c r="HLI37" s="72"/>
      <c r="HLJ37" s="90"/>
      <c r="HLK37" s="73"/>
      <c r="HLL37" s="73"/>
      <c r="HLM37" s="74"/>
      <c r="HLN37" s="72"/>
      <c r="HLO37" s="72"/>
      <c r="HLP37" s="72"/>
      <c r="HLQ37" s="90"/>
      <c r="HLR37" s="73"/>
      <c r="HLS37" s="73"/>
      <c r="HLT37" s="74"/>
      <c r="HLU37" s="72"/>
      <c r="HLV37" s="72"/>
      <c r="HLW37" s="72"/>
      <c r="HLX37" s="90"/>
      <c r="HLY37" s="73"/>
      <c r="HLZ37" s="73"/>
      <c r="HMA37" s="74"/>
      <c r="HMB37" s="72"/>
      <c r="HMC37" s="72"/>
      <c r="HMD37" s="72"/>
      <c r="HME37" s="90"/>
      <c r="HMF37" s="73"/>
      <c r="HMG37" s="73"/>
      <c r="HMH37" s="74"/>
      <c r="HMI37" s="72"/>
      <c r="HMJ37" s="72"/>
      <c r="HMK37" s="72"/>
      <c r="HML37" s="90"/>
      <c r="HMM37" s="73"/>
      <c r="HMN37" s="73"/>
      <c r="HMO37" s="74"/>
      <c r="HMP37" s="72"/>
      <c r="HMQ37" s="72"/>
      <c r="HMR37" s="72"/>
      <c r="HMS37" s="90"/>
      <c r="HMT37" s="73"/>
      <c r="HMU37" s="73"/>
      <c r="HMV37" s="74"/>
      <c r="HMW37" s="72"/>
      <c r="HMX37" s="72"/>
      <c r="HMY37" s="72"/>
      <c r="HMZ37" s="90"/>
      <c r="HNA37" s="73"/>
      <c r="HNB37" s="73"/>
      <c r="HNC37" s="74"/>
      <c r="HND37" s="72"/>
      <c r="HNE37" s="72"/>
      <c r="HNF37" s="72"/>
      <c r="HNG37" s="90"/>
      <c r="HNH37" s="73"/>
      <c r="HNI37" s="73"/>
      <c r="HNJ37" s="74"/>
      <c r="HNK37" s="72"/>
      <c r="HNL37" s="72"/>
      <c r="HNM37" s="72"/>
      <c r="HNN37" s="90"/>
      <c r="HNO37" s="73"/>
      <c r="HNP37" s="73"/>
      <c r="HNQ37" s="74"/>
      <c r="HNR37" s="72"/>
      <c r="HNS37" s="72"/>
      <c r="HNT37" s="72"/>
      <c r="HNU37" s="90"/>
      <c r="HNV37" s="73"/>
      <c r="HNW37" s="73"/>
      <c r="HNX37" s="74"/>
      <c r="HNY37" s="72"/>
      <c r="HNZ37" s="72"/>
      <c r="HOA37" s="72"/>
      <c r="HOB37" s="90"/>
      <c r="HOC37" s="73"/>
      <c r="HOD37" s="73"/>
      <c r="HOE37" s="74"/>
      <c r="HOF37" s="72"/>
      <c r="HOG37" s="72"/>
      <c r="HOH37" s="72"/>
      <c r="HOI37" s="90"/>
      <c r="HOJ37" s="73"/>
      <c r="HOK37" s="73"/>
      <c r="HOL37" s="74"/>
      <c r="HOM37" s="72"/>
      <c r="HON37" s="72"/>
      <c r="HOO37" s="72"/>
      <c r="HOP37" s="90"/>
      <c r="HOQ37" s="73"/>
      <c r="HOR37" s="73"/>
      <c r="HOS37" s="74"/>
      <c r="HOT37" s="72"/>
      <c r="HOU37" s="72"/>
      <c r="HOV37" s="72"/>
      <c r="HOW37" s="90"/>
      <c r="HOX37" s="73"/>
      <c r="HOY37" s="73"/>
      <c r="HOZ37" s="74"/>
      <c r="HPA37" s="72"/>
      <c r="HPB37" s="72"/>
      <c r="HPC37" s="72"/>
      <c r="HPD37" s="90"/>
      <c r="HPE37" s="73"/>
      <c r="HPF37" s="73"/>
      <c r="HPG37" s="74"/>
      <c r="HPH37" s="72"/>
      <c r="HPI37" s="72"/>
      <c r="HPJ37" s="72"/>
      <c r="HPK37" s="90"/>
      <c r="HPL37" s="73"/>
      <c r="HPM37" s="73"/>
      <c r="HPN37" s="74"/>
      <c r="HPO37" s="72"/>
      <c r="HPP37" s="72"/>
      <c r="HPQ37" s="72"/>
      <c r="HPR37" s="90"/>
      <c r="HPS37" s="73"/>
      <c r="HPT37" s="73"/>
      <c r="HPU37" s="74"/>
      <c r="HPV37" s="72"/>
      <c r="HPW37" s="72"/>
      <c r="HPX37" s="72"/>
      <c r="HPY37" s="90"/>
      <c r="HPZ37" s="73"/>
      <c r="HQA37" s="73"/>
      <c r="HQB37" s="74"/>
      <c r="HQC37" s="72"/>
      <c r="HQD37" s="72"/>
      <c r="HQE37" s="72"/>
      <c r="HQF37" s="90"/>
      <c r="HQG37" s="73"/>
      <c r="HQH37" s="73"/>
      <c r="HQI37" s="74"/>
      <c r="HQJ37" s="72"/>
      <c r="HQK37" s="72"/>
      <c r="HQL37" s="72"/>
      <c r="HQM37" s="90"/>
      <c r="HQN37" s="73"/>
      <c r="HQO37" s="73"/>
      <c r="HQP37" s="74"/>
      <c r="HQQ37" s="72"/>
      <c r="HQR37" s="72"/>
      <c r="HQS37" s="72"/>
      <c r="HQT37" s="90"/>
      <c r="HQU37" s="73"/>
      <c r="HQV37" s="73"/>
      <c r="HQW37" s="74"/>
      <c r="HQX37" s="72"/>
      <c r="HQY37" s="72"/>
      <c r="HQZ37" s="72"/>
      <c r="HRA37" s="90"/>
      <c r="HRB37" s="73"/>
      <c r="HRC37" s="73"/>
      <c r="HRD37" s="74"/>
      <c r="HRE37" s="72"/>
      <c r="HRF37" s="72"/>
      <c r="HRG37" s="72"/>
      <c r="HRH37" s="90"/>
      <c r="HRI37" s="73"/>
      <c r="HRJ37" s="73"/>
      <c r="HRK37" s="74"/>
      <c r="HRL37" s="72"/>
      <c r="HRM37" s="72"/>
      <c r="HRN37" s="72"/>
      <c r="HRO37" s="90"/>
      <c r="HRP37" s="73"/>
      <c r="HRQ37" s="73"/>
      <c r="HRR37" s="74"/>
      <c r="HRS37" s="72"/>
      <c r="HRT37" s="72"/>
      <c r="HRU37" s="72"/>
      <c r="HRV37" s="90"/>
      <c r="HRW37" s="73"/>
      <c r="HRX37" s="73"/>
      <c r="HRY37" s="74"/>
      <c r="HRZ37" s="72"/>
      <c r="HSA37" s="72"/>
      <c r="HSB37" s="72"/>
      <c r="HSC37" s="90"/>
      <c r="HSD37" s="73"/>
      <c r="HSE37" s="73"/>
      <c r="HSF37" s="74"/>
      <c r="HSG37" s="72"/>
      <c r="HSH37" s="72"/>
      <c r="HSI37" s="72"/>
      <c r="HSJ37" s="90"/>
      <c r="HSK37" s="73"/>
      <c r="HSL37" s="73"/>
      <c r="HSM37" s="74"/>
      <c r="HSN37" s="72"/>
      <c r="HSO37" s="72"/>
      <c r="HSP37" s="72"/>
      <c r="HSQ37" s="90"/>
      <c r="HSR37" s="73"/>
      <c r="HSS37" s="73"/>
      <c r="HST37" s="74"/>
      <c r="HSU37" s="72"/>
      <c r="HSV37" s="72"/>
      <c r="HSW37" s="72"/>
      <c r="HSX37" s="90"/>
      <c r="HSY37" s="73"/>
      <c r="HSZ37" s="73"/>
      <c r="HTA37" s="74"/>
      <c r="HTB37" s="72"/>
      <c r="HTC37" s="72"/>
      <c r="HTD37" s="72"/>
      <c r="HTE37" s="90"/>
      <c r="HTF37" s="73"/>
      <c r="HTG37" s="73"/>
      <c r="HTH37" s="74"/>
      <c r="HTI37" s="72"/>
      <c r="HTJ37" s="72"/>
      <c r="HTK37" s="72"/>
      <c r="HTL37" s="90"/>
      <c r="HTM37" s="73"/>
      <c r="HTN37" s="73"/>
      <c r="HTO37" s="74"/>
      <c r="HTP37" s="72"/>
      <c r="HTQ37" s="72"/>
      <c r="HTR37" s="72"/>
      <c r="HTS37" s="90"/>
      <c r="HTT37" s="73"/>
      <c r="HTU37" s="73"/>
      <c r="HTV37" s="74"/>
      <c r="HTW37" s="72"/>
      <c r="HTX37" s="72"/>
      <c r="HTY37" s="72"/>
      <c r="HTZ37" s="90"/>
      <c r="HUA37" s="73"/>
      <c r="HUB37" s="73"/>
      <c r="HUC37" s="74"/>
      <c r="HUD37" s="72"/>
      <c r="HUE37" s="72"/>
      <c r="HUF37" s="72"/>
      <c r="HUG37" s="90"/>
      <c r="HUH37" s="73"/>
      <c r="HUI37" s="73"/>
      <c r="HUJ37" s="74"/>
      <c r="HUK37" s="72"/>
      <c r="HUL37" s="72"/>
      <c r="HUM37" s="72"/>
      <c r="HUN37" s="90"/>
      <c r="HUO37" s="73"/>
      <c r="HUP37" s="73"/>
      <c r="HUQ37" s="74"/>
      <c r="HUR37" s="72"/>
      <c r="HUS37" s="72"/>
      <c r="HUT37" s="72"/>
      <c r="HUU37" s="90"/>
      <c r="HUV37" s="73"/>
      <c r="HUW37" s="73"/>
      <c r="HUX37" s="74"/>
      <c r="HUY37" s="72"/>
      <c r="HUZ37" s="72"/>
      <c r="HVA37" s="72"/>
      <c r="HVB37" s="90"/>
      <c r="HVC37" s="73"/>
      <c r="HVD37" s="73"/>
      <c r="HVE37" s="74"/>
      <c r="HVF37" s="72"/>
      <c r="HVG37" s="72"/>
      <c r="HVH37" s="72"/>
      <c r="HVI37" s="90"/>
      <c r="HVJ37" s="73"/>
      <c r="HVK37" s="73"/>
      <c r="HVL37" s="74"/>
      <c r="HVM37" s="72"/>
      <c r="HVN37" s="72"/>
      <c r="HVO37" s="72"/>
      <c r="HVP37" s="90"/>
      <c r="HVQ37" s="73"/>
      <c r="HVR37" s="73"/>
      <c r="HVS37" s="74"/>
      <c r="HVT37" s="72"/>
      <c r="HVU37" s="72"/>
      <c r="HVV37" s="72"/>
      <c r="HVW37" s="90"/>
      <c r="HVX37" s="73"/>
      <c r="HVY37" s="73"/>
      <c r="HVZ37" s="74"/>
      <c r="HWA37" s="72"/>
      <c r="HWB37" s="72"/>
      <c r="HWC37" s="72"/>
      <c r="HWD37" s="90"/>
      <c r="HWE37" s="73"/>
      <c r="HWF37" s="73"/>
      <c r="HWG37" s="74"/>
      <c r="HWH37" s="72"/>
      <c r="HWI37" s="72"/>
      <c r="HWJ37" s="72"/>
      <c r="HWK37" s="90"/>
      <c r="HWL37" s="73"/>
      <c r="HWM37" s="73"/>
      <c r="HWN37" s="74"/>
      <c r="HWO37" s="72"/>
      <c r="HWP37" s="72"/>
      <c r="HWQ37" s="72"/>
      <c r="HWR37" s="90"/>
      <c r="HWS37" s="73"/>
      <c r="HWT37" s="73"/>
      <c r="HWU37" s="74"/>
      <c r="HWV37" s="72"/>
      <c r="HWW37" s="72"/>
      <c r="HWX37" s="72"/>
      <c r="HWY37" s="90"/>
      <c r="HWZ37" s="73"/>
      <c r="HXA37" s="73"/>
      <c r="HXB37" s="74"/>
      <c r="HXC37" s="72"/>
      <c r="HXD37" s="72"/>
      <c r="HXE37" s="72"/>
      <c r="HXF37" s="90"/>
      <c r="HXG37" s="73"/>
      <c r="HXH37" s="73"/>
      <c r="HXI37" s="74"/>
      <c r="HXJ37" s="72"/>
      <c r="HXK37" s="72"/>
      <c r="HXL37" s="72"/>
      <c r="HXM37" s="90"/>
      <c r="HXN37" s="73"/>
      <c r="HXO37" s="73"/>
      <c r="HXP37" s="74"/>
      <c r="HXQ37" s="72"/>
      <c r="HXR37" s="72"/>
      <c r="HXS37" s="72"/>
      <c r="HXT37" s="90"/>
      <c r="HXU37" s="73"/>
      <c r="HXV37" s="73"/>
      <c r="HXW37" s="74"/>
      <c r="HXX37" s="72"/>
      <c r="HXY37" s="72"/>
      <c r="HXZ37" s="72"/>
      <c r="HYA37" s="90"/>
      <c r="HYB37" s="73"/>
      <c r="HYC37" s="73"/>
      <c r="HYD37" s="74"/>
      <c r="HYE37" s="72"/>
      <c r="HYF37" s="72"/>
      <c r="HYG37" s="72"/>
      <c r="HYH37" s="90"/>
      <c r="HYI37" s="73"/>
      <c r="HYJ37" s="73"/>
      <c r="HYK37" s="74"/>
      <c r="HYL37" s="72"/>
      <c r="HYM37" s="72"/>
      <c r="HYN37" s="72"/>
      <c r="HYO37" s="90"/>
      <c r="HYP37" s="73"/>
      <c r="HYQ37" s="73"/>
      <c r="HYR37" s="74"/>
      <c r="HYS37" s="72"/>
      <c r="HYT37" s="72"/>
      <c r="HYU37" s="72"/>
      <c r="HYV37" s="90"/>
      <c r="HYW37" s="73"/>
      <c r="HYX37" s="73"/>
      <c r="HYY37" s="74"/>
      <c r="HYZ37" s="72"/>
      <c r="HZA37" s="72"/>
      <c r="HZB37" s="72"/>
      <c r="HZC37" s="90"/>
      <c r="HZD37" s="73"/>
      <c r="HZE37" s="73"/>
      <c r="HZF37" s="74"/>
      <c r="HZG37" s="72"/>
      <c r="HZH37" s="72"/>
      <c r="HZI37" s="72"/>
      <c r="HZJ37" s="90"/>
      <c r="HZK37" s="73"/>
      <c r="HZL37" s="73"/>
      <c r="HZM37" s="74"/>
      <c r="HZN37" s="72"/>
      <c r="HZO37" s="72"/>
      <c r="HZP37" s="72"/>
      <c r="HZQ37" s="90"/>
      <c r="HZR37" s="73"/>
      <c r="HZS37" s="73"/>
      <c r="HZT37" s="74"/>
      <c r="HZU37" s="72"/>
      <c r="HZV37" s="72"/>
      <c r="HZW37" s="72"/>
      <c r="HZX37" s="90"/>
      <c r="HZY37" s="73"/>
      <c r="HZZ37" s="73"/>
      <c r="IAA37" s="74"/>
      <c r="IAB37" s="72"/>
      <c r="IAC37" s="72"/>
      <c r="IAD37" s="72"/>
      <c r="IAE37" s="90"/>
      <c r="IAF37" s="73"/>
      <c r="IAG37" s="73"/>
      <c r="IAH37" s="74"/>
      <c r="IAI37" s="72"/>
      <c r="IAJ37" s="72"/>
      <c r="IAK37" s="72"/>
      <c r="IAL37" s="90"/>
      <c r="IAM37" s="73"/>
      <c r="IAN37" s="73"/>
      <c r="IAO37" s="74"/>
      <c r="IAP37" s="72"/>
      <c r="IAQ37" s="72"/>
      <c r="IAR37" s="72"/>
      <c r="IAS37" s="90"/>
      <c r="IAT37" s="73"/>
      <c r="IAU37" s="73"/>
      <c r="IAV37" s="74"/>
      <c r="IAW37" s="72"/>
      <c r="IAX37" s="72"/>
      <c r="IAY37" s="72"/>
      <c r="IAZ37" s="90"/>
      <c r="IBA37" s="73"/>
      <c r="IBB37" s="73"/>
      <c r="IBC37" s="74"/>
      <c r="IBD37" s="72"/>
      <c r="IBE37" s="72"/>
      <c r="IBF37" s="72"/>
      <c r="IBG37" s="90"/>
      <c r="IBH37" s="73"/>
      <c r="IBI37" s="73"/>
      <c r="IBJ37" s="74"/>
      <c r="IBK37" s="72"/>
      <c r="IBL37" s="72"/>
      <c r="IBM37" s="72"/>
      <c r="IBN37" s="90"/>
      <c r="IBO37" s="73"/>
      <c r="IBP37" s="73"/>
      <c r="IBQ37" s="74"/>
      <c r="IBR37" s="72"/>
      <c r="IBS37" s="72"/>
      <c r="IBT37" s="72"/>
      <c r="IBU37" s="90"/>
      <c r="IBV37" s="73"/>
      <c r="IBW37" s="73"/>
      <c r="IBX37" s="74"/>
      <c r="IBY37" s="72"/>
      <c r="IBZ37" s="72"/>
      <c r="ICA37" s="72"/>
      <c r="ICB37" s="90"/>
      <c r="ICC37" s="73"/>
      <c r="ICD37" s="73"/>
      <c r="ICE37" s="74"/>
      <c r="ICF37" s="72"/>
      <c r="ICG37" s="72"/>
      <c r="ICH37" s="72"/>
      <c r="ICI37" s="90"/>
      <c r="ICJ37" s="73"/>
      <c r="ICK37" s="73"/>
      <c r="ICL37" s="74"/>
      <c r="ICM37" s="72"/>
      <c r="ICN37" s="72"/>
      <c r="ICO37" s="72"/>
      <c r="ICP37" s="90"/>
      <c r="ICQ37" s="73"/>
      <c r="ICR37" s="73"/>
      <c r="ICS37" s="74"/>
      <c r="ICT37" s="72"/>
      <c r="ICU37" s="72"/>
      <c r="ICV37" s="72"/>
      <c r="ICW37" s="90"/>
      <c r="ICX37" s="73"/>
      <c r="ICY37" s="73"/>
      <c r="ICZ37" s="74"/>
      <c r="IDA37" s="72"/>
      <c r="IDB37" s="72"/>
      <c r="IDC37" s="72"/>
      <c r="IDD37" s="90"/>
      <c r="IDE37" s="73"/>
      <c r="IDF37" s="73"/>
      <c r="IDG37" s="74"/>
      <c r="IDH37" s="72"/>
      <c r="IDI37" s="72"/>
      <c r="IDJ37" s="72"/>
      <c r="IDK37" s="90"/>
      <c r="IDL37" s="73"/>
      <c r="IDM37" s="73"/>
      <c r="IDN37" s="74"/>
      <c r="IDO37" s="72"/>
      <c r="IDP37" s="72"/>
      <c r="IDQ37" s="72"/>
      <c r="IDR37" s="90"/>
      <c r="IDS37" s="73"/>
      <c r="IDT37" s="73"/>
      <c r="IDU37" s="74"/>
      <c r="IDV37" s="72"/>
      <c r="IDW37" s="72"/>
      <c r="IDX37" s="72"/>
      <c r="IDY37" s="90"/>
      <c r="IDZ37" s="73"/>
      <c r="IEA37" s="73"/>
      <c r="IEB37" s="74"/>
      <c r="IEC37" s="72"/>
      <c r="IED37" s="72"/>
      <c r="IEE37" s="72"/>
      <c r="IEF37" s="90"/>
      <c r="IEG37" s="73"/>
      <c r="IEH37" s="73"/>
      <c r="IEI37" s="74"/>
      <c r="IEJ37" s="72"/>
      <c r="IEK37" s="72"/>
      <c r="IEL37" s="72"/>
      <c r="IEM37" s="90"/>
      <c r="IEN37" s="73"/>
      <c r="IEO37" s="73"/>
      <c r="IEP37" s="74"/>
      <c r="IEQ37" s="72"/>
      <c r="IER37" s="72"/>
      <c r="IES37" s="72"/>
      <c r="IET37" s="90"/>
      <c r="IEU37" s="73"/>
      <c r="IEV37" s="73"/>
      <c r="IEW37" s="74"/>
      <c r="IEX37" s="72"/>
      <c r="IEY37" s="72"/>
      <c r="IEZ37" s="72"/>
      <c r="IFA37" s="90"/>
      <c r="IFB37" s="73"/>
      <c r="IFC37" s="73"/>
      <c r="IFD37" s="74"/>
      <c r="IFE37" s="72"/>
      <c r="IFF37" s="72"/>
      <c r="IFG37" s="72"/>
      <c r="IFH37" s="90"/>
      <c r="IFI37" s="73"/>
      <c r="IFJ37" s="73"/>
      <c r="IFK37" s="74"/>
      <c r="IFL37" s="72"/>
      <c r="IFM37" s="72"/>
      <c r="IFN37" s="72"/>
      <c r="IFO37" s="90"/>
      <c r="IFP37" s="73"/>
      <c r="IFQ37" s="73"/>
      <c r="IFR37" s="74"/>
      <c r="IFS37" s="72"/>
      <c r="IFT37" s="72"/>
      <c r="IFU37" s="72"/>
      <c r="IFV37" s="90"/>
      <c r="IFW37" s="73"/>
      <c r="IFX37" s="73"/>
      <c r="IFY37" s="74"/>
      <c r="IFZ37" s="72"/>
      <c r="IGA37" s="72"/>
      <c r="IGB37" s="72"/>
      <c r="IGC37" s="90"/>
      <c r="IGD37" s="73"/>
      <c r="IGE37" s="73"/>
      <c r="IGF37" s="74"/>
      <c r="IGG37" s="72"/>
      <c r="IGH37" s="72"/>
      <c r="IGI37" s="72"/>
      <c r="IGJ37" s="90"/>
      <c r="IGK37" s="73"/>
      <c r="IGL37" s="73"/>
      <c r="IGM37" s="74"/>
      <c r="IGN37" s="72"/>
      <c r="IGO37" s="72"/>
      <c r="IGP37" s="72"/>
      <c r="IGQ37" s="90"/>
      <c r="IGR37" s="73"/>
      <c r="IGS37" s="73"/>
      <c r="IGT37" s="74"/>
      <c r="IGU37" s="72"/>
      <c r="IGV37" s="72"/>
      <c r="IGW37" s="72"/>
      <c r="IGX37" s="90"/>
      <c r="IGY37" s="73"/>
      <c r="IGZ37" s="73"/>
      <c r="IHA37" s="74"/>
      <c r="IHB37" s="72"/>
      <c r="IHC37" s="72"/>
      <c r="IHD37" s="72"/>
      <c r="IHE37" s="90"/>
      <c r="IHF37" s="73"/>
      <c r="IHG37" s="73"/>
      <c r="IHH37" s="74"/>
      <c r="IHI37" s="72"/>
      <c r="IHJ37" s="72"/>
      <c r="IHK37" s="72"/>
      <c r="IHL37" s="90"/>
      <c r="IHM37" s="73"/>
      <c r="IHN37" s="73"/>
      <c r="IHO37" s="74"/>
      <c r="IHP37" s="72"/>
      <c r="IHQ37" s="72"/>
      <c r="IHR37" s="72"/>
      <c r="IHS37" s="90"/>
      <c r="IHT37" s="73"/>
      <c r="IHU37" s="73"/>
      <c r="IHV37" s="74"/>
      <c r="IHW37" s="72"/>
      <c r="IHX37" s="72"/>
      <c r="IHY37" s="72"/>
      <c r="IHZ37" s="90"/>
      <c r="IIA37" s="73"/>
      <c r="IIB37" s="73"/>
      <c r="IIC37" s="74"/>
      <c r="IID37" s="72"/>
      <c r="IIE37" s="72"/>
      <c r="IIF37" s="72"/>
      <c r="IIG37" s="90"/>
      <c r="IIH37" s="73"/>
      <c r="III37" s="73"/>
      <c r="IIJ37" s="74"/>
      <c r="IIK37" s="72"/>
      <c r="IIL37" s="72"/>
      <c r="IIM37" s="72"/>
      <c r="IIN37" s="90"/>
      <c r="IIO37" s="73"/>
      <c r="IIP37" s="73"/>
      <c r="IIQ37" s="74"/>
      <c r="IIR37" s="72"/>
      <c r="IIS37" s="72"/>
      <c r="IIT37" s="72"/>
      <c r="IIU37" s="90"/>
      <c r="IIV37" s="73"/>
      <c r="IIW37" s="73"/>
      <c r="IIX37" s="74"/>
      <c r="IIY37" s="72"/>
      <c r="IIZ37" s="72"/>
      <c r="IJA37" s="72"/>
      <c r="IJB37" s="90"/>
      <c r="IJC37" s="73"/>
      <c r="IJD37" s="73"/>
      <c r="IJE37" s="74"/>
      <c r="IJF37" s="72"/>
      <c r="IJG37" s="72"/>
      <c r="IJH37" s="72"/>
      <c r="IJI37" s="90"/>
      <c r="IJJ37" s="73"/>
      <c r="IJK37" s="73"/>
      <c r="IJL37" s="74"/>
      <c r="IJM37" s="72"/>
      <c r="IJN37" s="72"/>
      <c r="IJO37" s="72"/>
      <c r="IJP37" s="90"/>
      <c r="IJQ37" s="73"/>
      <c r="IJR37" s="73"/>
      <c r="IJS37" s="74"/>
      <c r="IJT37" s="72"/>
      <c r="IJU37" s="72"/>
      <c r="IJV37" s="72"/>
      <c r="IJW37" s="90"/>
      <c r="IJX37" s="73"/>
      <c r="IJY37" s="73"/>
      <c r="IJZ37" s="74"/>
      <c r="IKA37" s="72"/>
      <c r="IKB37" s="72"/>
      <c r="IKC37" s="72"/>
      <c r="IKD37" s="90"/>
      <c r="IKE37" s="73"/>
      <c r="IKF37" s="73"/>
      <c r="IKG37" s="74"/>
      <c r="IKH37" s="72"/>
      <c r="IKI37" s="72"/>
      <c r="IKJ37" s="72"/>
      <c r="IKK37" s="90"/>
      <c r="IKL37" s="73"/>
      <c r="IKM37" s="73"/>
      <c r="IKN37" s="74"/>
      <c r="IKO37" s="72"/>
      <c r="IKP37" s="72"/>
      <c r="IKQ37" s="72"/>
      <c r="IKR37" s="90"/>
      <c r="IKS37" s="73"/>
      <c r="IKT37" s="73"/>
      <c r="IKU37" s="74"/>
      <c r="IKV37" s="72"/>
      <c r="IKW37" s="72"/>
      <c r="IKX37" s="72"/>
      <c r="IKY37" s="90"/>
      <c r="IKZ37" s="73"/>
      <c r="ILA37" s="73"/>
      <c r="ILB37" s="74"/>
      <c r="ILC37" s="72"/>
      <c r="ILD37" s="72"/>
      <c r="ILE37" s="72"/>
      <c r="ILF37" s="90"/>
      <c r="ILG37" s="73"/>
      <c r="ILH37" s="73"/>
      <c r="ILI37" s="74"/>
      <c r="ILJ37" s="72"/>
      <c r="ILK37" s="72"/>
      <c r="ILL37" s="72"/>
      <c r="ILM37" s="90"/>
      <c r="ILN37" s="73"/>
      <c r="ILO37" s="73"/>
      <c r="ILP37" s="74"/>
      <c r="ILQ37" s="72"/>
      <c r="ILR37" s="72"/>
      <c r="ILS37" s="72"/>
      <c r="ILT37" s="90"/>
      <c r="ILU37" s="73"/>
      <c r="ILV37" s="73"/>
      <c r="ILW37" s="74"/>
      <c r="ILX37" s="72"/>
      <c r="ILY37" s="72"/>
      <c r="ILZ37" s="72"/>
      <c r="IMA37" s="90"/>
      <c r="IMB37" s="73"/>
      <c r="IMC37" s="73"/>
      <c r="IMD37" s="74"/>
      <c r="IME37" s="72"/>
      <c r="IMF37" s="72"/>
      <c r="IMG37" s="72"/>
      <c r="IMH37" s="90"/>
      <c r="IMI37" s="73"/>
      <c r="IMJ37" s="73"/>
      <c r="IMK37" s="74"/>
      <c r="IML37" s="72"/>
      <c r="IMM37" s="72"/>
      <c r="IMN37" s="72"/>
      <c r="IMO37" s="90"/>
      <c r="IMP37" s="73"/>
      <c r="IMQ37" s="73"/>
      <c r="IMR37" s="74"/>
      <c r="IMS37" s="72"/>
      <c r="IMT37" s="72"/>
      <c r="IMU37" s="72"/>
      <c r="IMV37" s="90"/>
      <c r="IMW37" s="73"/>
      <c r="IMX37" s="73"/>
      <c r="IMY37" s="74"/>
      <c r="IMZ37" s="72"/>
      <c r="INA37" s="72"/>
      <c r="INB37" s="72"/>
      <c r="INC37" s="90"/>
      <c r="IND37" s="73"/>
      <c r="INE37" s="73"/>
      <c r="INF37" s="74"/>
      <c r="ING37" s="72"/>
      <c r="INH37" s="72"/>
      <c r="INI37" s="72"/>
      <c r="INJ37" s="90"/>
      <c r="INK37" s="73"/>
      <c r="INL37" s="73"/>
      <c r="INM37" s="74"/>
      <c r="INN37" s="72"/>
      <c r="INO37" s="72"/>
      <c r="INP37" s="72"/>
      <c r="INQ37" s="90"/>
      <c r="INR37" s="73"/>
      <c r="INS37" s="73"/>
      <c r="INT37" s="74"/>
      <c r="INU37" s="72"/>
      <c r="INV37" s="72"/>
      <c r="INW37" s="72"/>
      <c r="INX37" s="90"/>
      <c r="INY37" s="73"/>
      <c r="INZ37" s="73"/>
      <c r="IOA37" s="74"/>
      <c r="IOB37" s="72"/>
      <c r="IOC37" s="72"/>
      <c r="IOD37" s="72"/>
      <c r="IOE37" s="90"/>
      <c r="IOF37" s="73"/>
      <c r="IOG37" s="73"/>
      <c r="IOH37" s="74"/>
      <c r="IOI37" s="72"/>
      <c r="IOJ37" s="72"/>
      <c r="IOK37" s="72"/>
      <c r="IOL37" s="90"/>
      <c r="IOM37" s="73"/>
      <c r="ION37" s="73"/>
      <c r="IOO37" s="74"/>
      <c r="IOP37" s="72"/>
      <c r="IOQ37" s="72"/>
      <c r="IOR37" s="72"/>
      <c r="IOS37" s="90"/>
      <c r="IOT37" s="73"/>
      <c r="IOU37" s="73"/>
      <c r="IOV37" s="74"/>
      <c r="IOW37" s="72"/>
      <c r="IOX37" s="72"/>
      <c r="IOY37" s="72"/>
      <c r="IOZ37" s="90"/>
      <c r="IPA37" s="73"/>
      <c r="IPB37" s="73"/>
      <c r="IPC37" s="74"/>
      <c r="IPD37" s="72"/>
      <c r="IPE37" s="72"/>
      <c r="IPF37" s="72"/>
      <c r="IPG37" s="90"/>
      <c r="IPH37" s="73"/>
      <c r="IPI37" s="73"/>
      <c r="IPJ37" s="74"/>
      <c r="IPK37" s="72"/>
      <c r="IPL37" s="72"/>
      <c r="IPM37" s="72"/>
      <c r="IPN37" s="90"/>
      <c r="IPO37" s="73"/>
      <c r="IPP37" s="73"/>
      <c r="IPQ37" s="74"/>
      <c r="IPR37" s="72"/>
      <c r="IPS37" s="72"/>
      <c r="IPT37" s="72"/>
      <c r="IPU37" s="90"/>
      <c r="IPV37" s="73"/>
      <c r="IPW37" s="73"/>
      <c r="IPX37" s="74"/>
      <c r="IPY37" s="72"/>
      <c r="IPZ37" s="72"/>
      <c r="IQA37" s="72"/>
      <c r="IQB37" s="90"/>
      <c r="IQC37" s="73"/>
      <c r="IQD37" s="73"/>
      <c r="IQE37" s="74"/>
      <c r="IQF37" s="72"/>
      <c r="IQG37" s="72"/>
      <c r="IQH37" s="72"/>
      <c r="IQI37" s="90"/>
      <c r="IQJ37" s="73"/>
      <c r="IQK37" s="73"/>
      <c r="IQL37" s="74"/>
      <c r="IQM37" s="72"/>
      <c r="IQN37" s="72"/>
      <c r="IQO37" s="72"/>
      <c r="IQP37" s="90"/>
      <c r="IQQ37" s="73"/>
      <c r="IQR37" s="73"/>
      <c r="IQS37" s="74"/>
      <c r="IQT37" s="72"/>
      <c r="IQU37" s="72"/>
      <c r="IQV37" s="72"/>
      <c r="IQW37" s="90"/>
      <c r="IQX37" s="73"/>
      <c r="IQY37" s="73"/>
      <c r="IQZ37" s="74"/>
      <c r="IRA37" s="72"/>
      <c r="IRB37" s="72"/>
      <c r="IRC37" s="72"/>
      <c r="IRD37" s="90"/>
      <c r="IRE37" s="73"/>
      <c r="IRF37" s="73"/>
      <c r="IRG37" s="74"/>
      <c r="IRH37" s="72"/>
      <c r="IRI37" s="72"/>
      <c r="IRJ37" s="72"/>
      <c r="IRK37" s="90"/>
      <c r="IRL37" s="73"/>
      <c r="IRM37" s="73"/>
      <c r="IRN37" s="74"/>
      <c r="IRO37" s="72"/>
      <c r="IRP37" s="72"/>
      <c r="IRQ37" s="72"/>
      <c r="IRR37" s="90"/>
      <c r="IRS37" s="73"/>
      <c r="IRT37" s="73"/>
      <c r="IRU37" s="74"/>
      <c r="IRV37" s="72"/>
      <c r="IRW37" s="72"/>
      <c r="IRX37" s="72"/>
      <c r="IRY37" s="90"/>
      <c r="IRZ37" s="73"/>
      <c r="ISA37" s="73"/>
      <c r="ISB37" s="74"/>
      <c r="ISC37" s="72"/>
      <c r="ISD37" s="72"/>
      <c r="ISE37" s="72"/>
      <c r="ISF37" s="90"/>
      <c r="ISG37" s="73"/>
      <c r="ISH37" s="73"/>
      <c r="ISI37" s="74"/>
      <c r="ISJ37" s="72"/>
      <c r="ISK37" s="72"/>
      <c r="ISL37" s="72"/>
      <c r="ISM37" s="90"/>
      <c r="ISN37" s="73"/>
      <c r="ISO37" s="73"/>
      <c r="ISP37" s="74"/>
      <c r="ISQ37" s="72"/>
      <c r="ISR37" s="72"/>
      <c r="ISS37" s="72"/>
      <c r="IST37" s="90"/>
      <c r="ISU37" s="73"/>
      <c r="ISV37" s="73"/>
      <c r="ISW37" s="74"/>
      <c r="ISX37" s="72"/>
      <c r="ISY37" s="72"/>
      <c r="ISZ37" s="72"/>
      <c r="ITA37" s="90"/>
      <c r="ITB37" s="73"/>
      <c r="ITC37" s="73"/>
      <c r="ITD37" s="74"/>
      <c r="ITE37" s="72"/>
      <c r="ITF37" s="72"/>
      <c r="ITG37" s="72"/>
      <c r="ITH37" s="90"/>
      <c r="ITI37" s="73"/>
      <c r="ITJ37" s="73"/>
      <c r="ITK37" s="74"/>
      <c r="ITL37" s="72"/>
      <c r="ITM37" s="72"/>
      <c r="ITN37" s="72"/>
      <c r="ITO37" s="90"/>
      <c r="ITP37" s="73"/>
      <c r="ITQ37" s="73"/>
      <c r="ITR37" s="74"/>
      <c r="ITS37" s="72"/>
      <c r="ITT37" s="72"/>
      <c r="ITU37" s="72"/>
      <c r="ITV37" s="90"/>
      <c r="ITW37" s="73"/>
      <c r="ITX37" s="73"/>
      <c r="ITY37" s="74"/>
      <c r="ITZ37" s="72"/>
      <c r="IUA37" s="72"/>
      <c r="IUB37" s="72"/>
      <c r="IUC37" s="90"/>
      <c r="IUD37" s="73"/>
      <c r="IUE37" s="73"/>
      <c r="IUF37" s="74"/>
      <c r="IUG37" s="72"/>
      <c r="IUH37" s="72"/>
      <c r="IUI37" s="72"/>
      <c r="IUJ37" s="90"/>
      <c r="IUK37" s="73"/>
      <c r="IUL37" s="73"/>
      <c r="IUM37" s="74"/>
      <c r="IUN37" s="72"/>
      <c r="IUO37" s="72"/>
      <c r="IUP37" s="72"/>
      <c r="IUQ37" s="90"/>
      <c r="IUR37" s="73"/>
      <c r="IUS37" s="73"/>
      <c r="IUT37" s="74"/>
      <c r="IUU37" s="72"/>
      <c r="IUV37" s="72"/>
      <c r="IUW37" s="72"/>
      <c r="IUX37" s="90"/>
      <c r="IUY37" s="73"/>
      <c r="IUZ37" s="73"/>
      <c r="IVA37" s="74"/>
      <c r="IVB37" s="72"/>
      <c r="IVC37" s="72"/>
      <c r="IVD37" s="72"/>
      <c r="IVE37" s="90"/>
      <c r="IVF37" s="73"/>
      <c r="IVG37" s="73"/>
      <c r="IVH37" s="74"/>
      <c r="IVI37" s="72"/>
      <c r="IVJ37" s="72"/>
      <c r="IVK37" s="72"/>
      <c r="IVL37" s="90"/>
      <c r="IVM37" s="73"/>
      <c r="IVN37" s="73"/>
      <c r="IVO37" s="74"/>
      <c r="IVP37" s="72"/>
      <c r="IVQ37" s="72"/>
      <c r="IVR37" s="72"/>
      <c r="IVS37" s="90"/>
      <c r="IVT37" s="73"/>
      <c r="IVU37" s="73"/>
      <c r="IVV37" s="74"/>
      <c r="IVW37" s="72"/>
      <c r="IVX37" s="72"/>
      <c r="IVY37" s="72"/>
      <c r="IVZ37" s="90"/>
      <c r="IWA37" s="73"/>
      <c r="IWB37" s="73"/>
      <c r="IWC37" s="74"/>
      <c r="IWD37" s="72"/>
      <c r="IWE37" s="72"/>
      <c r="IWF37" s="72"/>
      <c r="IWG37" s="90"/>
      <c r="IWH37" s="73"/>
      <c r="IWI37" s="73"/>
      <c r="IWJ37" s="74"/>
      <c r="IWK37" s="72"/>
      <c r="IWL37" s="72"/>
      <c r="IWM37" s="72"/>
      <c r="IWN37" s="90"/>
      <c r="IWO37" s="73"/>
      <c r="IWP37" s="73"/>
      <c r="IWQ37" s="74"/>
      <c r="IWR37" s="72"/>
      <c r="IWS37" s="72"/>
      <c r="IWT37" s="72"/>
      <c r="IWU37" s="90"/>
      <c r="IWV37" s="73"/>
      <c r="IWW37" s="73"/>
      <c r="IWX37" s="74"/>
      <c r="IWY37" s="72"/>
      <c r="IWZ37" s="72"/>
      <c r="IXA37" s="72"/>
      <c r="IXB37" s="90"/>
      <c r="IXC37" s="73"/>
      <c r="IXD37" s="73"/>
      <c r="IXE37" s="74"/>
      <c r="IXF37" s="72"/>
      <c r="IXG37" s="72"/>
      <c r="IXH37" s="72"/>
      <c r="IXI37" s="90"/>
      <c r="IXJ37" s="73"/>
      <c r="IXK37" s="73"/>
      <c r="IXL37" s="74"/>
      <c r="IXM37" s="72"/>
      <c r="IXN37" s="72"/>
      <c r="IXO37" s="72"/>
      <c r="IXP37" s="90"/>
      <c r="IXQ37" s="73"/>
      <c r="IXR37" s="73"/>
      <c r="IXS37" s="74"/>
      <c r="IXT37" s="72"/>
      <c r="IXU37" s="72"/>
      <c r="IXV37" s="72"/>
      <c r="IXW37" s="90"/>
      <c r="IXX37" s="73"/>
      <c r="IXY37" s="73"/>
      <c r="IXZ37" s="74"/>
      <c r="IYA37" s="72"/>
      <c r="IYB37" s="72"/>
      <c r="IYC37" s="72"/>
      <c r="IYD37" s="90"/>
      <c r="IYE37" s="73"/>
      <c r="IYF37" s="73"/>
      <c r="IYG37" s="74"/>
      <c r="IYH37" s="72"/>
      <c r="IYI37" s="72"/>
      <c r="IYJ37" s="72"/>
      <c r="IYK37" s="90"/>
      <c r="IYL37" s="73"/>
      <c r="IYM37" s="73"/>
      <c r="IYN37" s="74"/>
      <c r="IYO37" s="72"/>
      <c r="IYP37" s="72"/>
      <c r="IYQ37" s="72"/>
      <c r="IYR37" s="90"/>
      <c r="IYS37" s="73"/>
      <c r="IYT37" s="73"/>
      <c r="IYU37" s="74"/>
      <c r="IYV37" s="72"/>
      <c r="IYW37" s="72"/>
      <c r="IYX37" s="72"/>
      <c r="IYY37" s="90"/>
      <c r="IYZ37" s="73"/>
      <c r="IZA37" s="73"/>
      <c r="IZB37" s="74"/>
      <c r="IZC37" s="72"/>
      <c r="IZD37" s="72"/>
      <c r="IZE37" s="72"/>
      <c r="IZF37" s="90"/>
      <c r="IZG37" s="73"/>
      <c r="IZH37" s="73"/>
      <c r="IZI37" s="74"/>
      <c r="IZJ37" s="72"/>
      <c r="IZK37" s="72"/>
      <c r="IZL37" s="72"/>
      <c r="IZM37" s="90"/>
      <c r="IZN37" s="73"/>
      <c r="IZO37" s="73"/>
      <c r="IZP37" s="74"/>
      <c r="IZQ37" s="72"/>
      <c r="IZR37" s="72"/>
      <c r="IZS37" s="72"/>
      <c r="IZT37" s="90"/>
      <c r="IZU37" s="73"/>
      <c r="IZV37" s="73"/>
      <c r="IZW37" s="74"/>
      <c r="IZX37" s="72"/>
      <c r="IZY37" s="72"/>
      <c r="IZZ37" s="72"/>
      <c r="JAA37" s="90"/>
      <c r="JAB37" s="73"/>
      <c r="JAC37" s="73"/>
      <c r="JAD37" s="74"/>
      <c r="JAE37" s="72"/>
      <c r="JAF37" s="72"/>
      <c r="JAG37" s="72"/>
      <c r="JAH37" s="90"/>
      <c r="JAI37" s="73"/>
      <c r="JAJ37" s="73"/>
      <c r="JAK37" s="74"/>
      <c r="JAL37" s="72"/>
      <c r="JAM37" s="72"/>
      <c r="JAN37" s="72"/>
      <c r="JAO37" s="90"/>
      <c r="JAP37" s="73"/>
      <c r="JAQ37" s="73"/>
      <c r="JAR37" s="74"/>
      <c r="JAS37" s="72"/>
      <c r="JAT37" s="72"/>
      <c r="JAU37" s="72"/>
      <c r="JAV37" s="90"/>
      <c r="JAW37" s="73"/>
      <c r="JAX37" s="73"/>
      <c r="JAY37" s="74"/>
      <c r="JAZ37" s="72"/>
      <c r="JBA37" s="72"/>
      <c r="JBB37" s="72"/>
      <c r="JBC37" s="90"/>
      <c r="JBD37" s="73"/>
      <c r="JBE37" s="73"/>
      <c r="JBF37" s="74"/>
      <c r="JBG37" s="72"/>
      <c r="JBH37" s="72"/>
      <c r="JBI37" s="72"/>
      <c r="JBJ37" s="90"/>
      <c r="JBK37" s="73"/>
      <c r="JBL37" s="73"/>
      <c r="JBM37" s="74"/>
      <c r="JBN37" s="72"/>
      <c r="JBO37" s="72"/>
      <c r="JBP37" s="72"/>
      <c r="JBQ37" s="90"/>
      <c r="JBR37" s="73"/>
      <c r="JBS37" s="73"/>
      <c r="JBT37" s="74"/>
      <c r="JBU37" s="72"/>
      <c r="JBV37" s="72"/>
      <c r="JBW37" s="72"/>
      <c r="JBX37" s="90"/>
      <c r="JBY37" s="73"/>
      <c r="JBZ37" s="73"/>
      <c r="JCA37" s="74"/>
      <c r="JCB37" s="72"/>
      <c r="JCC37" s="72"/>
      <c r="JCD37" s="72"/>
      <c r="JCE37" s="90"/>
      <c r="JCF37" s="73"/>
      <c r="JCG37" s="73"/>
      <c r="JCH37" s="74"/>
      <c r="JCI37" s="72"/>
      <c r="JCJ37" s="72"/>
      <c r="JCK37" s="72"/>
      <c r="JCL37" s="90"/>
      <c r="JCM37" s="73"/>
      <c r="JCN37" s="73"/>
      <c r="JCO37" s="74"/>
      <c r="JCP37" s="72"/>
      <c r="JCQ37" s="72"/>
      <c r="JCR37" s="72"/>
      <c r="JCS37" s="90"/>
      <c r="JCT37" s="73"/>
      <c r="JCU37" s="73"/>
      <c r="JCV37" s="74"/>
      <c r="JCW37" s="72"/>
      <c r="JCX37" s="72"/>
      <c r="JCY37" s="72"/>
      <c r="JCZ37" s="90"/>
      <c r="JDA37" s="73"/>
      <c r="JDB37" s="73"/>
      <c r="JDC37" s="74"/>
      <c r="JDD37" s="72"/>
      <c r="JDE37" s="72"/>
      <c r="JDF37" s="72"/>
      <c r="JDG37" s="90"/>
      <c r="JDH37" s="73"/>
      <c r="JDI37" s="73"/>
      <c r="JDJ37" s="74"/>
      <c r="JDK37" s="72"/>
      <c r="JDL37" s="72"/>
      <c r="JDM37" s="72"/>
      <c r="JDN37" s="90"/>
      <c r="JDO37" s="73"/>
      <c r="JDP37" s="73"/>
      <c r="JDQ37" s="74"/>
      <c r="JDR37" s="72"/>
      <c r="JDS37" s="72"/>
      <c r="JDT37" s="72"/>
      <c r="JDU37" s="90"/>
      <c r="JDV37" s="73"/>
      <c r="JDW37" s="73"/>
      <c r="JDX37" s="74"/>
      <c r="JDY37" s="72"/>
      <c r="JDZ37" s="72"/>
      <c r="JEA37" s="72"/>
      <c r="JEB37" s="90"/>
      <c r="JEC37" s="73"/>
      <c r="JED37" s="73"/>
      <c r="JEE37" s="74"/>
      <c r="JEF37" s="72"/>
      <c r="JEG37" s="72"/>
      <c r="JEH37" s="72"/>
      <c r="JEI37" s="90"/>
      <c r="JEJ37" s="73"/>
      <c r="JEK37" s="73"/>
      <c r="JEL37" s="74"/>
      <c r="JEM37" s="72"/>
      <c r="JEN37" s="72"/>
      <c r="JEO37" s="72"/>
      <c r="JEP37" s="90"/>
      <c r="JEQ37" s="73"/>
      <c r="JER37" s="73"/>
      <c r="JES37" s="74"/>
      <c r="JET37" s="72"/>
      <c r="JEU37" s="72"/>
      <c r="JEV37" s="72"/>
      <c r="JEW37" s="90"/>
      <c r="JEX37" s="73"/>
      <c r="JEY37" s="73"/>
      <c r="JEZ37" s="74"/>
      <c r="JFA37" s="72"/>
      <c r="JFB37" s="72"/>
      <c r="JFC37" s="72"/>
      <c r="JFD37" s="90"/>
      <c r="JFE37" s="73"/>
      <c r="JFF37" s="73"/>
      <c r="JFG37" s="74"/>
      <c r="JFH37" s="72"/>
      <c r="JFI37" s="72"/>
      <c r="JFJ37" s="72"/>
      <c r="JFK37" s="90"/>
      <c r="JFL37" s="73"/>
      <c r="JFM37" s="73"/>
      <c r="JFN37" s="74"/>
      <c r="JFO37" s="72"/>
      <c r="JFP37" s="72"/>
      <c r="JFQ37" s="72"/>
      <c r="JFR37" s="90"/>
      <c r="JFS37" s="73"/>
      <c r="JFT37" s="73"/>
      <c r="JFU37" s="74"/>
      <c r="JFV37" s="72"/>
      <c r="JFW37" s="72"/>
      <c r="JFX37" s="72"/>
      <c r="JFY37" s="90"/>
      <c r="JFZ37" s="73"/>
      <c r="JGA37" s="73"/>
      <c r="JGB37" s="74"/>
      <c r="JGC37" s="72"/>
      <c r="JGD37" s="72"/>
      <c r="JGE37" s="72"/>
      <c r="JGF37" s="90"/>
      <c r="JGG37" s="73"/>
      <c r="JGH37" s="73"/>
      <c r="JGI37" s="74"/>
      <c r="JGJ37" s="72"/>
      <c r="JGK37" s="72"/>
      <c r="JGL37" s="72"/>
      <c r="JGM37" s="90"/>
      <c r="JGN37" s="73"/>
      <c r="JGO37" s="73"/>
      <c r="JGP37" s="74"/>
      <c r="JGQ37" s="72"/>
      <c r="JGR37" s="72"/>
      <c r="JGS37" s="72"/>
      <c r="JGT37" s="90"/>
      <c r="JGU37" s="73"/>
      <c r="JGV37" s="73"/>
      <c r="JGW37" s="74"/>
      <c r="JGX37" s="72"/>
      <c r="JGY37" s="72"/>
      <c r="JGZ37" s="72"/>
      <c r="JHA37" s="90"/>
      <c r="JHB37" s="73"/>
      <c r="JHC37" s="73"/>
      <c r="JHD37" s="74"/>
      <c r="JHE37" s="72"/>
      <c r="JHF37" s="72"/>
      <c r="JHG37" s="72"/>
      <c r="JHH37" s="90"/>
      <c r="JHI37" s="73"/>
      <c r="JHJ37" s="73"/>
      <c r="JHK37" s="74"/>
      <c r="JHL37" s="72"/>
      <c r="JHM37" s="72"/>
      <c r="JHN37" s="72"/>
      <c r="JHO37" s="90"/>
      <c r="JHP37" s="73"/>
      <c r="JHQ37" s="73"/>
      <c r="JHR37" s="74"/>
      <c r="JHS37" s="72"/>
      <c r="JHT37" s="72"/>
      <c r="JHU37" s="72"/>
      <c r="JHV37" s="90"/>
      <c r="JHW37" s="73"/>
      <c r="JHX37" s="73"/>
      <c r="JHY37" s="74"/>
      <c r="JHZ37" s="72"/>
      <c r="JIA37" s="72"/>
      <c r="JIB37" s="72"/>
      <c r="JIC37" s="90"/>
      <c r="JID37" s="73"/>
      <c r="JIE37" s="73"/>
      <c r="JIF37" s="74"/>
      <c r="JIG37" s="72"/>
      <c r="JIH37" s="72"/>
      <c r="JII37" s="72"/>
      <c r="JIJ37" s="90"/>
      <c r="JIK37" s="73"/>
      <c r="JIL37" s="73"/>
      <c r="JIM37" s="74"/>
      <c r="JIN37" s="72"/>
      <c r="JIO37" s="72"/>
      <c r="JIP37" s="72"/>
      <c r="JIQ37" s="90"/>
      <c r="JIR37" s="73"/>
      <c r="JIS37" s="73"/>
      <c r="JIT37" s="74"/>
      <c r="JIU37" s="72"/>
      <c r="JIV37" s="72"/>
      <c r="JIW37" s="72"/>
      <c r="JIX37" s="90"/>
      <c r="JIY37" s="73"/>
      <c r="JIZ37" s="73"/>
      <c r="JJA37" s="74"/>
      <c r="JJB37" s="72"/>
      <c r="JJC37" s="72"/>
      <c r="JJD37" s="72"/>
      <c r="JJE37" s="90"/>
      <c r="JJF37" s="73"/>
      <c r="JJG37" s="73"/>
      <c r="JJH37" s="74"/>
      <c r="JJI37" s="72"/>
      <c r="JJJ37" s="72"/>
      <c r="JJK37" s="72"/>
      <c r="JJL37" s="90"/>
      <c r="JJM37" s="73"/>
      <c r="JJN37" s="73"/>
      <c r="JJO37" s="74"/>
      <c r="JJP37" s="72"/>
      <c r="JJQ37" s="72"/>
      <c r="JJR37" s="72"/>
      <c r="JJS37" s="90"/>
      <c r="JJT37" s="73"/>
      <c r="JJU37" s="73"/>
      <c r="JJV37" s="74"/>
      <c r="JJW37" s="72"/>
      <c r="JJX37" s="72"/>
      <c r="JJY37" s="72"/>
      <c r="JJZ37" s="90"/>
      <c r="JKA37" s="73"/>
      <c r="JKB37" s="73"/>
      <c r="JKC37" s="74"/>
      <c r="JKD37" s="72"/>
      <c r="JKE37" s="72"/>
      <c r="JKF37" s="72"/>
      <c r="JKG37" s="90"/>
      <c r="JKH37" s="73"/>
      <c r="JKI37" s="73"/>
      <c r="JKJ37" s="74"/>
      <c r="JKK37" s="72"/>
      <c r="JKL37" s="72"/>
      <c r="JKM37" s="72"/>
      <c r="JKN37" s="90"/>
      <c r="JKO37" s="73"/>
      <c r="JKP37" s="73"/>
      <c r="JKQ37" s="74"/>
      <c r="JKR37" s="72"/>
      <c r="JKS37" s="72"/>
      <c r="JKT37" s="72"/>
      <c r="JKU37" s="90"/>
      <c r="JKV37" s="73"/>
      <c r="JKW37" s="73"/>
      <c r="JKX37" s="74"/>
      <c r="JKY37" s="72"/>
      <c r="JKZ37" s="72"/>
      <c r="JLA37" s="72"/>
      <c r="JLB37" s="90"/>
      <c r="JLC37" s="73"/>
      <c r="JLD37" s="73"/>
      <c r="JLE37" s="74"/>
      <c r="JLF37" s="72"/>
      <c r="JLG37" s="72"/>
      <c r="JLH37" s="72"/>
      <c r="JLI37" s="90"/>
      <c r="JLJ37" s="73"/>
      <c r="JLK37" s="73"/>
      <c r="JLL37" s="74"/>
      <c r="JLM37" s="72"/>
      <c r="JLN37" s="72"/>
      <c r="JLO37" s="72"/>
      <c r="JLP37" s="90"/>
      <c r="JLQ37" s="73"/>
      <c r="JLR37" s="73"/>
      <c r="JLS37" s="74"/>
      <c r="JLT37" s="72"/>
      <c r="JLU37" s="72"/>
      <c r="JLV37" s="72"/>
      <c r="JLW37" s="90"/>
      <c r="JLX37" s="73"/>
      <c r="JLY37" s="73"/>
      <c r="JLZ37" s="74"/>
      <c r="JMA37" s="72"/>
      <c r="JMB37" s="72"/>
      <c r="JMC37" s="72"/>
      <c r="JMD37" s="90"/>
      <c r="JME37" s="73"/>
      <c r="JMF37" s="73"/>
      <c r="JMG37" s="74"/>
      <c r="JMH37" s="72"/>
      <c r="JMI37" s="72"/>
      <c r="JMJ37" s="72"/>
      <c r="JMK37" s="90"/>
      <c r="JML37" s="73"/>
      <c r="JMM37" s="73"/>
      <c r="JMN37" s="74"/>
      <c r="JMO37" s="72"/>
      <c r="JMP37" s="72"/>
      <c r="JMQ37" s="72"/>
      <c r="JMR37" s="90"/>
      <c r="JMS37" s="73"/>
      <c r="JMT37" s="73"/>
      <c r="JMU37" s="74"/>
      <c r="JMV37" s="72"/>
      <c r="JMW37" s="72"/>
      <c r="JMX37" s="72"/>
      <c r="JMY37" s="90"/>
      <c r="JMZ37" s="73"/>
      <c r="JNA37" s="73"/>
      <c r="JNB37" s="74"/>
      <c r="JNC37" s="72"/>
      <c r="JND37" s="72"/>
      <c r="JNE37" s="72"/>
      <c r="JNF37" s="90"/>
      <c r="JNG37" s="73"/>
      <c r="JNH37" s="73"/>
      <c r="JNI37" s="74"/>
      <c r="JNJ37" s="72"/>
      <c r="JNK37" s="72"/>
      <c r="JNL37" s="72"/>
      <c r="JNM37" s="90"/>
      <c r="JNN37" s="73"/>
      <c r="JNO37" s="73"/>
      <c r="JNP37" s="74"/>
      <c r="JNQ37" s="72"/>
      <c r="JNR37" s="72"/>
      <c r="JNS37" s="72"/>
      <c r="JNT37" s="90"/>
      <c r="JNU37" s="73"/>
      <c r="JNV37" s="73"/>
      <c r="JNW37" s="74"/>
      <c r="JNX37" s="72"/>
      <c r="JNY37" s="72"/>
      <c r="JNZ37" s="72"/>
      <c r="JOA37" s="90"/>
      <c r="JOB37" s="73"/>
      <c r="JOC37" s="73"/>
      <c r="JOD37" s="74"/>
      <c r="JOE37" s="72"/>
      <c r="JOF37" s="72"/>
      <c r="JOG37" s="72"/>
      <c r="JOH37" s="90"/>
      <c r="JOI37" s="73"/>
      <c r="JOJ37" s="73"/>
      <c r="JOK37" s="74"/>
      <c r="JOL37" s="72"/>
      <c r="JOM37" s="72"/>
      <c r="JON37" s="72"/>
      <c r="JOO37" s="90"/>
      <c r="JOP37" s="73"/>
      <c r="JOQ37" s="73"/>
      <c r="JOR37" s="74"/>
      <c r="JOS37" s="72"/>
      <c r="JOT37" s="72"/>
      <c r="JOU37" s="72"/>
      <c r="JOV37" s="90"/>
      <c r="JOW37" s="73"/>
      <c r="JOX37" s="73"/>
      <c r="JOY37" s="74"/>
      <c r="JOZ37" s="72"/>
      <c r="JPA37" s="72"/>
      <c r="JPB37" s="72"/>
      <c r="JPC37" s="90"/>
      <c r="JPD37" s="73"/>
      <c r="JPE37" s="73"/>
      <c r="JPF37" s="74"/>
      <c r="JPG37" s="72"/>
      <c r="JPH37" s="72"/>
      <c r="JPI37" s="72"/>
      <c r="JPJ37" s="90"/>
      <c r="JPK37" s="73"/>
      <c r="JPL37" s="73"/>
      <c r="JPM37" s="74"/>
      <c r="JPN37" s="72"/>
      <c r="JPO37" s="72"/>
      <c r="JPP37" s="72"/>
      <c r="JPQ37" s="90"/>
      <c r="JPR37" s="73"/>
      <c r="JPS37" s="73"/>
      <c r="JPT37" s="74"/>
      <c r="JPU37" s="72"/>
      <c r="JPV37" s="72"/>
      <c r="JPW37" s="72"/>
      <c r="JPX37" s="90"/>
      <c r="JPY37" s="73"/>
      <c r="JPZ37" s="73"/>
      <c r="JQA37" s="74"/>
      <c r="JQB37" s="72"/>
      <c r="JQC37" s="72"/>
      <c r="JQD37" s="72"/>
      <c r="JQE37" s="90"/>
      <c r="JQF37" s="73"/>
      <c r="JQG37" s="73"/>
      <c r="JQH37" s="74"/>
      <c r="JQI37" s="72"/>
      <c r="JQJ37" s="72"/>
      <c r="JQK37" s="72"/>
      <c r="JQL37" s="90"/>
      <c r="JQM37" s="73"/>
      <c r="JQN37" s="73"/>
      <c r="JQO37" s="74"/>
      <c r="JQP37" s="72"/>
      <c r="JQQ37" s="72"/>
      <c r="JQR37" s="72"/>
      <c r="JQS37" s="90"/>
      <c r="JQT37" s="73"/>
      <c r="JQU37" s="73"/>
      <c r="JQV37" s="74"/>
      <c r="JQW37" s="72"/>
      <c r="JQX37" s="72"/>
      <c r="JQY37" s="72"/>
      <c r="JQZ37" s="90"/>
      <c r="JRA37" s="73"/>
      <c r="JRB37" s="73"/>
      <c r="JRC37" s="74"/>
      <c r="JRD37" s="72"/>
      <c r="JRE37" s="72"/>
      <c r="JRF37" s="72"/>
      <c r="JRG37" s="90"/>
      <c r="JRH37" s="73"/>
      <c r="JRI37" s="73"/>
      <c r="JRJ37" s="74"/>
      <c r="JRK37" s="72"/>
      <c r="JRL37" s="72"/>
      <c r="JRM37" s="72"/>
      <c r="JRN37" s="90"/>
      <c r="JRO37" s="73"/>
      <c r="JRP37" s="73"/>
      <c r="JRQ37" s="74"/>
      <c r="JRR37" s="72"/>
      <c r="JRS37" s="72"/>
      <c r="JRT37" s="72"/>
      <c r="JRU37" s="90"/>
      <c r="JRV37" s="73"/>
      <c r="JRW37" s="73"/>
      <c r="JRX37" s="74"/>
      <c r="JRY37" s="72"/>
      <c r="JRZ37" s="72"/>
      <c r="JSA37" s="72"/>
      <c r="JSB37" s="90"/>
      <c r="JSC37" s="73"/>
      <c r="JSD37" s="73"/>
      <c r="JSE37" s="74"/>
      <c r="JSF37" s="72"/>
      <c r="JSG37" s="72"/>
      <c r="JSH37" s="72"/>
      <c r="JSI37" s="90"/>
      <c r="JSJ37" s="73"/>
      <c r="JSK37" s="73"/>
      <c r="JSL37" s="74"/>
      <c r="JSM37" s="72"/>
      <c r="JSN37" s="72"/>
      <c r="JSO37" s="72"/>
      <c r="JSP37" s="90"/>
      <c r="JSQ37" s="73"/>
      <c r="JSR37" s="73"/>
      <c r="JSS37" s="74"/>
      <c r="JST37" s="72"/>
      <c r="JSU37" s="72"/>
      <c r="JSV37" s="72"/>
      <c r="JSW37" s="90"/>
      <c r="JSX37" s="73"/>
      <c r="JSY37" s="73"/>
      <c r="JSZ37" s="74"/>
      <c r="JTA37" s="72"/>
      <c r="JTB37" s="72"/>
      <c r="JTC37" s="72"/>
      <c r="JTD37" s="90"/>
      <c r="JTE37" s="73"/>
      <c r="JTF37" s="73"/>
      <c r="JTG37" s="74"/>
      <c r="JTH37" s="72"/>
      <c r="JTI37" s="72"/>
      <c r="JTJ37" s="72"/>
      <c r="JTK37" s="90"/>
      <c r="JTL37" s="73"/>
      <c r="JTM37" s="73"/>
      <c r="JTN37" s="74"/>
      <c r="JTO37" s="72"/>
      <c r="JTP37" s="72"/>
      <c r="JTQ37" s="72"/>
      <c r="JTR37" s="90"/>
      <c r="JTS37" s="73"/>
      <c r="JTT37" s="73"/>
      <c r="JTU37" s="74"/>
      <c r="JTV37" s="72"/>
      <c r="JTW37" s="72"/>
      <c r="JTX37" s="72"/>
      <c r="JTY37" s="90"/>
      <c r="JTZ37" s="73"/>
      <c r="JUA37" s="73"/>
      <c r="JUB37" s="74"/>
      <c r="JUC37" s="72"/>
      <c r="JUD37" s="72"/>
      <c r="JUE37" s="72"/>
      <c r="JUF37" s="90"/>
      <c r="JUG37" s="73"/>
      <c r="JUH37" s="73"/>
      <c r="JUI37" s="74"/>
      <c r="JUJ37" s="72"/>
      <c r="JUK37" s="72"/>
      <c r="JUL37" s="72"/>
      <c r="JUM37" s="90"/>
      <c r="JUN37" s="73"/>
      <c r="JUO37" s="73"/>
      <c r="JUP37" s="74"/>
      <c r="JUQ37" s="72"/>
      <c r="JUR37" s="72"/>
      <c r="JUS37" s="72"/>
      <c r="JUT37" s="90"/>
      <c r="JUU37" s="73"/>
      <c r="JUV37" s="73"/>
      <c r="JUW37" s="74"/>
      <c r="JUX37" s="72"/>
      <c r="JUY37" s="72"/>
      <c r="JUZ37" s="72"/>
      <c r="JVA37" s="90"/>
      <c r="JVB37" s="73"/>
      <c r="JVC37" s="73"/>
      <c r="JVD37" s="74"/>
      <c r="JVE37" s="72"/>
      <c r="JVF37" s="72"/>
      <c r="JVG37" s="72"/>
      <c r="JVH37" s="90"/>
      <c r="JVI37" s="73"/>
      <c r="JVJ37" s="73"/>
      <c r="JVK37" s="74"/>
      <c r="JVL37" s="72"/>
      <c r="JVM37" s="72"/>
      <c r="JVN37" s="72"/>
      <c r="JVO37" s="90"/>
      <c r="JVP37" s="73"/>
      <c r="JVQ37" s="73"/>
      <c r="JVR37" s="74"/>
      <c r="JVS37" s="72"/>
      <c r="JVT37" s="72"/>
      <c r="JVU37" s="72"/>
      <c r="JVV37" s="90"/>
      <c r="JVW37" s="73"/>
      <c r="JVX37" s="73"/>
      <c r="JVY37" s="74"/>
      <c r="JVZ37" s="72"/>
      <c r="JWA37" s="72"/>
      <c r="JWB37" s="72"/>
      <c r="JWC37" s="90"/>
      <c r="JWD37" s="73"/>
      <c r="JWE37" s="73"/>
      <c r="JWF37" s="74"/>
      <c r="JWG37" s="72"/>
      <c r="JWH37" s="72"/>
      <c r="JWI37" s="72"/>
      <c r="JWJ37" s="90"/>
      <c r="JWK37" s="73"/>
      <c r="JWL37" s="73"/>
      <c r="JWM37" s="74"/>
      <c r="JWN37" s="72"/>
      <c r="JWO37" s="72"/>
      <c r="JWP37" s="72"/>
      <c r="JWQ37" s="90"/>
      <c r="JWR37" s="73"/>
      <c r="JWS37" s="73"/>
      <c r="JWT37" s="74"/>
      <c r="JWU37" s="72"/>
      <c r="JWV37" s="72"/>
      <c r="JWW37" s="72"/>
      <c r="JWX37" s="90"/>
      <c r="JWY37" s="73"/>
      <c r="JWZ37" s="73"/>
      <c r="JXA37" s="74"/>
      <c r="JXB37" s="72"/>
      <c r="JXC37" s="72"/>
      <c r="JXD37" s="72"/>
      <c r="JXE37" s="90"/>
      <c r="JXF37" s="73"/>
      <c r="JXG37" s="73"/>
      <c r="JXH37" s="74"/>
      <c r="JXI37" s="72"/>
      <c r="JXJ37" s="72"/>
      <c r="JXK37" s="72"/>
      <c r="JXL37" s="90"/>
      <c r="JXM37" s="73"/>
      <c r="JXN37" s="73"/>
      <c r="JXO37" s="74"/>
      <c r="JXP37" s="72"/>
      <c r="JXQ37" s="72"/>
      <c r="JXR37" s="72"/>
      <c r="JXS37" s="90"/>
      <c r="JXT37" s="73"/>
      <c r="JXU37" s="73"/>
      <c r="JXV37" s="74"/>
      <c r="JXW37" s="72"/>
      <c r="JXX37" s="72"/>
      <c r="JXY37" s="72"/>
      <c r="JXZ37" s="90"/>
      <c r="JYA37" s="73"/>
      <c r="JYB37" s="73"/>
      <c r="JYC37" s="74"/>
      <c r="JYD37" s="72"/>
      <c r="JYE37" s="72"/>
      <c r="JYF37" s="72"/>
      <c r="JYG37" s="90"/>
      <c r="JYH37" s="73"/>
      <c r="JYI37" s="73"/>
      <c r="JYJ37" s="74"/>
      <c r="JYK37" s="72"/>
      <c r="JYL37" s="72"/>
      <c r="JYM37" s="72"/>
      <c r="JYN37" s="90"/>
      <c r="JYO37" s="73"/>
      <c r="JYP37" s="73"/>
      <c r="JYQ37" s="74"/>
      <c r="JYR37" s="72"/>
      <c r="JYS37" s="72"/>
      <c r="JYT37" s="72"/>
      <c r="JYU37" s="90"/>
      <c r="JYV37" s="73"/>
      <c r="JYW37" s="73"/>
      <c r="JYX37" s="74"/>
      <c r="JYY37" s="72"/>
      <c r="JYZ37" s="72"/>
      <c r="JZA37" s="72"/>
      <c r="JZB37" s="90"/>
      <c r="JZC37" s="73"/>
      <c r="JZD37" s="73"/>
      <c r="JZE37" s="74"/>
      <c r="JZF37" s="72"/>
      <c r="JZG37" s="72"/>
      <c r="JZH37" s="72"/>
      <c r="JZI37" s="90"/>
      <c r="JZJ37" s="73"/>
      <c r="JZK37" s="73"/>
      <c r="JZL37" s="74"/>
      <c r="JZM37" s="72"/>
      <c r="JZN37" s="72"/>
      <c r="JZO37" s="72"/>
      <c r="JZP37" s="90"/>
      <c r="JZQ37" s="73"/>
      <c r="JZR37" s="73"/>
      <c r="JZS37" s="74"/>
      <c r="JZT37" s="72"/>
      <c r="JZU37" s="72"/>
      <c r="JZV37" s="72"/>
      <c r="JZW37" s="90"/>
      <c r="JZX37" s="73"/>
      <c r="JZY37" s="73"/>
      <c r="JZZ37" s="74"/>
      <c r="KAA37" s="72"/>
      <c r="KAB37" s="72"/>
      <c r="KAC37" s="72"/>
      <c r="KAD37" s="90"/>
      <c r="KAE37" s="73"/>
      <c r="KAF37" s="73"/>
      <c r="KAG37" s="74"/>
      <c r="KAH37" s="72"/>
      <c r="KAI37" s="72"/>
      <c r="KAJ37" s="72"/>
      <c r="KAK37" s="90"/>
      <c r="KAL37" s="73"/>
      <c r="KAM37" s="73"/>
      <c r="KAN37" s="74"/>
      <c r="KAO37" s="72"/>
      <c r="KAP37" s="72"/>
      <c r="KAQ37" s="72"/>
      <c r="KAR37" s="90"/>
      <c r="KAS37" s="73"/>
      <c r="KAT37" s="73"/>
      <c r="KAU37" s="74"/>
      <c r="KAV37" s="72"/>
      <c r="KAW37" s="72"/>
      <c r="KAX37" s="72"/>
      <c r="KAY37" s="90"/>
      <c r="KAZ37" s="73"/>
      <c r="KBA37" s="73"/>
      <c r="KBB37" s="74"/>
      <c r="KBC37" s="72"/>
      <c r="KBD37" s="72"/>
      <c r="KBE37" s="72"/>
      <c r="KBF37" s="90"/>
      <c r="KBG37" s="73"/>
      <c r="KBH37" s="73"/>
      <c r="KBI37" s="74"/>
      <c r="KBJ37" s="72"/>
      <c r="KBK37" s="72"/>
      <c r="KBL37" s="72"/>
      <c r="KBM37" s="90"/>
      <c r="KBN37" s="73"/>
      <c r="KBO37" s="73"/>
      <c r="KBP37" s="74"/>
      <c r="KBQ37" s="72"/>
      <c r="KBR37" s="72"/>
      <c r="KBS37" s="72"/>
      <c r="KBT37" s="90"/>
      <c r="KBU37" s="73"/>
      <c r="KBV37" s="73"/>
      <c r="KBW37" s="74"/>
      <c r="KBX37" s="72"/>
      <c r="KBY37" s="72"/>
      <c r="KBZ37" s="72"/>
      <c r="KCA37" s="90"/>
      <c r="KCB37" s="73"/>
      <c r="KCC37" s="73"/>
      <c r="KCD37" s="74"/>
      <c r="KCE37" s="72"/>
      <c r="KCF37" s="72"/>
      <c r="KCG37" s="72"/>
      <c r="KCH37" s="90"/>
      <c r="KCI37" s="73"/>
      <c r="KCJ37" s="73"/>
      <c r="KCK37" s="74"/>
      <c r="KCL37" s="72"/>
      <c r="KCM37" s="72"/>
      <c r="KCN37" s="72"/>
      <c r="KCO37" s="90"/>
      <c r="KCP37" s="73"/>
      <c r="KCQ37" s="73"/>
      <c r="KCR37" s="74"/>
      <c r="KCS37" s="72"/>
      <c r="KCT37" s="72"/>
      <c r="KCU37" s="72"/>
      <c r="KCV37" s="90"/>
      <c r="KCW37" s="73"/>
      <c r="KCX37" s="73"/>
      <c r="KCY37" s="74"/>
      <c r="KCZ37" s="72"/>
      <c r="KDA37" s="72"/>
      <c r="KDB37" s="72"/>
      <c r="KDC37" s="90"/>
      <c r="KDD37" s="73"/>
      <c r="KDE37" s="73"/>
      <c r="KDF37" s="74"/>
      <c r="KDG37" s="72"/>
      <c r="KDH37" s="72"/>
      <c r="KDI37" s="72"/>
      <c r="KDJ37" s="90"/>
      <c r="KDK37" s="73"/>
      <c r="KDL37" s="73"/>
      <c r="KDM37" s="74"/>
      <c r="KDN37" s="72"/>
      <c r="KDO37" s="72"/>
      <c r="KDP37" s="72"/>
      <c r="KDQ37" s="90"/>
      <c r="KDR37" s="73"/>
      <c r="KDS37" s="73"/>
      <c r="KDT37" s="74"/>
      <c r="KDU37" s="72"/>
      <c r="KDV37" s="72"/>
      <c r="KDW37" s="72"/>
      <c r="KDX37" s="90"/>
      <c r="KDY37" s="73"/>
      <c r="KDZ37" s="73"/>
      <c r="KEA37" s="74"/>
      <c r="KEB37" s="72"/>
      <c r="KEC37" s="72"/>
      <c r="KED37" s="72"/>
      <c r="KEE37" s="90"/>
      <c r="KEF37" s="73"/>
      <c r="KEG37" s="73"/>
      <c r="KEH37" s="74"/>
      <c r="KEI37" s="72"/>
      <c r="KEJ37" s="72"/>
      <c r="KEK37" s="72"/>
      <c r="KEL37" s="90"/>
      <c r="KEM37" s="73"/>
      <c r="KEN37" s="73"/>
      <c r="KEO37" s="74"/>
      <c r="KEP37" s="72"/>
      <c r="KEQ37" s="72"/>
      <c r="KER37" s="72"/>
      <c r="KES37" s="90"/>
      <c r="KET37" s="73"/>
      <c r="KEU37" s="73"/>
      <c r="KEV37" s="74"/>
      <c r="KEW37" s="72"/>
      <c r="KEX37" s="72"/>
      <c r="KEY37" s="72"/>
      <c r="KEZ37" s="90"/>
      <c r="KFA37" s="73"/>
      <c r="KFB37" s="73"/>
      <c r="KFC37" s="74"/>
      <c r="KFD37" s="72"/>
      <c r="KFE37" s="72"/>
      <c r="KFF37" s="72"/>
      <c r="KFG37" s="90"/>
      <c r="KFH37" s="73"/>
      <c r="KFI37" s="73"/>
      <c r="KFJ37" s="74"/>
      <c r="KFK37" s="72"/>
      <c r="KFL37" s="72"/>
      <c r="KFM37" s="72"/>
      <c r="KFN37" s="90"/>
      <c r="KFO37" s="73"/>
      <c r="KFP37" s="73"/>
      <c r="KFQ37" s="74"/>
      <c r="KFR37" s="72"/>
      <c r="KFS37" s="72"/>
      <c r="KFT37" s="72"/>
      <c r="KFU37" s="90"/>
      <c r="KFV37" s="73"/>
      <c r="KFW37" s="73"/>
      <c r="KFX37" s="74"/>
      <c r="KFY37" s="72"/>
      <c r="KFZ37" s="72"/>
      <c r="KGA37" s="72"/>
      <c r="KGB37" s="90"/>
      <c r="KGC37" s="73"/>
      <c r="KGD37" s="73"/>
      <c r="KGE37" s="74"/>
      <c r="KGF37" s="72"/>
      <c r="KGG37" s="72"/>
      <c r="KGH37" s="72"/>
      <c r="KGI37" s="90"/>
      <c r="KGJ37" s="73"/>
      <c r="KGK37" s="73"/>
      <c r="KGL37" s="74"/>
      <c r="KGM37" s="72"/>
      <c r="KGN37" s="72"/>
      <c r="KGO37" s="72"/>
      <c r="KGP37" s="90"/>
      <c r="KGQ37" s="73"/>
      <c r="KGR37" s="73"/>
      <c r="KGS37" s="74"/>
      <c r="KGT37" s="72"/>
      <c r="KGU37" s="72"/>
      <c r="KGV37" s="72"/>
      <c r="KGW37" s="90"/>
      <c r="KGX37" s="73"/>
      <c r="KGY37" s="73"/>
      <c r="KGZ37" s="74"/>
      <c r="KHA37" s="72"/>
      <c r="KHB37" s="72"/>
      <c r="KHC37" s="72"/>
      <c r="KHD37" s="90"/>
      <c r="KHE37" s="73"/>
      <c r="KHF37" s="73"/>
      <c r="KHG37" s="74"/>
      <c r="KHH37" s="72"/>
      <c r="KHI37" s="72"/>
      <c r="KHJ37" s="72"/>
      <c r="KHK37" s="90"/>
      <c r="KHL37" s="73"/>
      <c r="KHM37" s="73"/>
      <c r="KHN37" s="74"/>
      <c r="KHO37" s="72"/>
      <c r="KHP37" s="72"/>
      <c r="KHQ37" s="72"/>
      <c r="KHR37" s="90"/>
      <c r="KHS37" s="73"/>
      <c r="KHT37" s="73"/>
      <c r="KHU37" s="74"/>
      <c r="KHV37" s="72"/>
      <c r="KHW37" s="72"/>
      <c r="KHX37" s="72"/>
      <c r="KHY37" s="90"/>
      <c r="KHZ37" s="73"/>
      <c r="KIA37" s="73"/>
      <c r="KIB37" s="74"/>
      <c r="KIC37" s="72"/>
      <c r="KID37" s="72"/>
      <c r="KIE37" s="72"/>
      <c r="KIF37" s="90"/>
      <c r="KIG37" s="73"/>
      <c r="KIH37" s="73"/>
      <c r="KII37" s="74"/>
      <c r="KIJ37" s="72"/>
      <c r="KIK37" s="72"/>
      <c r="KIL37" s="72"/>
      <c r="KIM37" s="90"/>
      <c r="KIN37" s="73"/>
      <c r="KIO37" s="73"/>
      <c r="KIP37" s="74"/>
      <c r="KIQ37" s="72"/>
      <c r="KIR37" s="72"/>
      <c r="KIS37" s="72"/>
      <c r="KIT37" s="90"/>
      <c r="KIU37" s="73"/>
      <c r="KIV37" s="73"/>
      <c r="KIW37" s="74"/>
      <c r="KIX37" s="72"/>
      <c r="KIY37" s="72"/>
      <c r="KIZ37" s="72"/>
      <c r="KJA37" s="90"/>
      <c r="KJB37" s="73"/>
      <c r="KJC37" s="73"/>
      <c r="KJD37" s="74"/>
      <c r="KJE37" s="72"/>
      <c r="KJF37" s="72"/>
      <c r="KJG37" s="72"/>
      <c r="KJH37" s="90"/>
      <c r="KJI37" s="73"/>
      <c r="KJJ37" s="73"/>
      <c r="KJK37" s="74"/>
      <c r="KJL37" s="72"/>
      <c r="KJM37" s="72"/>
      <c r="KJN37" s="72"/>
      <c r="KJO37" s="90"/>
      <c r="KJP37" s="73"/>
      <c r="KJQ37" s="73"/>
      <c r="KJR37" s="74"/>
      <c r="KJS37" s="72"/>
      <c r="KJT37" s="72"/>
      <c r="KJU37" s="72"/>
      <c r="KJV37" s="90"/>
      <c r="KJW37" s="73"/>
      <c r="KJX37" s="73"/>
      <c r="KJY37" s="74"/>
      <c r="KJZ37" s="72"/>
      <c r="KKA37" s="72"/>
      <c r="KKB37" s="72"/>
      <c r="KKC37" s="90"/>
      <c r="KKD37" s="73"/>
      <c r="KKE37" s="73"/>
      <c r="KKF37" s="74"/>
      <c r="KKG37" s="72"/>
      <c r="KKH37" s="72"/>
      <c r="KKI37" s="72"/>
      <c r="KKJ37" s="90"/>
      <c r="KKK37" s="73"/>
      <c r="KKL37" s="73"/>
      <c r="KKM37" s="74"/>
      <c r="KKN37" s="72"/>
      <c r="KKO37" s="72"/>
      <c r="KKP37" s="72"/>
      <c r="KKQ37" s="90"/>
      <c r="KKR37" s="73"/>
      <c r="KKS37" s="73"/>
      <c r="KKT37" s="74"/>
      <c r="KKU37" s="72"/>
      <c r="KKV37" s="72"/>
      <c r="KKW37" s="72"/>
      <c r="KKX37" s="90"/>
      <c r="KKY37" s="73"/>
      <c r="KKZ37" s="73"/>
      <c r="KLA37" s="74"/>
      <c r="KLB37" s="72"/>
      <c r="KLC37" s="72"/>
      <c r="KLD37" s="72"/>
      <c r="KLE37" s="90"/>
      <c r="KLF37" s="73"/>
      <c r="KLG37" s="73"/>
      <c r="KLH37" s="74"/>
      <c r="KLI37" s="72"/>
      <c r="KLJ37" s="72"/>
      <c r="KLK37" s="72"/>
      <c r="KLL37" s="90"/>
      <c r="KLM37" s="73"/>
      <c r="KLN37" s="73"/>
      <c r="KLO37" s="74"/>
      <c r="KLP37" s="72"/>
      <c r="KLQ37" s="72"/>
      <c r="KLR37" s="72"/>
      <c r="KLS37" s="90"/>
      <c r="KLT37" s="73"/>
      <c r="KLU37" s="73"/>
      <c r="KLV37" s="74"/>
      <c r="KLW37" s="72"/>
      <c r="KLX37" s="72"/>
      <c r="KLY37" s="72"/>
      <c r="KLZ37" s="90"/>
      <c r="KMA37" s="73"/>
      <c r="KMB37" s="73"/>
      <c r="KMC37" s="74"/>
      <c r="KMD37" s="72"/>
      <c r="KME37" s="72"/>
      <c r="KMF37" s="72"/>
      <c r="KMG37" s="90"/>
      <c r="KMH37" s="73"/>
      <c r="KMI37" s="73"/>
      <c r="KMJ37" s="74"/>
      <c r="KMK37" s="72"/>
      <c r="KML37" s="72"/>
      <c r="KMM37" s="72"/>
      <c r="KMN37" s="90"/>
      <c r="KMO37" s="73"/>
      <c r="KMP37" s="73"/>
      <c r="KMQ37" s="74"/>
      <c r="KMR37" s="72"/>
      <c r="KMS37" s="72"/>
      <c r="KMT37" s="72"/>
      <c r="KMU37" s="90"/>
      <c r="KMV37" s="73"/>
      <c r="KMW37" s="73"/>
      <c r="KMX37" s="74"/>
      <c r="KMY37" s="72"/>
      <c r="KMZ37" s="72"/>
      <c r="KNA37" s="72"/>
      <c r="KNB37" s="90"/>
      <c r="KNC37" s="73"/>
      <c r="KND37" s="73"/>
      <c r="KNE37" s="74"/>
      <c r="KNF37" s="72"/>
      <c r="KNG37" s="72"/>
      <c r="KNH37" s="72"/>
      <c r="KNI37" s="90"/>
      <c r="KNJ37" s="73"/>
      <c r="KNK37" s="73"/>
      <c r="KNL37" s="74"/>
      <c r="KNM37" s="72"/>
      <c r="KNN37" s="72"/>
      <c r="KNO37" s="72"/>
      <c r="KNP37" s="90"/>
      <c r="KNQ37" s="73"/>
      <c r="KNR37" s="73"/>
      <c r="KNS37" s="74"/>
      <c r="KNT37" s="72"/>
      <c r="KNU37" s="72"/>
      <c r="KNV37" s="72"/>
      <c r="KNW37" s="90"/>
      <c r="KNX37" s="73"/>
      <c r="KNY37" s="73"/>
      <c r="KNZ37" s="74"/>
      <c r="KOA37" s="72"/>
      <c r="KOB37" s="72"/>
      <c r="KOC37" s="72"/>
      <c r="KOD37" s="90"/>
      <c r="KOE37" s="73"/>
      <c r="KOF37" s="73"/>
      <c r="KOG37" s="74"/>
      <c r="KOH37" s="72"/>
      <c r="KOI37" s="72"/>
      <c r="KOJ37" s="72"/>
      <c r="KOK37" s="90"/>
      <c r="KOL37" s="73"/>
      <c r="KOM37" s="73"/>
      <c r="KON37" s="74"/>
      <c r="KOO37" s="72"/>
      <c r="KOP37" s="72"/>
      <c r="KOQ37" s="72"/>
      <c r="KOR37" s="90"/>
      <c r="KOS37" s="73"/>
      <c r="KOT37" s="73"/>
      <c r="KOU37" s="74"/>
      <c r="KOV37" s="72"/>
      <c r="KOW37" s="72"/>
      <c r="KOX37" s="72"/>
      <c r="KOY37" s="90"/>
      <c r="KOZ37" s="73"/>
      <c r="KPA37" s="73"/>
      <c r="KPB37" s="74"/>
      <c r="KPC37" s="72"/>
      <c r="KPD37" s="72"/>
      <c r="KPE37" s="72"/>
      <c r="KPF37" s="90"/>
      <c r="KPG37" s="73"/>
      <c r="KPH37" s="73"/>
      <c r="KPI37" s="74"/>
      <c r="KPJ37" s="72"/>
      <c r="KPK37" s="72"/>
      <c r="KPL37" s="72"/>
      <c r="KPM37" s="90"/>
      <c r="KPN37" s="73"/>
      <c r="KPO37" s="73"/>
      <c r="KPP37" s="74"/>
      <c r="KPQ37" s="72"/>
      <c r="KPR37" s="72"/>
      <c r="KPS37" s="72"/>
      <c r="KPT37" s="90"/>
      <c r="KPU37" s="73"/>
      <c r="KPV37" s="73"/>
      <c r="KPW37" s="74"/>
      <c r="KPX37" s="72"/>
      <c r="KPY37" s="72"/>
      <c r="KPZ37" s="72"/>
      <c r="KQA37" s="90"/>
      <c r="KQB37" s="73"/>
      <c r="KQC37" s="73"/>
      <c r="KQD37" s="74"/>
      <c r="KQE37" s="72"/>
      <c r="KQF37" s="72"/>
      <c r="KQG37" s="72"/>
      <c r="KQH37" s="90"/>
      <c r="KQI37" s="73"/>
      <c r="KQJ37" s="73"/>
      <c r="KQK37" s="74"/>
      <c r="KQL37" s="72"/>
      <c r="KQM37" s="72"/>
      <c r="KQN37" s="72"/>
      <c r="KQO37" s="90"/>
      <c r="KQP37" s="73"/>
      <c r="KQQ37" s="73"/>
      <c r="KQR37" s="74"/>
      <c r="KQS37" s="72"/>
      <c r="KQT37" s="72"/>
      <c r="KQU37" s="72"/>
      <c r="KQV37" s="90"/>
      <c r="KQW37" s="73"/>
      <c r="KQX37" s="73"/>
      <c r="KQY37" s="74"/>
      <c r="KQZ37" s="72"/>
      <c r="KRA37" s="72"/>
      <c r="KRB37" s="72"/>
      <c r="KRC37" s="90"/>
      <c r="KRD37" s="73"/>
      <c r="KRE37" s="73"/>
      <c r="KRF37" s="74"/>
      <c r="KRG37" s="72"/>
      <c r="KRH37" s="72"/>
      <c r="KRI37" s="72"/>
      <c r="KRJ37" s="90"/>
      <c r="KRK37" s="73"/>
      <c r="KRL37" s="73"/>
      <c r="KRM37" s="74"/>
      <c r="KRN37" s="72"/>
      <c r="KRO37" s="72"/>
      <c r="KRP37" s="72"/>
      <c r="KRQ37" s="90"/>
      <c r="KRR37" s="73"/>
      <c r="KRS37" s="73"/>
      <c r="KRT37" s="74"/>
      <c r="KRU37" s="72"/>
      <c r="KRV37" s="72"/>
      <c r="KRW37" s="72"/>
      <c r="KRX37" s="90"/>
      <c r="KRY37" s="73"/>
      <c r="KRZ37" s="73"/>
      <c r="KSA37" s="74"/>
      <c r="KSB37" s="72"/>
      <c r="KSC37" s="72"/>
      <c r="KSD37" s="72"/>
      <c r="KSE37" s="90"/>
      <c r="KSF37" s="73"/>
      <c r="KSG37" s="73"/>
      <c r="KSH37" s="74"/>
      <c r="KSI37" s="72"/>
      <c r="KSJ37" s="72"/>
      <c r="KSK37" s="72"/>
      <c r="KSL37" s="90"/>
      <c r="KSM37" s="73"/>
      <c r="KSN37" s="73"/>
      <c r="KSO37" s="74"/>
      <c r="KSP37" s="72"/>
      <c r="KSQ37" s="72"/>
      <c r="KSR37" s="72"/>
      <c r="KSS37" s="90"/>
      <c r="KST37" s="73"/>
      <c r="KSU37" s="73"/>
      <c r="KSV37" s="74"/>
      <c r="KSW37" s="72"/>
      <c r="KSX37" s="72"/>
      <c r="KSY37" s="72"/>
      <c r="KSZ37" s="90"/>
      <c r="KTA37" s="73"/>
      <c r="KTB37" s="73"/>
      <c r="KTC37" s="74"/>
      <c r="KTD37" s="72"/>
      <c r="KTE37" s="72"/>
      <c r="KTF37" s="72"/>
      <c r="KTG37" s="90"/>
      <c r="KTH37" s="73"/>
      <c r="KTI37" s="73"/>
      <c r="KTJ37" s="74"/>
      <c r="KTK37" s="72"/>
      <c r="KTL37" s="72"/>
      <c r="KTM37" s="72"/>
      <c r="KTN37" s="90"/>
      <c r="KTO37" s="73"/>
      <c r="KTP37" s="73"/>
      <c r="KTQ37" s="74"/>
      <c r="KTR37" s="72"/>
      <c r="KTS37" s="72"/>
      <c r="KTT37" s="72"/>
      <c r="KTU37" s="90"/>
      <c r="KTV37" s="73"/>
      <c r="KTW37" s="73"/>
      <c r="KTX37" s="74"/>
      <c r="KTY37" s="72"/>
      <c r="KTZ37" s="72"/>
      <c r="KUA37" s="72"/>
      <c r="KUB37" s="90"/>
      <c r="KUC37" s="73"/>
      <c r="KUD37" s="73"/>
      <c r="KUE37" s="74"/>
      <c r="KUF37" s="72"/>
      <c r="KUG37" s="72"/>
      <c r="KUH37" s="72"/>
      <c r="KUI37" s="90"/>
      <c r="KUJ37" s="73"/>
      <c r="KUK37" s="73"/>
      <c r="KUL37" s="74"/>
      <c r="KUM37" s="72"/>
      <c r="KUN37" s="72"/>
      <c r="KUO37" s="72"/>
      <c r="KUP37" s="90"/>
      <c r="KUQ37" s="73"/>
      <c r="KUR37" s="73"/>
      <c r="KUS37" s="74"/>
      <c r="KUT37" s="72"/>
      <c r="KUU37" s="72"/>
      <c r="KUV37" s="72"/>
      <c r="KUW37" s="90"/>
      <c r="KUX37" s="73"/>
      <c r="KUY37" s="73"/>
      <c r="KUZ37" s="74"/>
      <c r="KVA37" s="72"/>
      <c r="KVB37" s="72"/>
      <c r="KVC37" s="72"/>
      <c r="KVD37" s="90"/>
      <c r="KVE37" s="73"/>
      <c r="KVF37" s="73"/>
      <c r="KVG37" s="74"/>
      <c r="KVH37" s="72"/>
      <c r="KVI37" s="72"/>
      <c r="KVJ37" s="72"/>
      <c r="KVK37" s="90"/>
      <c r="KVL37" s="73"/>
      <c r="KVM37" s="73"/>
      <c r="KVN37" s="74"/>
      <c r="KVO37" s="72"/>
      <c r="KVP37" s="72"/>
      <c r="KVQ37" s="72"/>
      <c r="KVR37" s="90"/>
      <c r="KVS37" s="73"/>
      <c r="KVT37" s="73"/>
      <c r="KVU37" s="74"/>
      <c r="KVV37" s="72"/>
      <c r="KVW37" s="72"/>
      <c r="KVX37" s="72"/>
      <c r="KVY37" s="90"/>
      <c r="KVZ37" s="73"/>
      <c r="KWA37" s="73"/>
      <c r="KWB37" s="74"/>
      <c r="KWC37" s="72"/>
      <c r="KWD37" s="72"/>
      <c r="KWE37" s="72"/>
      <c r="KWF37" s="90"/>
      <c r="KWG37" s="73"/>
      <c r="KWH37" s="73"/>
      <c r="KWI37" s="74"/>
      <c r="KWJ37" s="72"/>
      <c r="KWK37" s="72"/>
      <c r="KWL37" s="72"/>
      <c r="KWM37" s="90"/>
      <c r="KWN37" s="73"/>
      <c r="KWO37" s="73"/>
      <c r="KWP37" s="74"/>
      <c r="KWQ37" s="72"/>
      <c r="KWR37" s="72"/>
      <c r="KWS37" s="72"/>
      <c r="KWT37" s="90"/>
      <c r="KWU37" s="73"/>
      <c r="KWV37" s="73"/>
      <c r="KWW37" s="74"/>
      <c r="KWX37" s="72"/>
      <c r="KWY37" s="72"/>
      <c r="KWZ37" s="72"/>
      <c r="KXA37" s="90"/>
      <c r="KXB37" s="73"/>
      <c r="KXC37" s="73"/>
      <c r="KXD37" s="74"/>
      <c r="KXE37" s="72"/>
      <c r="KXF37" s="72"/>
      <c r="KXG37" s="72"/>
      <c r="KXH37" s="90"/>
      <c r="KXI37" s="73"/>
      <c r="KXJ37" s="73"/>
      <c r="KXK37" s="74"/>
      <c r="KXL37" s="72"/>
      <c r="KXM37" s="72"/>
      <c r="KXN37" s="72"/>
      <c r="KXO37" s="90"/>
      <c r="KXP37" s="73"/>
      <c r="KXQ37" s="73"/>
      <c r="KXR37" s="74"/>
      <c r="KXS37" s="72"/>
      <c r="KXT37" s="72"/>
      <c r="KXU37" s="72"/>
      <c r="KXV37" s="90"/>
      <c r="KXW37" s="73"/>
      <c r="KXX37" s="73"/>
      <c r="KXY37" s="74"/>
      <c r="KXZ37" s="72"/>
      <c r="KYA37" s="72"/>
      <c r="KYB37" s="72"/>
      <c r="KYC37" s="90"/>
      <c r="KYD37" s="73"/>
      <c r="KYE37" s="73"/>
      <c r="KYF37" s="74"/>
      <c r="KYG37" s="72"/>
      <c r="KYH37" s="72"/>
      <c r="KYI37" s="72"/>
      <c r="KYJ37" s="90"/>
      <c r="KYK37" s="73"/>
      <c r="KYL37" s="73"/>
      <c r="KYM37" s="74"/>
      <c r="KYN37" s="72"/>
      <c r="KYO37" s="72"/>
      <c r="KYP37" s="72"/>
      <c r="KYQ37" s="90"/>
      <c r="KYR37" s="73"/>
      <c r="KYS37" s="73"/>
      <c r="KYT37" s="74"/>
      <c r="KYU37" s="72"/>
      <c r="KYV37" s="72"/>
      <c r="KYW37" s="72"/>
      <c r="KYX37" s="90"/>
      <c r="KYY37" s="73"/>
      <c r="KYZ37" s="73"/>
      <c r="KZA37" s="74"/>
      <c r="KZB37" s="72"/>
      <c r="KZC37" s="72"/>
      <c r="KZD37" s="72"/>
      <c r="KZE37" s="90"/>
      <c r="KZF37" s="73"/>
      <c r="KZG37" s="73"/>
      <c r="KZH37" s="74"/>
      <c r="KZI37" s="72"/>
      <c r="KZJ37" s="72"/>
      <c r="KZK37" s="72"/>
      <c r="KZL37" s="90"/>
      <c r="KZM37" s="73"/>
      <c r="KZN37" s="73"/>
      <c r="KZO37" s="74"/>
      <c r="KZP37" s="72"/>
      <c r="KZQ37" s="72"/>
      <c r="KZR37" s="72"/>
      <c r="KZS37" s="90"/>
      <c r="KZT37" s="73"/>
      <c r="KZU37" s="73"/>
      <c r="KZV37" s="74"/>
      <c r="KZW37" s="72"/>
      <c r="KZX37" s="72"/>
      <c r="KZY37" s="72"/>
      <c r="KZZ37" s="90"/>
      <c r="LAA37" s="73"/>
      <c r="LAB37" s="73"/>
      <c r="LAC37" s="74"/>
      <c r="LAD37" s="72"/>
      <c r="LAE37" s="72"/>
      <c r="LAF37" s="72"/>
      <c r="LAG37" s="90"/>
      <c r="LAH37" s="73"/>
      <c r="LAI37" s="73"/>
      <c r="LAJ37" s="74"/>
      <c r="LAK37" s="72"/>
      <c r="LAL37" s="72"/>
      <c r="LAM37" s="72"/>
      <c r="LAN37" s="90"/>
      <c r="LAO37" s="73"/>
      <c r="LAP37" s="73"/>
      <c r="LAQ37" s="74"/>
      <c r="LAR37" s="72"/>
      <c r="LAS37" s="72"/>
      <c r="LAT37" s="72"/>
      <c r="LAU37" s="90"/>
      <c r="LAV37" s="73"/>
      <c r="LAW37" s="73"/>
      <c r="LAX37" s="74"/>
      <c r="LAY37" s="72"/>
      <c r="LAZ37" s="72"/>
      <c r="LBA37" s="72"/>
      <c r="LBB37" s="90"/>
      <c r="LBC37" s="73"/>
      <c r="LBD37" s="73"/>
      <c r="LBE37" s="74"/>
      <c r="LBF37" s="72"/>
      <c r="LBG37" s="72"/>
      <c r="LBH37" s="72"/>
      <c r="LBI37" s="90"/>
      <c r="LBJ37" s="73"/>
      <c r="LBK37" s="73"/>
      <c r="LBL37" s="74"/>
      <c r="LBM37" s="72"/>
      <c r="LBN37" s="72"/>
      <c r="LBO37" s="72"/>
      <c r="LBP37" s="90"/>
      <c r="LBQ37" s="73"/>
      <c r="LBR37" s="73"/>
      <c r="LBS37" s="74"/>
      <c r="LBT37" s="72"/>
      <c r="LBU37" s="72"/>
      <c r="LBV37" s="72"/>
      <c r="LBW37" s="90"/>
      <c r="LBX37" s="73"/>
      <c r="LBY37" s="73"/>
      <c r="LBZ37" s="74"/>
      <c r="LCA37" s="72"/>
      <c r="LCB37" s="72"/>
      <c r="LCC37" s="72"/>
      <c r="LCD37" s="90"/>
      <c r="LCE37" s="73"/>
      <c r="LCF37" s="73"/>
      <c r="LCG37" s="74"/>
      <c r="LCH37" s="72"/>
      <c r="LCI37" s="72"/>
      <c r="LCJ37" s="72"/>
      <c r="LCK37" s="90"/>
      <c r="LCL37" s="73"/>
      <c r="LCM37" s="73"/>
      <c r="LCN37" s="74"/>
      <c r="LCO37" s="72"/>
      <c r="LCP37" s="72"/>
      <c r="LCQ37" s="72"/>
      <c r="LCR37" s="90"/>
      <c r="LCS37" s="73"/>
      <c r="LCT37" s="73"/>
      <c r="LCU37" s="74"/>
      <c r="LCV37" s="72"/>
      <c r="LCW37" s="72"/>
      <c r="LCX37" s="72"/>
      <c r="LCY37" s="90"/>
      <c r="LCZ37" s="73"/>
      <c r="LDA37" s="73"/>
      <c r="LDB37" s="74"/>
      <c r="LDC37" s="72"/>
      <c r="LDD37" s="72"/>
      <c r="LDE37" s="72"/>
      <c r="LDF37" s="90"/>
      <c r="LDG37" s="73"/>
      <c r="LDH37" s="73"/>
      <c r="LDI37" s="74"/>
      <c r="LDJ37" s="72"/>
      <c r="LDK37" s="72"/>
      <c r="LDL37" s="72"/>
      <c r="LDM37" s="90"/>
      <c r="LDN37" s="73"/>
      <c r="LDO37" s="73"/>
      <c r="LDP37" s="74"/>
      <c r="LDQ37" s="72"/>
      <c r="LDR37" s="72"/>
      <c r="LDS37" s="72"/>
      <c r="LDT37" s="90"/>
      <c r="LDU37" s="73"/>
      <c r="LDV37" s="73"/>
      <c r="LDW37" s="74"/>
      <c r="LDX37" s="72"/>
      <c r="LDY37" s="72"/>
      <c r="LDZ37" s="72"/>
      <c r="LEA37" s="90"/>
      <c r="LEB37" s="73"/>
      <c r="LEC37" s="73"/>
      <c r="LED37" s="74"/>
      <c r="LEE37" s="72"/>
      <c r="LEF37" s="72"/>
      <c r="LEG37" s="72"/>
      <c r="LEH37" s="90"/>
      <c r="LEI37" s="73"/>
      <c r="LEJ37" s="73"/>
      <c r="LEK37" s="74"/>
      <c r="LEL37" s="72"/>
      <c r="LEM37" s="72"/>
      <c r="LEN37" s="72"/>
      <c r="LEO37" s="90"/>
      <c r="LEP37" s="73"/>
      <c r="LEQ37" s="73"/>
      <c r="LER37" s="74"/>
      <c r="LES37" s="72"/>
      <c r="LET37" s="72"/>
      <c r="LEU37" s="72"/>
      <c r="LEV37" s="90"/>
      <c r="LEW37" s="73"/>
      <c r="LEX37" s="73"/>
      <c r="LEY37" s="74"/>
      <c r="LEZ37" s="72"/>
      <c r="LFA37" s="72"/>
      <c r="LFB37" s="72"/>
      <c r="LFC37" s="90"/>
      <c r="LFD37" s="73"/>
      <c r="LFE37" s="73"/>
      <c r="LFF37" s="74"/>
      <c r="LFG37" s="72"/>
      <c r="LFH37" s="72"/>
      <c r="LFI37" s="72"/>
      <c r="LFJ37" s="90"/>
      <c r="LFK37" s="73"/>
      <c r="LFL37" s="73"/>
      <c r="LFM37" s="74"/>
      <c r="LFN37" s="72"/>
      <c r="LFO37" s="72"/>
      <c r="LFP37" s="72"/>
      <c r="LFQ37" s="90"/>
      <c r="LFR37" s="73"/>
      <c r="LFS37" s="73"/>
      <c r="LFT37" s="74"/>
      <c r="LFU37" s="72"/>
      <c r="LFV37" s="72"/>
      <c r="LFW37" s="72"/>
      <c r="LFX37" s="90"/>
      <c r="LFY37" s="73"/>
      <c r="LFZ37" s="73"/>
      <c r="LGA37" s="74"/>
      <c r="LGB37" s="72"/>
      <c r="LGC37" s="72"/>
      <c r="LGD37" s="72"/>
      <c r="LGE37" s="90"/>
      <c r="LGF37" s="73"/>
      <c r="LGG37" s="73"/>
      <c r="LGH37" s="74"/>
      <c r="LGI37" s="72"/>
      <c r="LGJ37" s="72"/>
      <c r="LGK37" s="72"/>
      <c r="LGL37" s="90"/>
      <c r="LGM37" s="73"/>
      <c r="LGN37" s="73"/>
      <c r="LGO37" s="74"/>
      <c r="LGP37" s="72"/>
      <c r="LGQ37" s="72"/>
      <c r="LGR37" s="72"/>
      <c r="LGS37" s="90"/>
      <c r="LGT37" s="73"/>
      <c r="LGU37" s="73"/>
      <c r="LGV37" s="74"/>
      <c r="LGW37" s="72"/>
      <c r="LGX37" s="72"/>
      <c r="LGY37" s="72"/>
      <c r="LGZ37" s="90"/>
      <c r="LHA37" s="73"/>
      <c r="LHB37" s="73"/>
      <c r="LHC37" s="74"/>
      <c r="LHD37" s="72"/>
      <c r="LHE37" s="72"/>
      <c r="LHF37" s="72"/>
      <c r="LHG37" s="90"/>
      <c r="LHH37" s="73"/>
      <c r="LHI37" s="73"/>
      <c r="LHJ37" s="74"/>
      <c r="LHK37" s="72"/>
      <c r="LHL37" s="72"/>
      <c r="LHM37" s="72"/>
      <c r="LHN37" s="90"/>
      <c r="LHO37" s="73"/>
      <c r="LHP37" s="73"/>
      <c r="LHQ37" s="74"/>
      <c r="LHR37" s="72"/>
      <c r="LHS37" s="72"/>
      <c r="LHT37" s="72"/>
      <c r="LHU37" s="90"/>
      <c r="LHV37" s="73"/>
      <c r="LHW37" s="73"/>
      <c r="LHX37" s="74"/>
      <c r="LHY37" s="72"/>
      <c r="LHZ37" s="72"/>
      <c r="LIA37" s="72"/>
      <c r="LIB37" s="90"/>
      <c r="LIC37" s="73"/>
      <c r="LID37" s="73"/>
      <c r="LIE37" s="74"/>
      <c r="LIF37" s="72"/>
      <c r="LIG37" s="72"/>
      <c r="LIH37" s="72"/>
      <c r="LII37" s="90"/>
      <c r="LIJ37" s="73"/>
      <c r="LIK37" s="73"/>
      <c r="LIL37" s="74"/>
      <c r="LIM37" s="72"/>
      <c r="LIN37" s="72"/>
      <c r="LIO37" s="72"/>
      <c r="LIP37" s="90"/>
      <c r="LIQ37" s="73"/>
      <c r="LIR37" s="73"/>
      <c r="LIS37" s="74"/>
      <c r="LIT37" s="72"/>
      <c r="LIU37" s="72"/>
      <c r="LIV37" s="72"/>
      <c r="LIW37" s="90"/>
      <c r="LIX37" s="73"/>
      <c r="LIY37" s="73"/>
      <c r="LIZ37" s="74"/>
      <c r="LJA37" s="72"/>
      <c r="LJB37" s="72"/>
      <c r="LJC37" s="72"/>
      <c r="LJD37" s="90"/>
      <c r="LJE37" s="73"/>
      <c r="LJF37" s="73"/>
      <c r="LJG37" s="74"/>
      <c r="LJH37" s="72"/>
      <c r="LJI37" s="72"/>
      <c r="LJJ37" s="72"/>
      <c r="LJK37" s="90"/>
      <c r="LJL37" s="73"/>
      <c r="LJM37" s="73"/>
      <c r="LJN37" s="74"/>
      <c r="LJO37" s="72"/>
      <c r="LJP37" s="72"/>
      <c r="LJQ37" s="72"/>
      <c r="LJR37" s="90"/>
      <c r="LJS37" s="73"/>
      <c r="LJT37" s="73"/>
      <c r="LJU37" s="74"/>
      <c r="LJV37" s="72"/>
      <c r="LJW37" s="72"/>
      <c r="LJX37" s="72"/>
      <c r="LJY37" s="90"/>
      <c r="LJZ37" s="73"/>
      <c r="LKA37" s="73"/>
      <c r="LKB37" s="74"/>
      <c r="LKC37" s="72"/>
      <c r="LKD37" s="72"/>
      <c r="LKE37" s="72"/>
      <c r="LKF37" s="90"/>
      <c r="LKG37" s="73"/>
      <c r="LKH37" s="73"/>
      <c r="LKI37" s="74"/>
      <c r="LKJ37" s="72"/>
      <c r="LKK37" s="72"/>
      <c r="LKL37" s="72"/>
      <c r="LKM37" s="90"/>
      <c r="LKN37" s="73"/>
      <c r="LKO37" s="73"/>
      <c r="LKP37" s="74"/>
      <c r="LKQ37" s="72"/>
      <c r="LKR37" s="72"/>
      <c r="LKS37" s="72"/>
      <c r="LKT37" s="90"/>
      <c r="LKU37" s="73"/>
      <c r="LKV37" s="73"/>
      <c r="LKW37" s="74"/>
      <c r="LKX37" s="72"/>
      <c r="LKY37" s="72"/>
      <c r="LKZ37" s="72"/>
      <c r="LLA37" s="90"/>
      <c r="LLB37" s="73"/>
      <c r="LLC37" s="73"/>
      <c r="LLD37" s="74"/>
      <c r="LLE37" s="72"/>
      <c r="LLF37" s="72"/>
      <c r="LLG37" s="72"/>
      <c r="LLH37" s="90"/>
      <c r="LLI37" s="73"/>
      <c r="LLJ37" s="73"/>
      <c r="LLK37" s="74"/>
      <c r="LLL37" s="72"/>
      <c r="LLM37" s="72"/>
      <c r="LLN37" s="72"/>
      <c r="LLO37" s="90"/>
      <c r="LLP37" s="73"/>
      <c r="LLQ37" s="73"/>
      <c r="LLR37" s="74"/>
      <c r="LLS37" s="72"/>
      <c r="LLT37" s="72"/>
      <c r="LLU37" s="72"/>
      <c r="LLV37" s="90"/>
      <c r="LLW37" s="73"/>
      <c r="LLX37" s="73"/>
      <c r="LLY37" s="74"/>
      <c r="LLZ37" s="72"/>
      <c r="LMA37" s="72"/>
      <c r="LMB37" s="72"/>
      <c r="LMC37" s="90"/>
      <c r="LMD37" s="73"/>
      <c r="LME37" s="73"/>
      <c r="LMF37" s="74"/>
      <c r="LMG37" s="72"/>
      <c r="LMH37" s="72"/>
      <c r="LMI37" s="72"/>
      <c r="LMJ37" s="90"/>
      <c r="LMK37" s="73"/>
      <c r="LML37" s="73"/>
      <c r="LMM37" s="74"/>
      <c r="LMN37" s="72"/>
      <c r="LMO37" s="72"/>
      <c r="LMP37" s="72"/>
      <c r="LMQ37" s="90"/>
      <c r="LMR37" s="73"/>
      <c r="LMS37" s="73"/>
      <c r="LMT37" s="74"/>
      <c r="LMU37" s="72"/>
      <c r="LMV37" s="72"/>
      <c r="LMW37" s="72"/>
      <c r="LMX37" s="90"/>
      <c r="LMY37" s="73"/>
      <c r="LMZ37" s="73"/>
      <c r="LNA37" s="74"/>
      <c r="LNB37" s="72"/>
      <c r="LNC37" s="72"/>
      <c r="LND37" s="72"/>
      <c r="LNE37" s="90"/>
      <c r="LNF37" s="73"/>
      <c r="LNG37" s="73"/>
      <c r="LNH37" s="74"/>
      <c r="LNI37" s="72"/>
      <c r="LNJ37" s="72"/>
      <c r="LNK37" s="72"/>
      <c r="LNL37" s="90"/>
      <c r="LNM37" s="73"/>
      <c r="LNN37" s="73"/>
      <c r="LNO37" s="74"/>
      <c r="LNP37" s="72"/>
      <c r="LNQ37" s="72"/>
      <c r="LNR37" s="72"/>
      <c r="LNS37" s="90"/>
      <c r="LNT37" s="73"/>
      <c r="LNU37" s="73"/>
      <c r="LNV37" s="74"/>
      <c r="LNW37" s="72"/>
      <c r="LNX37" s="72"/>
      <c r="LNY37" s="72"/>
      <c r="LNZ37" s="90"/>
      <c r="LOA37" s="73"/>
      <c r="LOB37" s="73"/>
      <c r="LOC37" s="74"/>
      <c r="LOD37" s="72"/>
      <c r="LOE37" s="72"/>
      <c r="LOF37" s="72"/>
      <c r="LOG37" s="90"/>
      <c r="LOH37" s="73"/>
      <c r="LOI37" s="73"/>
      <c r="LOJ37" s="74"/>
      <c r="LOK37" s="72"/>
      <c r="LOL37" s="72"/>
      <c r="LOM37" s="72"/>
      <c r="LON37" s="90"/>
      <c r="LOO37" s="73"/>
      <c r="LOP37" s="73"/>
      <c r="LOQ37" s="74"/>
      <c r="LOR37" s="72"/>
      <c r="LOS37" s="72"/>
      <c r="LOT37" s="72"/>
      <c r="LOU37" s="90"/>
      <c r="LOV37" s="73"/>
      <c r="LOW37" s="73"/>
      <c r="LOX37" s="74"/>
      <c r="LOY37" s="72"/>
      <c r="LOZ37" s="72"/>
      <c r="LPA37" s="72"/>
      <c r="LPB37" s="90"/>
      <c r="LPC37" s="73"/>
      <c r="LPD37" s="73"/>
      <c r="LPE37" s="74"/>
      <c r="LPF37" s="72"/>
      <c r="LPG37" s="72"/>
      <c r="LPH37" s="72"/>
      <c r="LPI37" s="90"/>
      <c r="LPJ37" s="73"/>
      <c r="LPK37" s="73"/>
      <c r="LPL37" s="74"/>
      <c r="LPM37" s="72"/>
      <c r="LPN37" s="72"/>
      <c r="LPO37" s="72"/>
      <c r="LPP37" s="90"/>
      <c r="LPQ37" s="73"/>
      <c r="LPR37" s="73"/>
      <c r="LPS37" s="74"/>
      <c r="LPT37" s="72"/>
      <c r="LPU37" s="72"/>
      <c r="LPV37" s="72"/>
      <c r="LPW37" s="90"/>
      <c r="LPX37" s="73"/>
      <c r="LPY37" s="73"/>
      <c r="LPZ37" s="74"/>
      <c r="LQA37" s="72"/>
      <c r="LQB37" s="72"/>
      <c r="LQC37" s="72"/>
      <c r="LQD37" s="90"/>
      <c r="LQE37" s="73"/>
      <c r="LQF37" s="73"/>
      <c r="LQG37" s="74"/>
      <c r="LQH37" s="72"/>
      <c r="LQI37" s="72"/>
      <c r="LQJ37" s="72"/>
      <c r="LQK37" s="90"/>
      <c r="LQL37" s="73"/>
      <c r="LQM37" s="73"/>
      <c r="LQN37" s="74"/>
      <c r="LQO37" s="72"/>
      <c r="LQP37" s="72"/>
      <c r="LQQ37" s="72"/>
      <c r="LQR37" s="90"/>
      <c r="LQS37" s="73"/>
      <c r="LQT37" s="73"/>
      <c r="LQU37" s="74"/>
      <c r="LQV37" s="72"/>
      <c r="LQW37" s="72"/>
      <c r="LQX37" s="72"/>
      <c r="LQY37" s="90"/>
      <c r="LQZ37" s="73"/>
      <c r="LRA37" s="73"/>
      <c r="LRB37" s="74"/>
      <c r="LRC37" s="72"/>
      <c r="LRD37" s="72"/>
      <c r="LRE37" s="72"/>
      <c r="LRF37" s="90"/>
      <c r="LRG37" s="73"/>
      <c r="LRH37" s="73"/>
      <c r="LRI37" s="74"/>
      <c r="LRJ37" s="72"/>
      <c r="LRK37" s="72"/>
      <c r="LRL37" s="72"/>
      <c r="LRM37" s="90"/>
      <c r="LRN37" s="73"/>
      <c r="LRO37" s="73"/>
      <c r="LRP37" s="74"/>
      <c r="LRQ37" s="72"/>
      <c r="LRR37" s="72"/>
      <c r="LRS37" s="72"/>
      <c r="LRT37" s="90"/>
      <c r="LRU37" s="73"/>
      <c r="LRV37" s="73"/>
      <c r="LRW37" s="74"/>
      <c r="LRX37" s="72"/>
      <c r="LRY37" s="72"/>
      <c r="LRZ37" s="72"/>
      <c r="LSA37" s="90"/>
      <c r="LSB37" s="73"/>
      <c r="LSC37" s="73"/>
      <c r="LSD37" s="74"/>
      <c r="LSE37" s="72"/>
      <c r="LSF37" s="72"/>
      <c r="LSG37" s="72"/>
      <c r="LSH37" s="90"/>
      <c r="LSI37" s="73"/>
      <c r="LSJ37" s="73"/>
      <c r="LSK37" s="74"/>
      <c r="LSL37" s="72"/>
      <c r="LSM37" s="72"/>
      <c r="LSN37" s="72"/>
      <c r="LSO37" s="90"/>
      <c r="LSP37" s="73"/>
      <c r="LSQ37" s="73"/>
      <c r="LSR37" s="74"/>
      <c r="LSS37" s="72"/>
      <c r="LST37" s="72"/>
      <c r="LSU37" s="72"/>
      <c r="LSV37" s="90"/>
      <c r="LSW37" s="73"/>
      <c r="LSX37" s="73"/>
      <c r="LSY37" s="74"/>
      <c r="LSZ37" s="72"/>
      <c r="LTA37" s="72"/>
      <c r="LTB37" s="72"/>
      <c r="LTC37" s="90"/>
      <c r="LTD37" s="73"/>
      <c r="LTE37" s="73"/>
      <c r="LTF37" s="74"/>
      <c r="LTG37" s="72"/>
      <c r="LTH37" s="72"/>
      <c r="LTI37" s="72"/>
      <c r="LTJ37" s="90"/>
      <c r="LTK37" s="73"/>
      <c r="LTL37" s="73"/>
      <c r="LTM37" s="74"/>
      <c r="LTN37" s="72"/>
      <c r="LTO37" s="72"/>
      <c r="LTP37" s="72"/>
      <c r="LTQ37" s="90"/>
      <c r="LTR37" s="73"/>
      <c r="LTS37" s="73"/>
      <c r="LTT37" s="74"/>
      <c r="LTU37" s="72"/>
      <c r="LTV37" s="72"/>
      <c r="LTW37" s="72"/>
      <c r="LTX37" s="90"/>
      <c r="LTY37" s="73"/>
      <c r="LTZ37" s="73"/>
      <c r="LUA37" s="74"/>
      <c r="LUB37" s="72"/>
      <c r="LUC37" s="72"/>
      <c r="LUD37" s="72"/>
      <c r="LUE37" s="90"/>
      <c r="LUF37" s="73"/>
      <c r="LUG37" s="73"/>
      <c r="LUH37" s="74"/>
      <c r="LUI37" s="72"/>
      <c r="LUJ37" s="72"/>
      <c r="LUK37" s="72"/>
      <c r="LUL37" s="90"/>
      <c r="LUM37" s="73"/>
      <c r="LUN37" s="73"/>
      <c r="LUO37" s="74"/>
      <c r="LUP37" s="72"/>
      <c r="LUQ37" s="72"/>
      <c r="LUR37" s="72"/>
      <c r="LUS37" s="90"/>
      <c r="LUT37" s="73"/>
      <c r="LUU37" s="73"/>
      <c r="LUV37" s="74"/>
      <c r="LUW37" s="72"/>
      <c r="LUX37" s="72"/>
      <c r="LUY37" s="72"/>
      <c r="LUZ37" s="90"/>
      <c r="LVA37" s="73"/>
      <c r="LVB37" s="73"/>
      <c r="LVC37" s="74"/>
      <c r="LVD37" s="72"/>
      <c r="LVE37" s="72"/>
      <c r="LVF37" s="72"/>
      <c r="LVG37" s="90"/>
      <c r="LVH37" s="73"/>
      <c r="LVI37" s="73"/>
      <c r="LVJ37" s="74"/>
      <c r="LVK37" s="72"/>
      <c r="LVL37" s="72"/>
      <c r="LVM37" s="72"/>
      <c r="LVN37" s="90"/>
      <c r="LVO37" s="73"/>
      <c r="LVP37" s="73"/>
      <c r="LVQ37" s="74"/>
      <c r="LVR37" s="72"/>
      <c r="LVS37" s="72"/>
      <c r="LVT37" s="72"/>
      <c r="LVU37" s="90"/>
      <c r="LVV37" s="73"/>
      <c r="LVW37" s="73"/>
      <c r="LVX37" s="74"/>
      <c r="LVY37" s="72"/>
      <c r="LVZ37" s="72"/>
      <c r="LWA37" s="72"/>
      <c r="LWB37" s="90"/>
      <c r="LWC37" s="73"/>
      <c r="LWD37" s="73"/>
      <c r="LWE37" s="74"/>
      <c r="LWF37" s="72"/>
      <c r="LWG37" s="72"/>
      <c r="LWH37" s="72"/>
      <c r="LWI37" s="90"/>
      <c r="LWJ37" s="73"/>
      <c r="LWK37" s="73"/>
      <c r="LWL37" s="74"/>
      <c r="LWM37" s="72"/>
      <c r="LWN37" s="72"/>
      <c r="LWO37" s="72"/>
      <c r="LWP37" s="90"/>
      <c r="LWQ37" s="73"/>
      <c r="LWR37" s="73"/>
      <c r="LWS37" s="74"/>
      <c r="LWT37" s="72"/>
      <c r="LWU37" s="72"/>
      <c r="LWV37" s="72"/>
      <c r="LWW37" s="90"/>
      <c r="LWX37" s="73"/>
      <c r="LWY37" s="73"/>
      <c r="LWZ37" s="74"/>
      <c r="LXA37" s="72"/>
      <c r="LXB37" s="72"/>
      <c r="LXC37" s="72"/>
      <c r="LXD37" s="90"/>
      <c r="LXE37" s="73"/>
      <c r="LXF37" s="73"/>
      <c r="LXG37" s="74"/>
      <c r="LXH37" s="72"/>
      <c r="LXI37" s="72"/>
      <c r="LXJ37" s="72"/>
      <c r="LXK37" s="90"/>
      <c r="LXL37" s="73"/>
      <c r="LXM37" s="73"/>
      <c r="LXN37" s="74"/>
      <c r="LXO37" s="72"/>
      <c r="LXP37" s="72"/>
      <c r="LXQ37" s="72"/>
      <c r="LXR37" s="90"/>
      <c r="LXS37" s="73"/>
      <c r="LXT37" s="73"/>
      <c r="LXU37" s="74"/>
      <c r="LXV37" s="72"/>
      <c r="LXW37" s="72"/>
      <c r="LXX37" s="72"/>
      <c r="LXY37" s="90"/>
      <c r="LXZ37" s="73"/>
      <c r="LYA37" s="73"/>
      <c r="LYB37" s="74"/>
      <c r="LYC37" s="72"/>
      <c r="LYD37" s="72"/>
      <c r="LYE37" s="72"/>
      <c r="LYF37" s="90"/>
      <c r="LYG37" s="73"/>
      <c r="LYH37" s="73"/>
      <c r="LYI37" s="74"/>
      <c r="LYJ37" s="72"/>
      <c r="LYK37" s="72"/>
      <c r="LYL37" s="72"/>
      <c r="LYM37" s="90"/>
      <c r="LYN37" s="73"/>
      <c r="LYO37" s="73"/>
      <c r="LYP37" s="74"/>
      <c r="LYQ37" s="72"/>
      <c r="LYR37" s="72"/>
      <c r="LYS37" s="72"/>
      <c r="LYT37" s="90"/>
      <c r="LYU37" s="73"/>
      <c r="LYV37" s="73"/>
      <c r="LYW37" s="74"/>
      <c r="LYX37" s="72"/>
      <c r="LYY37" s="72"/>
      <c r="LYZ37" s="72"/>
      <c r="LZA37" s="90"/>
      <c r="LZB37" s="73"/>
      <c r="LZC37" s="73"/>
      <c r="LZD37" s="74"/>
      <c r="LZE37" s="72"/>
      <c r="LZF37" s="72"/>
      <c r="LZG37" s="72"/>
      <c r="LZH37" s="90"/>
      <c r="LZI37" s="73"/>
      <c r="LZJ37" s="73"/>
      <c r="LZK37" s="74"/>
      <c r="LZL37" s="72"/>
      <c r="LZM37" s="72"/>
      <c r="LZN37" s="72"/>
      <c r="LZO37" s="90"/>
      <c r="LZP37" s="73"/>
      <c r="LZQ37" s="73"/>
      <c r="LZR37" s="74"/>
      <c r="LZS37" s="72"/>
      <c r="LZT37" s="72"/>
      <c r="LZU37" s="72"/>
      <c r="LZV37" s="90"/>
      <c r="LZW37" s="73"/>
      <c r="LZX37" s="73"/>
      <c r="LZY37" s="74"/>
      <c r="LZZ37" s="72"/>
      <c r="MAA37" s="72"/>
      <c r="MAB37" s="72"/>
      <c r="MAC37" s="90"/>
      <c r="MAD37" s="73"/>
      <c r="MAE37" s="73"/>
      <c r="MAF37" s="74"/>
      <c r="MAG37" s="72"/>
      <c r="MAH37" s="72"/>
      <c r="MAI37" s="72"/>
      <c r="MAJ37" s="90"/>
      <c r="MAK37" s="73"/>
      <c r="MAL37" s="73"/>
      <c r="MAM37" s="74"/>
      <c r="MAN37" s="72"/>
      <c r="MAO37" s="72"/>
      <c r="MAP37" s="72"/>
      <c r="MAQ37" s="90"/>
      <c r="MAR37" s="73"/>
      <c r="MAS37" s="73"/>
      <c r="MAT37" s="74"/>
      <c r="MAU37" s="72"/>
      <c r="MAV37" s="72"/>
      <c r="MAW37" s="72"/>
      <c r="MAX37" s="90"/>
      <c r="MAY37" s="73"/>
      <c r="MAZ37" s="73"/>
      <c r="MBA37" s="74"/>
      <c r="MBB37" s="72"/>
      <c r="MBC37" s="72"/>
      <c r="MBD37" s="72"/>
      <c r="MBE37" s="90"/>
      <c r="MBF37" s="73"/>
      <c r="MBG37" s="73"/>
      <c r="MBH37" s="74"/>
      <c r="MBI37" s="72"/>
      <c r="MBJ37" s="72"/>
      <c r="MBK37" s="72"/>
      <c r="MBL37" s="90"/>
      <c r="MBM37" s="73"/>
      <c r="MBN37" s="73"/>
      <c r="MBO37" s="74"/>
      <c r="MBP37" s="72"/>
      <c r="MBQ37" s="72"/>
      <c r="MBR37" s="72"/>
      <c r="MBS37" s="90"/>
      <c r="MBT37" s="73"/>
      <c r="MBU37" s="73"/>
      <c r="MBV37" s="74"/>
      <c r="MBW37" s="72"/>
      <c r="MBX37" s="72"/>
      <c r="MBY37" s="72"/>
      <c r="MBZ37" s="90"/>
      <c r="MCA37" s="73"/>
      <c r="MCB37" s="73"/>
      <c r="MCC37" s="74"/>
      <c r="MCD37" s="72"/>
      <c r="MCE37" s="72"/>
      <c r="MCF37" s="72"/>
      <c r="MCG37" s="90"/>
      <c r="MCH37" s="73"/>
      <c r="MCI37" s="73"/>
      <c r="MCJ37" s="74"/>
      <c r="MCK37" s="72"/>
      <c r="MCL37" s="72"/>
      <c r="MCM37" s="72"/>
      <c r="MCN37" s="90"/>
      <c r="MCO37" s="73"/>
      <c r="MCP37" s="73"/>
      <c r="MCQ37" s="74"/>
      <c r="MCR37" s="72"/>
      <c r="MCS37" s="72"/>
      <c r="MCT37" s="72"/>
      <c r="MCU37" s="90"/>
      <c r="MCV37" s="73"/>
      <c r="MCW37" s="73"/>
      <c r="MCX37" s="74"/>
      <c r="MCY37" s="72"/>
      <c r="MCZ37" s="72"/>
      <c r="MDA37" s="72"/>
      <c r="MDB37" s="90"/>
      <c r="MDC37" s="73"/>
      <c r="MDD37" s="73"/>
      <c r="MDE37" s="74"/>
      <c r="MDF37" s="72"/>
      <c r="MDG37" s="72"/>
      <c r="MDH37" s="72"/>
      <c r="MDI37" s="90"/>
      <c r="MDJ37" s="73"/>
      <c r="MDK37" s="73"/>
      <c r="MDL37" s="74"/>
      <c r="MDM37" s="72"/>
      <c r="MDN37" s="72"/>
      <c r="MDO37" s="72"/>
      <c r="MDP37" s="90"/>
      <c r="MDQ37" s="73"/>
      <c r="MDR37" s="73"/>
      <c r="MDS37" s="74"/>
      <c r="MDT37" s="72"/>
      <c r="MDU37" s="72"/>
      <c r="MDV37" s="72"/>
      <c r="MDW37" s="90"/>
      <c r="MDX37" s="73"/>
      <c r="MDY37" s="73"/>
      <c r="MDZ37" s="74"/>
      <c r="MEA37" s="72"/>
      <c r="MEB37" s="72"/>
      <c r="MEC37" s="72"/>
      <c r="MED37" s="90"/>
      <c r="MEE37" s="73"/>
      <c r="MEF37" s="73"/>
      <c r="MEG37" s="74"/>
      <c r="MEH37" s="72"/>
      <c r="MEI37" s="72"/>
      <c r="MEJ37" s="72"/>
      <c r="MEK37" s="90"/>
      <c r="MEL37" s="73"/>
      <c r="MEM37" s="73"/>
      <c r="MEN37" s="74"/>
      <c r="MEO37" s="72"/>
      <c r="MEP37" s="72"/>
      <c r="MEQ37" s="72"/>
      <c r="MER37" s="90"/>
      <c r="MES37" s="73"/>
      <c r="MET37" s="73"/>
      <c r="MEU37" s="74"/>
      <c r="MEV37" s="72"/>
      <c r="MEW37" s="72"/>
      <c r="MEX37" s="72"/>
      <c r="MEY37" s="90"/>
      <c r="MEZ37" s="73"/>
      <c r="MFA37" s="73"/>
      <c r="MFB37" s="74"/>
      <c r="MFC37" s="72"/>
      <c r="MFD37" s="72"/>
      <c r="MFE37" s="72"/>
      <c r="MFF37" s="90"/>
      <c r="MFG37" s="73"/>
      <c r="MFH37" s="73"/>
      <c r="MFI37" s="74"/>
      <c r="MFJ37" s="72"/>
      <c r="MFK37" s="72"/>
      <c r="MFL37" s="72"/>
      <c r="MFM37" s="90"/>
      <c r="MFN37" s="73"/>
      <c r="MFO37" s="73"/>
      <c r="MFP37" s="74"/>
      <c r="MFQ37" s="72"/>
      <c r="MFR37" s="72"/>
      <c r="MFS37" s="72"/>
      <c r="MFT37" s="90"/>
      <c r="MFU37" s="73"/>
      <c r="MFV37" s="73"/>
      <c r="MFW37" s="74"/>
      <c r="MFX37" s="72"/>
      <c r="MFY37" s="72"/>
      <c r="MFZ37" s="72"/>
      <c r="MGA37" s="90"/>
      <c r="MGB37" s="73"/>
      <c r="MGC37" s="73"/>
      <c r="MGD37" s="74"/>
      <c r="MGE37" s="72"/>
      <c r="MGF37" s="72"/>
      <c r="MGG37" s="72"/>
      <c r="MGH37" s="90"/>
      <c r="MGI37" s="73"/>
      <c r="MGJ37" s="73"/>
      <c r="MGK37" s="74"/>
      <c r="MGL37" s="72"/>
      <c r="MGM37" s="72"/>
      <c r="MGN37" s="72"/>
      <c r="MGO37" s="90"/>
      <c r="MGP37" s="73"/>
      <c r="MGQ37" s="73"/>
      <c r="MGR37" s="74"/>
      <c r="MGS37" s="72"/>
      <c r="MGT37" s="72"/>
      <c r="MGU37" s="72"/>
      <c r="MGV37" s="90"/>
      <c r="MGW37" s="73"/>
      <c r="MGX37" s="73"/>
      <c r="MGY37" s="74"/>
      <c r="MGZ37" s="72"/>
      <c r="MHA37" s="72"/>
      <c r="MHB37" s="72"/>
      <c r="MHC37" s="90"/>
      <c r="MHD37" s="73"/>
      <c r="MHE37" s="73"/>
      <c r="MHF37" s="74"/>
      <c r="MHG37" s="72"/>
      <c r="MHH37" s="72"/>
      <c r="MHI37" s="72"/>
      <c r="MHJ37" s="90"/>
      <c r="MHK37" s="73"/>
      <c r="MHL37" s="73"/>
      <c r="MHM37" s="74"/>
      <c r="MHN37" s="72"/>
      <c r="MHO37" s="72"/>
      <c r="MHP37" s="72"/>
      <c r="MHQ37" s="90"/>
      <c r="MHR37" s="73"/>
      <c r="MHS37" s="73"/>
      <c r="MHT37" s="74"/>
      <c r="MHU37" s="72"/>
      <c r="MHV37" s="72"/>
      <c r="MHW37" s="72"/>
      <c r="MHX37" s="90"/>
      <c r="MHY37" s="73"/>
      <c r="MHZ37" s="73"/>
      <c r="MIA37" s="74"/>
      <c r="MIB37" s="72"/>
      <c r="MIC37" s="72"/>
      <c r="MID37" s="72"/>
      <c r="MIE37" s="90"/>
      <c r="MIF37" s="73"/>
      <c r="MIG37" s="73"/>
      <c r="MIH37" s="74"/>
      <c r="MII37" s="72"/>
      <c r="MIJ37" s="72"/>
      <c r="MIK37" s="72"/>
      <c r="MIL37" s="90"/>
      <c r="MIM37" s="73"/>
      <c r="MIN37" s="73"/>
      <c r="MIO37" s="74"/>
      <c r="MIP37" s="72"/>
      <c r="MIQ37" s="72"/>
      <c r="MIR37" s="72"/>
      <c r="MIS37" s="90"/>
      <c r="MIT37" s="73"/>
      <c r="MIU37" s="73"/>
      <c r="MIV37" s="74"/>
      <c r="MIW37" s="72"/>
      <c r="MIX37" s="72"/>
      <c r="MIY37" s="72"/>
      <c r="MIZ37" s="90"/>
      <c r="MJA37" s="73"/>
      <c r="MJB37" s="73"/>
      <c r="MJC37" s="74"/>
      <c r="MJD37" s="72"/>
      <c r="MJE37" s="72"/>
      <c r="MJF37" s="72"/>
      <c r="MJG37" s="90"/>
      <c r="MJH37" s="73"/>
      <c r="MJI37" s="73"/>
      <c r="MJJ37" s="74"/>
      <c r="MJK37" s="72"/>
      <c r="MJL37" s="72"/>
      <c r="MJM37" s="72"/>
      <c r="MJN37" s="90"/>
      <c r="MJO37" s="73"/>
      <c r="MJP37" s="73"/>
      <c r="MJQ37" s="74"/>
      <c r="MJR37" s="72"/>
      <c r="MJS37" s="72"/>
      <c r="MJT37" s="72"/>
      <c r="MJU37" s="90"/>
      <c r="MJV37" s="73"/>
      <c r="MJW37" s="73"/>
      <c r="MJX37" s="74"/>
      <c r="MJY37" s="72"/>
      <c r="MJZ37" s="72"/>
      <c r="MKA37" s="72"/>
      <c r="MKB37" s="90"/>
      <c r="MKC37" s="73"/>
      <c r="MKD37" s="73"/>
      <c r="MKE37" s="74"/>
      <c r="MKF37" s="72"/>
      <c r="MKG37" s="72"/>
      <c r="MKH37" s="72"/>
      <c r="MKI37" s="90"/>
      <c r="MKJ37" s="73"/>
      <c r="MKK37" s="73"/>
      <c r="MKL37" s="74"/>
      <c r="MKM37" s="72"/>
      <c r="MKN37" s="72"/>
      <c r="MKO37" s="72"/>
      <c r="MKP37" s="90"/>
      <c r="MKQ37" s="73"/>
      <c r="MKR37" s="73"/>
      <c r="MKS37" s="74"/>
      <c r="MKT37" s="72"/>
      <c r="MKU37" s="72"/>
      <c r="MKV37" s="72"/>
      <c r="MKW37" s="90"/>
      <c r="MKX37" s="73"/>
      <c r="MKY37" s="73"/>
      <c r="MKZ37" s="74"/>
      <c r="MLA37" s="72"/>
      <c r="MLB37" s="72"/>
      <c r="MLC37" s="72"/>
      <c r="MLD37" s="90"/>
      <c r="MLE37" s="73"/>
      <c r="MLF37" s="73"/>
      <c r="MLG37" s="74"/>
      <c r="MLH37" s="72"/>
      <c r="MLI37" s="72"/>
      <c r="MLJ37" s="72"/>
      <c r="MLK37" s="90"/>
      <c r="MLL37" s="73"/>
      <c r="MLM37" s="73"/>
      <c r="MLN37" s="74"/>
      <c r="MLO37" s="72"/>
      <c r="MLP37" s="72"/>
      <c r="MLQ37" s="72"/>
      <c r="MLR37" s="90"/>
      <c r="MLS37" s="73"/>
      <c r="MLT37" s="73"/>
      <c r="MLU37" s="74"/>
      <c r="MLV37" s="72"/>
      <c r="MLW37" s="72"/>
      <c r="MLX37" s="72"/>
      <c r="MLY37" s="90"/>
      <c r="MLZ37" s="73"/>
      <c r="MMA37" s="73"/>
      <c r="MMB37" s="74"/>
      <c r="MMC37" s="72"/>
      <c r="MMD37" s="72"/>
      <c r="MME37" s="72"/>
      <c r="MMF37" s="90"/>
      <c r="MMG37" s="73"/>
      <c r="MMH37" s="73"/>
      <c r="MMI37" s="74"/>
      <c r="MMJ37" s="72"/>
      <c r="MMK37" s="72"/>
      <c r="MML37" s="72"/>
      <c r="MMM37" s="90"/>
      <c r="MMN37" s="73"/>
      <c r="MMO37" s="73"/>
      <c r="MMP37" s="74"/>
      <c r="MMQ37" s="72"/>
      <c r="MMR37" s="72"/>
      <c r="MMS37" s="72"/>
      <c r="MMT37" s="90"/>
      <c r="MMU37" s="73"/>
      <c r="MMV37" s="73"/>
      <c r="MMW37" s="74"/>
      <c r="MMX37" s="72"/>
      <c r="MMY37" s="72"/>
      <c r="MMZ37" s="72"/>
      <c r="MNA37" s="90"/>
      <c r="MNB37" s="73"/>
      <c r="MNC37" s="73"/>
      <c r="MND37" s="74"/>
      <c r="MNE37" s="72"/>
      <c r="MNF37" s="72"/>
      <c r="MNG37" s="72"/>
      <c r="MNH37" s="90"/>
      <c r="MNI37" s="73"/>
      <c r="MNJ37" s="73"/>
      <c r="MNK37" s="74"/>
      <c r="MNL37" s="72"/>
      <c r="MNM37" s="72"/>
      <c r="MNN37" s="72"/>
      <c r="MNO37" s="90"/>
      <c r="MNP37" s="73"/>
      <c r="MNQ37" s="73"/>
      <c r="MNR37" s="74"/>
      <c r="MNS37" s="72"/>
      <c r="MNT37" s="72"/>
      <c r="MNU37" s="72"/>
      <c r="MNV37" s="90"/>
      <c r="MNW37" s="73"/>
      <c r="MNX37" s="73"/>
      <c r="MNY37" s="74"/>
      <c r="MNZ37" s="72"/>
      <c r="MOA37" s="72"/>
      <c r="MOB37" s="72"/>
      <c r="MOC37" s="90"/>
      <c r="MOD37" s="73"/>
      <c r="MOE37" s="73"/>
      <c r="MOF37" s="74"/>
      <c r="MOG37" s="72"/>
      <c r="MOH37" s="72"/>
      <c r="MOI37" s="72"/>
      <c r="MOJ37" s="90"/>
      <c r="MOK37" s="73"/>
      <c r="MOL37" s="73"/>
      <c r="MOM37" s="74"/>
      <c r="MON37" s="72"/>
      <c r="MOO37" s="72"/>
      <c r="MOP37" s="72"/>
      <c r="MOQ37" s="90"/>
      <c r="MOR37" s="73"/>
      <c r="MOS37" s="73"/>
      <c r="MOT37" s="74"/>
      <c r="MOU37" s="72"/>
      <c r="MOV37" s="72"/>
      <c r="MOW37" s="72"/>
      <c r="MOX37" s="90"/>
      <c r="MOY37" s="73"/>
      <c r="MOZ37" s="73"/>
      <c r="MPA37" s="74"/>
      <c r="MPB37" s="72"/>
      <c r="MPC37" s="72"/>
      <c r="MPD37" s="72"/>
      <c r="MPE37" s="90"/>
      <c r="MPF37" s="73"/>
      <c r="MPG37" s="73"/>
      <c r="MPH37" s="74"/>
      <c r="MPI37" s="72"/>
      <c r="MPJ37" s="72"/>
      <c r="MPK37" s="72"/>
      <c r="MPL37" s="90"/>
      <c r="MPM37" s="73"/>
      <c r="MPN37" s="73"/>
      <c r="MPO37" s="74"/>
      <c r="MPP37" s="72"/>
      <c r="MPQ37" s="72"/>
      <c r="MPR37" s="72"/>
      <c r="MPS37" s="90"/>
      <c r="MPT37" s="73"/>
      <c r="MPU37" s="73"/>
      <c r="MPV37" s="74"/>
      <c r="MPW37" s="72"/>
      <c r="MPX37" s="72"/>
      <c r="MPY37" s="72"/>
      <c r="MPZ37" s="90"/>
      <c r="MQA37" s="73"/>
      <c r="MQB37" s="73"/>
      <c r="MQC37" s="74"/>
      <c r="MQD37" s="72"/>
      <c r="MQE37" s="72"/>
      <c r="MQF37" s="72"/>
      <c r="MQG37" s="90"/>
      <c r="MQH37" s="73"/>
      <c r="MQI37" s="73"/>
      <c r="MQJ37" s="74"/>
      <c r="MQK37" s="72"/>
      <c r="MQL37" s="72"/>
      <c r="MQM37" s="72"/>
      <c r="MQN37" s="90"/>
      <c r="MQO37" s="73"/>
      <c r="MQP37" s="73"/>
      <c r="MQQ37" s="74"/>
      <c r="MQR37" s="72"/>
      <c r="MQS37" s="72"/>
      <c r="MQT37" s="72"/>
      <c r="MQU37" s="90"/>
      <c r="MQV37" s="73"/>
      <c r="MQW37" s="73"/>
      <c r="MQX37" s="74"/>
      <c r="MQY37" s="72"/>
      <c r="MQZ37" s="72"/>
      <c r="MRA37" s="72"/>
      <c r="MRB37" s="90"/>
      <c r="MRC37" s="73"/>
      <c r="MRD37" s="73"/>
      <c r="MRE37" s="74"/>
      <c r="MRF37" s="72"/>
      <c r="MRG37" s="72"/>
      <c r="MRH37" s="72"/>
      <c r="MRI37" s="90"/>
      <c r="MRJ37" s="73"/>
      <c r="MRK37" s="73"/>
      <c r="MRL37" s="74"/>
      <c r="MRM37" s="72"/>
      <c r="MRN37" s="72"/>
      <c r="MRO37" s="72"/>
      <c r="MRP37" s="90"/>
      <c r="MRQ37" s="73"/>
      <c r="MRR37" s="73"/>
      <c r="MRS37" s="74"/>
      <c r="MRT37" s="72"/>
      <c r="MRU37" s="72"/>
      <c r="MRV37" s="72"/>
      <c r="MRW37" s="90"/>
      <c r="MRX37" s="73"/>
      <c r="MRY37" s="73"/>
      <c r="MRZ37" s="74"/>
      <c r="MSA37" s="72"/>
      <c r="MSB37" s="72"/>
      <c r="MSC37" s="72"/>
      <c r="MSD37" s="90"/>
      <c r="MSE37" s="73"/>
      <c r="MSF37" s="73"/>
      <c r="MSG37" s="74"/>
      <c r="MSH37" s="72"/>
      <c r="MSI37" s="72"/>
      <c r="MSJ37" s="72"/>
      <c r="MSK37" s="90"/>
      <c r="MSL37" s="73"/>
      <c r="MSM37" s="73"/>
      <c r="MSN37" s="74"/>
      <c r="MSO37" s="72"/>
      <c r="MSP37" s="72"/>
      <c r="MSQ37" s="72"/>
      <c r="MSR37" s="90"/>
      <c r="MSS37" s="73"/>
      <c r="MST37" s="73"/>
      <c r="MSU37" s="74"/>
      <c r="MSV37" s="72"/>
      <c r="MSW37" s="72"/>
      <c r="MSX37" s="72"/>
      <c r="MSY37" s="90"/>
      <c r="MSZ37" s="73"/>
      <c r="MTA37" s="73"/>
      <c r="MTB37" s="74"/>
      <c r="MTC37" s="72"/>
      <c r="MTD37" s="72"/>
      <c r="MTE37" s="72"/>
      <c r="MTF37" s="90"/>
      <c r="MTG37" s="73"/>
      <c r="MTH37" s="73"/>
      <c r="MTI37" s="74"/>
      <c r="MTJ37" s="72"/>
      <c r="MTK37" s="72"/>
      <c r="MTL37" s="72"/>
      <c r="MTM37" s="90"/>
      <c r="MTN37" s="73"/>
      <c r="MTO37" s="73"/>
      <c r="MTP37" s="74"/>
      <c r="MTQ37" s="72"/>
      <c r="MTR37" s="72"/>
      <c r="MTS37" s="72"/>
      <c r="MTT37" s="90"/>
      <c r="MTU37" s="73"/>
      <c r="MTV37" s="73"/>
      <c r="MTW37" s="74"/>
      <c r="MTX37" s="72"/>
      <c r="MTY37" s="72"/>
      <c r="MTZ37" s="72"/>
      <c r="MUA37" s="90"/>
      <c r="MUB37" s="73"/>
      <c r="MUC37" s="73"/>
      <c r="MUD37" s="74"/>
      <c r="MUE37" s="72"/>
      <c r="MUF37" s="72"/>
      <c r="MUG37" s="72"/>
      <c r="MUH37" s="90"/>
      <c r="MUI37" s="73"/>
      <c r="MUJ37" s="73"/>
      <c r="MUK37" s="74"/>
      <c r="MUL37" s="72"/>
      <c r="MUM37" s="72"/>
      <c r="MUN37" s="72"/>
      <c r="MUO37" s="90"/>
      <c r="MUP37" s="73"/>
      <c r="MUQ37" s="73"/>
      <c r="MUR37" s="74"/>
      <c r="MUS37" s="72"/>
      <c r="MUT37" s="72"/>
      <c r="MUU37" s="72"/>
      <c r="MUV37" s="90"/>
      <c r="MUW37" s="73"/>
      <c r="MUX37" s="73"/>
      <c r="MUY37" s="74"/>
      <c r="MUZ37" s="72"/>
      <c r="MVA37" s="72"/>
      <c r="MVB37" s="72"/>
      <c r="MVC37" s="90"/>
      <c r="MVD37" s="73"/>
      <c r="MVE37" s="73"/>
      <c r="MVF37" s="74"/>
      <c r="MVG37" s="72"/>
      <c r="MVH37" s="72"/>
      <c r="MVI37" s="72"/>
      <c r="MVJ37" s="90"/>
      <c r="MVK37" s="73"/>
      <c r="MVL37" s="73"/>
      <c r="MVM37" s="74"/>
      <c r="MVN37" s="72"/>
      <c r="MVO37" s="72"/>
      <c r="MVP37" s="72"/>
      <c r="MVQ37" s="90"/>
      <c r="MVR37" s="73"/>
      <c r="MVS37" s="73"/>
      <c r="MVT37" s="74"/>
      <c r="MVU37" s="72"/>
      <c r="MVV37" s="72"/>
      <c r="MVW37" s="72"/>
      <c r="MVX37" s="90"/>
      <c r="MVY37" s="73"/>
      <c r="MVZ37" s="73"/>
      <c r="MWA37" s="74"/>
      <c r="MWB37" s="72"/>
      <c r="MWC37" s="72"/>
      <c r="MWD37" s="72"/>
      <c r="MWE37" s="90"/>
      <c r="MWF37" s="73"/>
      <c r="MWG37" s="73"/>
      <c r="MWH37" s="74"/>
      <c r="MWI37" s="72"/>
      <c r="MWJ37" s="72"/>
      <c r="MWK37" s="72"/>
      <c r="MWL37" s="90"/>
      <c r="MWM37" s="73"/>
      <c r="MWN37" s="73"/>
      <c r="MWO37" s="74"/>
      <c r="MWP37" s="72"/>
      <c r="MWQ37" s="72"/>
      <c r="MWR37" s="72"/>
      <c r="MWS37" s="90"/>
      <c r="MWT37" s="73"/>
      <c r="MWU37" s="73"/>
      <c r="MWV37" s="74"/>
      <c r="MWW37" s="72"/>
      <c r="MWX37" s="72"/>
      <c r="MWY37" s="72"/>
      <c r="MWZ37" s="90"/>
      <c r="MXA37" s="73"/>
      <c r="MXB37" s="73"/>
      <c r="MXC37" s="74"/>
      <c r="MXD37" s="72"/>
      <c r="MXE37" s="72"/>
      <c r="MXF37" s="72"/>
      <c r="MXG37" s="90"/>
      <c r="MXH37" s="73"/>
      <c r="MXI37" s="73"/>
      <c r="MXJ37" s="74"/>
      <c r="MXK37" s="72"/>
      <c r="MXL37" s="72"/>
      <c r="MXM37" s="72"/>
      <c r="MXN37" s="90"/>
      <c r="MXO37" s="73"/>
      <c r="MXP37" s="73"/>
      <c r="MXQ37" s="74"/>
      <c r="MXR37" s="72"/>
      <c r="MXS37" s="72"/>
      <c r="MXT37" s="72"/>
      <c r="MXU37" s="90"/>
      <c r="MXV37" s="73"/>
      <c r="MXW37" s="73"/>
      <c r="MXX37" s="74"/>
      <c r="MXY37" s="72"/>
      <c r="MXZ37" s="72"/>
      <c r="MYA37" s="72"/>
      <c r="MYB37" s="90"/>
      <c r="MYC37" s="73"/>
      <c r="MYD37" s="73"/>
      <c r="MYE37" s="74"/>
      <c r="MYF37" s="72"/>
      <c r="MYG37" s="72"/>
      <c r="MYH37" s="72"/>
      <c r="MYI37" s="90"/>
      <c r="MYJ37" s="73"/>
      <c r="MYK37" s="73"/>
      <c r="MYL37" s="74"/>
      <c r="MYM37" s="72"/>
      <c r="MYN37" s="72"/>
      <c r="MYO37" s="72"/>
      <c r="MYP37" s="90"/>
      <c r="MYQ37" s="73"/>
      <c r="MYR37" s="73"/>
      <c r="MYS37" s="74"/>
      <c r="MYT37" s="72"/>
      <c r="MYU37" s="72"/>
      <c r="MYV37" s="72"/>
      <c r="MYW37" s="90"/>
      <c r="MYX37" s="73"/>
      <c r="MYY37" s="73"/>
      <c r="MYZ37" s="74"/>
      <c r="MZA37" s="72"/>
      <c r="MZB37" s="72"/>
      <c r="MZC37" s="72"/>
      <c r="MZD37" s="90"/>
      <c r="MZE37" s="73"/>
      <c r="MZF37" s="73"/>
      <c r="MZG37" s="74"/>
      <c r="MZH37" s="72"/>
      <c r="MZI37" s="72"/>
      <c r="MZJ37" s="72"/>
      <c r="MZK37" s="90"/>
      <c r="MZL37" s="73"/>
      <c r="MZM37" s="73"/>
      <c r="MZN37" s="74"/>
      <c r="MZO37" s="72"/>
      <c r="MZP37" s="72"/>
      <c r="MZQ37" s="72"/>
      <c r="MZR37" s="90"/>
      <c r="MZS37" s="73"/>
      <c r="MZT37" s="73"/>
      <c r="MZU37" s="74"/>
      <c r="MZV37" s="72"/>
      <c r="MZW37" s="72"/>
      <c r="MZX37" s="72"/>
      <c r="MZY37" s="90"/>
      <c r="MZZ37" s="73"/>
      <c r="NAA37" s="73"/>
      <c r="NAB37" s="74"/>
      <c r="NAC37" s="72"/>
      <c r="NAD37" s="72"/>
      <c r="NAE37" s="72"/>
      <c r="NAF37" s="90"/>
      <c r="NAG37" s="73"/>
      <c r="NAH37" s="73"/>
      <c r="NAI37" s="74"/>
      <c r="NAJ37" s="72"/>
      <c r="NAK37" s="72"/>
      <c r="NAL37" s="72"/>
      <c r="NAM37" s="90"/>
      <c r="NAN37" s="73"/>
      <c r="NAO37" s="73"/>
      <c r="NAP37" s="74"/>
      <c r="NAQ37" s="72"/>
      <c r="NAR37" s="72"/>
      <c r="NAS37" s="72"/>
      <c r="NAT37" s="90"/>
      <c r="NAU37" s="73"/>
      <c r="NAV37" s="73"/>
      <c r="NAW37" s="74"/>
      <c r="NAX37" s="72"/>
      <c r="NAY37" s="72"/>
      <c r="NAZ37" s="72"/>
      <c r="NBA37" s="90"/>
      <c r="NBB37" s="73"/>
      <c r="NBC37" s="73"/>
      <c r="NBD37" s="74"/>
      <c r="NBE37" s="72"/>
      <c r="NBF37" s="72"/>
      <c r="NBG37" s="72"/>
      <c r="NBH37" s="90"/>
      <c r="NBI37" s="73"/>
      <c r="NBJ37" s="73"/>
      <c r="NBK37" s="74"/>
      <c r="NBL37" s="72"/>
      <c r="NBM37" s="72"/>
      <c r="NBN37" s="72"/>
      <c r="NBO37" s="90"/>
      <c r="NBP37" s="73"/>
      <c r="NBQ37" s="73"/>
      <c r="NBR37" s="74"/>
      <c r="NBS37" s="72"/>
      <c r="NBT37" s="72"/>
      <c r="NBU37" s="72"/>
      <c r="NBV37" s="90"/>
      <c r="NBW37" s="73"/>
      <c r="NBX37" s="73"/>
      <c r="NBY37" s="74"/>
      <c r="NBZ37" s="72"/>
      <c r="NCA37" s="72"/>
      <c r="NCB37" s="72"/>
      <c r="NCC37" s="90"/>
      <c r="NCD37" s="73"/>
      <c r="NCE37" s="73"/>
      <c r="NCF37" s="74"/>
      <c r="NCG37" s="72"/>
      <c r="NCH37" s="72"/>
      <c r="NCI37" s="72"/>
      <c r="NCJ37" s="90"/>
      <c r="NCK37" s="73"/>
      <c r="NCL37" s="73"/>
      <c r="NCM37" s="74"/>
      <c r="NCN37" s="72"/>
      <c r="NCO37" s="72"/>
      <c r="NCP37" s="72"/>
      <c r="NCQ37" s="90"/>
      <c r="NCR37" s="73"/>
      <c r="NCS37" s="73"/>
      <c r="NCT37" s="74"/>
      <c r="NCU37" s="72"/>
      <c r="NCV37" s="72"/>
      <c r="NCW37" s="72"/>
      <c r="NCX37" s="90"/>
      <c r="NCY37" s="73"/>
      <c r="NCZ37" s="73"/>
      <c r="NDA37" s="74"/>
      <c r="NDB37" s="72"/>
      <c r="NDC37" s="72"/>
      <c r="NDD37" s="72"/>
      <c r="NDE37" s="90"/>
      <c r="NDF37" s="73"/>
      <c r="NDG37" s="73"/>
      <c r="NDH37" s="74"/>
      <c r="NDI37" s="72"/>
      <c r="NDJ37" s="72"/>
      <c r="NDK37" s="72"/>
      <c r="NDL37" s="90"/>
      <c r="NDM37" s="73"/>
      <c r="NDN37" s="73"/>
      <c r="NDO37" s="74"/>
      <c r="NDP37" s="72"/>
      <c r="NDQ37" s="72"/>
      <c r="NDR37" s="72"/>
      <c r="NDS37" s="90"/>
      <c r="NDT37" s="73"/>
      <c r="NDU37" s="73"/>
      <c r="NDV37" s="74"/>
      <c r="NDW37" s="72"/>
      <c r="NDX37" s="72"/>
      <c r="NDY37" s="72"/>
      <c r="NDZ37" s="90"/>
      <c r="NEA37" s="73"/>
      <c r="NEB37" s="73"/>
      <c r="NEC37" s="74"/>
      <c r="NED37" s="72"/>
      <c r="NEE37" s="72"/>
      <c r="NEF37" s="72"/>
      <c r="NEG37" s="90"/>
      <c r="NEH37" s="73"/>
      <c r="NEI37" s="73"/>
      <c r="NEJ37" s="74"/>
      <c r="NEK37" s="72"/>
      <c r="NEL37" s="72"/>
      <c r="NEM37" s="72"/>
      <c r="NEN37" s="90"/>
      <c r="NEO37" s="73"/>
      <c r="NEP37" s="73"/>
      <c r="NEQ37" s="74"/>
      <c r="NER37" s="72"/>
      <c r="NES37" s="72"/>
      <c r="NET37" s="72"/>
      <c r="NEU37" s="90"/>
      <c r="NEV37" s="73"/>
      <c r="NEW37" s="73"/>
      <c r="NEX37" s="74"/>
      <c r="NEY37" s="72"/>
      <c r="NEZ37" s="72"/>
      <c r="NFA37" s="72"/>
      <c r="NFB37" s="90"/>
      <c r="NFC37" s="73"/>
      <c r="NFD37" s="73"/>
      <c r="NFE37" s="74"/>
      <c r="NFF37" s="72"/>
      <c r="NFG37" s="72"/>
      <c r="NFH37" s="72"/>
      <c r="NFI37" s="90"/>
      <c r="NFJ37" s="73"/>
      <c r="NFK37" s="73"/>
      <c r="NFL37" s="74"/>
      <c r="NFM37" s="72"/>
      <c r="NFN37" s="72"/>
      <c r="NFO37" s="72"/>
      <c r="NFP37" s="90"/>
      <c r="NFQ37" s="73"/>
      <c r="NFR37" s="73"/>
      <c r="NFS37" s="74"/>
      <c r="NFT37" s="72"/>
      <c r="NFU37" s="72"/>
      <c r="NFV37" s="72"/>
      <c r="NFW37" s="90"/>
      <c r="NFX37" s="73"/>
      <c r="NFY37" s="73"/>
      <c r="NFZ37" s="74"/>
      <c r="NGA37" s="72"/>
      <c r="NGB37" s="72"/>
      <c r="NGC37" s="72"/>
      <c r="NGD37" s="90"/>
      <c r="NGE37" s="73"/>
      <c r="NGF37" s="73"/>
      <c r="NGG37" s="74"/>
      <c r="NGH37" s="72"/>
      <c r="NGI37" s="72"/>
      <c r="NGJ37" s="72"/>
      <c r="NGK37" s="90"/>
      <c r="NGL37" s="73"/>
      <c r="NGM37" s="73"/>
      <c r="NGN37" s="74"/>
      <c r="NGO37" s="72"/>
      <c r="NGP37" s="72"/>
      <c r="NGQ37" s="72"/>
      <c r="NGR37" s="90"/>
      <c r="NGS37" s="73"/>
      <c r="NGT37" s="73"/>
      <c r="NGU37" s="74"/>
      <c r="NGV37" s="72"/>
      <c r="NGW37" s="72"/>
      <c r="NGX37" s="72"/>
      <c r="NGY37" s="90"/>
      <c r="NGZ37" s="73"/>
      <c r="NHA37" s="73"/>
      <c r="NHB37" s="74"/>
      <c r="NHC37" s="72"/>
      <c r="NHD37" s="72"/>
      <c r="NHE37" s="72"/>
      <c r="NHF37" s="90"/>
      <c r="NHG37" s="73"/>
      <c r="NHH37" s="73"/>
      <c r="NHI37" s="74"/>
      <c r="NHJ37" s="72"/>
      <c r="NHK37" s="72"/>
      <c r="NHL37" s="72"/>
      <c r="NHM37" s="90"/>
      <c r="NHN37" s="73"/>
      <c r="NHO37" s="73"/>
      <c r="NHP37" s="74"/>
      <c r="NHQ37" s="72"/>
      <c r="NHR37" s="72"/>
      <c r="NHS37" s="72"/>
      <c r="NHT37" s="90"/>
      <c r="NHU37" s="73"/>
      <c r="NHV37" s="73"/>
      <c r="NHW37" s="74"/>
      <c r="NHX37" s="72"/>
      <c r="NHY37" s="72"/>
      <c r="NHZ37" s="72"/>
      <c r="NIA37" s="90"/>
      <c r="NIB37" s="73"/>
      <c r="NIC37" s="73"/>
      <c r="NID37" s="74"/>
      <c r="NIE37" s="72"/>
      <c r="NIF37" s="72"/>
      <c r="NIG37" s="72"/>
      <c r="NIH37" s="90"/>
      <c r="NII37" s="73"/>
      <c r="NIJ37" s="73"/>
      <c r="NIK37" s="74"/>
      <c r="NIL37" s="72"/>
      <c r="NIM37" s="72"/>
      <c r="NIN37" s="72"/>
      <c r="NIO37" s="90"/>
      <c r="NIP37" s="73"/>
      <c r="NIQ37" s="73"/>
      <c r="NIR37" s="74"/>
      <c r="NIS37" s="72"/>
      <c r="NIT37" s="72"/>
      <c r="NIU37" s="72"/>
      <c r="NIV37" s="90"/>
      <c r="NIW37" s="73"/>
      <c r="NIX37" s="73"/>
      <c r="NIY37" s="74"/>
      <c r="NIZ37" s="72"/>
      <c r="NJA37" s="72"/>
      <c r="NJB37" s="72"/>
      <c r="NJC37" s="90"/>
      <c r="NJD37" s="73"/>
      <c r="NJE37" s="73"/>
      <c r="NJF37" s="74"/>
      <c r="NJG37" s="72"/>
      <c r="NJH37" s="72"/>
      <c r="NJI37" s="72"/>
      <c r="NJJ37" s="90"/>
      <c r="NJK37" s="73"/>
      <c r="NJL37" s="73"/>
      <c r="NJM37" s="74"/>
      <c r="NJN37" s="72"/>
      <c r="NJO37" s="72"/>
      <c r="NJP37" s="72"/>
      <c r="NJQ37" s="90"/>
      <c r="NJR37" s="73"/>
      <c r="NJS37" s="73"/>
      <c r="NJT37" s="74"/>
      <c r="NJU37" s="72"/>
      <c r="NJV37" s="72"/>
      <c r="NJW37" s="72"/>
      <c r="NJX37" s="90"/>
      <c r="NJY37" s="73"/>
      <c r="NJZ37" s="73"/>
      <c r="NKA37" s="74"/>
      <c r="NKB37" s="72"/>
      <c r="NKC37" s="72"/>
      <c r="NKD37" s="72"/>
      <c r="NKE37" s="90"/>
      <c r="NKF37" s="73"/>
      <c r="NKG37" s="73"/>
      <c r="NKH37" s="74"/>
      <c r="NKI37" s="72"/>
      <c r="NKJ37" s="72"/>
      <c r="NKK37" s="72"/>
      <c r="NKL37" s="90"/>
      <c r="NKM37" s="73"/>
      <c r="NKN37" s="73"/>
      <c r="NKO37" s="74"/>
      <c r="NKP37" s="72"/>
      <c r="NKQ37" s="72"/>
      <c r="NKR37" s="72"/>
      <c r="NKS37" s="90"/>
      <c r="NKT37" s="73"/>
      <c r="NKU37" s="73"/>
      <c r="NKV37" s="74"/>
      <c r="NKW37" s="72"/>
      <c r="NKX37" s="72"/>
      <c r="NKY37" s="72"/>
      <c r="NKZ37" s="90"/>
      <c r="NLA37" s="73"/>
      <c r="NLB37" s="73"/>
      <c r="NLC37" s="74"/>
      <c r="NLD37" s="72"/>
      <c r="NLE37" s="72"/>
      <c r="NLF37" s="72"/>
      <c r="NLG37" s="90"/>
      <c r="NLH37" s="73"/>
      <c r="NLI37" s="73"/>
      <c r="NLJ37" s="74"/>
      <c r="NLK37" s="72"/>
      <c r="NLL37" s="72"/>
      <c r="NLM37" s="72"/>
      <c r="NLN37" s="90"/>
      <c r="NLO37" s="73"/>
      <c r="NLP37" s="73"/>
      <c r="NLQ37" s="74"/>
      <c r="NLR37" s="72"/>
      <c r="NLS37" s="72"/>
      <c r="NLT37" s="72"/>
      <c r="NLU37" s="90"/>
      <c r="NLV37" s="73"/>
      <c r="NLW37" s="73"/>
      <c r="NLX37" s="74"/>
      <c r="NLY37" s="72"/>
      <c r="NLZ37" s="72"/>
      <c r="NMA37" s="72"/>
      <c r="NMB37" s="90"/>
      <c r="NMC37" s="73"/>
      <c r="NMD37" s="73"/>
      <c r="NME37" s="74"/>
      <c r="NMF37" s="72"/>
      <c r="NMG37" s="72"/>
      <c r="NMH37" s="72"/>
      <c r="NMI37" s="90"/>
      <c r="NMJ37" s="73"/>
      <c r="NMK37" s="73"/>
      <c r="NML37" s="74"/>
      <c r="NMM37" s="72"/>
      <c r="NMN37" s="72"/>
      <c r="NMO37" s="72"/>
      <c r="NMP37" s="90"/>
      <c r="NMQ37" s="73"/>
      <c r="NMR37" s="73"/>
      <c r="NMS37" s="74"/>
      <c r="NMT37" s="72"/>
      <c r="NMU37" s="72"/>
      <c r="NMV37" s="72"/>
      <c r="NMW37" s="90"/>
      <c r="NMX37" s="73"/>
      <c r="NMY37" s="73"/>
      <c r="NMZ37" s="74"/>
      <c r="NNA37" s="72"/>
      <c r="NNB37" s="72"/>
      <c r="NNC37" s="72"/>
      <c r="NND37" s="90"/>
      <c r="NNE37" s="73"/>
      <c r="NNF37" s="73"/>
      <c r="NNG37" s="74"/>
      <c r="NNH37" s="72"/>
      <c r="NNI37" s="72"/>
      <c r="NNJ37" s="72"/>
      <c r="NNK37" s="90"/>
      <c r="NNL37" s="73"/>
      <c r="NNM37" s="73"/>
      <c r="NNN37" s="74"/>
      <c r="NNO37" s="72"/>
      <c r="NNP37" s="72"/>
      <c r="NNQ37" s="72"/>
      <c r="NNR37" s="90"/>
      <c r="NNS37" s="73"/>
      <c r="NNT37" s="73"/>
      <c r="NNU37" s="74"/>
      <c r="NNV37" s="72"/>
      <c r="NNW37" s="72"/>
      <c r="NNX37" s="72"/>
      <c r="NNY37" s="90"/>
      <c r="NNZ37" s="73"/>
      <c r="NOA37" s="73"/>
      <c r="NOB37" s="74"/>
      <c r="NOC37" s="72"/>
      <c r="NOD37" s="72"/>
      <c r="NOE37" s="72"/>
      <c r="NOF37" s="90"/>
      <c r="NOG37" s="73"/>
      <c r="NOH37" s="73"/>
      <c r="NOI37" s="74"/>
      <c r="NOJ37" s="72"/>
      <c r="NOK37" s="72"/>
      <c r="NOL37" s="72"/>
      <c r="NOM37" s="90"/>
      <c r="NON37" s="73"/>
      <c r="NOO37" s="73"/>
      <c r="NOP37" s="74"/>
      <c r="NOQ37" s="72"/>
      <c r="NOR37" s="72"/>
      <c r="NOS37" s="72"/>
      <c r="NOT37" s="90"/>
      <c r="NOU37" s="73"/>
      <c r="NOV37" s="73"/>
      <c r="NOW37" s="74"/>
      <c r="NOX37" s="72"/>
      <c r="NOY37" s="72"/>
      <c r="NOZ37" s="72"/>
      <c r="NPA37" s="90"/>
      <c r="NPB37" s="73"/>
      <c r="NPC37" s="73"/>
      <c r="NPD37" s="74"/>
      <c r="NPE37" s="72"/>
      <c r="NPF37" s="72"/>
      <c r="NPG37" s="72"/>
      <c r="NPH37" s="90"/>
      <c r="NPI37" s="73"/>
      <c r="NPJ37" s="73"/>
      <c r="NPK37" s="74"/>
      <c r="NPL37" s="72"/>
      <c r="NPM37" s="72"/>
      <c r="NPN37" s="72"/>
      <c r="NPO37" s="90"/>
      <c r="NPP37" s="73"/>
      <c r="NPQ37" s="73"/>
      <c r="NPR37" s="74"/>
      <c r="NPS37" s="72"/>
      <c r="NPT37" s="72"/>
      <c r="NPU37" s="72"/>
      <c r="NPV37" s="90"/>
      <c r="NPW37" s="73"/>
      <c r="NPX37" s="73"/>
      <c r="NPY37" s="74"/>
      <c r="NPZ37" s="72"/>
      <c r="NQA37" s="72"/>
      <c r="NQB37" s="72"/>
      <c r="NQC37" s="90"/>
      <c r="NQD37" s="73"/>
      <c r="NQE37" s="73"/>
      <c r="NQF37" s="74"/>
      <c r="NQG37" s="72"/>
      <c r="NQH37" s="72"/>
      <c r="NQI37" s="72"/>
      <c r="NQJ37" s="90"/>
      <c r="NQK37" s="73"/>
      <c r="NQL37" s="73"/>
      <c r="NQM37" s="74"/>
      <c r="NQN37" s="72"/>
      <c r="NQO37" s="72"/>
      <c r="NQP37" s="72"/>
      <c r="NQQ37" s="90"/>
      <c r="NQR37" s="73"/>
      <c r="NQS37" s="73"/>
      <c r="NQT37" s="74"/>
      <c r="NQU37" s="72"/>
      <c r="NQV37" s="72"/>
      <c r="NQW37" s="72"/>
      <c r="NQX37" s="90"/>
      <c r="NQY37" s="73"/>
      <c r="NQZ37" s="73"/>
      <c r="NRA37" s="74"/>
      <c r="NRB37" s="72"/>
      <c r="NRC37" s="72"/>
      <c r="NRD37" s="72"/>
      <c r="NRE37" s="90"/>
      <c r="NRF37" s="73"/>
      <c r="NRG37" s="73"/>
      <c r="NRH37" s="74"/>
      <c r="NRI37" s="72"/>
      <c r="NRJ37" s="72"/>
      <c r="NRK37" s="72"/>
      <c r="NRL37" s="90"/>
      <c r="NRM37" s="73"/>
      <c r="NRN37" s="73"/>
      <c r="NRO37" s="74"/>
      <c r="NRP37" s="72"/>
      <c r="NRQ37" s="72"/>
      <c r="NRR37" s="72"/>
      <c r="NRS37" s="90"/>
      <c r="NRT37" s="73"/>
      <c r="NRU37" s="73"/>
      <c r="NRV37" s="74"/>
      <c r="NRW37" s="72"/>
      <c r="NRX37" s="72"/>
      <c r="NRY37" s="72"/>
      <c r="NRZ37" s="90"/>
      <c r="NSA37" s="73"/>
      <c r="NSB37" s="73"/>
      <c r="NSC37" s="74"/>
      <c r="NSD37" s="72"/>
      <c r="NSE37" s="72"/>
      <c r="NSF37" s="72"/>
      <c r="NSG37" s="90"/>
      <c r="NSH37" s="73"/>
      <c r="NSI37" s="73"/>
      <c r="NSJ37" s="74"/>
      <c r="NSK37" s="72"/>
      <c r="NSL37" s="72"/>
      <c r="NSM37" s="72"/>
      <c r="NSN37" s="90"/>
      <c r="NSO37" s="73"/>
      <c r="NSP37" s="73"/>
      <c r="NSQ37" s="74"/>
      <c r="NSR37" s="72"/>
      <c r="NSS37" s="72"/>
      <c r="NST37" s="72"/>
      <c r="NSU37" s="90"/>
      <c r="NSV37" s="73"/>
      <c r="NSW37" s="73"/>
      <c r="NSX37" s="74"/>
      <c r="NSY37" s="72"/>
      <c r="NSZ37" s="72"/>
      <c r="NTA37" s="72"/>
      <c r="NTB37" s="90"/>
      <c r="NTC37" s="73"/>
      <c r="NTD37" s="73"/>
      <c r="NTE37" s="74"/>
      <c r="NTF37" s="72"/>
      <c r="NTG37" s="72"/>
      <c r="NTH37" s="72"/>
      <c r="NTI37" s="90"/>
      <c r="NTJ37" s="73"/>
      <c r="NTK37" s="73"/>
      <c r="NTL37" s="74"/>
      <c r="NTM37" s="72"/>
      <c r="NTN37" s="72"/>
      <c r="NTO37" s="72"/>
      <c r="NTP37" s="90"/>
      <c r="NTQ37" s="73"/>
      <c r="NTR37" s="73"/>
      <c r="NTS37" s="74"/>
      <c r="NTT37" s="72"/>
      <c r="NTU37" s="72"/>
      <c r="NTV37" s="72"/>
      <c r="NTW37" s="90"/>
      <c r="NTX37" s="73"/>
      <c r="NTY37" s="73"/>
      <c r="NTZ37" s="74"/>
      <c r="NUA37" s="72"/>
      <c r="NUB37" s="72"/>
      <c r="NUC37" s="72"/>
      <c r="NUD37" s="90"/>
      <c r="NUE37" s="73"/>
      <c r="NUF37" s="73"/>
      <c r="NUG37" s="74"/>
      <c r="NUH37" s="72"/>
      <c r="NUI37" s="72"/>
      <c r="NUJ37" s="72"/>
      <c r="NUK37" s="90"/>
      <c r="NUL37" s="73"/>
      <c r="NUM37" s="73"/>
      <c r="NUN37" s="74"/>
      <c r="NUO37" s="72"/>
      <c r="NUP37" s="72"/>
      <c r="NUQ37" s="72"/>
      <c r="NUR37" s="90"/>
      <c r="NUS37" s="73"/>
      <c r="NUT37" s="73"/>
      <c r="NUU37" s="74"/>
      <c r="NUV37" s="72"/>
      <c r="NUW37" s="72"/>
      <c r="NUX37" s="72"/>
      <c r="NUY37" s="90"/>
      <c r="NUZ37" s="73"/>
      <c r="NVA37" s="73"/>
      <c r="NVB37" s="74"/>
      <c r="NVC37" s="72"/>
      <c r="NVD37" s="72"/>
      <c r="NVE37" s="72"/>
      <c r="NVF37" s="90"/>
      <c r="NVG37" s="73"/>
      <c r="NVH37" s="73"/>
      <c r="NVI37" s="74"/>
      <c r="NVJ37" s="72"/>
      <c r="NVK37" s="72"/>
      <c r="NVL37" s="72"/>
      <c r="NVM37" s="90"/>
      <c r="NVN37" s="73"/>
      <c r="NVO37" s="73"/>
      <c r="NVP37" s="74"/>
      <c r="NVQ37" s="72"/>
      <c r="NVR37" s="72"/>
      <c r="NVS37" s="72"/>
      <c r="NVT37" s="90"/>
      <c r="NVU37" s="73"/>
      <c r="NVV37" s="73"/>
      <c r="NVW37" s="74"/>
      <c r="NVX37" s="72"/>
      <c r="NVY37" s="72"/>
      <c r="NVZ37" s="72"/>
      <c r="NWA37" s="90"/>
      <c r="NWB37" s="73"/>
      <c r="NWC37" s="73"/>
      <c r="NWD37" s="74"/>
      <c r="NWE37" s="72"/>
      <c r="NWF37" s="72"/>
      <c r="NWG37" s="72"/>
      <c r="NWH37" s="90"/>
      <c r="NWI37" s="73"/>
      <c r="NWJ37" s="73"/>
      <c r="NWK37" s="74"/>
      <c r="NWL37" s="72"/>
      <c r="NWM37" s="72"/>
      <c r="NWN37" s="72"/>
      <c r="NWO37" s="90"/>
      <c r="NWP37" s="73"/>
      <c r="NWQ37" s="73"/>
      <c r="NWR37" s="74"/>
      <c r="NWS37" s="72"/>
      <c r="NWT37" s="72"/>
      <c r="NWU37" s="72"/>
      <c r="NWV37" s="90"/>
      <c r="NWW37" s="73"/>
      <c r="NWX37" s="73"/>
      <c r="NWY37" s="74"/>
      <c r="NWZ37" s="72"/>
      <c r="NXA37" s="72"/>
      <c r="NXB37" s="72"/>
      <c r="NXC37" s="90"/>
      <c r="NXD37" s="73"/>
      <c r="NXE37" s="73"/>
      <c r="NXF37" s="74"/>
      <c r="NXG37" s="72"/>
      <c r="NXH37" s="72"/>
      <c r="NXI37" s="72"/>
      <c r="NXJ37" s="90"/>
      <c r="NXK37" s="73"/>
      <c r="NXL37" s="73"/>
      <c r="NXM37" s="74"/>
      <c r="NXN37" s="72"/>
      <c r="NXO37" s="72"/>
      <c r="NXP37" s="72"/>
      <c r="NXQ37" s="90"/>
      <c r="NXR37" s="73"/>
      <c r="NXS37" s="73"/>
      <c r="NXT37" s="74"/>
      <c r="NXU37" s="72"/>
      <c r="NXV37" s="72"/>
      <c r="NXW37" s="72"/>
      <c r="NXX37" s="90"/>
      <c r="NXY37" s="73"/>
      <c r="NXZ37" s="73"/>
      <c r="NYA37" s="74"/>
      <c r="NYB37" s="72"/>
      <c r="NYC37" s="72"/>
      <c r="NYD37" s="72"/>
      <c r="NYE37" s="90"/>
      <c r="NYF37" s="73"/>
      <c r="NYG37" s="73"/>
      <c r="NYH37" s="74"/>
      <c r="NYI37" s="72"/>
      <c r="NYJ37" s="72"/>
      <c r="NYK37" s="72"/>
      <c r="NYL37" s="90"/>
      <c r="NYM37" s="73"/>
      <c r="NYN37" s="73"/>
      <c r="NYO37" s="74"/>
      <c r="NYP37" s="72"/>
      <c r="NYQ37" s="72"/>
      <c r="NYR37" s="72"/>
      <c r="NYS37" s="90"/>
      <c r="NYT37" s="73"/>
      <c r="NYU37" s="73"/>
      <c r="NYV37" s="74"/>
      <c r="NYW37" s="72"/>
      <c r="NYX37" s="72"/>
      <c r="NYY37" s="72"/>
      <c r="NYZ37" s="90"/>
      <c r="NZA37" s="73"/>
      <c r="NZB37" s="73"/>
      <c r="NZC37" s="74"/>
      <c r="NZD37" s="72"/>
      <c r="NZE37" s="72"/>
      <c r="NZF37" s="72"/>
      <c r="NZG37" s="90"/>
      <c r="NZH37" s="73"/>
      <c r="NZI37" s="73"/>
      <c r="NZJ37" s="74"/>
      <c r="NZK37" s="72"/>
      <c r="NZL37" s="72"/>
      <c r="NZM37" s="72"/>
      <c r="NZN37" s="90"/>
      <c r="NZO37" s="73"/>
      <c r="NZP37" s="73"/>
      <c r="NZQ37" s="74"/>
      <c r="NZR37" s="72"/>
      <c r="NZS37" s="72"/>
      <c r="NZT37" s="72"/>
      <c r="NZU37" s="90"/>
      <c r="NZV37" s="73"/>
      <c r="NZW37" s="73"/>
      <c r="NZX37" s="74"/>
      <c r="NZY37" s="72"/>
      <c r="NZZ37" s="72"/>
      <c r="OAA37" s="72"/>
      <c r="OAB37" s="90"/>
      <c r="OAC37" s="73"/>
      <c r="OAD37" s="73"/>
      <c r="OAE37" s="74"/>
      <c r="OAF37" s="72"/>
      <c r="OAG37" s="72"/>
      <c r="OAH37" s="72"/>
      <c r="OAI37" s="90"/>
      <c r="OAJ37" s="73"/>
      <c r="OAK37" s="73"/>
      <c r="OAL37" s="74"/>
      <c r="OAM37" s="72"/>
      <c r="OAN37" s="72"/>
      <c r="OAO37" s="72"/>
      <c r="OAP37" s="90"/>
      <c r="OAQ37" s="73"/>
      <c r="OAR37" s="73"/>
      <c r="OAS37" s="74"/>
      <c r="OAT37" s="72"/>
      <c r="OAU37" s="72"/>
      <c r="OAV37" s="72"/>
      <c r="OAW37" s="90"/>
      <c r="OAX37" s="73"/>
      <c r="OAY37" s="73"/>
      <c r="OAZ37" s="74"/>
      <c r="OBA37" s="72"/>
      <c r="OBB37" s="72"/>
      <c r="OBC37" s="72"/>
      <c r="OBD37" s="90"/>
      <c r="OBE37" s="73"/>
      <c r="OBF37" s="73"/>
      <c r="OBG37" s="74"/>
      <c r="OBH37" s="72"/>
      <c r="OBI37" s="72"/>
      <c r="OBJ37" s="72"/>
      <c r="OBK37" s="90"/>
      <c r="OBL37" s="73"/>
      <c r="OBM37" s="73"/>
      <c r="OBN37" s="74"/>
      <c r="OBO37" s="72"/>
      <c r="OBP37" s="72"/>
      <c r="OBQ37" s="72"/>
      <c r="OBR37" s="90"/>
      <c r="OBS37" s="73"/>
      <c r="OBT37" s="73"/>
      <c r="OBU37" s="74"/>
      <c r="OBV37" s="72"/>
      <c r="OBW37" s="72"/>
      <c r="OBX37" s="72"/>
      <c r="OBY37" s="90"/>
      <c r="OBZ37" s="73"/>
      <c r="OCA37" s="73"/>
      <c r="OCB37" s="74"/>
      <c r="OCC37" s="72"/>
      <c r="OCD37" s="72"/>
      <c r="OCE37" s="72"/>
      <c r="OCF37" s="90"/>
      <c r="OCG37" s="73"/>
      <c r="OCH37" s="73"/>
      <c r="OCI37" s="74"/>
      <c r="OCJ37" s="72"/>
      <c r="OCK37" s="72"/>
      <c r="OCL37" s="72"/>
      <c r="OCM37" s="90"/>
      <c r="OCN37" s="73"/>
      <c r="OCO37" s="73"/>
      <c r="OCP37" s="74"/>
      <c r="OCQ37" s="72"/>
      <c r="OCR37" s="72"/>
      <c r="OCS37" s="72"/>
      <c r="OCT37" s="90"/>
      <c r="OCU37" s="73"/>
      <c r="OCV37" s="73"/>
      <c r="OCW37" s="74"/>
      <c r="OCX37" s="72"/>
      <c r="OCY37" s="72"/>
      <c r="OCZ37" s="72"/>
      <c r="ODA37" s="90"/>
      <c r="ODB37" s="73"/>
      <c r="ODC37" s="73"/>
      <c r="ODD37" s="74"/>
      <c r="ODE37" s="72"/>
      <c r="ODF37" s="72"/>
      <c r="ODG37" s="72"/>
      <c r="ODH37" s="90"/>
      <c r="ODI37" s="73"/>
      <c r="ODJ37" s="73"/>
      <c r="ODK37" s="74"/>
      <c r="ODL37" s="72"/>
      <c r="ODM37" s="72"/>
      <c r="ODN37" s="72"/>
      <c r="ODO37" s="90"/>
      <c r="ODP37" s="73"/>
      <c r="ODQ37" s="73"/>
      <c r="ODR37" s="74"/>
      <c r="ODS37" s="72"/>
      <c r="ODT37" s="72"/>
      <c r="ODU37" s="72"/>
      <c r="ODV37" s="90"/>
      <c r="ODW37" s="73"/>
      <c r="ODX37" s="73"/>
      <c r="ODY37" s="74"/>
      <c r="ODZ37" s="72"/>
      <c r="OEA37" s="72"/>
      <c r="OEB37" s="72"/>
      <c r="OEC37" s="90"/>
      <c r="OED37" s="73"/>
      <c r="OEE37" s="73"/>
      <c r="OEF37" s="74"/>
      <c r="OEG37" s="72"/>
      <c r="OEH37" s="72"/>
      <c r="OEI37" s="72"/>
      <c r="OEJ37" s="90"/>
      <c r="OEK37" s="73"/>
      <c r="OEL37" s="73"/>
      <c r="OEM37" s="74"/>
      <c r="OEN37" s="72"/>
      <c r="OEO37" s="72"/>
      <c r="OEP37" s="72"/>
      <c r="OEQ37" s="90"/>
      <c r="OER37" s="73"/>
      <c r="OES37" s="73"/>
      <c r="OET37" s="74"/>
      <c r="OEU37" s="72"/>
      <c r="OEV37" s="72"/>
      <c r="OEW37" s="72"/>
      <c r="OEX37" s="90"/>
      <c r="OEY37" s="73"/>
      <c r="OEZ37" s="73"/>
      <c r="OFA37" s="74"/>
      <c r="OFB37" s="72"/>
      <c r="OFC37" s="72"/>
      <c r="OFD37" s="72"/>
      <c r="OFE37" s="90"/>
      <c r="OFF37" s="73"/>
      <c r="OFG37" s="73"/>
      <c r="OFH37" s="74"/>
      <c r="OFI37" s="72"/>
      <c r="OFJ37" s="72"/>
      <c r="OFK37" s="72"/>
      <c r="OFL37" s="90"/>
      <c r="OFM37" s="73"/>
      <c r="OFN37" s="73"/>
      <c r="OFO37" s="74"/>
      <c r="OFP37" s="72"/>
      <c r="OFQ37" s="72"/>
      <c r="OFR37" s="72"/>
      <c r="OFS37" s="90"/>
      <c r="OFT37" s="73"/>
      <c r="OFU37" s="73"/>
      <c r="OFV37" s="74"/>
      <c r="OFW37" s="72"/>
      <c r="OFX37" s="72"/>
      <c r="OFY37" s="72"/>
      <c r="OFZ37" s="90"/>
      <c r="OGA37" s="73"/>
      <c r="OGB37" s="73"/>
      <c r="OGC37" s="74"/>
      <c r="OGD37" s="72"/>
      <c r="OGE37" s="72"/>
      <c r="OGF37" s="72"/>
      <c r="OGG37" s="90"/>
      <c r="OGH37" s="73"/>
      <c r="OGI37" s="73"/>
      <c r="OGJ37" s="74"/>
      <c r="OGK37" s="72"/>
      <c r="OGL37" s="72"/>
      <c r="OGM37" s="72"/>
      <c r="OGN37" s="90"/>
      <c r="OGO37" s="73"/>
      <c r="OGP37" s="73"/>
      <c r="OGQ37" s="74"/>
      <c r="OGR37" s="72"/>
      <c r="OGS37" s="72"/>
      <c r="OGT37" s="72"/>
      <c r="OGU37" s="90"/>
      <c r="OGV37" s="73"/>
      <c r="OGW37" s="73"/>
      <c r="OGX37" s="74"/>
      <c r="OGY37" s="72"/>
      <c r="OGZ37" s="72"/>
      <c r="OHA37" s="72"/>
      <c r="OHB37" s="90"/>
      <c r="OHC37" s="73"/>
      <c r="OHD37" s="73"/>
      <c r="OHE37" s="74"/>
      <c r="OHF37" s="72"/>
      <c r="OHG37" s="72"/>
      <c r="OHH37" s="72"/>
      <c r="OHI37" s="90"/>
      <c r="OHJ37" s="73"/>
      <c r="OHK37" s="73"/>
      <c r="OHL37" s="74"/>
      <c r="OHM37" s="72"/>
      <c r="OHN37" s="72"/>
      <c r="OHO37" s="72"/>
      <c r="OHP37" s="90"/>
      <c r="OHQ37" s="73"/>
      <c r="OHR37" s="73"/>
      <c r="OHS37" s="74"/>
      <c r="OHT37" s="72"/>
      <c r="OHU37" s="72"/>
      <c r="OHV37" s="72"/>
      <c r="OHW37" s="90"/>
      <c r="OHX37" s="73"/>
      <c r="OHY37" s="73"/>
      <c r="OHZ37" s="74"/>
      <c r="OIA37" s="72"/>
      <c r="OIB37" s="72"/>
      <c r="OIC37" s="72"/>
      <c r="OID37" s="90"/>
      <c r="OIE37" s="73"/>
      <c r="OIF37" s="73"/>
      <c r="OIG37" s="74"/>
      <c r="OIH37" s="72"/>
      <c r="OII37" s="72"/>
      <c r="OIJ37" s="72"/>
      <c r="OIK37" s="90"/>
      <c r="OIL37" s="73"/>
      <c r="OIM37" s="73"/>
      <c r="OIN37" s="74"/>
      <c r="OIO37" s="72"/>
      <c r="OIP37" s="72"/>
      <c r="OIQ37" s="72"/>
      <c r="OIR37" s="90"/>
      <c r="OIS37" s="73"/>
      <c r="OIT37" s="73"/>
      <c r="OIU37" s="74"/>
      <c r="OIV37" s="72"/>
      <c r="OIW37" s="72"/>
      <c r="OIX37" s="72"/>
      <c r="OIY37" s="90"/>
      <c r="OIZ37" s="73"/>
      <c r="OJA37" s="73"/>
      <c r="OJB37" s="74"/>
      <c r="OJC37" s="72"/>
      <c r="OJD37" s="72"/>
      <c r="OJE37" s="72"/>
      <c r="OJF37" s="90"/>
      <c r="OJG37" s="73"/>
      <c r="OJH37" s="73"/>
      <c r="OJI37" s="74"/>
      <c r="OJJ37" s="72"/>
      <c r="OJK37" s="72"/>
      <c r="OJL37" s="72"/>
      <c r="OJM37" s="90"/>
      <c r="OJN37" s="73"/>
      <c r="OJO37" s="73"/>
      <c r="OJP37" s="74"/>
      <c r="OJQ37" s="72"/>
      <c r="OJR37" s="72"/>
      <c r="OJS37" s="72"/>
      <c r="OJT37" s="90"/>
      <c r="OJU37" s="73"/>
      <c r="OJV37" s="73"/>
      <c r="OJW37" s="74"/>
      <c r="OJX37" s="72"/>
      <c r="OJY37" s="72"/>
      <c r="OJZ37" s="72"/>
      <c r="OKA37" s="90"/>
      <c r="OKB37" s="73"/>
      <c r="OKC37" s="73"/>
      <c r="OKD37" s="74"/>
      <c r="OKE37" s="72"/>
      <c r="OKF37" s="72"/>
      <c r="OKG37" s="72"/>
      <c r="OKH37" s="90"/>
      <c r="OKI37" s="73"/>
      <c r="OKJ37" s="73"/>
      <c r="OKK37" s="74"/>
      <c r="OKL37" s="72"/>
      <c r="OKM37" s="72"/>
      <c r="OKN37" s="72"/>
      <c r="OKO37" s="90"/>
      <c r="OKP37" s="73"/>
      <c r="OKQ37" s="73"/>
      <c r="OKR37" s="74"/>
      <c r="OKS37" s="72"/>
      <c r="OKT37" s="72"/>
      <c r="OKU37" s="72"/>
      <c r="OKV37" s="90"/>
      <c r="OKW37" s="73"/>
      <c r="OKX37" s="73"/>
      <c r="OKY37" s="74"/>
      <c r="OKZ37" s="72"/>
      <c r="OLA37" s="72"/>
      <c r="OLB37" s="72"/>
      <c r="OLC37" s="90"/>
      <c r="OLD37" s="73"/>
      <c r="OLE37" s="73"/>
      <c r="OLF37" s="74"/>
      <c r="OLG37" s="72"/>
      <c r="OLH37" s="72"/>
      <c r="OLI37" s="72"/>
      <c r="OLJ37" s="90"/>
      <c r="OLK37" s="73"/>
      <c r="OLL37" s="73"/>
      <c r="OLM37" s="74"/>
      <c r="OLN37" s="72"/>
      <c r="OLO37" s="72"/>
      <c r="OLP37" s="72"/>
      <c r="OLQ37" s="90"/>
      <c r="OLR37" s="73"/>
      <c r="OLS37" s="73"/>
      <c r="OLT37" s="74"/>
      <c r="OLU37" s="72"/>
      <c r="OLV37" s="72"/>
      <c r="OLW37" s="72"/>
      <c r="OLX37" s="90"/>
      <c r="OLY37" s="73"/>
      <c r="OLZ37" s="73"/>
      <c r="OMA37" s="74"/>
      <c r="OMB37" s="72"/>
      <c r="OMC37" s="72"/>
      <c r="OMD37" s="72"/>
      <c r="OME37" s="90"/>
      <c r="OMF37" s="73"/>
      <c r="OMG37" s="73"/>
      <c r="OMH37" s="74"/>
      <c r="OMI37" s="72"/>
      <c r="OMJ37" s="72"/>
      <c r="OMK37" s="72"/>
      <c r="OML37" s="90"/>
      <c r="OMM37" s="73"/>
      <c r="OMN37" s="73"/>
      <c r="OMO37" s="74"/>
      <c r="OMP37" s="72"/>
      <c r="OMQ37" s="72"/>
      <c r="OMR37" s="72"/>
      <c r="OMS37" s="90"/>
      <c r="OMT37" s="73"/>
      <c r="OMU37" s="73"/>
      <c r="OMV37" s="74"/>
      <c r="OMW37" s="72"/>
      <c r="OMX37" s="72"/>
      <c r="OMY37" s="72"/>
      <c r="OMZ37" s="90"/>
      <c r="ONA37" s="73"/>
      <c r="ONB37" s="73"/>
      <c r="ONC37" s="74"/>
      <c r="OND37" s="72"/>
      <c r="ONE37" s="72"/>
      <c r="ONF37" s="72"/>
      <c r="ONG37" s="90"/>
      <c r="ONH37" s="73"/>
      <c r="ONI37" s="73"/>
      <c r="ONJ37" s="74"/>
      <c r="ONK37" s="72"/>
      <c r="ONL37" s="72"/>
      <c r="ONM37" s="72"/>
      <c r="ONN37" s="90"/>
      <c r="ONO37" s="73"/>
      <c r="ONP37" s="73"/>
      <c r="ONQ37" s="74"/>
      <c r="ONR37" s="72"/>
      <c r="ONS37" s="72"/>
      <c r="ONT37" s="72"/>
      <c r="ONU37" s="90"/>
      <c r="ONV37" s="73"/>
      <c r="ONW37" s="73"/>
      <c r="ONX37" s="74"/>
      <c r="ONY37" s="72"/>
      <c r="ONZ37" s="72"/>
      <c r="OOA37" s="72"/>
      <c r="OOB37" s="90"/>
      <c r="OOC37" s="73"/>
      <c r="OOD37" s="73"/>
      <c r="OOE37" s="74"/>
      <c r="OOF37" s="72"/>
      <c r="OOG37" s="72"/>
      <c r="OOH37" s="72"/>
      <c r="OOI37" s="90"/>
      <c r="OOJ37" s="73"/>
      <c r="OOK37" s="73"/>
      <c r="OOL37" s="74"/>
      <c r="OOM37" s="72"/>
      <c r="OON37" s="72"/>
      <c r="OOO37" s="72"/>
      <c r="OOP37" s="90"/>
      <c r="OOQ37" s="73"/>
      <c r="OOR37" s="73"/>
      <c r="OOS37" s="74"/>
      <c r="OOT37" s="72"/>
      <c r="OOU37" s="72"/>
      <c r="OOV37" s="72"/>
      <c r="OOW37" s="90"/>
      <c r="OOX37" s="73"/>
      <c r="OOY37" s="73"/>
      <c r="OOZ37" s="74"/>
      <c r="OPA37" s="72"/>
      <c r="OPB37" s="72"/>
      <c r="OPC37" s="72"/>
      <c r="OPD37" s="90"/>
      <c r="OPE37" s="73"/>
      <c r="OPF37" s="73"/>
      <c r="OPG37" s="74"/>
      <c r="OPH37" s="72"/>
      <c r="OPI37" s="72"/>
      <c r="OPJ37" s="72"/>
      <c r="OPK37" s="90"/>
      <c r="OPL37" s="73"/>
      <c r="OPM37" s="73"/>
      <c r="OPN37" s="74"/>
      <c r="OPO37" s="72"/>
      <c r="OPP37" s="72"/>
      <c r="OPQ37" s="72"/>
      <c r="OPR37" s="90"/>
      <c r="OPS37" s="73"/>
      <c r="OPT37" s="73"/>
      <c r="OPU37" s="74"/>
      <c r="OPV37" s="72"/>
      <c r="OPW37" s="72"/>
      <c r="OPX37" s="72"/>
      <c r="OPY37" s="90"/>
      <c r="OPZ37" s="73"/>
      <c r="OQA37" s="73"/>
      <c r="OQB37" s="74"/>
      <c r="OQC37" s="72"/>
      <c r="OQD37" s="72"/>
      <c r="OQE37" s="72"/>
      <c r="OQF37" s="90"/>
      <c r="OQG37" s="73"/>
      <c r="OQH37" s="73"/>
      <c r="OQI37" s="74"/>
      <c r="OQJ37" s="72"/>
      <c r="OQK37" s="72"/>
      <c r="OQL37" s="72"/>
      <c r="OQM37" s="90"/>
      <c r="OQN37" s="73"/>
      <c r="OQO37" s="73"/>
      <c r="OQP37" s="74"/>
      <c r="OQQ37" s="72"/>
      <c r="OQR37" s="72"/>
      <c r="OQS37" s="72"/>
      <c r="OQT37" s="90"/>
      <c r="OQU37" s="73"/>
      <c r="OQV37" s="73"/>
      <c r="OQW37" s="74"/>
      <c r="OQX37" s="72"/>
      <c r="OQY37" s="72"/>
      <c r="OQZ37" s="72"/>
      <c r="ORA37" s="90"/>
      <c r="ORB37" s="73"/>
      <c r="ORC37" s="73"/>
      <c r="ORD37" s="74"/>
      <c r="ORE37" s="72"/>
      <c r="ORF37" s="72"/>
      <c r="ORG37" s="72"/>
      <c r="ORH37" s="90"/>
      <c r="ORI37" s="73"/>
      <c r="ORJ37" s="73"/>
      <c r="ORK37" s="74"/>
      <c r="ORL37" s="72"/>
      <c r="ORM37" s="72"/>
      <c r="ORN37" s="72"/>
      <c r="ORO37" s="90"/>
      <c r="ORP37" s="73"/>
      <c r="ORQ37" s="73"/>
      <c r="ORR37" s="74"/>
      <c r="ORS37" s="72"/>
      <c r="ORT37" s="72"/>
      <c r="ORU37" s="72"/>
      <c r="ORV37" s="90"/>
      <c r="ORW37" s="73"/>
      <c r="ORX37" s="73"/>
      <c r="ORY37" s="74"/>
      <c r="ORZ37" s="72"/>
      <c r="OSA37" s="72"/>
      <c r="OSB37" s="72"/>
      <c r="OSC37" s="90"/>
      <c r="OSD37" s="73"/>
      <c r="OSE37" s="73"/>
      <c r="OSF37" s="74"/>
      <c r="OSG37" s="72"/>
      <c r="OSH37" s="72"/>
      <c r="OSI37" s="72"/>
      <c r="OSJ37" s="90"/>
      <c r="OSK37" s="73"/>
      <c r="OSL37" s="73"/>
      <c r="OSM37" s="74"/>
      <c r="OSN37" s="72"/>
      <c r="OSO37" s="72"/>
      <c r="OSP37" s="72"/>
      <c r="OSQ37" s="90"/>
      <c r="OSR37" s="73"/>
      <c r="OSS37" s="73"/>
      <c r="OST37" s="74"/>
      <c r="OSU37" s="72"/>
      <c r="OSV37" s="72"/>
      <c r="OSW37" s="72"/>
      <c r="OSX37" s="90"/>
      <c r="OSY37" s="73"/>
      <c r="OSZ37" s="73"/>
      <c r="OTA37" s="74"/>
      <c r="OTB37" s="72"/>
      <c r="OTC37" s="72"/>
      <c r="OTD37" s="72"/>
      <c r="OTE37" s="90"/>
      <c r="OTF37" s="73"/>
      <c r="OTG37" s="73"/>
      <c r="OTH37" s="74"/>
      <c r="OTI37" s="72"/>
      <c r="OTJ37" s="72"/>
      <c r="OTK37" s="72"/>
      <c r="OTL37" s="90"/>
      <c r="OTM37" s="73"/>
      <c r="OTN37" s="73"/>
      <c r="OTO37" s="74"/>
      <c r="OTP37" s="72"/>
      <c r="OTQ37" s="72"/>
      <c r="OTR37" s="72"/>
      <c r="OTS37" s="90"/>
      <c r="OTT37" s="73"/>
      <c r="OTU37" s="73"/>
      <c r="OTV37" s="74"/>
      <c r="OTW37" s="72"/>
      <c r="OTX37" s="72"/>
      <c r="OTY37" s="72"/>
      <c r="OTZ37" s="90"/>
      <c r="OUA37" s="73"/>
      <c r="OUB37" s="73"/>
      <c r="OUC37" s="74"/>
      <c r="OUD37" s="72"/>
      <c r="OUE37" s="72"/>
      <c r="OUF37" s="72"/>
      <c r="OUG37" s="90"/>
      <c r="OUH37" s="73"/>
      <c r="OUI37" s="73"/>
      <c r="OUJ37" s="74"/>
      <c r="OUK37" s="72"/>
      <c r="OUL37" s="72"/>
      <c r="OUM37" s="72"/>
      <c r="OUN37" s="90"/>
      <c r="OUO37" s="73"/>
      <c r="OUP37" s="73"/>
      <c r="OUQ37" s="74"/>
      <c r="OUR37" s="72"/>
      <c r="OUS37" s="72"/>
      <c r="OUT37" s="72"/>
      <c r="OUU37" s="90"/>
      <c r="OUV37" s="73"/>
      <c r="OUW37" s="73"/>
      <c r="OUX37" s="74"/>
      <c r="OUY37" s="72"/>
      <c r="OUZ37" s="72"/>
      <c r="OVA37" s="72"/>
      <c r="OVB37" s="90"/>
      <c r="OVC37" s="73"/>
      <c r="OVD37" s="73"/>
      <c r="OVE37" s="74"/>
      <c r="OVF37" s="72"/>
      <c r="OVG37" s="72"/>
      <c r="OVH37" s="72"/>
      <c r="OVI37" s="90"/>
      <c r="OVJ37" s="73"/>
      <c r="OVK37" s="73"/>
      <c r="OVL37" s="74"/>
      <c r="OVM37" s="72"/>
      <c r="OVN37" s="72"/>
      <c r="OVO37" s="72"/>
      <c r="OVP37" s="90"/>
      <c r="OVQ37" s="73"/>
      <c r="OVR37" s="73"/>
      <c r="OVS37" s="74"/>
      <c r="OVT37" s="72"/>
      <c r="OVU37" s="72"/>
      <c r="OVV37" s="72"/>
      <c r="OVW37" s="90"/>
      <c r="OVX37" s="73"/>
      <c r="OVY37" s="73"/>
      <c r="OVZ37" s="74"/>
      <c r="OWA37" s="72"/>
      <c r="OWB37" s="72"/>
      <c r="OWC37" s="72"/>
      <c r="OWD37" s="90"/>
      <c r="OWE37" s="73"/>
      <c r="OWF37" s="73"/>
      <c r="OWG37" s="74"/>
      <c r="OWH37" s="72"/>
      <c r="OWI37" s="72"/>
      <c r="OWJ37" s="72"/>
      <c r="OWK37" s="90"/>
      <c r="OWL37" s="73"/>
      <c r="OWM37" s="73"/>
      <c r="OWN37" s="74"/>
      <c r="OWO37" s="72"/>
      <c r="OWP37" s="72"/>
      <c r="OWQ37" s="72"/>
      <c r="OWR37" s="90"/>
      <c r="OWS37" s="73"/>
      <c r="OWT37" s="73"/>
      <c r="OWU37" s="74"/>
      <c r="OWV37" s="72"/>
      <c r="OWW37" s="72"/>
      <c r="OWX37" s="72"/>
      <c r="OWY37" s="90"/>
      <c r="OWZ37" s="73"/>
      <c r="OXA37" s="73"/>
      <c r="OXB37" s="74"/>
      <c r="OXC37" s="72"/>
      <c r="OXD37" s="72"/>
      <c r="OXE37" s="72"/>
      <c r="OXF37" s="90"/>
      <c r="OXG37" s="73"/>
      <c r="OXH37" s="73"/>
      <c r="OXI37" s="74"/>
      <c r="OXJ37" s="72"/>
      <c r="OXK37" s="72"/>
      <c r="OXL37" s="72"/>
      <c r="OXM37" s="90"/>
      <c r="OXN37" s="73"/>
      <c r="OXO37" s="73"/>
      <c r="OXP37" s="74"/>
      <c r="OXQ37" s="72"/>
      <c r="OXR37" s="72"/>
      <c r="OXS37" s="72"/>
      <c r="OXT37" s="90"/>
      <c r="OXU37" s="73"/>
      <c r="OXV37" s="73"/>
      <c r="OXW37" s="74"/>
      <c r="OXX37" s="72"/>
      <c r="OXY37" s="72"/>
      <c r="OXZ37" s="72"/>
      <c r="OYA37" s="90"/>
      <c r="OYB37" s="73"/>
      <c r="OYC37" s="73"/>
      <c r="OYD37" s="74"/>
      <c r="OYE37" s="72"/>
      <c r="OYF37" s="72"/>
      <c r="OYG37" s="72"/>
      <c r="OYH37" s="90"/>
      <c r="OYI37" s="73"/>
      <c r="OYJ37" s="73"/>
      <c r="OYK37" s="74"/>
      <c r="OYL37" s="72"/>
      <c r="OYM37" s="72"/>
      <c r="OYN37" s="72"/>
      <c r="OYO37" s="90"/>
      <c r="OYP37" s="73"/>
      <c r="OYQ37" s="73"/>
      <c r="OYR37" s="74"/>
      <c r="OYS37" s="72"/>
      <c r="OYT37" s="72"/>
      <c r="OYU37" s="72"/>
      <c r="OYV37" s="90"/>
      <c r="OYW37" s="73"/>
      <c r="OYX37" s="73"/>
      <c r="OYY37" s="74"/>
      <c r="OYZ37" s="72"/>
      <c r="OZA37" s="72"/>
      <c r="OZB37" s="72"/>
      <c r="OZC37" s="90"/>
      <c r="OZD37" s="73"/>
      <c r="OZE37" s="73"/>
      <c r="OZF37" s="74"/>
      <c r="OZG37" s="72"/>
      <c r="OZH37" s="72"/>
      <c r="OZI37" s="72"/>
      <c r="OZJ37" s="90"/>
      <c r="OZK37" s="73"/>
      <c r="OZL37" s="73"/>
      <c r="OZM37" s="74"/>
      <c r="OZN37" s="72"/>
      <c r="OZO37" s="72"/>
      <c r="OZP37" s="72"/>
      <c r="OZQ37" s="90"/>
      <c r="OZR37" s="73"/>
      <c r="OZS37" s="73"/>
      <c r="OZT37" s="74"/>
      <c r="OZU37" s="72"/>
      <c r="OZV37" s="72"/>
      <c r="OZW37" s="72"/>
      <c r="OZX37" s="90"/>
      <c r="OZY37" s="73"/>
      <c r="OZZ37" s="73"/>
      <c r="PAA37" s="74"/>
      <c r="PAB37" s="72"/>
      <c r="PAC37" s="72"/>
      <c r="PAD37" s="72"/>
      <c r="PAE37" s="90"/>
      <c r="PAF37" s="73"/>
      <c r="PAG37" s="73"/>
      <c r="PAH37" s="74"/>
      <c r="PAI37" s="72"/>
      <c r="PAJ37" s="72"/>
      <c r="PAK37" s="72"/>
      <c r="PAL37" s="90"/>
      <c r="PAM37" s="73"/>
      <c r="PAN37" s="73"/>
      <c r="PAO37" s="74"/>
      <c r="PAP37" s="72"/>
      <c r="PAQ37" s="72"/>
      <c r="PAR37" s="72"/>
      <c r="PAS37" s="90"/>
      <c r="PAT37" s="73"/>
      <c r="PAU37" s="73"/>
      <c r="PAV37" s="74"/>
      <c r="PAW37" s="72"/>
      <c r="PAX37" s="72"/>
      <c r="PAY37" s="72"/>
      <c r="PAZ37" s="90"/>
      <c r="PBA37" s="73"/>
      <c r="PBB37" s="73"/>
      <c r="PBC37" s="74"/>
      <c r="PBD37" s="72"/>
      <c r="PBE37" s="72"/>
      <c r="PBF37" s="72"/>
      <c r="PBG37" s="90"/>
      <c r="PBH37" s="73"/>
      <c r="PBI37" s="73"/>
      <c r="PBJ37" s="74"/>
      <c r="PBK37" s="72"/>
      <c r="PBL37" s="72"/>
      <c r="PBM37" s="72"/>
      <c r="PBN37" s="90"/>
      <c r="PBO37" s="73"/>
      <c r="PBP37" s="73"/>
      <c r="PBQ37" s="74"/>
      <c r="PBR37" s="72"/>
      <c r="PBS37" s="72"/>
      <c r="PBT37" s="72"/>
      <c r="PBU37" s="90"/>
      <c r="PBV37" s="73"/>
      <c r="PBW37" s="73"/>
      <c r="PBX37" s="74"/>
      <c r="PBY37" s="72"/>
      <c r="PBZ37" s="72"/>
      <c r="PCA37" s="72"/>
      <c r="PCB37" s="90"/>
      <c r="PCC37" s="73"/>
      <c r="PCD37" s="73"/>
      <c r="PCE37" s="74"/>
      <c r="PCF37" s="72"/>
      <c r="PCG37" s="72"/>
      <c r="PCH37" s="72"/>
      <c r="PCI37" s="90"/>
      <c r="PCJ37" s="73"/>
      <c r="PCK37" s="73"/>
      <c r="PCL37" s="74"/>
      <c r="PCM37" s="72"/>
      <c r="PCN37" s="72"/>
      <c r="PCO37" s="72"/>
      <c r="PCP37" s="90"/>
      <c r="PCQ37" s="73"/>
      <c r="PCR37" s="73"/>
      <c r="PCS37" s="74"/>
      <c r="PCT37" s="72"/>
      <c r="PCU37" s="72"/>
      <c r="PCV37" s="72"/>
      <c r="PCW37" s="90"/>
      <c r="PCX37" s="73"/>
      <c r="PCY37" s="73"/>
      <c r="PCZ37" s="74"/>
      <c r="PDA37" s="72"/>
      <c r="PDB37" s="72"/>
      <c r="PDC37" s="72"/>
      <c r="PDD37" s="90"/>
      <c r="PDE37" s="73"/>
      <c r="PDF37" s="73"/>
      <c r="PDG37" s="74"/>
      <c r="PDH37" s="72"/>
      <c r="PDI37" s="72"/>
      <c r="PDJ37" s="72"/>
      <c r="PDK37" s="90"/>
      <c r="PDL37" s="73"/>
      <c r="PDM37" s="73"/>
      <c r="PDN37" s="74"/>
      <c r="PDO37" s="72"/>
      <c r="PDP37" s="72"/>
      <c r="PDQ37" s="72"/>
      <c r="PDR37" s="90"/>
      <c r="PDS37" s="73"/>
      <c r="PDT37" s="73"/>
      <c r="PDU37" s="74"/>
      <c r="PDV37" s="72"/>
      <c r="PDW37" s="72"/>
      <c r="PDX37" s="72"/>
      <c r="PDY37" s="90"/>
      <c r="PDZ37" s="73"/>
      <c r="PEA37" s="73"/>
      <c r="PEB37" s="74"/>
      <c r="PEC37" s="72"/>
      <c r="PED37" s="72"/>
      <c r="PEE37" s="72"/>
      <c r="PEF37" s="90"/>
      <c r="PEG37" s="73"/>
      <c r="PEH37" s="73"/>
      <c r="PEI37" s="74"/>
      <c r="PEJ37" s="72"/>
      <c r="PEK37" s="72"/>
      <c r="PEL37" s="72"/>
      <c r="PEM37" s="90"/>
      <c r="PEN37" s="73"/>
      <c r="PEO37" s="73"/>
      <c r="PEP37" s="74"/>
      <c r="PEQ37" s="72"/>
      <c r="PER37" s="72"/>
      <c r="PES37" s="72"/>
      <c r="PET37" s="90"/>
      <c r="PEU37" s="73"/>
      <c r="PEV37" s="73"/>
      <c r="PEW37" s="74"/>
      <c r="PEX37" s="72"/>
      <c r="PEY37" s="72"/>
      <c r="PEZ37" s="72"/>
      <c r="PFA37" s="90"/>
      <c r="PFB37" s="73"/>
      <c r="PFC37" s="73"/>
      <c r="PFD37" s="74"/>
      <c r="PFE37" s="72"/>
      <c r="PFF37" s="72"/>
      <c r="PFG37" s="72"/>
      <c r="PFH37" s="90"/>
      <c r="PFI37" s="73"/>
      <c r="PFJ37" s="73"/>
      <c r="PFK37" s="74"/>
      <c r="PFL37" s="72"/>
      <c r="PFM37" s="72"/>
      <c r="PFN37" s="72"/>
      <c r="PFO37" s="90"/>
      <c r="PFP37" s="73"/>
      <c r="PFQ37" s="73"/>
      <c r="PFR37" s="74"/>
      <c r="PFS37" s="72"/>
      <c r="PFT37" s="72"/>
      <c r="PFU37" s="72"/>
      <c r="PFV37" s="90"/>
      <c r="PFW37" s="73"/>
      <c r="PFX37" s="73"/>
      <c r="PFY37" s="74"/>
      <c r="PFZ37" s="72"/>
      <c r="PGA37" s="72"/>
      <c r="PGB37" s="72"/>
      <c r="PGC37" s="90"/>
      <c r="PGD37" s="73"/>
      <c r="PGE37" s="73"/>
      <c r="PGF37" s="74"/>
      <c r="PGG37" s="72"/>
      <c r="PGH37" s="72"/>
      <c r="PGI37" s="72"/>
      <c r="PGJ37" s="90"/>
      <c r="PGK37" s="73"/>
      <c r="PGL37" s="73"/>
      <c r="PGM37" s="74"/>
      <c r="PGN37" s="72"/>
      <c r="PGO37" s="72"/>
      <c r="PGP37" s="72"/>
      <c r="PGQ37" s="90"/>
      <c r="PGR37" s="73"/>
      <c r="PGS37" s="73"/>
      <c r="PGT37" s="74"/>
      <c r="PGU37" s="72"/>
      <c r="PGV37" s="72"/>
      <c r="PGW37" s="72"/>
      <c r="PGX37" s="90"/>
      <c r="PGY37" s="73"/>
      <c r="PGZ37" s="73"/>
      <c r="PHA37" s="74"/>
      <c r="PHB37" s="72"/>
      <c r="PHC37" s="72"/>
      <c r="PHD37" s="72"/>
      <c r="PHE37" s="90"/>
      <c r="PHF37" s="73"/>
      <c r="PHG37" s="73"/>
      <c r="PHH37" s="74"/>
      <c r="PHI37" s="72"/>
      <c r="PHJ37" s="72"/>
      <c r="PHK37" s="72"/>
      <c r="PHL37" s="90"/>
      <c r="PHM37" s="73"/>
      <c r="PHN37" s="73"/>
      <c r="PHO37" s="74"/>
      <c r="PHP37" s="72"/>
      <c r="PHQ37" s="72"/>
      <c r="PHR37" s="72"/>
      <c r="PHS37" s="90"/>
      <c r="PHT37" s="73"/>
      <c r="PHU37" s="73"/>
      <c r="PHV37" s="74"/>
      <c r="PHW37" s="72"/>
      <c r="PHX37" s="72"/>
      <c r="PHY37" s="72"/>
      <c r="PHZ37" s="90"/>
      <c r="PIA37" s="73"/>
      <c r="PIB37" s="73"/>
      <c r="PIC37" s="74"/>
      <c r="PID37" s="72"/>
      <c r="PIE37" s="72"/>
      <c r="PIF37" s="72"/>
      <c r="PIG37" s="90"/>
      <c r="PIH37" s="73"/>
      <c r="PII37" s="73"/>
      <c r="PIJ37" s="74"/>
      <c r="PIK37" s="72"/>
      <c r="PIL37" s="72"/>
      <c r="PIM37" s="72"/>
      <c r="PIN37" s="90"/>
      <c r="PIO37" s="73"/>
      <c r="PIP37" s="73"/>
      <c r="PIQ37" s="74"/>
      <c r="PIR37" s="72"/>
      <c r="PIS37" s="72"/>
      <c r="PIT37" s="72"/>
      <c r="PIU37" s="90"/>
      <c r="PIV37" s="73"/>
      <c r="PIW37" s="73"/>
      <c r="PIX37" s="74"/>
      <c r="PIY37" s="72"/>
      <c r="PIZ37" s="72"/>
      <c r="PJA37" s="72"/>
      <c r="PJB37" s="90"/>
      <c r="PJC37" s="73"/>
      <c r="PJD37" s="73"/>
      <c r="PJE37" s="74"/>
      <c r="PJF37" s="72"/>
      <c r="PJG37" s="72"/>
      <c r="PJH37" s="72"/>
      <c r="PJI37" s="90"/>
      <c r="PJJ37" s="73"/>
      <c r="PJK37" s="73"/>
      <c r="PJL37" s="74"/>
      <c r="PJM37" s="72"/>
      <c r="PJN37" s="72"/>
      <c r="PJO37" s="72"/>
      <c r="PJP37" s="90"/>
      <c r="PJQ37" s="73"/>
      <c r="PJR37" s="73"/>
      <c r="PJS37" s="74"/>
      <c r="PJT37" s="72"/>
      <c r="PJU37" s="72"/>
      <c r="PJV37" s="72"/>
      <c r="PJW37" s="90"/>
      <c r="PJX37" s="73"/>
      <c r="PJY37" s="73"/>
      <c r="PJZ37" s="74"/>
      <c r="PKA37" s="72"/>
      <c r="PKB37" s="72"/>
      <c r="PKC37" s="72"/>
      <c r="PKD37" s="90"/>
      <c r="PKE37" s="73"/>
      <c r="PKF37" s="73"/>
      <c r="PKG37" s="74"/>
      <c r="PKH37" s="72"/>
      <c r="PKI37" s="72"/>
      <c r="PKJ37" s="72"/>
      <c r="PKK37" s="90"/>
      <c r="PKL37" s="73"/>
      <c r="PKM37" s="73"/>
      <c r="PKN37" s="74"/>
      <c r="PKO37" s="72"/>
      <c r="PKP37" s="72"/>
      <c r="PKQ37" s="72"/>
      <c r="PKR37" s="90"/>
      <c r="PKS37" s="73"/>
      <c r="PKT37" s="73"/>
      <c r="PKU37" s="74"/>
      <c r="PKV37" s="72"/>
      <c r="PKW37" s="72"/>
      <c r="PKX37" s="72"/>
      <c r="PKY37" s="90"/>
      <c r="PKZ37" s="73"/>
      <c r="PLA37" s="73"/>
      <c r="PLB37" s="74"/>
      <c r="PLC37" s="72"/>
      <c r="PLD37" s="72"/>
      <c r="PLE37" s="72"/>
      <c r="PLF37" s="90"/>
      <c r="PLG37" s="73"/>
      <c r="PLH37" s="73"/>
      <c r="PLI37" s="74"/>
      <c r="PLJ37" s="72"/>
      <c r="PLK37" s="72"/>
      <c r="PLL37" s="72"/>
      <c r="PLM37" s="90"/>
      <c r="PLN37" s="73"/>
      <c r="PLO37" s="73"/>
      <c r="PLP37" s="74"/>
      <c r="PLQ37" s="72"/>
      <c r="PLR37" s="72"/>
      <c r="PLS37" s="72"/>
      <c r="PLT37" s="90"/>
      <c r="PLU37" s="73"/>
      <c r="PLV37" s="73"/>
      <c r="PLW37" s="74"/>
      <c r="PLX37" s="72"/>
      <c r="PLY37" s="72"/>
      <c r="PLZ37" s="72"/>
      <c r="PMA37" s="90"/>
      <c r="PMB37" s="73"/>
      <c r="PMC37" s="73"/>
      <c r="PMD37" s="74"/>
      <c r="PME37" s="72"/>
      <c r="PMF37" s="72"/>
      <c r="PMG37" s="72"/>
      <c r="PMH37" s="90"/>
      <c r="PMI37" s="73"/>
      <c r="PMJ37" s="73"/>
      <c r="PMK37" s="74"/>
      <c r="PML37" s="72"/>
      <c r="PMM37" s="72"/>
      <c r="PMN37" s="72"/>
      <c r="PMO37" s="90"/>
      <c r="PMP37" s="73"/>
      <c r="PMQ37" s="73"/>
      <c r="PMR37" s="74"/>
      <c r="PMS37" s="72"/>
      <c r="PMT37" s="72"/>
      <c r="PMU37" s="72"/>
      <c r="PMV37" s="90"/>
      <c r="PMW37" s="73"/>
      <c r="PMX37" s="73"/>
      <c r="PMY37" s="74"/>
      <c r="PMZ37" s="72"/>
      <c r="PNA37" s="72"/>
      <c r="PNB37" s="72"/>
      <c r="PNC37" s="90"/>
      <c r="PND37" s="73"/>
      <c r="PNE37" s="73"/>
      <c r="PNF37" s="74"/>
      <c r="PNG37" s="72"/>
      <c r="PNH37" s="72"/>
      <c r="PNI37" s="72"/>
      <c r="PNJ37" s="90"/>
      <c r="PNK37" s="73"/>
      <c r="PNL37" s="73"/>
      <c r="PNM37" s="74"/>
      <c r="PNN37" s="72"/>
      <c r="PNO37" s="72"/>
      <c r="PNP37" s="72"/>
      <c r="PNQ37" s="90"/>
      <c r="PNR37" s="73"/>
      <c r="PNS37" s="73"/>
      <c r="PNT37" s="74"/>
      <c r="PNU37" s="72"/>
      <c r="PNV37" s="72"/>
      <c r="PNW37" s="72"/>
      <c r="PNX37" s="90"/>
      <c r="PNY37" s="73"/>
      <c r="PNZ37" s="73"/>
      <c r="POA37" s="74"/>
      <c r="POB37" s="72"/>
      <c r="POC37" s="72"/>
      <c r="POD37" s="72"/>
      <c r="POE37" s="90"/>
      <c r="POF37" s="73"/>
      <c r="POG37" s="73"/>
      <c r="POH37" s="74"/>
      <c r="POI37" s="72"/>
      <c r="POJ37" s="72"/>
      <c r="POK37" s="72"/>
      <c r="POL37" s="90"/>
      <c r="POM37" s="73"/>
      <c r="PON37" s="73"/>
      <c r="POO37" s="74"/>
      <c r="POP37" s="72"/>
      <c r="POQ37" s="72"/>
      <c r="POR37" s="72"/>
      <c r="POS37" s="90"/>
      <c r="POT37" s="73"/>
      <c r="POU37" s="73"/>
      <c r="POV37" s="74"/>
      <c r="POW37" s="72"/>
      <c r="POX37" s="72"/>
      <c r="POY37" s="72"/>
      <c r="POZ37" s="90"/>
      <c r="PPA37" s="73"/>
      <c r="PPB37" s="73"/>
      <c r="PPC37" s="74"/>
      <c r="PPD37" s="72"/>
      <c r="PPE37" s="72"/>
      <c r="PPF37" s="72"/>
      <c r="PPG37" s="90"/>
      <c r="PPH37" s="73"/>
      <c r="PPI37" s="73"/>
      <c r="PPJ37" s="74"/>
      <c r="PPK37" s="72"/>
      <c r="PPL37" s="72"/>
      <c r="PPM37" s="72"/>
      <c r="PPN37" s="90"/>
      <c r="PPO37" s="73"/>
      <c r="PPP37" s="73"/>
      <c r="PPQ37" s="74"/>
      <c r="PPR37" s="72"/>
      <c r="PPS37" s="72"/>
      <c r="PPT37" s="72"/>
      <c r="PPU37" s="90"/>
      <c r="PPV37" s="73"/>
      <c r="PPW37" s="73"/>
      <c r="PPX37" s="74"/>
      <c r="PPY37" s="72"/>
      <c r="PPZ37" s="72"/>
      <c r="PQA37" s="72"/>
      <c r="PQB37" s="90"/>
      <c r="PQC37" s="73"/>
      <c r="PQD37" s="73"/>
      <c r="PQE37" s="74"/>
      <c r="PQF37" s="72"/>
      <c r="PQG37" s="72"/>
      <c r="PQH37" s="72"/>
      <c r="PQI37" s="90"/>
      <c r="PQJ37" s="73"/>
      <c r="PQK37" s="73"/>
      <c r="PQL37" s="74"/>
      <c r="PQM37" s="72"/>
      <c r="PQN37" s="72"/>
      <c r="PQO37" s="72"/>
      <c r="PQP37" s="90"/>
      <c r="PQQ37" s="73"/>
      <c r="PQR37" s="73"/>
      <c r="PQS37" s="74"/>
      <c r="PQT37" s="72"/>
      <c r="PQU37" s="72"/>
      <c r="PQV37" s="72"/>
      <c r="PQW37" s="90"/>
      <c r="PQX37" s="73"/>
      <c r="PQY37" s="73"/>
      <c r="PQZ37" s="74"/>
      <c r="PRA37" s="72"/>
      <c r="PRB37" s="72"/>
      <c r="PRC37" s="72"/>
      <c r="PRD37" s="90"/>
      <c r="PRE37" s="73"/>
      <c r="PRF37" s="73"/>
      <c r="PRG37" s="74"/>
      <c r="PRH37" s="72"/>
      <c r="PRI37" s="72"/>
      <c r="PRJ37" s="72"/>
      <c r="PRK37" s="90"/>
      <c r="PRL37" s="73"/>
      <c r="PRM37" s="73"/>
      <c r="PRN37" s="74"/>
      <c r="PRO37" s="72"/>
      <c r="PRP37" s="72"/>
      <c r="PRQ37" s="72"/>
      <c r="PRR37" s="90"/>
      <c r="PRS37" s="73"/>
      <c r="PRT37" s="73"/>
      <c r="PRU37" s="74"/>
      <c r="PRV37" s="72"/>
      <c r="PRW37" s="72"/>
      <c r="PRX37" s="72"/>
      <c r="PRY37" s="90"/>
      <c r="PRZ37" s="73"/>
      <c r="PSA37" s="73"/>
      <c r="PSB37" s="74"/>
      <c r="PSC37" s="72"/>
      <c r="PSD37" s="72"/>
      <c r="PSE37" s="72"/>
      <c r="PSF37" s="90"/>
      <c r="PSG37" s="73"/>
      <c r="PSH37" s="73"/>
      <c r="PSI37" s="74"/>
      <c r="PSJ37" s="72"/>
      <c r="PSK37" s="72"/>
      <c r="PSL37" s="72"/>
      <c r="PSM37" s="90"/>
      <c r="PSN37" s="73"/>
      <c r="PSO37" s="73"/>
      <c r="PSP37" s="74"/>
      <c r="PSQ37" s="72"/>
      <c r="PSR37" s="72"/>
      <c r="PSS37" s="72"/>
      <c r="PST37" s="90"/>
      <c r="PSU37" s="73"/>
      <c r="PSV37" s="73"/>
      <c r="PSW37" s="74"/>
      <c r="PSX37" s="72"/>
      <c r="PSY37" s="72"/>
      <c r="PSZ37" s="72"/>
      <c r="PTA37" s="90"/>
      <c r="PTB37" s="73"/>
      <c r="PTC37" s="73"/>
      <c r="PTD37" s="74"/>
      <c r="PTE37" s="72"/>
      <c r="PTF37" s="72"/>
      <c r="PTG37" s="72"/>
      <c r="PTH37" s="90"/>
      <c r="PTI37" s="73"/>
      <c r="PTJ37" s="73"/>
      <c r="PTK37" s="74"/>
      <c r="PTL37" s="72"/>
      <c r="PTM37" s="72"/>
      <c r="PTN37" s="72"/>
      <c r="PTO37" s="90"/>
      <c r="PTP37" s="73"/>
      <c r="PTQ37" s="73"/>
      <c r="PTR37" s="74"/>
      <c r="PTS37" s="72"/>
      <c r="PTT37" s="72"/>
      <c r="PTU37" s="72"/>
      <c r="PTV37" s="90"/>
      <c r="PTW37" s="73"/>
      <c r="PTX37" s="73"/>
      <c r="PTY37" s="74"/>
      <c r="PTZ37" s="72"/>
      <c r="PUA37" s="72"/>
      <c r="PUB37" s="72"/>
      <c r="PUC37" s="90"/>
      <c r="PUD37" s="73"/>
      <c r="PUE37" s="73"/>
      <c r="PUF37" s="74"/>
      <c r="PUG37" s="72"/>
      <c r="PUH37" s="72"/>
      <c r="PUI37" s="72"/>
      <c r="PUJ37" s="90"/>
      <c r="PUK37" s="73"/>
      <c r="PUL37" s="73"/>
      <c r="PUM37" s="74"/>
      <c r="PUN37" s="72"/>
      <c r="PUO37" s="72"/>
      <c r="PUP37" s="72"/>
      <c r="PUQ37" s="90"/>
      <c r="PUR37" s="73"/>
      <c r="PUS37" s="73"/>
      <c r="PUT37" s="74"/>
      <c r="PUU37" s="72"/>
      <c r="PUV37" s="72"/>
      <c r="PUW37" s="72"/>
      <c r="PUX37" s="90"/>
      <c r="PUY37" s="73"/>
      <c r="PUZ37" s="73"/>
      <c r="PVA37" s="74"/>
      <c r="PVB37" s="72"/>
      <c r="PVC37" s="72"/>
      <c r="PVD37" s="72"/>
      <c r="PVE37" s="90"/>
      <c r="PVF37" s="73"/>
      <c r="PVG37" s="73"/>
      <c r="PVH37" s="74"/>
      <c r="PVI37" s="72"/>
      <c r="PVJ37" s="72"/>
      <c r="PVK37" s="72"/>
      <c r="PVL37" s="90"/>
      <c r="PVM37" s="73"/>
      <c r="PVN37" s="73"/>
      <c r="PVO37" s="74"/>
      <c r="PVP37" s="72"/>
      <c r="PVQ37" s="72"/>
      <c r="PVR37" s="72"/>
      <c r="PVS37" s="90"/>
      <c r="PVT37" s="73"/>
      <c r="PVU37" s="73"/>
      <c r="PVV37" s="74"/>
      <c r="PVW37" s="72"/>
      <c r="PVX37" s="72"/>
      <c r="PVY37" s="72"/>
      <c r="PVZ37" s="90"/>
      <c r="PWA37" s="73"/>
      <c r="PWB37" s="73"/>
      <c r="PWC37" s="74"/>
      <c r="PWD37" s="72"/>
      <c r="PWE37" s="72"/>
      <c r="PWF37" s="72"/>
      <c r="PWG37" s="90"/>
      <c r="PWH37" s="73"/>
      <c r="PWI37" s="73"/>
      <c r="PWJ37" s="74"/>
      <c r="PWK37" s="72"/>
      <c r="PWL37" s="72"/>
      <c r="PWM37" s="72"/>
      <c r="PWN37" s="90"/>
      <c r="PWO37" s="73"/>
      <c r="PWP37" s="73"/>
      <c r="PWQ37" s="74"/>
      <c r="PWR37" s="72"/>
      <c r="PWS37" s="72"/>
      <c r="PWT37" s="72"/>
      <c r="PWU37" s="90"/>
      <c r="PWV37" s="73"/>
      <c r="PWW37" s="73"/>
      <c r="PWX37" s="74"/>
      <c r="PWY37" s="72"/>
      <c r="PWZ37" s="72"/>
      <c r="PXA37" s="72"/>
      <c r="PXB37" s="90"/>
      <c r="PXC37" s="73"/>
      <c r="PXD37" s="73"/>
      <c r="PXE37" s="74"/>
      <c r="PXF37" s="72"/>
      <c r="PXG37" s="72"/>
      <c r="PXH37" s="72"/>
      <c r="PXI37" s="90"/>
      <c r="PXJ37" s="73"/>
      <c r="PXK37" s="73"/>
      <c r="PXL37" s="74"/>
      <c r="PXM37" s="72"/>
      <c r="PXN37" s="72"/>
      <c r="PXO37" s="72"/>
      <c r="PXP37" s="90"/>
      <c r="PXQ37" s="73"/>
      <c r="PXR37" s="73"/>
      <c r="PXS37" s="74"/>
      <c r="PXT37" s="72"/>
      <c r="PXU37" s="72"/>
      <c r="PXV37" s="72"/>
      <c r="PXW37" s="90"/>
      <c r="PXX37" s="73"/>
      <c r="PXY37" s="73"/>
      <c r="PXZ37" s="74"/>
      <c r="PYA37" s="72"/>
      <c r="PYB37" s="72"/>
      <c r="PYC37" s="72"/>
      <c r="PYD37" s="90"/>
      <c r="PYE37" s="73"/>
      <c r="PYF37" s="73"/>
      <c r="PYG37" s="74"/>
      <c r="PYH37" s="72"/>
      <c r="PYI37" s="72"/>
      <c r="PYJ37" s="72"/>
      <c r="PYK37" s="90"/>
      <c r="PYL37" s="73"/>
      <c r="PYM37" s="73"/>
      <c r="PYN37" s="74"/>
      <c r="PYO37" s="72"/>
      <c r="PYP37" s="72"/>
      <c r="PYQ37" s="72"/>
      <c r="PYR37" s="90"/>
      <c r="PYS37" s="73"/>
      <c r="PYT37" s="73"/>
      <c r="PYU37" s="74"/>
      <c r="PYV37" s="72"/>
      <c r="PYW37" s="72"/>
      <c r="PYX37" s="72"/>
      <c r="PYY37" s="90"/>
      <c r="PYZ37" s="73"/>
      <c r="PZA37" s="73"/>
      <c r="PZB37" s="74"/>
      <c r="PZC37" s="72"/>
      <c r="PZD37" s="72"/>
      <c r="PZE37" s="72"/>
      <c r="PZF37" s="90"/>
      <c r="PZG37" s="73"/>
      <c r="PZH37" s="73"/>
      <c r="PZI37" s="74"/>
      <c r="PZJ37" s="72"/>
      <c r="PZK37" s="72"/>
      <c r="PZL37" s="72"/>
      <c r="PZM37" s="90"/>
      <c r="PZN37" s="73"/>
      <c r="PZO37" s="73"/>
      <c r="PZP37" s="74"/>
      <c r="PZQ37" s="72"/>
      <c r="PZR37" s="72"/>
      <c r="PZS37" s="72"/>
      <c r="PZT37" s="90"/>
      <c r="PZU37" s="73"/>
      <c r="PZV37" s="73"/>
      <c r="PZW37" s="74"/>
      <c r="PZX37" s="72"/>
      <c r="PZY37" s="72"/>
      <c r="PZZ37" s="72"/>
      <c r="QAA37" s="90"/>
      <c r="QAB37" s="73"/>
      <c r="QAC37" s="73"/>
      <c r="QAD37" s="74"/>
      <c r="QAE37" s="72"/>
      <c r="QAF37" s="72"/>
      <c r="QAG37" s="72"/>
      <c r="QAH37" s="90"/>
      <c r="QAI37" s="73"/>
      <c r="QAJ37" s="73"/>
      <c r="QAK37" s="74"/>
      <c r="QAL37" s="72"/>
      <c r="QAM37" s="72"/>
      <c r="QAN37" s="72"/>
      <c r="QAO37" s="90"/>
      <c r="QAP37" s="73"/>
      <c r="QAQ37" s="73"/>
      <c r="QAR37" s="74"/>
      <c r="QAS37" s="72"/>
      <c r="QAT37" s="72"/>
      <c r="QAU37" s="72"/>
      <c r="QAV37" s="90"/>
      <c r="QAW37" s="73"/>
      <c r="QAX37" s="73"/>
      <c r="QAY37" s="74"/>
      <c r="QAZ37" s="72"/>
      <c r="QBA37" s="72"/>
      <c r="QBB37" s="72"/>
      <c r="QBC37" s="90"/>
      <c r="QBD37" s="73"/>
      <c r="QBE37" s="73"/>
      <c r="QBF37" s="74"/>
      <c r="QBG37" s="72"/>
      <c r="QBH37" s="72"/>
      <c r="QBI37" s="72"/>
      <c r="QBJ37" s="90"/>
      <c r="QBK37" s="73"/>
      <c r="QBL37" s="73"/>
      <c r="QBM37" s="74"/>
      <c r="QBN37" s="72"/>
      <c r="QBO37" s="72"/>
      <c r="QBP37" s="72"/>
      <c r="QBQ37" s="90"/>
      <c r="QBR37" s="73"/>
      <c r="QBS37" s="73"/>
      <c r="QBT37" s="74"/>
      <c r="QBU37" s="72"/>
      <c r="QBV37" s="72"/>
      <c r="QBW37" s="72"/>
      <c r="QBX37" s="90"/>
      <c r="QBY37" s="73"/>
      <c r="QBZ37" s="73"/>
      <c r="QCA37" s="74"/>
      <c r="QCB37" s="72"/>
      <c r="QCC37" s="72"/>
      <c r="QCD37" s="72"/>
      <c r="QCE37" s="90"/>
      <c r="QCF37" s="73"/>
      <c r="QCG37" s="73"/>
      <c r="QCH37" s="74"/>
      <c r="QCI37" s="72"/>
      <c r="QCJ37" s="72"/>
      <c r="QCK37" s="72"/>
      <c r="QCL37" s="90"/>
      <c r="QCM37" s="73"/>
      <c r="QCN37" s="73"/>
      <c r="QCO37" s="74"/>
      <c r="QCP37" s="72"/>
      <c r="QCQ37" s="72"/>
      <c r="QCR37" s="72"/>
      <c r="QCS37" s="90"/>
      <c r="QCT37" s="73"/>
      <c r="QCU37" s="73"/>
      <c r="QCV37" s="74"/>
      <c r="QCW37" s="72"/>
      <c r="QCX37" s="72"/>
      <c r="QCY37" s="72"/>
      <c r="QCZ37" s="90"/>
      <c r="QDA37" s="73"/>
      <c r="QDB37" s="73"/>
      <c r="QDC37" s="74"/>
      <c r="QDD37" s="72"/>
      <c r="QDE37" s="72"/>
      <c r="QDF37" s="72"/>
      <c r="QDG37" s="90"/>
      <c r="QDH37" s="73"/>
      <c r="QDI37" s="73"/>
      <c r="QDJ37" s="74"/>
      <c r="QDK37" s="72"/>
      <c r="QDL37" s="72"/>
      <c r="QDM37" s="72"/>
      <c r="QDN37" s="90"/>
      <c r="QDO37" s="73"/>
      <c r="QDP37" s="73"/>
      <c r="QDQ37" s="74"/>
      <c r="QDR37" s="72"/>
      <c r="QDS37" s="72"/>
      <c r="QDT37" s="72"/>
      <c r="QDU37" s="90"/>
      <c r="QDV37" s="73"/>
      <c r="QDW37" s="73"/>
      <c r="QDX37" s="74"/>
      <c r="QDY37" s="72"/>
      <c r="QDZ37" s="72"/>
      <c r="QEA37" s="72"/>
      <c r="QEB37" s="90"/>
      <c r="QEC37" s="73"/>
      <c r="QED37" s="73"/>
      <c r="QEE37" s="74"/>
      <c r="QEF37" s="72"/>
      <c r="QEG37" s="72"/>
      <c r="QEH37" s="72"/>
      <c r="QEI37" s="90"/>
      <c r="QEJ37" s="73"/>
      <c r="QEK37" s="73"/>
      <c r="QEL37" s="74"/>
      <c r="QEM37" s="72"/>
      <c r="QEN37" s="72"/>
      <c r="QEO37" s="72"/>
      <c r="QEP37" s="90"/>
      <c r="QEQ37" s="73"/>
      <c r="QER37" s="73"/>
      <c r="QES37" s="74"/>
      <c r="QET37" s="72"/>
      <c r="QEU37" s="72"/>
      <c r="QEV37" s="72"/>
      <c r="QEW37" s="90"/>
      <c r="QEX37" s="73"/>
      <c r="QEY37" s="73"/>
      <c r="QEZ37" s="74"/>
      <c r="QFA37" s="72"/>
      <c r="QFB37" s="72"/>
      <c r="QFC37" s="72"/>
      <c r="QFD37" s="90"/>
      <c r="QFE37" s="73"/>
      <c r="QFF37" s="73"/>
      <c r="QFG37" s="74"/>
      <c r="QFH37" s="72"/>
      <c r="QFI37" s="72"/>
      <c r="QFJ37" s="72"/>
      <c r="QFK37" s="90"/>
      <c r="QFL37" s="73"/>
      <c r="QFM37" s="73"/>
      <c r="QFN37" s="74"/>
      <c r="QFO37" s="72"/>
      <c r="QFP37" s="72"/>
      <c r="QFQ37" s="72"/>
      <c r="QFR37" s="90"/>
      <c r="QFS37" s="73"/>
      <c r="QFT37" s="73"/>
      <c r="QFU37" s="74"/>
      <c r="QFV37" s="72"/>
      <c r="QFW37" s="72"/>
      <c r="QFX37" s="72"/>
      <c r="QFY37" s="90"/>
      <c r="QFZ37" s="73"/>
      <c r="QGA37" s="73"/>
      <c r="QGB37" s="74"/>
      <c r="QGC37" s="72"/>
      <c r="QGD37" s="72"/>
      <c r="QGE37" s="72"/>
      <c r="QGF37" s="90"/>
      <c r="QGG37" s="73"/>
      <c r="QGH37" s="73"/>
      <c r="QGI37" s="74"/>
      <c r="QGJ37" s="72"/>
      <c r="QGK37" s="72"/>
      <c r="QGL37" s="72"/>
      <c r="QGM37" s="90"/>
      <c r="QGN37" s="73"/>
      <c r="QGO37" s="73"/>
      <c r="QGP37" s="74"/>
      <c r="QGQ37" s="72"/>
      <c r="QGR37" s="72"/>
      <c r="QGS37" s="72"/>
      <c r="QGT37" s="90"/>
      <c r="QGU37" s="73"/>
      <c r="QGV37" s="73"/>
      <c r="QGW37" s="74"/>
      <c r="QGX37" s="72"/>
      <c r="QGY37" s="72"/>
      <c r="QGZ37" s="72"/>
      <c r="QHA37" s="90"/>
      <c r="QHB37" s="73"/>
      <c r="QHC37" s="73"/>
      <c r="QHD37" s="74"/>
      <c r="QHE37" s="72"/>
      <c r="QHF37" s="72"/>
      <c r="QHG37" s="72"/>
      <c r="QHH37" s="90"/>
      <c r="QHI37" s="73"/>
      <c r="QHJ37" s="73"/>
      <c r="QHK37" s="74"/>
      <c r="QHL37" s="72"/>
      <c r="QHM37" s="72"/>
      <c r="QHN37" s="72"/>
      <c r="QHO37" s="90"/>
      <c r="QHP37" s="73"/>
      <c r="QHQ37" s="73"/>
      <c r="QHR37" s="74"/>
      <c r="QHS37" s="72"/>
      <c r="QHT37" s="72"/>
      <c r="QHU37" s="72"/>
      <c r="QHV37" s="90"/>
      <c r="QHW37" s="73"/>
      <c r="QHX37" s="73"/>
      <c r="QHY37" s="74"/>
      <c r="QHZ37" s="72"/>
      <c r="QIA37" s="72"/>
      <c r="QIB37" s="72"/>
      <c r="QIC37" s="90"/>
      <c r="QID37" s="73"/>
      <c r="QIE37" s="73"/>
      <c r="QIF37" s="74"/>
      <c r="QIG37" s="72"/>
      <c r="QIH37" s="72"/>
      <c r="QII37" s="72"/>
      <c r="QIJ37" s="90"/>
      <c r="QIK37" s="73"/>
      <c r="QIL37" s="73"/>
      <c r="QIM37" s="74"/>
      <c r="QIN37" s="72"/>
      <c r="QIO37" s="72"/>
      <c r="QIP37" s="72"/>
      <c r="QIQ37" s="90"/>
      <c r="QIR37" s="73"/>
      <c r="QIS37" s="73"/>
      <c r="QIT37" s="74"/>
      <c r="QIU37" s="72"/>
      <c r="QIV37" s="72"/>
      <c r="QIW37" s="72"/>
      <c r="QIX37" s="90"/>
      <c r="QIY37" s="73"/>
      <c r="QIZ37" s="73"/>
      <c r="QJA37" s="74"/>
      <c r="QJB37" s="72"/>
      <c r="QJC37" s="72"/>
      <c r="QJD37" s="72"/>
      <c r="QJE37" s="90"/>
      <c r="QJF37" s="73"/>
      <c r="QJG37" s="73"/>
      <c r="QJH37" s="74"/>
      <c r="QJI37" s="72"/>
      <c r="QJJ37" s="72"/>
      <c r="QJK37" s="72"/>
      <c r="QJL37" s="90"/>
      <c r="QJM37" s="73"/>
      <c r="QJN37" s="73"/>
      <c r="QJO37" s="74"/>
      <c r="QJP37" s="72"/>
      <c r="QJQ37" s="72"/>
      <c r="QJR37" s="72"/>
      <c r="QJS37" s="90"/>
      <c r="QJT37" s="73"/>
      <c r="QJU37" s="73"/>
      <c r="QJV37" s="74"/>
      <c r="QJW37" s="72"/>
      <c r="QJX37" s="72"/>
      <c r="QJY37" s="72"/>
      <c r="QJZ37" s="90"/>
      <c r="QKA37" s="73"/>
      <c r="QKB37" s="73"/>
      <c r="QKC37" s="74"/>
      <c r="QKD37" s="72"/>
      <c r="QKE37" s="72"/>
      <c r="QKF37" s="72"/>
      <c r="QKG37" s="90"/>
      <c r="QKH37" s="73"/>
      <c r="QKI37" s="73"/>
      <c r="QKJ37" s="74"/>
      <c r="QKK37" s="72"/>
      <c r="QKL37" s="72"/>
      <c r="QKM37" s="72"/>
      <c r="QKN37" s="90"/>
      <c r="QKO37" s="73"/>
      <c r="QKP37" s="73"/>
      <c r="QKQ37" s="74"/>
      <c r="QKR37" s="72"/>
      <c r="QKS37" s="72"/>
      <c r="QKT37" s="72"/>
      <c r="QKU37" s="90"/>
      <c r="QKV37" s="73"/>
      <c r="QKW37" s="73"/>
      <c r="QKX37" s="74"/>
      <c r="QKY37" s="72"/>
      <c r="QKZ37" s="72"/>
      <c r="QLA37" s="72"/>
      <c r="QLB37" s="90"/>
      <c r="QLC37" s="73"/>
      <c r="QLD37" s="73"/>
      <c r="QLE37" s="74"/>
      <c r="QLF37" s="72"/>
      <c r="QLG37" s="72"/>
      <c r="QLH37" s="72"/>
      <c r="QLI37" s="90"/>
      <c r="QLJ37" s="73"/>
      <c r="QLK37" s="73"/>
      <c r="QLL37" s="74"/>
      <c r="QLM37" s="72"/>
      <c r="QLN37" s="72"/>
      <c r="QLO37" s="72"/>
      <c r="QLP37" s="90"/>
      <c r="QLQ37" s="73"/>
      <c r="QLR37" s="73"/>
      <c r="QLS37" s="74"/>
      <c r="QLT37" s="72"/>
      <c r="QLU37" s="72"/>
      <c r="QLV37" s="72"/>
      <c r="QLW37" s="90"/>
      <c r="QLX37" s="73"/>
      <c r="QLY37" s="73"/>
      <c r="QLZ37" s="74"/>
      <c r="QMA37" s="72"/>
      <c r="QMB37" s="72"/>
      <c r="QMC37" s="72"/>
      <c r="QMD37" s="90"/>
      <c r="QME37" s="73"/>
      <c r="QMF37" s="73"/>
      <c r="QMG37" s="74"/>
      <c r="QMH37" s="72"/>
      <c r="QMI37" s="72"/>
      <c r="QMJ37" s="72"/>
      <c r="QMK37" s="90"/>
      <c r="QML37" s="73"/>
      <c r="QMM37" s="73"/>
      <c r="QMN37" s="74"/>
      <c r="QMO37" s="72"/>
      <c r="QMP37" s="72"/>
      <c r="QMQ37" s="72"/>
      <c r="QMR37" s="90"/>
      <c r="QMS37" s="73"/>
      <c r="QMT37" s="73"/>
      <c r="QMU37" s="74"/>
      <c r="QMV37" s="72"/>
      <c r="QMW37" s="72"/>
      <c r="QMX37" s="72"/>
      <c r="QMY37" s="90"/>
      <c r="QMZ37" s="73"/>
      <c r="QNA37" s="73"/>
      <c r="QNB37" s="74"/>
      <c r="QNC37" s="72"/>
      <c r="QND37" s="72"/>
      <c r="QNE37" s="72"/>
      <c r="QNF37" s="90"/>
      <c r="QNG37" s="73"/>
      <c r="QNH37" s="73"/>
      <c r="QNI37" s="74"/>
      <c r="QNJ37" s="72"/>
      <c r="QNK37" s="72"/>
      <c r="QNL37" s="72"/>
      <c r="QNM37" s="90"/>
      <c r="QNN37" s="73"/>
      <c r="QNO37" s="73"/>
      <c r="QNP37" s="74"/>
      <c r="QNQ37" s="72"/>
      <c r="QNR37" s="72"/>
      <c r="QNS37" s="72"/>
      <c r="QNT37" s="90"/>
      <c r="QNU37" s="73"/>
      <c r="QNV37" s="73"/>
      <c r="QNW37" s="74"/>
      <c r="QNX37" s="72"/>
      <c r="QNY37" s="72"/>
      <c r="QNZ37" s="72"/>
      <c r="QOA37" s="90"/>
      <c r="QOB37" s="73"/>
      <c r="QOC37" s="73"/>
      <c r="QOD37" s="74"/>
      <c r="QOE37" s="72"/>
      <c r="QOF37" s="72"/>
      <c r="QOG37" s="72"/>
      <c r="QOH37" s="90"/>
      <c r="QOI37" s="73"/>
      <c r="QOJ37" s="73"/>
      <c r="QOK37" s="74"/>
      <c r="QOL37" s="72"/>
      <c r="QOM37" s="72"/>
      <c r="QON37" s="72"/>
      <c r="QOO37" s="90"/>
      <c r="QOP37" s="73"/>
      <c r="QOQ37" s="73"/>
      <c r="QOR37" s="74"/>
      <c r="QOS37" s="72"/>
      <c r="QOT37" s="72"/>
      <c r="QOU37" s="72"/>
      <c r="QOV37" s="90"/>
      <c r="QOW37" s="73"/>
      <c r="QOX37" s="73"/>
      <c r="QOY37" s="74"/>
      <c r="QOZ37" s="72"/>
      <c r="QPA37" s="72"/>
      <c r="QPB37" s="72"/>
      <c r="QPC37" s="90"/>
      <c r="QPD37" s="73"/>
      <c r="QPE37" s="73"/>
      <c r="QPF37" s="74"/>
      <c r="QPG37" s="72"/>
      <c r="QPH37" s="72"/>
      <c r="QPI37" s="72"/>
      <c r="QPJ37" s="90"/>
      <c r="QPK37" s="73"/>
      <c r="QPL37" s="73"/>
      <c r="QPM37" s="74"/>
      <c r="QPN37" s="72"/>
      <c r="QPO37" s="72"/>
      <c r="QPP37" s="72"/>
      <c r="QPQ37" s="90"/>
      <c r="QPR37" s="73"/>
      <c r="QPS37" s="73"/>
      <c r="QPT37" s="74"/>
      <c r="QPU37" s="72"/>
      <c r="QPV37" s="72"/>
      <c r="QPW37" s="72"/>
      <c r="QPX37" s="90"/>
      <c r="QPY37" s="73"/>
      <c r="QPZ37" s="73"/>
      <c r="QQA37" s="74"/>
      <c r="QQB37" s="72"/>
      <c r="QQC37" s="72"/>
      <c r="QQD37" s="72"/>
      <c r="QQE37" s="90"/>
      <c r="QQF37" s="73"/>
      <c r="QQG37" s="73"/>
      <c r="QQH37" s="74"/>
      <c r="QQI37" s="72"/>
      <c r="QQJ37" s="72"/>
      <c r="QQK37" s="72"/>
      <c r="QQL37" s="90"/>
      <c r="QQM37" s="73"/>
      <c r="QQN37" s="73"/>
      <c r="QQO37" s="74"/>
      <c r="QQP37" s="72"/>
      <c r="QQQ37" s="72"/>
      <c r="QQR37" s="72"/>
      <c r="QQS37" s="90"/>
      <c r="QQT37" s="73"/>
      <c r="QQU37" s="73"/>
      <c r="QQV37" s="74"/>
      <c r="QQW37" s="72"/>
      <c r="QQX37" s="72"/>
      <c r="QQY37" s="72"/>
      <c r="QQZ37" s="90"/>
      <c r="QRA37" s="73"/>
      <c r="QRB37" s="73"/>
      <c r="QRC37" s="74"/>
      <c r="QRD37" s="72"/>
      <c r="QRE37" s="72"/>
      <c r="QRF37" s="72"/>
      <c r="QRG37" s="90"/>
      <c r="QRH37" s="73"/>
      <c r="QRI37" s="73"/>
      <c r="QRJ37" s="74"/>
      <c r="QRK37" s="72"/>
      <c r="QRL37" s="72"/>
      <c r="QRM37" s="72"/>
      <c r="QRN37" s="90"/>
      <c r="QRO37" s="73"/>
      <c r="QRP37" s="73"/>
      <c r="QRQ37" s="74"/>
      <c r="QRR37" s="72"/>
      <c r="QRS37" s="72"/>
      <c r="QRT37" s="72"/>
      <c r="QRU37" s="90"/>
      <c r="QRV37" s="73"/>
      <c r="QRW37" s="73"/>
      <c r="QRX37" s="74"/>
      <c r="QRY37" s="72"/>
      <c r="QRZ37" s="72"/>
      <c r="QSA37" s="72"/>
      <c r="QSB37" s="90"/>
      <c r="QSC37" s="73"/>
      <c r="QSD37" s="73"/>
      <c r="QSE37" s="74"/>
      <c r="QSF37" s="72"/>
      <c r="QSG37" s="72"/>
      <c r="QSH37" s="72"/>
      <c r="QSI37" s="90"/>
      <c r="QSJ37" s="73"/>
      <c r="QSK37" s="73"/>
      <c r="QSL37" s="74"/>
      <c r="QSM37" s="72"/>
      <c r="QSN37" s="72"/>
      <c r="QSO37" s="72"/>
      <c r="QSP37" s="90"/>
      <c r="QSQ37" s="73"/>
      <c r="QSR37" s="73"/>
      <c r="QSS37" s="74"/>
      <c r="QST37" s="72"/>
      <c r="QSU37" s="72"/>
      <c r="QSV37" s="72"/>
      <c r="QSW37" s="90"/>
      <c r="QSX37" s="73"/>
      <c r="QSY37" s="73"/>
      <c r="QSZ37" s="74"/>
      <c r="QTA37" s="72"/>
      <c r="QTB37" s="72"/>
      <c r="QTC37" s="72"/>
      <c r="QTD37" s="90"/>
      <c r="QTE37" s="73"/>
      <c r="QTF37" s="73"/>
      <c r="QTG37" s="74"/>
      <c r="QTH37" s="72"/>
      <c r="QTI37" s="72"/>
      <c r="QTJ37" s="72"/>
      <c r="QTK37" s="90"/>
      <c r="QTL37" s="73"/>
      <c r="QTM37" s="73"/>
      <c r="QTN37" s="74"/>
      <c r="QTO37" s="72"/>
      <c r="QTP37" s="72"/>
      <c r="QTQ37" s="72"/>
      <c r="QTR37" s="90"/>
      <c r="QTS37" s="73"/>
      <c r="QTT37" s="73"/>
      <c r="QTU37" s="74"/>
      <c r="QTV37" s="72"/>
      <c r="QTW37" s="72"/>
      <c r="QTX37" s="72"/>
      <c r="QTY37" s="90"/>
      <c r="QTZ37" s="73"/>
      <c r="QUA37" s="73"/>
      <c r="QUB37" s="74"/>
      <c r="QUC37" s="72"/>
      <c r="QUD37" s="72"/>
      <c r="QUE37" s="72"/>
      <c r="QUF37" s="90"/>
      <c r="QUG37" s="73"/>
      <c r="QUH37" s="73"/>
      <c r="QUI37" s="74"/>
      <c r="QUJ37" s="72"/>
      <c r="QUK37" s="72"/>
      <c r="QUL37" s="72"/>
      <c r="QUM37" s="90"/>
      <c r="QUN37" s="73"/>
      <c r="QUO37" s="73"/>
      <c r="QUP37" s="74"/>
      <c r="QUQ37" s="72"/>
      <c r="QUR37" s="72"/>
      <c r="QUS37" s="72"/>
      <c r="QUT37" s="90"/>
      <c r="QUU37" s="73"/>
      <c r="QUV37" s="73"/>
      <c r="QUW37" s="74"/>
      <c r="QUX37" s="72"/>
      <c r="QUY37" s="72"/>
      <c r="QUZ37" s="72"/>
      <c r="QVA37" s="90"/>
      <c r="QVB37" s="73"/>
      <c r="QVC37" s="73"/>
      <c r="QVD37" s="74"/>
      <c r="QVE37" s="72"/>
      <c r="QVF37" s="72"/>
      <c r="QVG37" s="72"/>
      <c r="QVH37" s="90"/>
      <c r="QVI37" s="73"/>
      <c r="QVJ37" s="73"/>
      <c r="QVK37" s="74"/>
      <c r="QVL37" s="72"/>
      <c r="QVM37" s="72"/>
      <c r="QVN37" s="72"/>
      <c r="QVO37" s="90"/>
      <c r="QVP37" s="73"/>
      <c r="QVQ37" s="73"/>
      <c r="QVR37" s="74"/>
      <c r="QVS37" s="72"/>
      <c r="QVT37" s="72"/>
      <c r="QVU37" s="72"/>
      <c r="QVV37" s="90"/>
      <c r="QVW37" s="73"/>
      <c r="QVX37" s="73"/>
      <c r="QVY37" s="74"/>
      <c r="QVZ37" s="72"/>
      <c r="QWA37" s="72"/>
      <c r="QWB37" s="72"/>
      <c r="QWC37" s="90"/>
      <c r="QWD37" s="73"/>
      <c r="QWE37" s="73"/>
      <c r="QWF37" s="74"/>
      <c r="QWG37" s="72"/>
      <c r="QWH37" s="72"/>
      <c r="QWI37" s="72"/>
      <c r="QWJ37" s="90"/>
      <c r="QWK37" s="73"/>
      <c r="QWL37" s="73"/>
      <c r="QWM37" s="74"/>
      <c r="QWN37" s="72"/>
      <c r="QWO37" s="72"/>
      <c r="QWP37" s="72"/>
      <c r="QWQ37" s="90"/>
      <c r="QWR37" s="73"/>
      <c r="QWS37" s="73"/>
      <c r="QWT37" s="74"/>
      <c r="QWU37" s="72"/>
      <c r="QWV37" s="72"/>
      <c r="QWW37" s="72"/>
      <c r="QWX37" s="90"/>
      <c r="QWY37" s="73"/>
      <c r="QWZ37" s="73"/>
      <c r="QXA37" s="74"/>
      <c r="QXB37" s="72"/>
      <c r="QXC37" s="72"/>
      <c r="QXD37" s="72"/>
      <c r="QXE37" s="90"/>
      <c r="QXF37" s="73"/>
      <c r="QXG37" s="73"/>
      <c r="QXH37" s="74"/>
      <c r="QXI37" s="72"/>
      <c r="QXJ37" s="72"/>
      <c r="QXK37" s="72"/>
      <c r="QXL37" s="90"/>
      <c r="QXM37" s="73"/>
      <c r="QXN37" s="73"/>
      <c r="QXO37" s="74"/>
      <c r="QXP37" s="72"/>
      <c r="QXQ37" s="72"/>
      <c r="QXR37" s="72"/>
      <c r="QXS37" s="90"/>
      <c r="QXT37" s="73"/>
      <c r="QXU37" s="73"/>
      <c r="QXV37" s="74"/>
      <c r="QXW37" s="72"/>
      <c r="QXX37" s="72"/>
      <c r="QXY37" s="72"/>
      <c r="QXZ37" s="90"/>
      <c r="QYA37" s="73"/>
      <c r="QYB37" s="73"/>
      <c r="QYC37" s="74"/>
      <c r="QYD37" s="72"/>
      <c r="QYE37" s="72"/>
      <c r="QYF37" s="72"/>
      <c r="QYG37" s="90"/>
      <c r="QYH37" s="73"/>
      <c r="QYI37" s="73"/>
      <c r="QYJ37" s="74"/>
      <c r="QYK37" s="72"/>
      <c r="QYL37" s="72"/>
      <c r="QYM37" s="72"/>
      <c r="QYN37" s="90"/>
      <c r="QYO37" s="73"/>
      <c r="QYP37" s="73"/>
      <c r="QYQ37" s="74"/>
      <c r="QYR37" s="72"/>
      <c r="QYS37" s="72"/>
      <c r="QYT37" s="72"/>
      <c r="QYU37" s="90"/>
      <c r="QYV37" s="73"/>
      <c r="QYW37" s="73"/>
      <c r="QYX37" s="74"/>
      <c r="QYY37" s="72"/>
      <c r="QYZ37" s="72"/>
      <c r="QZA37" s="72"/>
      <c r="QZB37" s="90"/>
      <c r="QZC37" s="73"/>
      <c r="QZD37" s="73"/>
      <c r="QZE37" s="74"/>
      <c r="QZF37" s="72"/>
      <c r="QZG37" s="72"/>
      <c r="QZH37" s="72"/>
      <c r="QZI37" s="90"/>
      <c r="QZJ37" s="73"/>
      <c r="QZK37" s="73"/>
      <c r="QZL37" s="74"/>
      <c r="QZM37" s="72"/>
      <c r="QZN37" s="72"/>
      <c r="QZO37" s="72"/>
      <c r="QZP37" s="90"/>
      <c r="QZQ37" s="73"/>
      <c r="QZR37" s="73"/>
      <c r="QZS37" s="74"/>
      <c r="QZT37" s="72"/>
      <c r="QZU37" s="72"/>
      <c r="QZV37" s="72"/>
      <c r="QZW37" s="90"/>
      <c r="QZX37" s="73"/>
      <c r="QZY37" s="73"/>
      <c r="QZZ37" s="74"/>
      <c r="RAA37" s="72"/>
      <c r="RAB37" s="72"/>
      <c r="RAC37" s="72"/>
      <c r="RAD37" s="90"/>
      <c r="RAE37" s="73"/>
      <c r="RAF37" s="73"/>
      <c r="RAG37" s="74"/>
      <c r="RAH37" s="72"/>
      <c r="RAI37" s="72"/>
      <c r="RAJ37" s="72"/>
      <c r="RAK37" s="90"/>
      <c r="RAL37" s="73"/>
      <c r="RAM37" s="73"/>
      <c r="RAN37" s="74"/>
      <c r="RAO37" s="72"/>
      <c r="RAP37" s="72"/>
      <c r="RAQ37" s="72"/>
      <c r="RAR37" s="90"/>
      <c r="RAS37" s="73"/>
      <c r="RAT37" s="73"/>
      <c r="RAU37" s="74"/>
      <c r="RAV37" s="72"/>
      <c r="RAW37" s="72"/>
      <c r="RAX37" s="72"/>
      <c r="RAY37" s="90"/>
      <c r="RAZ37" s="73"/>
      <c r="RBA37" s="73"/>
      <c r="RBB37" s="74"/>
      <c r="RBC37" s="72"/>
      <c r="RBD37" s="72"/>
      <c r="RBE37" s="72"/>
      <c r="RBF37" s="90"/>
      <c r="RBG37" s="73"/>
      <c r="RBH37" s="73"/>
      <c r="RBI37" s="74"/>
      <c r="RBJ37" s="72"/>
      <c r="RBK37" s="72"/>
      <c r="RBL37" s="72"/>
      <c r="RBM37" s="90"/>
      <c r="RBN37" s="73"/>
      <c r="RBO37" s="73"/>
      <c r="RBP37" s="74"/>
      <c r="RBQ37" s="72"/>
      <c r="RBR37" s="72"/>
      <c r="RBS37" s="72"/>
      <c r="RBT37" s="90"/>
      <c r="RBU37" s="73"/>
      <c r="RBV37" s="73"/>
      <c r="RBW37" s="74"/>
      <c r="RBX37" s="72"/>
      <c r="RBY37" s="72"/>
      <c r="RBZ37" s="72"/>
      <c r="RCA37" s="90"/>
      <c r="RCB37" s="73"/>
      <c r="RCC37" s="73"/>
      <c r="RCD37" s="74"/>
      <c r="RCE37" s="72"/>
      <c r="RCF37" s="72"/>
      <c r="RCG37" s="72"/>
      <c r="RCH37" s="90"/>
      <c r="RCI37" s="73"/>
      <c r="RCJ37" s="73"/>
      <c r="RCK37" s="74"/>
      <c r="RCL37" s="72"/>
      <c r="RCM37" s="72"/>
      <c r="RCN37" s="72"/>
      <c r="RCO37" s="90"/>
      <c r="RCP37" s="73"/>
      <c r="RCQ37" s="73"/>
      <c r="RCR37" s="74"/>
      <c r="RCS37" s="72"/>
      <c r="RCT37" s="72"/>
      <c r="RCU37" s="72"/>
      <c r="RCV37" s="90"/>
      <c r="RCW37" s="73"/>
      <c r="RCX37" s="73"/>
      <c r="RCY37" s="74"/>
      <c r="RCZ37" s="72"/>
      <c r="RDA37" s="72"/>
      <c r="RDB37" s="72"/>
      <c r="RDC37" s="90"/>
      <c r="RDD37" s="73"/>
      <c r="RDE37" s="73"/>
      <c r="RDF37" s="74"/>
      <c r="RDG37" s="72"/>
      <c r="RDH37" s="72"/>
      <c r="RDI37" s="72"/>
      <c r="RDJ37" s="90"/>
      <c r="RDK37" s="73"/>
      <c r="RDL37" s="73"/>
      <c r="RDM37" s="74"/>
      <c r="RDN37" s="72"/>
      <c r="RDO37" s="72"/>
      <c r="RDP37" s="72"/>
      <c r="RDQ37" s="90"/>
      <c r="RDR37" s="73"/>
      <c r="RDS37" s="73"/>
      <c r="RDT37" s="74"/>
      <c r="RDU37" s="72"/>
      <c r="RDV37" s="72"/>
      <c r="RDW37" s="72"/>
      <c r="RDX37" s="90"/>
      <c r="RDY37" s="73"/>
      <c r="RDZ37" s="73"/>
      <c r="REA37" s="74"/>
      <c r="REB37" s="72"/>
      <c r="REC37" s="72"/>
      <c r="RED37" s="72"/>
      <c r="REE37" s="90"/>
      <c r="REF37" s="73"/>
      <c r="REG37" s="73"/>
      <c r="REH37" s="74"/>
      <c r="REI37" s="72"/>
      <c r="REJ37" s="72"/>
      <c r="REK37" s="72"/>
      <c r="REL37" s="90"/>
      <c r="REM37" s="73"/>
      <c r="REN37" s="73"/>
      <c r="REO37" s="74"/>
      <c r="REP37" s="72"/>
      <c r="REQ37" s="72"/>
      <c r="RER37" s="72"/>
      <c r="RES37" s="90"/>
      <c r="RET37" s="73"/>
      <c r="REU37" s="73"/>
      <c r="REV37" s="74"/>
      <c r="REW37" s="72"/>
      <c r="REX37" s="72"/>
      <c r="REY37" s="72"/>
      <c r="REZ37" s="90"/>
      <c r="RFA37" s="73"/>
      <c r="RFB37" s="73"/>
      <c r="RFC37" s="74"/>
      <c r="RFD37" s="72"/>
      <c r="RFE37" s="72"/>
      <c r="RFF37" s="72"/>
      <c r="RFG37" s="90"/>
      <c r="RFH37" s="73"/>
      <c r="RFI37" s="73"/>
      <c r="RFJ37" s="74"/>
      <c r="RFK37" s="72"/>
      <c r="RFL37" s="72"/>
      <c r="RFM37" s="72"/>
      <c r="RFN37" s="90"/>
      <c r="RFO37" s="73"/>
      <c r="RFP37" s="73"/>
      <c r="RFQ37" s="74"/>
      <c r="RFR37" s="72"/>
      <c r="RFS37" s="72"/>
      <c r="RFT37" s="72"/>
      <c r="RFU37" s="90"/>
      <c r="RFV37" s="73"/>
      <c r="RFW37" s="73"/>
      <c r="RFX37" s="74"/>
      <c r="RFY37" s="72"/>
      <c r="RFZ37" s="72"/>
      <c r="RGA37" s="72"/>
      <c r="RGB37" s="90"/>
      <c r="RGC37" s="73"/>
      <c r="RGD37" s="73"/>
      <c r="RGE37" s="74"/>
      <c r="RGF37" s="72"/>
      <c r="RGG37" s="72"/>
      <c r="RGH37" s="72"/>
      <c r="RGI37" s="90"/>
      <c r="RGJ37" s="73"/>
      <c r="RGK37" s="73"/>
      <c r="RGL37" s="74"/>
      <c r="RGM37" s="72"/>
      <c r="RGN37" s="72"/>
      <c r="RGO37" s="72"/>
      <c r="RGP37" s="90"/>
      <c r="RGQ37" s="73"/>
      <c r="RGR37" s="73"/>
      <c r="RGS37" s="74"/>
      <c r="RGT37" s="72"/>
      <c r="RGU37" s="72"/>
      <c r="RGV37" s="72"/>
      <c r="RGW37" s="90"/>
      <c r="RGX37" s="73"/>
      <c r="RGY37" s="73"/>
      <c r="RGZ37" s="74"/>
      <c r="RHA37" s="72"/>
      <c r="RHB37" s="72"/>
      <c r="RHC37" s="72"/>
      <c r="RHD37" s="90"/>
      <c r="RHE37" s="73"/>
      <c r="RHF37" s="73"/>
      <c r="RHG37" s="74"/>
      <c r="RHH37" s="72"/>
      <c r="RHI37" s="72"/>
      <c r="RHJ37" s="72"/>
      <c r="RHK37" s="90"/>
      <c r="RHL37" s="73"/>
      <c r="RHM37" s="73"/>
      <c r="RHN37" s="74"/>
      <c r="RHO37" s="72"/>
      <c r="RHP37" s="72"/>
      <c r="RHQ37" s="72"/>
      <c r="RHR37" s="90"/>
      <c r="RHS37" s="73"/>
      <c r="RHT37" s="73"/>
      <c r="RHU37" s="74"/>
      <c r="RHV37" s="72"/>
      <c r="RHW37" s="72"/>
      <c r="RHX37" s="72"/>
      <c r="RHY37" s="90"/>
      <c r="RHZ37" s="73"/>
      <c r="RIA37" s="73"/>
      <c r="RIB37" s="74"/>
      <c r="RIC37" s="72"/>
      <c r="RID37" s="72"/>
      <c r="RIE37" s="72"/>
      <c r="RIF37" s="90"/>
      <c r="RIG37" s="73"/>
      <c r="RIH37" s="73"/>
      <c r="RII37" s="74"/>
      <c r="RIJ37" s="72"/>
      <c r="RIK37" s="72"/>
      <c r="RIL37" s="72"/>
      <c r="RIM37" s="90"/>
      <c r="RIN37" s="73"/>
      <c r="RIO37" s="73"/>
      <c r="RIP37" s="74"/>
      <c r="RIQ37" s="72"/>
      <c r="RIR37" s="72"/>
      <c r="RIS37" s="72"/>
      <c r="RIT37" s="90"/>
      <c r="RIU37" s="73"/>
      <c r="RIV37" s="73"/>
      <c r="RIW37" s="74"/>
      <c r="RIX37" s="72"/>
      <c r="RIY37" s="72"/>
      <c r="RIZ37" s="72"/>
      <c r="RJA37" s="90"/>
      <c r="RJB37" s="73"/>
      <c r="RJC37" s="73"/>
      <c r="RJD37" s="74"/>
      <c r="RJE37" s="72"/>
      <c r="RJF37" s="72"/>
      <c r="RJG37" s="72"/>
      <c r="RJH37" s="90"/>
      <c r="RJI37" s="73"/>
      <c r="RJJ37" s="73"/>
      <c r="RJK37" s="74"/>
      <c r="RJL37" s="72"/>
      <c r="RJM37" s="72"/>
      <c r="RJN37" s="72"/>
      <c r="RJO37" s="90"/>
      <c r="RJP37" s="73"/>
      <c r="RJQ37" s="73"/>
      <c r="RJR37" s="74"/>
      <c r="RJS37" s="72"/>
      <c r="RJT37" s="72"/>
      <c r="RJU37" s="72"/>
      <c r="RJV37" s="90"/>
      <c r="RJW37" s="73"/>
      <c r="RJX37" s="73"/>
      <c r="RJY37" s="74"/>
      <c r="RJZ37" s="72"/>
      <c r="RKA37" s="72"/>
      <c r="RKB37" s="72"/>
      <c r="RKC37" s="90"/>
      <c r="RKD37" s="73"/>
      <c r="RKE37" s="73"/>
      <c r="RKF37" s="74"/>
      <c r="RKG37" s="72"/>
      <c r="RKH37" s="72"/>
      <c r="RKI37" s="72"/>
      <c r="RKJ37" s="90"/>
      <c r="RKK37" s="73"/>
      <c r="RKL37" s="73"/>
      <c r="RKM37" s="74"/>
      <c r="RKN37" s="72"/>
      <c r="RKO37" s="72"/>
      <c r="RKP37" s="72"/>
      <c r="RKQ37" s="90"/>
      <c r="RKR37" s="73"/>
      <c r="RKS37" s="73"/>
      <c r="RKT37" s="74"/>
      <c r="RKU37" s="72"/>
      <c r="RKV37" s="72"/>
      <c r="RKW37" s="72"/>
      <c r="RKX37" s="90"/>
      <c r="RKY37" s="73"/>
      <c r="RKZ37" s="73"/>
      <c r="RLA37" s="74"/>
      <c r="RLB37" s="72"/>
      <c r="RLC37" s="72"/>
      <c r="RLD37" s="72"/>
      <c r="RLE37" s="90"/>
      <c r="RLF37" s="73"/>
      <c r="RLG37" s="73"/>
      <c r="RLH37" s="74"/>
      <c r="RLI37" s="72"/>
      <c r="RLJ37" s="72"/>
      <c r="RLK37" s="72"/>
      <c r="RLL37" s="90"/>
      <c r="RLM37" s="73"/>
      <c r="RLN37" s="73"/>
      <c r="RLO37" s="74"/>
      <c r="RLP37" s="72"/>
      <c r="RLQ37" s="72"/>
      <c r="RLR37" s="72"/>
      <c r="RLS37" s="90"/>
      <c r="RLT37" s="73"/>
      <c r="RLU37" s="73"/>
      <c r="RLV37" s="74"/>
      <c r="RLW37" s="72"/>
      <c r="RLX37" s="72"/>
      <c r="RLY37" s="72"/>
      <c r="RLZ37" s="90"/>
      <c r="RMA37" s="73"/>
      <c r="RMB37" s="73"/>
      <c r="RMC37" s="74"/>
      <c r="RMD37" s="72"/>
      <c r="RME37" s="72"/>
      <c r="RMF37" s="72"/>
      <c r="RMG37" s="90"/>
      <c r="RMH37" s="73"/>
      <c r="RMI37" s="73"/>
      <c r="RMJ37" s="74"/>
      <c r="RMK37" s="72"/>
      <c r="RML37" s="72"/>
      <c r="RMM37" s="72"/>
      <c r="RMN37" s="90"/>
      <c r="RMO37" s="73"/>
      <c r="RMP37" s="73"/>
      <c r="RMQ37" s="74"/>
      <c r="RMR37" s="72"/>
      <c r="RMS37" s="72"/>
      <c r="RMT37" s="72"/>
      <c r="RMU37" s="90"/>
      <c r="RMV37" s="73"/>
      <c r="RMW37" s="73"/>
      <c r="RMX37" s="74"/>
      <c r="RMY37" s="72"/>
      <c r="RMZ37" s="72"/>
      <c r="RNA37" s="72"/>
      <c r="RNB37" s="90"/>
      <c r="RNC37" s="73"/>
      <c r="RND37" s="73"/>
      <c r="RNE37" s="74"/>
      <c r="RNF37" s="72"/>
      <c r="RNG37" s="72"/>
      <c r="RNH37" s="72"/>
      <c r="RNI37" s="90"/>
      <c r="RNJ37" s="73"/>
      <c r="RNK37" s="73"/>
      <c r="RNL37" s="74"/>
      <c r="RNM37" s="72"/>
      <c r="RNN37" s="72"/>
      <c r="RNO37" s="72"/>
      <c r="RNP37" s="90"/>
      <c r="RNQ37" s="73"/>
      <c r="RNR37" s="73"/>
      <c r="RNS37" s="74"/>
      <c r="RNT37" s="72"/>
      <c r="RNU37" s="72"/>
      <c r="RNV37" s="72"/>
      <c r="RNW37" s="90"/>
      <c r="RNX37" s="73"/>
      <c r="RNY37" s="73"/>
      <c r="RNZ37" s="74"/>
      <c r="ROA37" s="72"/>
      <c r="ROB37" s="72"/>
      <c r="ROC37" s="72"/>
      <c r="ROD37" s="90"/>
      <c r="ROE37" s="73"/>
      <c r="ROF37" s="73"/>
      <c r="ROG37" s="74"/>
      <c r="ROH37" s="72"/>
      <c r="ROI37" s="72"/>
      <c r="ROJ37" s="72"/>
      <c r="ROK37" s="90"/>
      <c r="ROL37" s="73"/>
      <c r="ROM37" s="73"/>
      <c r="RON37" s="74"/>
      <c r="ROO37" s="72"/>
      <c r="ROP37" s="72"/>
      <c r="ROQ37" s="72"/>
      <c r="ROR37" s="90"/>
      <c r="ROS37" s="73"/>
      <c r="ROT37" s="73"/>
      <c r="ROU37" s="74"/>
      <c r="ROV37" s="72"/>
      <c r="ROW37" s="72"/>
      <c r="ROX37" s="72"/>
      <c r="ROY37" s="90"/>
      <c r="ROZ37" s="73"/>
      <c r="RPA37" s="73"/>
      <c r="RPB37" s="74"/>
      <c r="RPC37" s="72"/>
      <c r="RPD37" s="72"/>
      <c r="RPE37" s="72"/>
      <c r="RPF37" s="90"/>
      <c r="RPG37" s="73"/>
      <c r="RPH37" s="73"/>
      <c r="RPI37" s="74"/>
      <c r="RPJ37" s="72"/>
      <c r="RPK37" s="72"/>
      <c r="RPL37" s="72"/>
      <c r="RPM37" s="90"/>
      <c r="RPN37" s="73"/>
      <c r="RPO37" s="73"/>
      <c r="RPP37" s="74"/>
      <c r="RPQ37" s="72"/>
      <c r="RPR37" s="72"/>
      <c r="RPS37" s="72"/>
      <c r="RPT37" s="90"/>
      <c r="RPU37" s="73"/>
      <c r="RPV37" s="73"/>
      <c r="RPW37" s="74"/>
      <c r="RPX37" s="72"/>
      <c r="RPY37" s="72"/>
      <c r="RPZ37" s="72"/>
      <c r="RQA37" s="90"/>
      <c r="RQB37" s="73"/>
      <c r="RQC37" s="73"/>
      <c r="RQD37" s="74"/>
      <c r="RQE37" s="72"/>
      <c r="RQF37" s="72"/>
      <c r="RQG37" s="72"/>
      <c r="RQH37" s="90"/>
      <c r="RQI37" s="73"/>
      <c r="RQJ37" s="73"/>
      <c r="RQK37" s="74"/>
      <c r="RQL37" s="72"/>
      <c r="RQM37" s="72"/>
      <c r="RQN37" s="72"/>
      <c r="RQO37" s="90"/>
      <c r="RQP37" s="73"/>
      <c r="RQQ37" s="73"/>
      <c r="RQR37" s="74"/>
      <c r="RQS37" s="72"/>
      <c r="RQT37" s="72"/>
      <c r="RQU37" s="72"/>
      <c r="RQV37" s="90"/>
      <c r="RQW37" s="73"/>
      <c r="RQX37" s="73"/>
      <c r="RQY37" s="74"/>
      <c r="RQZ37" s="72"/>
      <c r="RRA37" s="72"/>
      <c r="RRB37" s="72"/>
      <c r="RRC37" s="90"/>
      <c r="RRD37" s="73"/>
      <c r="RRE37" s="73"/>
      <c r="RRF37" s="74"/>
      <c r="RRG37" s="72"/>
      <c r="RRH37" s="72"/>
      <c r="RRI37" s="72"/>
      <c r="RRJ37" s="90"/>
      <c r="RRK37" s="73"/>
      <c r="RRL37" s="73"/>
      <c r="RRM37" s="74"/>
      <c r="RRN37" s="72"/>
      <c r="RRO37" s="72"/>
      <c r="RRP37" s="72"/>
      <c r="RRQ37" s="90"/>
      <c r="RRR37" s="73"/>
      <c r="RRS37" s="73"/>
      <c r="RRT37" s="74"/>
      <c r="RRU37" s="72"/>
      <c r="RRV37" s="72"/>
      <c r="RRW37" s="72"/>
      <c r="RRX37" s="90"/>
      <c r="RRY37" s="73"/>
      <c r="RRZ37" s="73"/>
      <c r="RSA37" s="74"/>
      <c r="RSB37" s="72"/>
      <c r="RSC37" s="72"/>
      <c r="RSD37" s="72"/>
      <c r="RSE37" s="90"/>
      <c r="RSF37" s="73"/>
      <c r="RSG37" s="73"/>
      <c r="RSH37" s="74"/>
      <c r="RSI37" s="72"/>
      <c r="RSJ37" s="72"/>
      <c r="RSK37" s="72"/>
      <c r="RSL37" s="90"/>
      <c r="RSM37" s="73"/>
      <c r="RSN37" s="73"/>
      <c r="RSO37" s="74"/>
      <c r="RSP37" s="72"/>
      <c r="RSQ37" s="72"/>
      <c r="RSR37" s="72"/>
      <c r="RSS37" s="90"/>
      <c r="RST37" s="73"/>
      <c r="RSU37" s="73"/>
      <c r="RSV37" s="74"/>
      <c r="RSW37" s="72"/>
      <c r="RSX37" s="72"/>
      <c r="RSY37" s="72"/>
      <c r="RSZ37" s="90"/>
      <c r="RTA37" s="73"/>
      <c r="RTB37" s="73"/>
      <c r="RTC37" s="74"/>
      <c r="RTD37" s="72"/>
      <c r="RTE37" s="72"/>
      <c r="RTF37" s="72"/>
      <c r="RTG37" s="90"/>
      <c r="RTH37" s="73"/>
      <c r="RTI37" s="73"/>
      <c r="RTJ37" s="74"/>
      <c r="RTK37" s="72"/>
      <c r="RTL37" s="72"/>
      <c r="RTM37" s="72"/>
      <c r="RTN37" s="90"/>
      <c r="RTO37" s="73"/>
      <c r="RTP37" s="73"/>
      <c r="RTQ37" s="74"/>
      <c r="RTR37" s="72"/>
      <c r="RTS37" s="72"/>
      <c r="RTT37" s="72"/>
      <c r="RTU37" s="90"/>
      <c r="RTV37" s="73"/>
      <c r="RTW37" s="73"/>
      <c r="RTX37" s="74"/>
      <c r="RTY37" s="72"/>
      <c r="RTZ37" s="72"/>
      <c r="RUA37" s="72"/>
      <c r="RUB37" s="90"/>
      <c r="RUC37" s="73"/>
      <c r="RUD37" s="73"/>
      <c r="RUE37" s="74"/>
      <c r="RUF37" s="72"/>
      <c r="RUG37" s="72"/>
      <c r="RUH37" s="72"/>
      <c r="RUI37" s="90"/>
      <c r="RUJ37" s="73"/>
      <c r="RUK37" s="73"/>
      <c r="RUL37" s="74"/>
      <c r="RUM37" s="72"/>
      <c r="RUN37" s="72"/>
      <c r="RUO37" s="72"/>
      <c r="RUP37" s="90"/>
      <c r="RUQ37" s="73"/>
      <c r="RUR37" s="73"/>
      <c r="RUS37" s="74"/>
      <c r="RUT37" s="72"/>
      <c r="RUU37" s="72"/>
      <c r="RUV37" s="72"/>
      <c r="RUW37" s="90"/>
      <c r="RUX37" s="73"/>
      <c r="RUY37" s="73"/>
      <c r="RUZ37" s="74"/>
      <c r="RVA37" s="72"/>
      <c r="RVB37" s="72"/>
      <c r="RVC37" s="72"/>
      <c r="RVD37" s="90"/>
      <c r="RVE37" s="73"/>
      <c r="RVF37" s="73"/>
      <c r="RVG37" s="74"/>
      <c r="RVH37" s="72"/>
      <c r="RVI37" s="72"/>
      <c r="RVJ37" s="72"/>
      <c r="RVK37" s="90"/>
      <c r="RVL37" s="73"/>
      <c r="RVM37" s="73"/>
      <c r="RVN37" s="74"/>
      <c r="RVO37" s="72"/>
      <c r="RVP37" s="72"/>
      <c r="RVQ37" s="72"/>
      <c r="RVR37" s="90"/>
      <c r="RVS37" s="73"/>
      <c r="RVT37" s="73"/>
      <c r="RVU37" s="74"/>
      <c r="RVV37" s="72"/>
      <c r="RVW37" s="72"/>
      <c r="RVX37" s="72"/>
      <c r="RVY37" s="90"/>
      <c r="RVZ37" s="73"/>
      <c r="RWA37" s="73"/>
      <c r="RWB37" s="74"/>
      <c r="RWC37" s="72"/>
      <c r="RWD37" s="72"/>
      <c r="RWE37" s="72"/>
      <c r="RWF37" s="90"/>
      <c r="RWG37" s="73"/>
      <c r="RWH37" s="73"/>
      <c r="RWI37" s="74"/>
      <c r="RWJ37" s="72"/>
      <c r="RWK37" s="72"/>
      <c r="RWL37" s="72"/>
      <c r="RWM37" s="90"/>
      <c r="RWN37" s="73"/>
      <c r="RWO37" s="73"/>
      <c r="RWP37" s="74"/>
      <c r="RWQ37" s="72"/>
      <c r="RWR37" s="72"/>
      <c r="RWS37" s="72"/>
      <c r="RWT37" s="90"/>
      <c r="RWU37" s="73"/>
      <c r="RWV37" s="73"/>
      <c r="RWW37" s="74"/>
      <c r="RWX37" s="72"/>
      <c r="RWY37" s="72"/>
      <c r="RWZ37" s="72"/>
      <c r="RXA37" s="90"/>
      <c r="RXB37" s="73"/>
      <c r="RXC37" s="73"/>
      <c r="RXD37" s="74"/>
      <c r="RXE37" s="72"/>
      <c r="RXF37" s="72"/>
      <c r="RXG37" s="72"/>
      <c r="RXH37" s="90"/>
      <c r="RXI37" s="73"/>
      <c r="RXJ37" s="73"/>
      <c r="RXK37" s="74"/>
      <c r="RXL37" s="72"/>
      <c r="RXM37" s="72"/>
      <c r="RXN37" s="72"/>
      <c r="RXO37" s="90"/>
      <c r="RXP37" s="73"/>
      <c r="RXQ37" s="73"/>
      <c r="RXR37" s="74"/>
      <c r="RXS37" s="72"/>
      <c r="RXT37" s="72"/>
      <c r="RXU37" s="72"/>
      <c r="RXV37" s="90"/>
      <c r="RXW37" s="73"/>
      <c r="RXX37" s="73"/>
      <c r="RXY37" s="74"/>
      <c r="RXZ37" s="72"/>
      <c r="RYA37" s="72"/>
      <c r="RYB37" s="72"/>
      <c r="RYC37" s="90"/>
      <c r="RYD37" s="73"/>
      <c r="RYE37" s="73"/>
      <c r="RYF37" s="74"/>
      <c r="RYG37" s="72"/>
      <c r="RYH37" s="72"/>
      <c r="RYI37" s="72"/>
      <c r="RYJ37" s="90"/>
      <c r="RYK37" s="73"/>
      <c r="RYL37" s="73"/>
      <c r="RYM37" s="74"/>
      <c r="RYN37" s="72"/>
      <c r="RYO37" s="72"/>
      <c r="RYP37" s="72"/>
      <c r="RYQ37" s="90"/>
      <c r="RYR37" s="73"/>
      <c r="RYS37" s="73"/>
      <c r="RYT37" s="74"/>
      <c r="RYU37" s="72"/>
      <c r="RYV37" s="72"/>
      <c r="RYW37" s="72"/>
      <c r="RYX37" s="90"/>
      <c r="RYY37" s="73"/>
      <c r="RYZ37" s="73"/>
      <c r="RZA37" s="74"/>
      <c r="RZB37" s="72"/>
      <c r="RZC37" s="72"/>
      <c r="RZD37" s="72"/>
      <c r="RZE37" s="90"/>
      <c r="RZF37" s="73"/>
      <c r="RZG37" s="73"/>
      <c r="RZH37" s="74"/>
      <c r="RZI37" s="72"/>
      <c r="RZJ37" s="72"/>
      <c r="RZK37" s="72"/>
      <c r="RZL37" s="90"/>
      <c r="RZM37" s="73"/>
      <c r="RZN37" s="73"/>
      <c r="RZO37" s="74"/>
      <c r="RZP37" s="72"/>
      <c r="RZQ37" s="72"/>
      <c r="RZR37" s="72"/>
      <c r="RZS37" s="90"/>
      <c r="RZT37" s="73"/>
      <c r="RZU37" s="73"/>
      <c r="RZV37" s="74"/>
      <c r="RZW37" s="72"/>
      <c r="RZX37" s="72"/>
      <c r="RZY37" s="72"/>
      <c r="RZZ37" s="90"/>
      <c r="SAA37" s="73"/>
      <c r="SAB37" s="73"/>
      <c r="SAC37" s="74"/>
      <c r="SAD37" s="72"/>
      <c r="SAE37" s="72"/>
      <c r="SAF37" s="72"/>
      <c r="SAG37" s="90"/>
      <c r="SAH37" s="73"/>
      <c r="SAI37" s="73"/>
      <c r="SAJ37" s="74"/>
      <c r="SAK37" s="72"/>
      <c r="SAL37" s="72"/>
      <c r="SAM37" s="72"/>
      <c r="SAN37" s="90"/>
      <c r="SAO37" s="73"/>
      <c r="SAP37" s="73"/>
      <c r="SAQ37" s="74"/>
      <c r="SAR37" s="72"/>
      <c r="SAS37" s="72"/>
      <c r="SAT37" s="72"/>
      <c r="SAU37" s="90"/>
      <c r="SAV37" s="73"/>
      <c r="SAW37" s="73"/>
      <c r="SAX37" s="74"/>
      <c r="SAY37" s="72"/>
      <c r="SAZ37" s="72"/>
      <c r="SBA37" s="72"/>
      <c r="SBB37" s="90"/>
      <c r="SBC37" s="73"/>
      <c r="SBD37" s="73"/>
      <c r="SBE37" s="74"/>
      <c r="SBF37" s="72"/>
      <c r="SBG37" s="72"/>
      <c r="SBH37" s="72"/>
      <c r="SBI37" s="90"/>
      <c r="SBJ37" s="73"/>
      <c r="SBK37" s="73"/>
      <c r="SBL37" s="74"/>
      <c r="SBM37" s="72"/>
      <c r="SBN37" s="72"/>
      <c r="SBO37" s="72"/>
      <c r="SBP37" s="90"/>
      <c r="SBQ37" s="73"/>
      <c r="SBR37" s="73"/>
      <c r="SBS37" s="74"/>
      <c r="SBT37" s="72"/>
      <c r="SBU37" s="72"/>
      <c r="SBV37" s="72"/>
      <c r="SBW37" s="90"/>
      <c r="SBX37" s="73"/>
      <c r="SBY37" s="73"/>
      <c r="SBZ37" s="74"/>
      <c r="SCA37" s="72"/>
      <c r="SCB37" s="72"/>
      <c r="SCC37" s="72"/>
      <c r="SCD37" s="90"/>
      <c r="SCE37" s="73"/>
      <c r="SCF37" s="73"/>
      <c r="SCG37" s="74"/>
      <c r="SCH37" s="72"/>
      <c r="SCI37" s="72"/>
      <c r="SCJ37" s="72"/>
      <c r="SCK37" s="90"/>
      <c r="SCL37" s="73"/>
      <c r="SCM37" s="73"/>
      <c r="SCN37" s="74"/>
      <c r="SCO37" s="72"/>
      <c r="SCP37" s="72"/>
      <c r="SCQ37" s="72"/>
      <c r="SCR37" s="90"/>
      <c r="SCS37" s="73"/>
      <c r="SCT37" s="73"/>
      <c r="SCU37" s="74"/>
      <c r="SCV37" s="72"/>
      <c r="SCW37" s="72"/>
      <c r="SCX37" s="72"/>
      <c r="SCY37" s="90"/>
      <c r="SCZ37" s="73"/>
      <c r="SDA37" s="73"/>
      <c r="SDB37" s="74"/>
      <c r="SDC37" s="72"/>
      <c r="SDD37" s="72"/>
      <c r="SDE37" s="72"/>
      <c r="SDF37" s="90"/>
      <c r="SDG37" s="73"/>
      <c r="SDH37" s="73"/>
      <c r="SDI37" s="74"/>
      <c r="SDJ37" s="72"/>
      <c r="SDK37" s="72"/>
      <c r="SDL37" s="72"/>
      <c r="SDM37" s="90"/>
      <c r="SDN37" s="73"/>
      <c r="SDO37" s="73"/>
      <c r="SDP37" s="74"/>
      <c r="SDQ37" s="72"/>
      <c r="SDR37" s="72"/>
      <c r="SDS37" s="72"/>
      <c r="SDT37" s="90"/>
      <c r="SDU37" s="73"/>
      <c r="SDV37" s="73"/>
      <c r="SDW37" s="74"/>
      <c r="SDX37" s="72"/>
      <c r="SDY37" s="72"/>
      <c r="SDZ37" s="72"/>
      <c r="SEA37" s="90"/>
      <c r="SEB37" s="73"/>
      <c r="SEC37" s="73"/>
      <c r="SED37" s="74"/>
      <c r="SEE37" s="72"/>
      <c r="SEF37" s="72"/>
      <c r="SEG37" s="72"/>
      <c r="SEH37" s="90"/>
      <c r="SEI37" s="73"/>
      <c r="SEJ37" s="73"/>
      <c r="SEK37" s="74"/>
      <c r="SEL37" s="72"/>
      <c r="SEM37" s="72"/>
      <c r="SEN37" s="72"/>
      <c r="SEO37" s="90"/>
      <c r="SEP37" s="73"/>
      <c r="SEQ37" s="73"/>
      <c r="SER37" s="74"/>
      <c r="SES37" s="72"/>
      <c r="SET37" s="72"/>
      <c r="SEU37" s="72"/>
      <c r="SEV37" s="90"/>
      <c r="SEW37" s="73"/>
      <c r="SEX37" s="73"/>
      <c r="SEY37" s="74"/>
      <c r="SEZ37" s="72"/>
      <c r="SFA37" s="72"/>
      <c r="SFB37" s="72"/>
      <c r="SFC37" s="90"/>
      <c r="SFD37" s="73"/>
      <c r="SFE37" s="73"/>
      <c r="SFF37" s="74"/>
      <c r="SFG37" s="72"/>
      <c r="SFH37" s="72"/>
      <c r="SFI37" s="72"/>
      <c r="SFJ37" s="90"/>
      <c r="SFK37" s="73"/>
      <c r="SFL37" s="73"/>
      <c r="SFM37" s="74"/>
      <c r="SFN37" s="72"/>
      <c r="SFO37" s="72"/>
      <c r="SFP37" s="72"/>
      <c r="SFQ37" s="90"/>
      <c r="SFR37" s="73"/>
      <c r="SFS37" s="73"/>
      <c r="SFT37" s="74"/>
      <c r="SFU37" s="72"/>
      <c r="SFV37" s="72"/>
      <c r="SFW37" s="72"/>
      <c r="SFX37" s="90"/>
      <c r="SFY37" s="73"/>
      <c r="SFZ37" s="73"/>
      <c r="SGA37" s="74"/>
      <c r="SGB37" s="72"/>
      <c r="SGC37" s="72"/>
      <c r="SGD37" s="72"/>
      <c r="SGE37" s="90"/>
      <c r="SGF37" s="73"/>
      <c r="SGG37" s="73"/>
      <c r="SGH37" s="74"/>
      <c r="SGI37" s="72"/>
      <c r="SGJ37" s="72"/>
      <c r="SGK37" s="72"/>
      <c r="SGL37" s="90"/>
      <c r="SGM37" s="73"/>
      <c r="SGN37" s="73"/>
      <c r="SGO37" s="74"/>
      <c r="SGP37" s="72"/>
      <c r="SGQ37" s="72"/>
      <c r="SGR37" s="72"/>
      <c r="SGS37" s="90"/>
      <c r="SGT37" s="73"/>
      <c r="SGU37" s="73"/>
      <c r="SGV37" s="74"/>
      <c r="SGW37" s="72"/>
      <c r="SGX37" s="72"/>
      <c r="SGY37" s="72"/>
      <c r="SGZ37" s="90"/>
      <c r="SHA37" s="73"/>
      <c r="SHB37" s="73"/>
      <c r="SHC37" s="74"/>
      <c r="SHD37" s="72"/>
      <c r="SHE37" s="72"/>
      <c r="SHF37" s="72"/>
      <c r="SHG37" s="90"/>
      <c r="SHH37" s="73"/>
      <c r="SHI37" s="73"/>
      <c r="SHJ37" s="74"/>
      <c r="SHK37" s="72"/>
      <c r="SHL37" s="72"/>
      <c r="SHM37" s="72"/>
      <c r="SHN37" s="90"/>
      <c r="SHO37" s="73"/>
      <c r="SHP37" s="73"/>
      <c r="SHQ37" s="74"/>
      <c r="SHR37" s="72"/>
      <c r="SHS37" s="72"/>
      <c r="SHT37" s="72"/>
      <c r="SHU37" s="90"/>
      <c r="SHV37" s="73"/>
      <c r="SHW37" s="73"/>
      <c r="SHX37" s="74"/>
      <c r="SHY37" s="72"/>
      <c r="SHZ37" s="72"/>
      <c r="SIA37" s="72"/>
      <c r="SIB37" s="90"/>
      <c r="SIC37" s="73"/>
      <c r="SID37" s="73"/>
      <c r="SIE37" s="74"/>
      <c r="SIF37" s="72"/>
      <c r="SIG37" s="72"/>
      <c r="SIH37" s="72"/>
      <c r="SII37" s="90"/>
      <c r="SIJ37" s="73"/>
      <c r="SIK37" s="73"/>
      <c r="SIL37" s="74"/>
      <c r="SIM37" s="72"/>
      <c r="SIN37" s="72"/>
      <c r="SIO37" s="72"/>
      <c r="SIP37" s="90"/>
      <c r="SIQ37" s="73"/>
      <c r="SIR37" s="73"/>
      <c r="SIS37" s="74"/>
      <c r="SIT37" s="72"/>
      <c r="SIU37" s="72"/>
      <c r="SIV37" s="72"/>
      <c r="SIW37" s="90"/>
      <c r="SIX37" s="73"/>
      <c r="SIY37" s="73"/>
      <c r="SIZ37" s="74"/>
      <c r="SJA37" s="72"/>
      <c r="SJB37" s="72"/>
      <c r="SJC37" s="72"/>
      <c r="SJD37" s="90"/>
      <c r="SJE37" s="73"/>
      <c r="SJF37" s="73"/>
      <c r="SJG37" s="74"/>
      <c r="SJH37" s="72"/>
      <c r="SJI37" s="72"/>
      <c r="SJJ37" s="72"/>
      <c r="SJK37" s="90"/>
      <c r="SJL37" s="73"/>
      <c r="SJM37" s="73"/>
      <c r="SJN37" s="74"/>
      <c r="SJO37" s="72"/>
      <c r="SJP37" s="72"/>
      <c r="SJQ37" s="72"/>
      <c r="SJR37" s="90"/>
      <c r="SJS37" s="73"/>
      <c r="SJT37" s="73"/>
      <c r="SJU37" s="74"/>
      <c r="SJV37" s="72"/>
      <c r="SJW37" s="72"/>
      <c r="SJX37" s="72"/>
      <c r="SJY37" s="90"/>
      <c r="SJZ37" s="73"/>
      <c r="SKA37" s="73"/>
      <c r="SKB37" s="74"/>
      <c r="SKC37" s="72"/>
      <c r="SKD37" s="72"/>
      <c r="SKE37" s="72"/>
      <c r="SKF37" s="90"/>
      <c r="SKG37" s="73"/>
      <c r="SKH37" s="73"/>
      <c r="SKI37" s="74"/>
      <c r="SKJ37" s="72"/>
      <c r="SKK37" s="72"/>
      <c r="SKL37" s="72"/>
      <c r="SKM37" s="90"/>
      <c r="SKN37" s="73"/>
      <c r="SKO37" s="73"/>
      <c r="SKP37" s="74"/>
      <c r="SKQ37" s="72"/>
      <c r="SKR37" s="72"/>
      <c r="SKS37" s="72"/>
      <c r="SKT37" s="90"/>
      <c r="SKU37" s="73"/>
      <c r="SKV37" s="73"/>
      <c r="SKW37" s="74"/>
      <c r="SKX37" s="72"/>
      <c r="SKY37" s="72"/>
      <c r="SKZ37" s="72"/>
      <c r="SLA37" s="90"/>
      <c r="SLB37" s="73"/>
      <c r="SLC37" s="73"/>
      <c r="SLD37" s="74"/>
      <c r="SLE37" s="72"/>
      <c r="SLF37" s="72"/>
      <c r="SLG37" s="72"/>
      <c r="SLH37" s="90"/>
      <c r="SLI37" s="73"/>
      <c r="SLJ37" s="73"/>
      <c r="SLK37" s="74"/>
      <c r="SLL37" s="72"/>
      <c r="SLM37" s="72"/>
      <c r="SLN37" s="72"/>
      <c r="SLO37" s="90"/>
      <c r="SLP37" s="73"/>
      <c r="SLQ37" s="73"/>
      <c r="SLR37" s="74"/>
      <c r="SLS37" s="72"/>
      <c r="SLT37" s="72"/>
      <c r="SLU37" s="72"/>
      <c r="SLV37" s="90"/>
      <c r="SLW37" s="73"/>
      <c r="SLX37" s="73"/>
      <c r="SLY37" s="74"/>
      <c r="SLZ37" s="72"/>
      <c r="SMA37" s="72"/>
      <c r="SMB37" s="72"/>
      <c r="SMC37" s="90"/>
      <c r="SMD37" s="73"/>
      <c r="SME37" s="73"/>
      <c r="SMF37" s="74"/>
      <c r="SMG37" s="72"/>
      <c r="SMH37" s="72"/>
      <c r="SMI37" s="72"/>
      <c r="SMJ37" s="90"/>
      <c r="SMK37" s="73"/>
      <c r="SML37" s="73"/>
      <c r="SMM37" s="74"/>
      <c r="SMN37" s="72"/>
      <c r="SMO37" s="72"/>
      <c r="SMP37" s="72"/>
      <c r="SMQ37" s="90"/>
      <c r="SMR37" s="73"/>
      <c r="SMS37" s="73"/>
      <c r="SMT37" s="74"/>
      <c r="SMU37" s="72"/>
      <c r="SMV37" s="72"/>
      <c r="SMW37" s="72"/>
      <c r="SMX37" s="90"/>
      <c r="SMY37" s="73"/>
      <c r="SMZ37" s="73"/>
      <c r="SNA37" s="74"/>
      <c r="SNB37" s="72"/>
      <c r="SNC37" s="72"/>
      <c r="SND37" s="72"/>
      <c r="SNE37" s="90"/>
      <c r="SNF37" s="73"/>
      <c r="SNG37" s="73"/>
      <c r="SNH37" s="74"/>
      <c r="SNI37" s="72"/>
      <c r="SNJ37" s="72"/>
      <c r="SNK37" s="72"/>
      <c r="SNL37" s="90"/>
      <c r="SNM37" s="73"/>
      <c r="SNN37" s="73"/>
      <c r="SNO37" s="74"/>
      <c r="SNP37" s="72"/>
      <c r="SNQ37" s="72"/>
      <c r="SNR37" s="72"/>
      <c r="SNS37" s="90"/>
      <c r="SNT37" s="73"/>
      <c r="SNU37" s="73"/>
      <c r="SNV37" s="74"/>
      <c r="SNW37" s="72"/>
      <c r="SNX37" s="72"/>
      <c r="SNY37" s="72"/>
      <c r="SNZ37" s="90"/>
      <c r="SOA37" s="73"/>
      <c r="SOB37" s="73"/>
      <c r="SOC37" s="74"/>
      <c r="SOD37" s="72"/>
      <c r="SOE37" s="72"/>
      <c r="SOF37" s="72"/>
      <c r="SOG37" s="90"/>
      <c r="SOH37" s="73"/>
      <c r="SOI37" s="73"/>
      <c r="SOJ37" s="74"/>
      <c r="SOK37" s="72"/>
      <c r="SOL37" s="72"/>
      <c r="SOM37" s="72"/>
      <c r="SON37" s="90"/>
      <c r="SOO37" s="73"/>
      <c r="SOP37" s="73"/>
      <c r="SOQ37" s="74"/>
      <c r="SOR37" s="72"/>
      <c r="SOS37" s="72"/>
      <c r="SOT37" s="72"/>
      <c r="SOU37" s="90"/>
      <c r="SOV37" s="73"/>
      <c r="SOW37" s="73"/>
      <c r="SOX37" s="74"/>
      <c r="SOY37" s="72"/>
      <c r="SOZ37" s="72"/>
      <c r="SPA37" s="72"/>
      <c r="SPB37" s="90"/>
      <c r="SPC37" s="73"/>
      <c r="SPD37" s="73"/>
      <c r="SPE37" s="74"/>
      <c r="SPF37" s="72"/>
      <c r="SPG37" s="72"/>
      <c r="SPH37" s="72"/>
      <c r="SPI37" s="90"/>
      <c r="SPJ37" s="73"/>
      <c r="SPK37" s="73"/>
      <c r="SPL37" s="74"/>
      <c r="SPM37" s="72"/>
      <c r="SPN37" s="72"/>
      <c r="SPO37" s="72"/>
      <c r="SPP37" s="90"/>
      <c r="SPQ37" s="73"/>
      <c r="SPR37" s="73"/>
      <c r="SPS37" s="74"/>
      <c r="SPT37" s="72"/>
      <c r="SPU37" s="72"/>
      <c r="SPV37" s="72"/>
      <c r="SPW37" s="90"/>
      <c r="SPX37" s="73"/>
      <c r="SPY37" s="73"/>
      <c r="SPZ37" s="74"/>
      <c r="SQA37" s="72"/>
      <c r="SQB37" s="72"/>
      <c r="SQC37" s="72"/>
      <c r="SQD37" s="90"/>
      <c r="SQE37" s="73"/>
      <c r="SQF37" s="73"/>
      <c r="SQG37" s="74"/>
      <c r="SQH37" s="72"/>
      <c r="SQI37" s="72"/>
      <c r="SQJ37" s="72"/>
      <c r="SQK37" s="90"/>
      <c r="SQL37" s="73"/>
      <c r="SQM37" s="73"/>
      <c r="SQN37" s="74"/>
      <c r="SQO37" s="72"/>
      <c r="SQP37" s="72"/>
      <c r="SQQ37" s="72"/>
      <c r="SQR37" s="90"/>
      <c r="SQS37" s="73"/>
      <c r="SQT37" s="73"/>
      <c r="SQU37" s="74"/>
      <c r="SQV37" s="72"/>
      <c r="SQW37" s="72"/>
      <c r="SQX37" s="72"/>
      <c r="SQY37" s="90"/>
      <c r="SQZ37" s="73"/>
      <c r="SRA37" s="73"/>
      <c r="SRB37" s="74"/>
      <c r="SRC37" s="72"/>
      <c r="SRD37" s="72"/>
      <c r="SRE37" s="72"/>
      <c r="SRF37" s="90"/>
      <c r="SRG37" s="73"/>
      <c r="SRH37" s="73"/>
      <c r="SRI37" s="74"/>
      <c r="SRJ37" s="72"/>
      <c r="SRK37" s="72"/>
      <c r="SRL37" s="72"/>
      <c r="SRM37" s="90"/>
      <c r="SRN37" s="73"/>
      <c r="SRO37" s="73"/>
      <c r="SRP37" s="74"/>
      <c r="SRQ37" s="72"/>
      <c r="SRR37" s="72"/>
      <c r="SRS37" s="72"/>
      <c r="SRT37" s="90"/>
      <c r="SRU37" s="73"/>
      <c r="SRV37" s="73"/>
      <c r="SRW37" s="74"/>
      <c r="SRX37" s="72"/>
      <c r="SRY37" s="72"/>
      <c r="SRZ37" s="72"/>
      <c r="SSA37" s="90"/>
      <c r="SSB37" s="73"/>
      <c r="SSC37" s="73"/>
      <c r="SSD37" s="74"/>
      <c r="SSE37" s="72"/>
      <c r="SSF37" s="72"/>
      <c r="SSG37" s="72"/>
      <c r="SSH37" s="90"/>
      <c r="SSI37" s="73"/>
      <c r="SSJ37" s="73"/>
      <c r="SSK37" s="74"/>
      <c r="SSL37" s="72"/>
      <c r="SSM37" s="72"/>
      <c r="SSN37" s="72"/>
      <c r="SSO37" s="90"/>
      <c r="SSP37" s="73"/>
      <c r="SSQ37" s="73"/>
      <c r="SSR37" s="74"/>
      <c r="SSS37" s="72"/>
      <c r="SST37" s="72"/>
      <c r="SSU37" s="72"/>
      <c r="SSV37" s="90"/>
      <c r="SSW37" s="73"/>
      <c r="SSX37" s="73"/>
      <c r="SSY37" s="74"/>
      <c r="SSZ37" s="72"/>
      <c r="STA37" s="72"/>
      <c r="STB37" s="72"/>
      <c r="STC37" s="90"/>
      <c r="STD37" s="73"/>
      <c r="STE37" s="73"/>
      <c r="STF37" s="74"/>
      <c r="STG37" s="72"/>
      <c r="STH37" s="72"/>
      <c r="STI37" s="72"/>
      <c r="STJ37" s="90"/>
      <c r="STK37" s="73"/>
      <c r="STL37" s="73"/>
      <c r="STM37" s="74"/>
      <c r="STN37" s="72"/>
      <c r="STO37" s="72"/>
      <c r="STP37" s="72"/>
      <c r="STQ37" s="90"/>
      <c r="STR37" s="73"/>
      <c r="STS37" s="73"/>
      <c r="STT37" s="74"/>
      <c r="STU37" s="72"/>
      <c r="STV37" s="72"/>
      <c r="STW37" s="72"/>
      <c r="STX37" s="90"/>
      <c r="STY37" s="73"/>
      <c r="STZ37" s="73"/>
      <c r="SUA37" s="74"/>
      <c r="SUB37" s="72"/>
      <c r="SUC37" s="72"/>
      <c r="SUD37" s="72"/>
      <c r="SUE37" s="90"/>
      <c r="SUF37" s="73"/>
      <c r="SUG37" s="73"/>
      <c r="SUH37" s="74"/>
      <c r="SUI37" s="72"/>
      <c r="SUJ37" s="72"/>
      <c r="SUK37" s="72"/>
      <c r="SUL37" s="90"/>
      <c r="SUM37" s="73"/>
      <c r="SUN37" s="73"/>
      <c r="SUO37" s="74"/>
      <c r="SUP37" s="72"/>
      <c r="SUQ37" s="72"/>
      <c r="SUR37" s="72"/>
      <c r="SUS37" s="90"/>
      <c r="SUT37" s="73"/>
      <c r="SUU37" s="73"/>
      <c r="SUV37" s="74"/>
      <c r="SUW37" s="72"/>
      <c r="SUX37" s="72"/>
      <c r="SUY37" s="72"/>
      <c r="SUZ37" s="90"/>
      <c r="SVA37" s="73"/>
      <c r="SVB37" s="73"/>
      <c r="SVC37" s="74"/>
      <c r="SVD37" s="72"/>
      <c r="SVE37" s="72"/>
      <c r="SVF37" s="72"/>
      <c r="SVG37" s="90"/>
      <c r="SVH37" s="73"/>
      <c r="SVI37" s="73"/>
      <c r="SVJ37" s="74"/>
      <c r="SVK37" s="72"/>
      <c r="SVL37" s="72"/>
      <c r="SVM37" s="72"/>
      <c r="SVN37" s="90"/>
      <c r="SVO37" s="73"/>
      <c r="SVP37" s="73"/>
      <c r="SVQ37" s="74"/>
      <c r="SVR37" s="72"/>
      <c r="SVS37" s="72"/>
      <c r="SVT37" s="72"/>
      <c r="SVU37" s="90"/>
      <c r="SVV37" s="73"/>
      <c r="SVW37" s="73"/>
      <c r="SVX37" s="74"/>
      <c r="SVY37" s="72"/>
      <c r="SVZ37" s="72"/>
      <c r="SWA37" s="72"/>
      <c r="SWB37" s="90"/>
      <c r="SWC37" s="73"/>
      <c r="SWD37" s="73"/>
      <c r="SWE37" s="74"/>
      <c r="SWF37" s="72"/>
      <c r="SWG37" s="72"/>
      <c r="SWH37" s="72"/>
      <c r="SWI37" s="90"/>
      <c r="SWJ37" s="73"/>
      <c r="SWK37" s="73"/>
      <c r="SWL37" s="74"/>
      <c r="SWM37" s="72"/>
      <c r="SWN37" s="72"/>
      <c r="SWO37" s="72"/>
      <c r="SWP37" s="90"/>
      <c r="SWQ37" s="73"/>
      <c r="SWR37" s="73"/>
      <c r="SWS37" s="74"/>
      <c r="SWT37" s="72"/>
      <c r="SWU37" s="72"/>
      <c r="SWV37" s="72"/>
      <c r="SWW37" s="90"/>
      <c r="SWX37" s="73"/>
      <c r="SWY37" s="73"/>
      <c r="SWZ37" s="74"/>
      <c r="SXA37" s="72"/>
      <c r="SXB37" s="72"/>
      <c r="SXC37" s="72"/>
      <c r="SXD37" s="90"/>
      <c r="SXE37" s="73"/>
      <c r="SXF37" s="73"/>
      <c r="SXG37" s="74"/>
      <c r="SXH37" s="72"/>
      <c r="SXI37" s="72"/>
      <c r="SXJ37" s="72"/>
      <c r="SXK37" s="90"/>
      <c r="SXL37" s="73"/>
      <c r="SXM37" s="73"/>
      <c r="SXN37" s="74"/>
      <c r="SXO37" s="72"/>
      <c r="SXP37" s="72"/>
      <c r="SXQ37" s="72"/>
      <c r="SXR37" s="90"/>
      <c r="SXS37" s="73"/>
      <c r="SXT37" s="73"/>
      <c r="SXU37" s="74"/>
      <c r="SXV37" s="72"/>
      <c r="SXW37" s="72"/>
      <c r="SXX37" s="72"/>
      <c r="SXY37" s="90"/>
      <c r="SXZ37" s="73"/>
      <c r="SYA37" s="73"/>
      <c r="SYB37" s="74"/>
      <c r="SYC37" s="72"/>
      <c r="SYD37" s="72"/>
      <c r="SYE37" s="72"/>
      <c r="SYF37" s="90"/>
      <c r="SYG37" s="73"/>
      <c r="SYH37" s="73"/>
      <c r="SYI37" s="74"/>
      <c r="SYJ37" s="72"/>
      <c r="SYK37" s="72"/>
      <c r="SYL37" s="72"/>
      <c r="SYM37" s="90"/>
      <c r="SYN37" s="73"/>
      <c r="SYO37" s="73"/>
      <c r="SYP37" s="74"/>
      <c r="SYQ37" s="72"/>
      <c r="SYR37" s="72"/>
      <c r="SYS37" s="72"/>
      <c r="SYT37" s="90"/>
      <c r="SYU37" s="73"/>
      <c r="SYV37" s="73"/>
      <c r="SYW37" s="74"/>
      <c r="SYX37" s="72"/>
      <c r="SYY37" s="72"/>
      <c r="SYZ37" s="72"/>
      <c r="SZA37" s="90"/>
      <c r="SZB37" s="73"/>
      <c r="SZC37" s="73"/>
      <c r="SZD37" s="74"/>
      <c r="SZE37" s="72"/>
      <c r="SZF37" s="72"/>
      <c r="SZG37" s="72"/>
      <c r="SZH37" s="90"/>
      <c r="SZI37" s="73"/>
      <c r="SZJ37" s="73"/>
      <c r="SZK37" s="74"/>
      <c r="SZL37" s="72"/>
      <c r="SZM37" s="72"/>
      <c r="SZN37" s="72"/>
      <c r="SZO37" s="90"/>
      <c r="SZP37" s="73"/>
      <c r="SZQ37" s="73"/>
      <c r="SZR37" s="74"/>
      <c r="SZS37" s="72"/>
      <c r="SZT37" s="72"/>
      <c r="SZU37" s="72"/>
      <c r="SZV37" s="90"/>
      <c r="SZW37" s="73"/>
      <c r="SZX37" s="73"/>
      <c r="SZY37" s="74"/>
      <c r="SZZ37" s="72"/>
      <c r="TAA37" s="72"/>
      <c r="TAB37" s="72"/>
      <c r="TAC37" s="90"/>
      <c r="TAD37" s="73"/>
      <c r="TAE37" s="73"/>
      <c r="TAF37" s="74"/>
      <c r="TAG37" s="72"/>
      <c r="TAH37" s="72"/>
      <c r="TAI37" s="72"/>
      <c r="TAJ37" s="90"/>
      <c r="TAK37" s="73"/>
      <c r="TAL37" s="73"/>
      <c r="TAM37" s="74"/>
      <c r="TAN37" s="72"/>
      <c r="TAO37" s="72"/>
      <c r="TAP37" s="72"/>
      <c r="TAQ37" s="90"/>
      <c r="TAR37" s="73"/>
      <c r="TAS37" s="73"/>
      <c r="TAT37" s="74"/>
      <c r="TAU37" s="72"/>
      <c r="TAV37" s="72"/>
      <c r="TAW37" s="72"/>
      <c r="TAX37" s="90"/>
      <c r="TAY37" s="73"/>
      <c r="TAZ37" s="73"/>
      <c r="TBA37" s="74"/>
      <c r="TBB37" s="72"/>
      <c r="TBC37" s="72"/>
      <c r="TBD37" s="72"/>
      <c r="TBE37" s="90"/>
      <c r="TBF37" s="73"/>
      <c r="TBG37" s="73"/>
      <c r="TBH37" s="74"/>
      <c r="TBI37" s="72"/>
      <c r="TBJ37" s="72"/>
      <c r="TBK37" s="72"/>
      <c r="TBL37" s="90"/>
      <c r="TBM37" s="73"/>
      <c r="TBN37" s="73"/>
      <c r="TBO37" s="74"/>
      <c r="TBP37" s="72"/>
      <c r="TBQ37" s="72"/>
      <c r="TBR37" s="72"/>
      <c r="TBS37" s="90"/>
      <c r="TBT37" s="73"/>
      <c r="TBU37" s="73"/>
      <c r="TBV37" s="74"/>
      <c r="TBW37" s="72"/>
      <c r="TBX37" s="72"/>
      <c r="TBY37" s="72"/>
      <c r="TBZ37" s="90"/>
      <c r="TCA37" s="73"/>
      <c r="TCB37" s="73"/>
      <c r="TCC37" s="74"/>
      <c r="TCD37" s="72"/>
      <c r="TCE37" s="72"/>
      <c r="TCF37" s="72"/>
      <c r="TCG37" s="90"/>
      <c r="TCH37" s="73"/>
      <c r="TCI37" s="73"/>
      <c r="TCJ37" s="74"/>
      <c r="TCK37" s="72"/>
      <c r="TCL37" s="72"/>
      <c r="TCM37" s="72"/>
      <c r="TCN37" s="90"/>
      <c r="TCO37" s="73"/>
      <c r="TCP37" s="73"/>
      <c r="TCQ37" s="74"/>
      <c r="TCR37" s="72"/>
      <c r="TCS37" s="72"/>
      <c r="TCT37" s="72"/>
      <c r="TCU37" s="90"/>
      <c r="TCV37" s="73"/>
      <c r="TCW37" s="73"/>
      <c r="TCX37" s="74"/>
      <c r="TCY37" s="72"/>
      <c r="TCZ37" s="72"/>
      <c r="TDA37" s="72"/>
      <c r="TDB37" s="90"/>
      <c r="TDC37" s="73"/>
      <c r="TDD37" s="73"/>
      <c r="TDE37" s="74"/>
      <c r="TDF37" s="72"/>
      <c r="TDG37" s="72"/>
      <c r="TDH37" s="72"/>
      <c r="TDI37" s="90"/>
      <c r="TDJ37" s="73"/>
      <c r="TDK37" s="73"/>
      <c r="TDL37" s="74"/>
      <c r="TDM37" s="72"/>
      <c r="TDN37" s="72"/>
      <c r="TDO37" s="72"/>
      <c r="TDP37" s="90"/>
      <c r="TDQ37" s="73"/>
      <c r="TDR37" s="73"/>
      <c r="TDS37" s="74"/>
      <c r="TDT37" s="72"/>
      <c r="TDU37" s="72"/>
      <c r="TDV37" s="72"/>
      <c r="TDW37" s="90"/>
      <c r="TDX37" s="73"/>
      <c r="TDY37" s="73"/>
      <c r="TDZ37" s="74"/>
      <c r="TEA37" s="72"/>
      <c r="TEB37" s="72"/>
      <c r="TEC37" s="72"/>
      <c r="TED37" s="90"/>
      <c r="TEE37" s="73"/>
      <c r="TEF37" s="73"/>
      <c r="TEG37" s="74"/>
      <c r="TEH37" s="72"/>
      <c r="TEI37" s="72"/>
      <c r="TEJ37" s="72"/>
      <c r="TEK37" s="90"/>
      <c r="TEL37" s="73"/>
      <c r="TEM37" s="73"/>
      <c r="TEN37" s="74"/>
      <c r="TEO37" s="72"/>
      <c r="TEP37" s="72"/>
      <c r="TEQ37" s="72"/>
      <c r="TER37" s="90"/>
      <c r="TES37" s="73"/>
      <c r="TET37" s="73"/>
      <c r="TEU37" s="74"/>
      <c r="TEV37" s="72"/>
      <c r="TEW37" s="72"/>
      <c r="TEX37" s="72"/>
      <c r="TEY37" s="90"/>
      <c r="TEZ37" s="73"/>
      <c r="TFA37" s="73"/>
      <c r="TFB37" s="74"/>
      <c r="TFC37" s="72"/>
      <c r="TFD37" s="72"/>
      <c r="TFE37" s="72"/>
      <c r="TFF37" s="90"/>
      <c r="TFG37" s="73"/>
      <c r="TFH37" s="73"/>
      <c r="TFI37" s="74"/>
      <c r="TFJ37" s="72"/>
      <c r="TFK37" s="72"/>
      <c r="TFL37" s="72"/>
      <c r="TFM37" s="90"/>
      <c r="TFN37" s="73"/>
      <c r="TFO37" s="73"/>
      <c r="TFP37" s="74"/>
      <c r="TFQ37" s="72"/>
      <c r="TFR37" s="72"/>
      <c r="TFS37" s="72"/>
      <c r="TFT37" s="90"/>
      <c r="TFU37" s="73"/>
      <c r="TFV37" s="73"/>
      <c r="TFW37" s="74"/>
      <c r="TFX37" s="72"/>
      <c r="TFY37" s="72"/>
      <c r="TFZ37" s="72"/>
      <c r="TGA37" s="90"/>
      <c r="TGB37" s="73"/>
      <c r="TGC37" s="73"/>
      <c r="TGD37" s="74"/>
      <c r="TGE37" s="72"/>
      <c r="TGF37" s="72"/>
      <c r="TGG37" s="72"/>
      <c r="TGH37" s="90"/>
      <c r="TGI37" s="73"/>
      <c r="TGJ37" s="73"/>
      <c r="TGK37" s="74"/>
      <c r="TGL37" s="72"/>
      <c r="TGM37" s="72"/>
      <c r="TGN37" s="72"/>
      <c r="TGO37" s="90"/>
      <c r="TGP37" s="73"/>
      <c r="TGQ37" s="73"/>
      <c r="TGR37" s="74"/>
      <c r="TGS37" s="72"/>
      <c r="TGT37" s="72"/>
      <c r="TGU37" s="72"/>
      <c r="TGV37" s="90"/>
      <c r="TGW37" s="73"/>
      <c r="TGX37" s="73"/>
      <c r="TGY37" s="74"/>
      <c r="TGZ37" s="72"/>
      <c r="THA37" s="72"/>
      <c r="THB37" s="72"/>
      <c r="THC37" s="90"/>
      <c r="THD37" s="73"/>
      <c r="THE37" s="73"/>
      <c r="THF37" s="74"/>
      <c r="THG37" s="72"/>
      <c r="THH37" s="72"/>
      <c r="THI37" s="72"/>
      <c r="THJ37" s="90"/>
      <c r="THK37" s="73"/>
      <c r="THL37" s="73"/>
      <c r="THM37" s="74"/>
      <c r="THN37" s="72"/>
      <c r="THO37" s="72"/>
      <c r="THP37" s="72"/>
      <c r="THQ37" s="90"/>
      <c r="THR37" s="73"/>
      <c r="THS37" s="73"/>
      <c r="THT37" s="74"/>
      <c r="THU37" s="72"/>
      <c r="THV37" s="72"/>
      <c r="THW37" s="72"/>
      <c r="THX37" s="90"/>
      <c r="THY37" s="73"/>
      <c r="THZ37" s="73"/>
      <c r="TIA37" s="74"/>
      <c r="TIB37" s="72"/>
      <c r="TIC37" s="72"/>
      <c r="TID37" s="72"/>
      <c r="TIE37" s="90"/>
      <c r="TIF37" s="73"/>
      <c r="TIG37" s="73"/>
      <c r="TIH37" s="74"/>
      <c r="TII37" s="72"/>
      <c r="TIJ37" s="72"/>
      <c r="TIK37" s="72"/>
      <c r="TIL37" s="90"/>
      <c r="TIM37" s="73"/>
      <c r="TIN37" s="73"/>
      <c r="TIO37" s="74"/>
      <c r="TIP37" s="72"/>
      <c r="TIQ37" s="72"/>
      <c r="TIR37" s="72"/>
      <c r="TIS37" s="90"/>
      <c r="TIT37" s="73"/>
      <c r="TIU37" s="73"/>
      <c r="TIV37" s="74"/>
      <c r="TIW37" s="72"/>
      <c r="TIX37" s="72"/>
      <c r="TIY37" s="72"/>
      <c r="TIZ37" s="90"/>
      <c r="TJA37" s="73"/>
      <c r="TJB37" s="73"/>
      <c r="TJC37" s="74"/>
      <c r="TJD37" s="72"/>
      <c r="TJE37" s="72"/>
      <c r="TJF37" s="72"/>
      <c r="TJG37" s="90"/>
      <c r="TJH37" s="73"/>
      <c r="TJI37" s="73"/>
      <c r="TJJ37" s="74"/>
      <c r="TJK37" s="72"/>
      <c r="TJL37" s="72"/>
      <c r="TJM37" s="72"/>
      <c r="TJN37" s="90"/>
      <c r="TJO37" s="73"/>
      <c r="TJP37" s="73"/>
      <c r="TJQ37" s="74"/>
      <c r="TJR37" s="72"/>
      <c r="TJS37" s="72"/>
      <c r="TJT37" s="72"/>
      <c r="TJU37" s="90"/>
      <c r="TJV37" s="73"/>
      <c r="TJW37" s="73"/>
      <c r="TJX37" s="74"/>
      <c r="TJY37" s="72"/>
      <c r="TJZ37" s="72"/>
      <c r="TKA37" s="72"/>
      <c r="TKB37" s="90"/>
      <c r="TKC37" s="73"/>
      <c r="TKD37" s="73"/>
      <c r="TKE37" s="74"/>
      <c r="TKF37" s="72"/>
      <c r="TKG37" s="72"/>
      <c r="TKH37" s="72"/>
      <c r="TKI37" s="90"/>
      <c r="TKJ37" s="73"/>
      <c r="TKK37" s="73"/>
      <c r="TKL37" s="74"/>
      <c r="TKM37" s="72"/>
      <c r="TKN37" s="72"/>
      <c r="TKO37" s="72"/>
      <c r="TKP37" s="90"/>
      <c r="TKQ37" s="73"/>
      <c r="TKR37" s="73"/>
      <c r="TKS37" s="74"/>
      <c r="TKT37" s="72"/>
      <c r="TKU37" s="72"/>
      <c r="TKV37" s="72"/>
      <c r="TKW37" s="90"/>
      <c r="TKX37" s="73"/>
      <c r="TKY37" s="73"/>
      <c r="TKZ37" s="74"/>
      <c r="TLA37" s="72"/>
      <c r="TLB37" s="72"/>
      <c r="TLC37" s="72"/>
      <c r="TLD37" s="90"/>
      <c r="TLE37" s="73"/>
      <c r="TLF37" s="73"/>
      <c r="TLG37" s="74"/>
      <c r="TLH37" s="72"/>
      <c r="TLI37" s="72"/>
      <c r="TLJ37" s="72"/>
      <c r="TLK37" s="90"/>
      <c r="TLL37" s="73"/>
      <c r="TLM37" s="73"/>
      <c r="TLN37" s="74"/>
      <c r="TLO37" s="72"/>
      <c r="TLP37" s="72"/>
      <c r="TLQ37" s="72"/>
      <c r="TLR37" s="90"/>
      <c r="TLS37" s="73"/>
      <c r="TLT37" s="73"/>
      <c r="TLU37" s="74"/>
      <c r="TLV37" s="72"/>
      <c r="TLW37" s="72"/>
      <c r="TLX37" s="72"/>
      <c r="TLY37" s="90"/>
      <c r="TLZ37" s="73"/>
      <c r="TMA37" s="73"/>
      <c r="TMB37" s="74"/>
      <c r="TMC37" s="72"/>
      <c r="TMD37" s="72"/>
      <c r="TME37" s="72"/>
      <c r="TMF37" s="90"/>
      <c r="TMG37" s="73"/>
      <c r="TMH37" s="73"/>
      <c r="TMI37" s="74"/>
      <c r="TMJ37" s="72"/>
      <c r="TMK37" s="72"/>
      <c r="TML37" s="72"/>
      <c r="TMM37" s="90"/>
      <c r="TMN37" s="73"/>
      <c r="TMO37" s="73"/>
      <c r="TMP37" s="74"/>
      <c r="TMQ37" s="72"/>
      <c r="TMR37" s="72"/>
      <c r="TMS37" s="72"/>
      <c r="TMT37" s="90"/>
      <c r="TMU37" s="73"/>
      <c r="TMV37" s="73"/>
      <c r="TMW37" s="74"/>
      <c r="TMX37" s="72"/>
      <c r="TMY37" s="72"/>
      <c r="TMZ37" s="72"/>
      <c r="TNA37" s="90"/>
      <c r="TNB37" s="73"/>
      <c r="TNC37" s="73"/>
      <c r="TND37" s="74"/>
      <c r="TNE37" s="72"/>
      <c r="TNF37" s="72"/>
      <c r="TNG37" s="72"/>
      <c r="TNH37" s="90"/>
      <c r="TNI37" s="73"/>
      <c r="TNJ37" s="73"/>
      <c r="TNK37" s="74"/>
      <c r="TNL37" s="72"/>
      <c r="TNM37" s="72"/>
      <c r="TNN37" s="72"/>
      <c r="TNO37" s="90"/>
      <c r="TNP37" s="73"/>
      <c r="TNQ37" s="73"/>
      <c r="TNR37" s="74"/>
      <c r="TNS37" s="72"/>
      <c r="TNT37" s="72"/>
      <c r="TNU37" s="72"/>
      <c r="TNV37" s="90"/>
      <c r="TNW37" s="73"/>
      <c r="TNX37" s="73"/>
      <c r="TNY37" s="74"/>
      <c r="TNZ37" s="72"/>
      <c r="TOA37" s="72"/>
      <c r="TOB37" s="72"/>
      <c r="TOC37" s="90"/>
      <c r="TOD37" s="73"/>
      <c r="TOE37" s="73"/>
      <c r="TOF37" s="74"/>
      <c r="TOG37" s="72"/>
      <c r="TOH37" s="72"/>
      <c r="TOI37" s="72"/>
      <c r="TOJ37" s="90"/>
      <c r="TOK37" s="73"/>
      <c r="TOL37" s="73"/>
      <c r="TOM37" s="74"/>
      <c r="TON37" s="72"/>
      <c r="TOO37" s="72"/>
      <c r="TOP37" s="72"/>
      <c r="TOQ37" s="90"/>
      <c r="TOR37" s="73"/>
      <c r="TOS37" s="73"/>
      <c r="TOT37" s="74"/>
      <c r="TOU37" s="72"/>
      <c r="TOV37" s="72"/>
      <c r="TOW37" s="72"/>
      <c r="TOX37" s="90"/>
      <c r="TOY37" s="73"/>
      <c r="TOZ37" s="73"/>
      <c r="TPA37" s="74"/>
      <c r="TPB37" s="72"/>
      <c r="TPC37" s="72"/>
      <c r="TPD37" s="72"/>
      <c r="TPE37" s="90"/>
      <c r="TPF37" s="73"/>
      <c r="TPG37" s="73"/>
      <c r="TPH37" s="74"/>
      <c r="TPI37" s="72"/>
      <c r="TPJ37" s="72"/>
      <c r="TPK37" s="72"/>
      <c r="TPL37" s="90"/>
      <c r="TPM37" s="73"/>
      <c r="TPN37" s="73"/>
      <c r="TPO37" s="74"/>
      <c r="TPP37" s="72"/>
      <c r="TPQ37" s="72"/>
      <c r="TPR37" s="72"/>
      <c r="TPS37" s="90"/>
      <c r="TPT37" s="73"/>
      <c r="TPU37" s="73"/>
      <c r="TPV37" s="74"/>
      <c r="TPW37" s="72"/>
      <c r="TPX37" s="72"/>
      <c r="TPY37" s="72"/>
      <c r="TPZ37" s="90"/>
      <c r="TQA37" s="73"/>
      <c r="TQB37" s="73"/>
      <c r="TQC37" s="74"/>
      <c r="TQD37" s="72"/>
      <c r="TQE37" s="72"/>
      <c r="TQF37" s="72"/>
      <c r="TQG37" s="90"/>
      <c r="TQH37" s="73"/>
      <c r="TQI37" s="73"/>
      <c r="TQJ37" s="74"/>
      <c r="TQK37" s="72"/>
      <c r="TQL37" s="72"/>
      <c r="TQM37" s="72"/>
      <c r="TQN37" s="90"/>
      <c r="TQO37" s="73"/>
      <c r="TQP37" s="73"/>
      <c r="TQQ37" s="74"/>
      <c r="TQR37" s="72"/>
      <c r="TQS37" s="72"/>
      <c r="TQT37" s="72"/>
      <c r="TQU37" s="90"/>
      <c r="TQV37" s="73"/>
      <c r="TQW37" s="73"/>
      <c r="TQX37" s="74"/>
      <c r="TQY37" s="72"/>
      <c r="TQZ37" s="72"/>
      <c r="TRA37" s="72"/>
      <c r="TRB37" s="90"/>
      <c r="TRC37" s="73"/>
      <c r="TRD37" s="73"/>
      <c r="TRE37" s="74"/>
      <c r="TRF37" s="72"/>
      <c r="TRG37" s="72"/>
      <c r="TRH37" s="72"/>
      <c r="TRI37" s="90"/>
      <c r="TRJ37" s="73"/>
      <c r="TRK37" s="73"/>
      <c r="TRL37" s="74"/>
      <c r="TRM37" s="72"/>
      <c r="TRN37" s="72"/>
      <c r="TRO37" s="72"/>
      <c r="TRP37" s="90"/>
      <c r="TRQ37" s="73"/>
      <c r="TRR37" s="73"/>
      <c r="TRS37" s="74"/>
      <c r="TRT37" s="72"/>
      <c r="TRU37" s="72"/>
      <c r="TRV37" s="72"/>
      <c r="TRW37" s="90"/>
      <c r="TRX37" s="73"/>
      <c r="TRY37" s="73"/>
      <c r="TRZ37" s="74"/>
      <c r="TSA37" s="72"/>
      <c r="TSB37" s="72"/>
      <c r="TSC37" s="72"/>
      <c r="TSD37" s="90"/>
      <c r="TSE37" s="73"/>
      <c r="TSF37" s="73"/>
      <c r="TSG37" s="74"/>
      <c r="TSH37" s="72"/>
      <c r="TSI37" s="72"/>
      <c r="TSJ37" s="72"/>
      <c r="TSK37" s="90"/>
      <c r="TSL37" s="73"/>
      <c r="TSM37" s="73"/>
      <c r="TSN37" s="74"/>
      <c r="TSO37" s="72"/>
      <c r="TSP37" s="72"/>
      <c r="TSQ37" s="72"/>
      <c r="TSR37" s="90"/>
      <c r="TSS37" s="73"/>
      <c r="TST37" s="73"/>
      <c r="TSU37" s="74"/>
      <c r="TSV37" s="72"/>
      <c r="TSW37" s="72"/>
      <c r="TSX37" s="72"/>
      <c r="TSY37" s="90"/>
      <c r="TSZ37" s="73"/>
      <c r="TTA37" s="73"/>
      <c r="TTB37" s="74"/>
      <c r="TTC37" s="72"/>
      <c r="TTD37" s="72"/>
      <c r="TTE37" s="72"/>
      <c r="TTF37" s="90"/>
      <c r="TTG37" s="73"/>
      <c r="TTH37" s="73"/>
      <c r="TTI37" s="74"/>
      <c r="TTJ37" s="72"/>
      <c r="TTK37" s="72"/>
      <c r="TTL37" s="72"/>
      <c r="TTM37" s="90"/>
      <c r="TTN37" s="73"/>
      <c r="TTO37" s="73"/>
      <c r="TTP37" s="74"/>
      <c r="TTQ37" s="72"/>
      <c r="TTR37" s="72"/>
      <c r="TTS37" s="72"/>
      <c r="TTT37" s="90"/>
      <c r="TTU37" s="73"/>
      <c r="TTV37" s="73"/>
      <c r="TTW37" s="74"/>
      <c r="TTX37" s="72"/>
      <c r="TTY37" s="72"/>
      <c r="TTZ37" s="72"/>
      <c r="TUA37" s="90"/>
      <c r="TUB37" s="73"/>
      <c r="TUC37" s="73"/>
      <c r="TUD37" s="74"/>
      <c r="TUE37" s="72"/>
      <c r="TUF37" s="72"/>
      <c r="TUG37" s="72"/>
      <c r="TUH37" s="90"/>
      <c r="TUI37" s="73"/>
      <c r="TUJ37" s="73"/>
      <c r="TUK37" s="74"/>
      <c r="TUL37" s="72"/>
      <c r="TUM37" s="72"/>
      <c r="TUN37" s="72"/>
      <c r="TUO37" s="90"/>
      <c r="TUP37" s="73"/>
      <c r="TUQ37" s="73"/>
      <c r="TUR37" s="74"/>
      <c r="TUS37" s="72"/>
      <c r="TUT37" s="72"/>
      <c r="TUU37" s="72"/>
      <c r="TUV37" s="90"/>
      <c r="TUW37" s="73"/>
      <c r="TUX37" s="73"/>
      <c r="TUY37" s="74"/>
      <c r="TUZ37" s="72"/>
      <c r="TVA37" s="72"/>
      <c r="TVB37" s="72"/>
      <c r="TVC37" s="90"/>
      <c r="TVD37" s="73"/>
      <c r="TVE37" s="73"/>
      <c r="TVF37" s="74"/>
      <c r="TVG37" s="72"/>
      <c r="TVH37" s="72"/>
      <c r="TVI37" s="72"/>
      <c r="TVJ37" s="90"/>
      <c r="TVK37" s="73"/>
      <c r="TVL37" s="73"/>
      <c r="TVM37" s="74"/>
      <c r="TVN37" s="72"/>
      <c r="TVO37" s="72"/>
      <c r="TVP37" s="72"/>
      <c r="TVQ37" s="90"/>
      <c r="TVR37" s="73"/>
      <c r="TVS37" s="73"/>
      <c r="TVT37" s="74"/>
      <c r="TVU37" s="72"/>
      <c r="TVV37" s="72"/>
      <c r="TVW37" s="72"/>
      <c r="TVX37" s="90"/>
      <c r="TVY37" s="73"/>
      <c r="TVZ37" s="73"/>
      <c r="TWA37" s="74"/>
      <c r="TWB37" s="72"/>
      <c r="TWC37" s="72"/>
      <c r="TWD37" s="72"/>
      <c r="TWE37" s="90"/>
      <c r="TWF37" s="73"/>
      <c r="TWG37" s="73"/>
      <c r="TWH37" s="74"/>
      <c r="TWI37" s="72"/>
      <c r="TWJ37" s="72"/>
      <c r="TWK37" s="72"/>
      <c r="TWL37" s="90"/>
      <c r="TWM37" s="73"/>
      <c r="TWN37" s="73"/>
      <c r="TWO37" s="74"/>
      <c r="TWP37" s="72"/>
      <c r="TWQ37" s="72"/>
      <c r="TWR37" s="72"/>
      <c r="TWS37" s="90"/>
      <c r="TWT37" s="73"/>
      <c r="TWU37" s="73"/>
      <c r="TWV37" s="74"/>
      <c r="TWW37" s="72"/>
      <c r="TWX37" s="72"/>
      <c r="TWY37" s="72"/>
      <c r="TWZ37" s="90"/>
      <c r="TXA37" s="73"/>
      <c r="TXB37" s="73"/>
      <c r="TXC37" s="74"/>
      <c r="TXD37" s="72"/>
      <c r="TXE37" s="72"/>
      <c r="TXF37" s="72"/>
      <c r="TXG37" s="90"/>
      <c r="TXH37" s="73"/>
      <c r="TXI37" s="73"/>
      <c r="TXJ37" s="74"/>
      <c r="TXK37" s="72"/>
      <c r="TXL37" s="72"/>
      <c r="TXM37" s="72"/>
      <c r="TXN37" s="90"/>
      <c r="TXO37" s="73"/>
      <c r="TXP37" s="73"/>
      <c r="TXQ37" s="74"/>
      <c r="TXR37" s="72"/>
      <c r="TXS37" s="72"/>
      <c r="TXT37" s="72"/>
      <c r="TXU37" s="90"/>
      <c r="TXV37" s="73"/>
      <c r="TXW37" s="73"/>
      <c r="TXX37" s="74"/>
      <c r="TXY37" s="72"/>
      <c r="TXZ37" s="72"/>
      <c r="TYA37" s="72"/>
      <c r="TYB37" s="90"/>
      <c r="TYC37" s="73"/>
      <c r="TYD37" s="73"/>
      <c r="TYE37" s="74"/>
      <c r="TYF37" s="72"/>
      <c r="TYG37" s="72"/>
      <c r="TYH37" s="72"/>
      <c r="TYI37" s="90"/>
      <c r="TYJ37" s="73"/>
      <c r="TYK37" s="73"/>
      <c r="TYL37" s="74"/>
      <c r="TYM37" s="72"/>
      <c r="TYN37" s="72"/>
      <c r="TYO37" s="72"/>
      <c r="TYP37" s="90"/>
      <c r="TYQ37" s="73"/>
      <c r="TYR37" s="73"/>
      <c r="TYS37" s="74"/>
      <c r="TYT37" s="72"/>
      <c r="TYU37" s="72"/>
      <c r="TYV37" s="72"/>
      <c r="TYW37" s="90"/>
      <c r="TYX37" s="73"/>
      <c r="TYY37" s="73"/>
      <c r="TYZ37" s="74"/>
      <c r="TZA37" s="72"/>
      <c r="TZB37" s="72"/>
      <c r="TZC37" s="72"/>
      <c r="TZD37" s="90"/>
      <c r="TZE37" s="73"/>
      <c r="TZF37" s="73"/>
      <c r="TZG37" s="74"/>
      <c r="TZH37" s="72"/>
      <c r="TZI37" s="72"/>
      <c r="TZJ37" s="72"/>
      <c r="TZK37" s="90"/>
      <c r="TZL37" s="73"/>
      <c r="TZM37" s="73"/>
      <c r="TZN37" s="74"/>
      <c r="TZO37" s="72"/>
      <c r="TZP37" s="72"/>
      <c r="TZQ37" s="72"/>
      <c r="TZR37" s="90"/>
      <c r="TZS37" s="73"/>
      <c r="TZT37" s="73"/>
      <c r="TZU37" s="74"/>
      <c r="TZV37" s="72"/>
      <c r="TZW37" s="72"/>
      <c r="TZX37" s="72"/>
      <c r="TZY37" s="90"/>
      <c r="TZZ37" s="73"/>
      <c r="UAA37" s="73"/>
      <c r="UAB37" s="74"/>
      <c r="UAC37" s="72"/>
      <c r="UAD37" s="72"/>
      <c r="UAE37" s="72"/>
      <c r="UAF37" s="90"/>
      <c r="UAG37" s="73"/>
      <c r="UAH37" s="73"/>
      <c r="UAI37" s="74"/>
      <c r="UAJ37" s="72"/>
      <c r="UAK37" s="72"/>
      <c r="UAL37" s="72"/>
      <c r="UAM37" s="90"/>
      <c r="UAN37" s="73"/>
      <c r="UAO37" s="73"/>
      <c r="UAP37" s="74"/>
      <c r="UAQ37" s="72"/>
      <c r="UAR37" s="72"/>
      <c r="UAS37" s="72"/>
      <c r="UAT37" s="90"/>
      <c r="UAU37" s="73"/>
      <c r="UAV37" s="73"/>
      <c r="UAW37" s="74"/>
      <c r="UAX37" s="72"/>
      <c r="UAY37" s="72"/>
      <c r="UAZ37" s="72"/>
      <c r="UBA37" s="90"/>
      <c r="UBB37" s="73"/>
      <c r="UBC37" s="73"/>
      <c r="UBD37" s="74"/>
      <c r="UBE37" s="72"/>
      <c r="UBF37" s="72"/>
      <c r="UBG37" s="72"/>
      <c r="UBH37" s="90"/>
      <c r="UBI37" s="73"/>
      <c r="UBJ37" s="73"/>
      <c r="UBK37" s="74"/>
      <c r="UBL37" s="72"/>
      <c r="UBM37" s="72"/>
      <c r="UBN37" s="72"/>
      <c r="UBO37" s="90"/>
      <c r="UBP37" s="73"/>
      <c r="UBQ37" s="73"/>
      <c r="UBR37" s="74"/>
      <c r="UBS37" s="72"/>
      <c r="UBT37" s="72"/>
      <c r="UBU37" s="72"/>
      <c r="UBV37" s="90"/>
      <c r="UBW37" s="73"/>
      <c r="UBX37" s="73"/>
      <c r="UBY37" s="74"/>
      <c r="UBZ37" s="72"/>
      <c r="UCA37" s="72"/>
      <c r="UCB37" s="72"/>
      <c r="UCC37" s="90"/>
      <c r="UCD37" s="73"/>
      <c r="UCE37" s="73"/>
      <c r="UCF37" s="74"/>
      <c r="UCG37" s="72"/>
      <c r="UCH37" s="72"/>
      <c r="UCI37" s="72"/>
      <c r="UCJ37" s="90"/>
      <c r="UCK37" s="73"/>
      <c r="UCL37" s="73"/>
      <c r="UCM37" s="74"/>
      <c r="UCN37" s="72"/>
      <c r="UCO37" s="72"/>
      <c r="UCP37" s="72"/>
      <c r="UCQ37" s="90"/>
      <c r="UCR37" s="73"/>
      <c r="UCS37" s="73"/>
      <c r="UCT37" s="74"/>
      <c r="UCU37" s="72"/>
      <c r="UCV37" s="72"/>
      <c r="UCW37" s="72"/>
      <c r="UCX37" s="90"/>
      <c r="UCY37" s="73"/>
      <c r="UCZ37" s="73"/>
      <c r="UDA37" s="74"/>
      <c r="UDB37" s="72"/>
      <c r="UDC37" s="72"/>
      <c r="UDD37" s="72"/>
      <c r="UDE37" s="90"/>
      <c r="UDF37" s="73"/>
      <c r="UDG37" s="73"/>
      <c r="UDH37" s="74"/>
      <c r="UDI37" s="72"/>
      <c r="UDJ37" s="72"/>
      <c r="UDK37" s="72"/>
      <c r="UDL37" s="90"/>
      <c r="UDM37" s="73"/>
      <c r="UDN37" s="73"/>
      <c r="UDO37" s="74"/>
      <c r="UDP37" s="72"/>
      <c r="UDQ37" s="72"/>
      <c r="UDR37" s="72"/>
      <c r="UDS37" s="90"/>
      <c r="UDT37" s="73"/>
      <c r="UDU37" s="73"/>
      <c r="UDV37" s="74"/>
      <c r="UDW37" s="72"/>
      <c r="UDX37" s="72"/>
      <c r="UDY37" s="72"/>
      <c r="UDZ37" s="90"/>
      <c r="UEA37" s="73"/>
      <c r="UEB37" s="73"/>
      <c r="UEC37" s="74"/>
      <c r="UED37" s="72"/>
      <c r="UEE37" s="72"/>
      <c r="UEF37" s="72"/>
      <c r="UEG37" s="90"/>
      <c r="UEH37" s="73"/>
      <c r="UEI37" s="73"/>
      <c r="UEJ37" s="74"/>
      <c r="UEK37" s="72"/>
      <c r="UEL37" s="72"/>
      <c r="UEM37" s="72"/>
      <c r="UEN37" s="90"/>
      <c r="UEO37" s="73"/>
      <c r="UEP37" s="73"/>
      <c r="UEQ37" s="74"/>
      <c r="UER37" s="72"/>
      <c r="UES37" s="72"/>
      <c r="UET37" s="72"/>
      <c r="UEU37" s="90"/>
      <c r="UEV37" s="73"/>
      <c r="UEW37" s="73"/>
      <c r="UEX37" s="74"/>
      <c r="UEY37" s="72"/>
      <c r="UEZ37" s="72"/>
      <c r="UFA37" s="72"/>
      <c r="UFB37" s="90"/>
      <c r="UFC37" s="73"/>
      <c r="UFD37" s="73"/>
      <c r="UFE37" s="74"/>
      <c r="UFF37" s="72"/>
      <c r="UFG37" s="72"/>
      <c r="UFH37" s="72"/>
      <c r="UFI37" s="90"/>
      <c r="UFJ37" s="73"/>
      <c r="UFK37" s="73"/>
      <c r="UFL37" s="74"/>
      <c r="UFM37" s="72"/>
      <c r="UFN37" s="72"/>
      <c r="UFO37" s="72"/>
      <c r="UFP37" s="90"/>
      <c r="UFQ37" s="73"/>
      <c r="UFR37" s="73"/>
      <c r="UFS37" s="74"/>
      <c r="UFT37" s="72"/>
      <c r="UFU37" s="72"/>
      <c r="UFV37" s="72"/>
      <c r="UFW37" s="90"/>
      <c r="UFX37" s="73"/>
      <c r="UFY37" s="73"/>
      <c r="UFZ37" s="74"/>
      <c r="UGA37" s="72"/>
      <c r="UGB37" s="72"/>
      <c r="UGC37" s="72"/>
      <c r="UGD37" s="90"/>
      <c r="UGE37" s="73"/>
      <c r="UGF37" s="73"/>
      <c r="UGG37" s="74"/>
      <c r="UGH37" s="72"/>
      <c r="UGI37" s="72"/>
      <c r="UGJ37" s="72"/>
      <c r="UGK37" s="90"/>
      <c r="UGL37" s="73"/>
      <c r="UGM37" s="73"/>
      <c r="UGN37" s="74"/>
      <c r="UGO37" s="72"/>
      <c r="UGP37" s="72"/>
      <c r="UGQ37" s="72"/>
      <c r="UGR37" s="90"/>
      <c r="UGS37" s="73"/>
      <c r="UGT37" s="73"/>
      <c r="UGU37" s="74"/>
      <c r="UGV37" s="72"/>
      <c r="UGW37" s="72"/>
      <c r="UGX37" s="72"/>
      <c r="UGY37" s="90"/>
      <c r="UGZ37" s="73"/>
      <c r="UHA37" s="73"/>
      <c r="UHB37" s="74"/>
      <c r="UHC37" s="72"/>
      <c r="UHD37" s="72"/>
      <c r="UHE37" s="72"/>
      <c r="UHF37" s="90"/>
      <c r="UHG37" s="73"/>
      <c r="UHH37" s="73"/>
      <c r="UHI37" s="74"/>
      <c r="UHJ37" s="72"/>
      <c r="UHK37" s="72"/>
      <c r="UHL37" s="72"/>
      <c r="UHM37" s="90"/>
      <c r="UHN37" s="73"/>
      <c r="UHO37" s="73"/>
      <c r="UHP37" s="74"/>
      <c r="UHQ37" s="72"/>
      <c r="UHR37" s="72"/>
      <c r="UHS37" s="72"/>
      <c r="UHT37" s="90"/>
      <c r="UHU37" s="73"/>
      <c r="UHV37" s="73"/>
      <c r="UHW37" s="74"/>
      <c r="UHX37" s="72"/>
      <c r="UHY37" s="72"/>
      <c r="UHZ37" s="72"/>
      <c r="UIA37" s="90"/>
      <c r="UIB37" s="73"/>
      <c r="UIC37" s="73"/>
      <c r="UID37" s="74"/>
      <c r="UIE37" s="72"/>
      <c r="UIF37" s="72"/>
      <c r="UIG37" s="72"/>
      <c r="UIH37" s="90"/>
      <c r="UII37" s="73"/>
      <c r="UIJ37" s="73"/>
      <c r="UIK37" s="74"/>
      <c r="UIL37" s="72"/>
      <c r="UIM37" s="72"/>
      <c r="UIN37" s="72"/>
      <c r="UIO37" s="90"/>
      <c r="UIP37" s="73"/>
      <c r="UIQ37" s="73"/>
      <c r="UIR37" s="74"/>
      <c r="UIS37" s="72"/>
      <c r="UIT37" s="72"/>
      <c r="UIU37" s="72"/>
      <c r="UIV37" s="90"/>
      <c r="UIW37" s="73"/>
      <c r="UIX37" s="73"/>
      <c r="UIY37" s="74"/>
      <c r="UIZ37" s="72"/>
      <c r="UJA37" s="72"/>
      <c r="UJB37" s="72"/>
      <c r="UJC37" s="90"/>
      <c r="UJD37" s="73"/>
      <c r="UJE37" s="73"/>
      <c r="UJF37" s="74"/>
      <c r="UJG37" s="72"/>
      <c r="UJH37" s="72"/>
      <c r="UJI37" s="72"/>
      <c r="UJJ37" s="90"/>
      <c r="UJK37" s="73"/>
      <c r="UJL37" s="73"/>
      <c r="UJM37" s="74"/>
      <c r="UJN37" s="72"/>
      <c r="UJO37" s="72"/>
      <c r="UJP37" s="72"/>
      <c r="UJQ37" s="90"/>
      <c r="UJR37" s="73"/>
      <c r="UJS37" s="73"/>
      <c r="UJT37" s="74"/>
      <c r="UJU37" s="72"/>
      <c r="UJV37" s="72"/>
      <c r="UJW37" s="72"/>
      <c r="UJX37" s="90"/>
      <c r="UJY37" s="73"/>
      <c r="UJZ37" s="73"/>
      <c r="UKA37" s="74"/>
      <c r="UKB37" s="72"/>
      <c r="UKC37" s="72"/>
      <c r="UKD37" s="72"/>
      <c r="UKE37" s="90"/>
      <c r="UKF37" s="73"/>
      <c r="UKG37" s="73"/>
      <c r="UKH37" s="74"/>
      <c r="UKI37" s="72"/>
      <c r="UKJ37" s="72"/>
      <c r="UKK37" s="72"/>
      <c r="UKL37" s="90"/>
      <c r="UKM37" s="73"/>
      <c r="UKN37" s="73"/>
      <c r="UKO37" s="74"/>
      <c r="UKP37" s="72"/>
      <c r="UKQ37" s="72"/>
      <c r="UKR37" s="72"/>
      <c r="UKS37" s="90"/>
      <c r="UKT37" s="73"/>
      <c r="UKU37" s="73"/>
      <c r="UKV37" s="74"/>
      <c r="UKW37" s="72"/>
      <c r="UKX37" s="72"/>
      <c r="UKY37" s="72"/>
      <c r="UKZ37" s="90"/>
      <c r="ULA37" s="73"/>
      <c r="ULB37" s="73"/>
      <c r="ULC37" s="74"/>
      <c r="ULD37" s="72"/>
      <c r="ULE37" s="72"/>
      <c r="ULF37" s="72"/>
      <c r="ULG37" s="90"/>
      <c r="ULH37" s="73"/>
      <c r="ULI37" s="73"/>
      <c r="ULJ37" s="74"/>
      <c r="ULK37" s="72"/>
      <c r="ULL37" s="72"/>
      <c r="ULM37" s="72"/>
      <c r="ULN37" s="90"/>
      <c r="ULO37" s="73"/>
      <c r="ULP37" s="73"/>
      <c r="ULQ37" s="74"/>
      <c r="ULR37" s="72"/>
      <c r="ULS37" s="72"/>
      <c r="ULT37" s="72"/>
      <c r="ULU37" s="90"/>
      <c r="ULV37" s="73"/>
      <c r="ULW37" s="73"/>
      <c r="ULX37" s="74"/>
      <c r="ULY37" s="72"/>
      <c r="ULZ37" s="72"/>
      <c r="UMA37" s="72"/>
      <c r="UMB37" s="90"/>
      <c r="UMC37" s="73"/>
      <c r="UMD37" s="73"/>
      <c r="UME37" s="74"/>
      <c r="UMF37" s="72"/>
      <c r="UMG37" s="72"/>
      <c r="UMH37" s="72"/>
      <c r="UMI37" s="90"/>
      <c r="UMJ37" s="73"/>
      <c r="UMK37" s="73"/>
      <c r="UML37" s="74"/>
      <c r="UMM37" s="72"/>
      <c r="UMN37" s="72"/>
      <c r="UMO37" s="72"/>
      <c r="UMP37" s="90"/>
      <c r="UMQ37" s="73"/>
      <c r="UMR37" s="73"/>
      <c r="UMS37" s="74"/>
      <c r="UMT37" s="72"/>
      <c r="UMU37" s="72"/>
      <c r="UMV37" s="72"/>
      <c r="UMW37" s="90"/>
      <c r="UMX37" s="73"/>
      <c r="UMY37" s="73"/>
      <c r="UMZ37" s="74"/>
      <c r="UNA37" s="72"/>
      <c r="UNB37" s="72"/>
      <c r="UNC37" s="72"/>
      <c r="UND37" s="90"/>
      <c r="UNE37" s="73"/>
      <c r="UNF37" s="73"/>
      <c r="UNG37" s="74"/>
      <c r="UNH37" s="72"/>
      <c r="UNI37" s="72"/>
      <c r="UNJ37" s="72"/>
      <c r="UNK37" s="90"/>
      <c r="UNL37" s="73"/>
      <c r="UNM37" s="73"/>
      <c r="UNN37" s="74"/>
      <c r="UNO37" s="72"/>
      <c r="UNP37" s="72"/>
      <c r="UNQ37" s="72"/>
      <c r="UNR37" s="90"/>
      <c r="UNS37" s="73"/>
      <c r="UNT37" s="73"/>
      <c r="UNU37" s="74"/>
      <c r="UNV37" s="72"/>
      <c r="UNW37" s="72"/>
      <c r="UNX37" s="72"/>
      <c r="UNY37" s="90"/>
      <c r="UNZ37" s="73"/>
      <c r="UOA37" s="73"/>
      <c r="UOB37" s="74"/>
      <c r="UOC37" s="72"/>
      <c r="UOD37" s="72"/>
      <c r="UOE37" s="72"/>
      <c r="UOF37" s="90"/>
      <c r="UOG37" s="73"/>
      <c r="UOH37" s="73"/>
      <c r="UOI37" s="74"/>
      <c r="UOJ37" s="72"/>
      <c r="UOK37" s="72"/>
      <c r="UOL37" s="72"/>
      <c r="UOM37" s="90"/>
      <c r="UON37" s="73"/>
      <c r="UOO37" s="73"/>
      <c r="UOP37" s="74"/>
      <c r="UOQ37" s="72"/>
      <c r="UOR37" s="72"/>
      <c r="UOS37" s="72"/>
      <c r="UOT37" s="90"/>
      <c r="UOU37" s="73"/>
      <c r="UOV37" s="73"/>
      <c r="UOW37" s="74"/>
      <c r="UOX37" s="72"/>
      <c r="UOY37" s="72"/>
      <c r="UOZ37" s="72"/>
      <c r="UPA37" s="90"/>
      <c r="UPB37" s="73"/>
      <c r="UPC37" s="73"/>
      <c r="UPD37" s="74"/>
      <c r="UPE37" s="72"/>
      <c r="UPF37" s="72"/>
      <c r="UPG37" s="72"/>
      <c r="UPH37" s="90"/>
      <c r="UPI37" s="73"/>
      <c r="UPJ37" s="73"/>
      <c r="UPK37" s="74"/>
      <c r="UPL37" s="72"/>
      <c r="UPM37" s="72"/>
      <c r="UPN37" s="72"/>
      <c r="UPO37" s="90"/>
      <c r="UPP37" s="73"/>
      <c r="UPQ37" s="73"/>
      <c r="UPR37" s="74"/>
      <c r="UPS37" s="72"/>
      <c r="UPT37" s="72"/>
      <c r="UPU37" s="72"/>
      <c r="UPV37" s="90"/>
      <c r="UPW37" s="73"/>
      <c r="UPX37" s="73"/>
      <c r="UPY37" s="74"/>
      <c r="UPZ37" s="72"/>
      <c r="UQA37" s="72"/>
      <c r="UQB37" s="72"/>
      <c r="UQC37" s="90"/>
      <c r="UQD37" s="73"/>
      <c r="UQE37" s="73"/>
      <c r="UQF37" s="74"/>
      <c r="UQG37" s="72"/>
      <c r="UQH37" s="72"/>
      <c r="UQI37" s="72"/>
      <c r="UQJ37" s="90"/>
      <c r="UQK37" s="73"/>
      <c r="UQL37" s="73"/>
      <c r="UQM37" s="74"/>
      <c r="UQN37" s="72"/>
      <c r="UQO37" s="72"/>
      <c r="UQP37" s="72"/>
      <c r="UQQ37" s="90"/>
      <c r="UQR37" s="73"/>
      <c r="UQS37" s="73"/>
      <c r="UQT37" s="74"/>
      <c r="UQU37" s="72"/>
      <c r="UQV37" s="72"/>
      <c r="UQW37" s="72"/>
      <c r="UQX37" s="90"/>
      <c r="UQY37" s="73"/>
      <c r="UQZ37" s="73"/>
      <c r="URA37" s="74"/>
      <c r="URB37" s="72"/>
      <c r="URC37" s="72"/>
      <c r="URD37" s="72"/>
      <c r="URE37" s="90"/>
      <c r="URF37" s="73"/>
      <c r="URG37" s="73"/>
      <c r="URH37" s="74"/>
      <c r="URI37" s="72"/>
      <c r="URJ37" s="72"/>
      <c r="URK37" s="72"/>
      <c r="URL37" s="90"/>
      <c r="URM37" s="73"/>
      <c r="URN37" s="73"/>
      <c r="URO37" s="74"/>
      <c r="URP37" s="72"/>
      <c r="URQ37" s="72"/>
      <c r="URR37" s="72"/>
      <c r="URS37" s="90"/>
      <c r="URT37" s="73"/>
      <c r="URU37" s="73"/>
      <c r="URV37" s="74"/>
      <c r="URW37" s="72"/>
      <c r="URX37" s="72"/>
      <c r="URY37" s="72"/>
      <c r="URZ37" s="90"/>
      <c r="USA37" s="73"/>
      <c r="USB37" s="73"/>
      <c r="USC37" s="74"/>
      <c r="USD37" s="72"/>
      <c r="USE37" s="72"/>
      <c r="USF37" s="72"/>
      <c r="USG37" s="90"/>
      <c r="USH37" s="73"/>
      <c r="USI37" s="73"/>
      <c r="USJ37" s="74"/>
      <c r="USK37" s="72"/>
      <c r="USL37" s="72"/>
      <c r="USM37" s="72"/>
      <c r="USN37" s="90"/>
      <c r="USO37" s="73"/>
      <c r="USP37" s="73"/>
      <c r="USQ37" s="74"/>
      <c r="USR37" s="72"/>
      <c r="USS37" s="72"/>
      <c r="UST37" s="72"/>
      <c r="USU37" s="90"/>
      <c r="USV37" s="73"/>
      <c r="USW37" s="73"/>
      <c r="USX37" s="74"/>
      <c r="USY37" s="72"/>
      <c r="USZ37" s="72"/>
      <c r="UTA37" s="72"/>
      <c r="UTB37" s="90"/>
      <c r="UTC37" s="73"/>
      <c r="UTD37" s="73"/>
      <c r="UTE37" s="74"/>
      <c r="UTF37" s="72"/>
      <c r="UTG37" s="72"/>
      <c r="UTH37" s="72"/>
      <c r="UTI37" s="90"/>
      <c r="UTJ37" s="73"/>
      <c r="UTK37" s="73"/>
      <c r="UTL37" s="74"/>
      <c r="UTM37" s="72"/>
      <c r="UTN37" s="72"/>
      <c r="UTO37" s="72"/>
      <c r="UTP37" s="90"/>
      <c r="UTQ37" s="73"/>
      <c r="UTR37" s="73"/>
      <c r="UTS37" s="74"/>
      <c r="UTT37" s="72"/>
      <c r="UTU37" s="72"/>
      <c r="UTV37" s="72"/>
      <c r="UTW37" s="90"/>
      <c r="UTX37" s="73"/>
      <c r="UTY37" s="73"/>
      <c r="UTZ37" s="74"/>
      <c r="UUA37" s="72"/>
      <c r="UUB37" s="72"/>
      <c r="UUC37" s="72"/>
      <c r="UUD37" s="90"/>
      <c r="UUE37" s="73"/>
      <c r="UUF37" s="73"/>
      <c r="UUG37" s="74"/>
      <c r="UUH37" s="72"/>
      <c r="UUI37" s="72"/>
      <c r="UUJ37" s="72"/>
      <c r="UUK37" s="90"/>
      <c r="UUL37" s="73"/>
      <c r="UUM37" s="73"/>
      <c r="UUN37" s="74"/>
      <c r="UUO37" s="72"/>
      <c r="UUP37" s="72"/>
      <c r="UUQ37" s="72"/>
      <c r="UUR37" s="90"/>
      <c r="UUS37" s="73"/>
      <c r="UUT37" s="73"/>
      <c r="UUU37" s="74"/>
      <c r="UUV37" s="72"/>
      <c r="UUW37" s="72"/>
      <c r="UUX37" s="72"/>
      <c r="UUY37" s="90"/>
      <c r="UUZ37" s="73"/>
      <c r="UVA37" s="73"/>
      <c r="UVB37" s="74"/>
      <c r="UVC37" s="72"/>
      <c r="UVD37" s="72"/>
      <c r="UVE37" s="72"/>
      <c r="UVF37" s="90"/>
      <c r="UVG37" s="73"/>
      <c r="UVH37" s="73"/>
      <c r="UVI37" s="74"/>
      <c r="UVJ37" s="72"/>
      <c r="UVK37" s="72"/>
      <c r="UVL37" s="72"/>
      <c r="UVM37" s="90"/>
      <c r="UVN37" s="73"/>
      <c r="UVO37" s="73"/>
      <c r="UVP37" s="74"/>
      <c r="UVQ37" s="72"/>
      <c r="UVR37" s="72"/>
      <c r="UVS37" s="72"/>
      <c r="UVT37" s="90"/>
      <c r="UVU37" s="73"/>
      <c r="UVV37" s="73"/>
      <c r="UVW37" s="74"/>
      <c r="UVX37" s="72"/>
      <c r="UVY37" s="72"/>
      <c r="UVZ37" s="72"/>
      <c r="UWA37" s="90"/>
      <c r="UWB37" s="73"/>
      <c r="UWC37" s="73"/>
      <c r="UWD37" s="74"/>
      <c r="UWE37" s="72"/>
      <c r="UWF37" s="72"/>
      <c r="UWG37" s="72"/>
      <c r="UWH37" s="90"/>
      <c r="UWI37" s="73"/>
      <c r="UWJ37" s="73"/>
      <c r="UWK37" s="74"/>
      <c r="UWL37" s="72"/>
      <c r="UWM37" s="72"/>
      <c r="UWN37" s="72"/>
      <c r="UWO37" s="90"/>
      <c r="UWP37" s="73"/>
      <c r="UWQ37" s="73"/>
      <c r="UWR37" s="74"/>
      <c r="UWS37" s="72"/>
      <c r="UWT37" s="72"/>
      <c r="UWU37" s="72"/>
      <c r="UWV37" s="90"/>
      <c r="UWW37" s="73"/>
      <c r="UWX37" s="73"/>
      <c r="UWY37" s="74"/>
      <c r="UWZ37" s="72"/>
      <c r="UXA37" s="72"/>
      <c r="UXB37" s="72"/>
      <c r="UXC37" s="90"/>
      <c r="UXD37" s="73"/>
      <c r="UXE37" s="73"/>
      <c r="UXF37" s="74"/>
      <c r="UXG37" s="72"/>
      <c r="UXH37" s="72"/>
      <c r="UXI37" s="72"/>
      <c r="UXJ37" s="90"/>
      <c r="UXK37" s="73"/>
      <c r="UXL37" s="73"/>
      <c r="UXM37" s="74"/>
      <c r="UXN37" s="72"/>
      <c r="UXO37" s="72"/>
      <c r="UXP37" s="72"/>
      <c r="UXQ37" s="90"/>
      <c r="UXR37" s="73"/>
      <c r="UXS37" s="73"/>
      <c r="UXT37" s="74"/>
      <c r="UXU37" s="72"/>
      <c r="UXV37" s="72"/>
      <c r="UXW37" s="72"/>
      <c r="UXX37" s="90"/>
      <c r="UXY37" s="73"/>
      <c r="UXZ37" s="73"/>
      <c r="UYA37" s="74"/>
      <c r="UYB37" s="72"/>
      <c r="UYC37" s="72"/>
      <c r="UYD37" s="72"/>
      <c r="UYE37" s="90"/>
      <c r="UYF37" s="73"/>
      <c r="UYG37" s="73"/>
      <c r="UYH37" s="74"/>
      <c r="UYI37" s="72"/>
      <c r="UYJ37" s="72"/>
      <c r="UYK37" s="72"/>
      <c r="UYL37" s="90"/>
      <c r="UYM37" s="73"/>
      <c r="UYN37" s="73"/>
      <c r="UYO37" s="74"/>
      <c r="UYP37" s="72"/>
      <c r="UYQ37" s="72"/>
      <c r="UYR37" s="72"/>
      <c r="UYS37" s="90"/>
      <c r="UYT37" s="73"/>
      <c r="UYU37" s="73"/>
      <c r="UYV37" s="74"/>
      <c r="UYW37" s="72"/>
      <c r="UYX37" s="72"/>
      <c r="UYY37" s="72"/>
      <c r="UYZ37" s="90"/>
      <c r="UZA37" s="73"/>
      <c r="UZB37" s="73"/>
      <c r="UZC37" s="74"/>
      <c r="UZD37" s="72"/>
      <c r="UZE37" s="72"/>
      <c r="UZF37" s="72"/>
      <c r="UZG37" s="90"/>
      <c r="UZH37" s="73"/>
      <c r="UZI37" s="73"/>
      <c r="UZJ37" s="74"/>
      <c r="UZK37" s="72"/>
      <c r="UZL37" s="72"/>
      <c r="UZM37" s="72"/>
      <c r="UZN37" s="90"/>
      <c r="UZO37" s="73"/>
      <c r="UZP37" s="73"/>
      <c r="UZQ37" s="74"/>
      <c r="UZR37" s="72"/>
      <c r="UZS37" s="72"/>
      <c r="UZT37" s="72"/>
      <c r="UZU37" s="90"/>
      <c r="UZV37" s="73"/>
      <c r="UZW37" s="73"/>
      <c r="UZX37" s="74"/>
      <c r="UZY37" s="72"/>
      <c r="UZZ37" s="72"/>
      <c r="VAA37" s="72"/>
      <c r="VAB37" s="90"/>
      <c r="VAC37" s="73"/>
      <c r="VAD37" s="73"/>
      <c r="VAE37" s="74"/>
      <c r="VAF37" s="72"/>
      <c r="VAG37" s="72"/>
      <c r="VAH37" s="72"/>
      <c r="VAI37" s="90"/>
      <c r="VAJ37" s="73"/>
      <c r="VAK37" s="73"/>
      <c r="VAL37" s="74"/>
      <c r="VAM37" s="72"/>
      <c r="VAN37" s="72"/>
      <c r="VAO37" s="72"/>
      <c r="VAP37" s="90"/>
      <c r="VAQ37" s="73"/>
      <c r="VAR37" s="73"/>
      <c r="VAS37" s="74"/>
      <c r="VAT37" s="72"/>
      <c r="VAU37" s="72"/>
      <c r="VAV37" s="72"/>
      <c r="VAW37" s="90"/>
      <c r="VAX37" s="73"/>
      <c r="VAY37" s="73"/>
      <c r="VAZ37" s="74"/>
      <c r="VBA37" s="72"/>
      <c r="VBB37" s="72"/>
      <c r="VBC37" s="72"/>
      <c r="VBD37" s="90"/>
      <c r="VBE37" s="73"/>
      <c r="VBF37" s="73"/>
      <c r="VBG37" s="74"/>
      <c r="VBH37" s="72"/>
      <c r="VBI37" s="72"/>
      <c r="VBJ37" s="72"/>
      <c r="VBK37" s="90"/>
      <c r="VBL37" s="73"/>
      <c r="VBM37" s="73"/>
      <c r="VBN37" s="74"/>
      <c r="VBO37" s="72"/>
      <c r="VBP37" s="72"/>
      <c r="VBQ37" s="72"/>
      <c r="VBR37" s="90"/>
      <c r="VBS37" s="73"/>
      <c r="VBT37" s="73"/>
      <c r="VBU37" s="74"/>
      <c r="VBV37" s="72"/>
      <c r="VBW37" s="72"/>
      <c r="VBX37" s="72"/>
      <c r="VBY37" s="90"/>
      <c r="VBZ37" s="73"/>
      <c r="VCA37" s="73"/>
      <c r="VCB37" s="74"/>
      <c r="VCC37" s="72"/>
      <c r="VCD37" s="72"/>
      <c r="VCE37" s="72"/>
      <c r="VCF37" s="90"/>
      <c r="VCG37" s="73"/>
      <c r="VCH37" s="73"/>
      <c r="VCI37" s="74"/>
      <c r="VCJ37" s="72"/>
      <c r="VCK37" s="72"/>
      <c r="VCL37" s="72"/>
      <c r="VCM37" s="90"/>
      <c r="VCN37" s="73"/>
      <c r="VCO37" s="73"/>
      <c r="VCP37" s="74"/>
      <c r="VCQ37" s="72"/>
      <c r="VCR37" s="72"/>
      <c r="VCS37" s="72"/>
      <c r="VCT37" s="90"/>
      <c r="VCU37" s="73"/>
      <c r="VCV37" s="73"/>
      <c r="VCW37" s="74"/>
      <c r="VCX37" s="72"/>
      <c r="VCY37" s="72"/>
      <c r="VCZ37" s="72"/>
      <c r="VDA37" s="90"/>
      <c r="VDB37" s="73"/>
      <c r="VDC37" s="73"/>
      <c r="VDD37" s="74"/>
      <c r="VDE37" s="72"/>
      <c r="VDF37" s="72"/>
      <c r="VDG37" s="72"/>
      <c r="VDH37" s="90"/>
      <c r="VDI37" s="73"/>
      <c r="VDJ37" s="73"/>
      <c r="VDK37" s="74"/>
      <c r="VDL37" s="72"/>
      <c r="VDM37" s="72"/>
      <c r="VDN37" s="72"/>
      <c r="VDO37" s="90"/>
      <c r="VDP37" s="73"/>
      <c r="VDQ37" s="73"/>
      <c r="VDR37" s="74"/>
      <c r="VDS37" s="72"/>
      <c r="VDT37" s="72"/>
      <c r="VDU37" s="72"/>
      <c r="VDV37" s="90"/>
      <c r="VDW37" s="73"/>
      <c r="VDX37" s="73"/>
      <c r="VDY37" s="74"/>
      <c r="VDZ37" s="72"/>
      <c r="VEA37" s="72"/>
      <c r="VEB37" s="72"/>
      <c r="VEC37" s="90"/>
      <c r="VED37" s="73"/>
      <c r="VEE37" s="73"/>
      <c r="VEF37" s="74"/>
      <c r="VEG37" s="72"/>
      <c r="VEH37" s="72"/>
      <c r="VEI37" s="72"/>
      <c r="VEJ37" s="90"/>
      <c r="VEK37" s="73"/>
      <c r="VEL37" s="73"/>
      <c r="VEM37" s="74"/>
      <c r="VEN37" s="72"/>
      <c r="VEO37" s="72"/>
      <c r="VEP37" s="72"/>
      <c r="VEQ37" s="90"/>
      <c r="VER37" s="73"/>
      <c r="VES37" s="73"/>
      <c r="VET37" s="74"/>
      <c r="VEU37" s="72"/>
      <c r="VEV37" s="72"/>
      <c r="VEW37" s="72"/>
      <c r="VEX37" s="90"/>
      <c r="VEY37" s="73"/>
      <c r="VEZ37" s="73"/>
      <c r="VFA37" s="74"/>
      <c r="VFB37" s="72"/>
      <c r="VFC37" s="72"/>
      <c r="VFD37" s="72"/>
      <c r="VFE37" s="90"/>
      <c r="VFF37" s="73"/>
      <c r="VFG37" s="73"/>
      <c r="VFH37" s="74"/>
      <c r="VFI37" s="72"/>
      <c r="VFJ37" s="72"/>
      <c r="VFK37" s="72"/>
      <c r="VFL37" s="90"/>
      <c r="VFM37" s="73"/>
      <c r="VFN37" s="73"/>
      <c r="VFO37" s="74"/>
      <c r="VFP37" s="72"/>
      <c r="VFQ37" s="72"/>
      <c r="VFR37" s="72"/>
      <c r="VFS37" s="90"/>
      <c r="VFT37" s="73"/>
      <c r="VFU37" s="73"/>
      <c r="VFV37" s="74"/>
      <c r="VFW37" s="72"/>
      <c r="VFX37" s="72"/>
      <c r="VFY37" s="72"/>
      <c r="VFZ37" s="90"/>
      <c r="VGA37" s="73"/>
      <c r="VGB37" s="73"/>
      <c r="VGC37" s="74"/>
      <c r="VGD37" s="72"/>
      <c r="VGE37" s="72"/>
      <c r="VGF37" s="72"/>
      <c r="VGG37" s="90"/>
      <c r="VGH37" s="73"/>
      <c r="VGI37" s="73"/>
      <c r="VGJ37" s="74"/>
      <c r="VGK37" s="72"/>
      <c r="VGL37" s="72"/>
      <c r="VGM37" s="72"/>
      <c r="VGN37" s="90"/>
      <c r="VGO37" s="73"/>
      <c r="VGP37" s="73"/>
      <c r="VGQ37" s="74"/>
      <c r="VGR37" s="72"/>
      <c r="VGS37" s="72"/>
      <c r="VGT37" s="72"/>
      <c r="VGU37" s="90"/>
      <c r="VGV37" s="73"/>
      <c r="VGW37" s="73"/>
      <c r="VGX37" s="74"/>
      <c r="VGY37" s="72"/>
      <c r="VGZ37" s="72"/>
      <c r="VHA37" s="72"/>
      <c r="VHB37" s="90"/>
      <c r="VHC37" s="73"/>
      <c r="VHD37" s="73"/>
      <c r="VHE37" s="74"/>
      <c r="VHF37" s="72"/>
      <c r="VHG37" s="72"/>
      <c r="VHH37" s="72"/>
      <c r="VHI37" s="90"/>
      <c r="VHJ37" s="73"/>
      <c r="VHK37" s="73"/>
      <c r="VHL37" s="74"/>
      <c r="VHM37" s="72"/>
      <c r="VHN37" s="72"/>
      <c r="VHO37" s="72"/>
      <c r="VHP37" s="90"/>
      <c r="VHQ37" s="73"/>
      <c r="VHR37" s="73"/>
      <c r="VHS37" s="74"/>
      <c r="VHT37" s="72"/>
      <c r="VHU37" s="72"/>
      <c r="VHV37" s="72"/>
      <c r="VHW37" s="90"/>
      <c r="VHX37" s="73"/>
      <c r="VHY37" s="73"/>
      <c r="VHZ37" s="74"/>
      <c r="VIA37" s="72"/>
      <c r="VIB37" s="72"/>
      <c r="VIC37" s="72"/>
      <c r="VID37" s="90"/>
      <c r="VIE37" s="73"/>
      <c r="VIF37" s="73"/>
      <c r="VIG37" s="74"/>
      <c r="VIH37" s="72"/>
      <c r="VII37" s="72"/>
      <c r="VIJ37" s="72"/>
      <c r="VIK37" s="90"/>
      <c r="VIL37" s="73"/>
      <c r="VIM37" s="73"/>
      <c r="VIN37" s="74"/>
      <c r="VIO37" s="72"/>
      <c r="VIP37" s="72"/>
      <c r="VIQ37" s="72"/>
      <c r="VIR37" s="90"/>
      <c r="VIS37" s="73"/>
      <c r="VIT37" s="73"/>
      <c r="VIU37" s="74"/>
      <c r="VIV37" s="72"/>
      <c r="VIW37" s="72"/>
      <c r="VIX37" s="72"/>
      <c r="VIY37" s="90"/>
      <c r="VIZ37" s="73"/>
      <c r="VJA37" s="73"/>
      <c r="VJB37" s="74"/>
      <c r="VJC37" s="72"/>
      <c r="VJD37" s="72"/>
      <c r="VJE37" s="72"/>
      <c r="VJF37" s="90"/>
      <c r="VJG37" s="73"/>
      <c r="VJH37" s="73"/>
      <c r="VJI37" s="74"/>
      <c r="VJJ37" s="72"/>
      <c r="VJK37" s="72"/>
      <c r="VJL37" s="72"/>
      <c r="VJM37" s="90"/>
      <c r="VJN37" s="73"/>
      <c r="VJO37" s="73"/>
      <c r="VJP37" s="74"/>
      <c r="VJQ37" s="72"/>
      <c r="VJR37" s="72"/>
      <c r="VJS37" s="72"/>
      <c r="VJT37" s="90"/>
      <c r="VJU37" s="73"/>
      <c r="VJV37" s="73"/>
      <c r="VJW37" s="74"/>
      <c r="VJX37" s="72"/>
      <c r="VJY37" s="72"/>
      <c r="VJZ37" s="72"/>
      <c r="VKA37" s="90"/>
      <c r="VKB37" s="73"/>
      <c r="VKC37" s="73"/>
      <c r="VKD37" s="74"/>
      <c r="VKE37" s="72"/>
      <c r="VKF37" s="72"/>
      <c r="VKG37" s="72"/>
      <c r="VKH37" s="90"/>
      <c r="VKI37" s="73"/>
      <c r="VKJ37" s="73"/>
      <c r="VKK37" s="74"/>
      <c r="VKL37" s="72"/>
      <c r="VKM37" s="72"/>
      <c r="VKN37" s="72"/>
      <c r="VKO37" s="90"/>
      <c r="VKP37" s="73"/>
      <c r="VKQ37" s="73"/>
      <c r="VKR37" s="74"/>
      <c r="VKS37" s="72"/>
      <c r="VKT37" s="72"/>
      <c r="VKU37" s="72"/>
      <c r="VKV37" s="90"/>
      <c r="VKW37" s="73"/>
      <c r="VKX37" s="73"/>
      <c r="VKY37" s="74"/>
      <c r="VKZ37" s="72"/>
      <c r="VLA37" s="72"/>
      <c r="VLB37" s="72"/>
      <c r="VLC37" s="90"/>
      <c r="VLD37" s="73"/>
      <c r="VLE37" s="73"/>
      <c r="VLF37" s="74"/>
      <c r="VLG37" s="72"/>
      <c r="VLH37" s="72"/>
      <c r="VLI37" s="72"/>
      <c r="VLJ37" s="90"/>
      <c r="VLK37" s="73"/>
      <c r="VLL37" s="73"/>
      <c r="VLM37" s="74"/>
      <c r="VLN37" s="72"/>
      <c r="VLO37" s="72"/>
      <c r="VLP37" s="72"/>
      <c r="VLQ37" s="90"/>
      <c r="VLR37" s="73"/>
      <c r="VLS37" s="73"/>
      <c r="VLT37" s="74"/>
      <c r="VLU37" s="72"/>
      <c r="VLV37" s="72"/>
      <c r="VLW37" s="72"/>
      <c r="VLX37" s="90"/>
      <c r="VLY37" s="73"/>
      <c r="VLZ37" s="73"/>
      <c r="VMA37" s="74"/>
      <c r="VMB37" s="72"/>
      <c r="VMC37" s="72"/>
      <c r="VMD37" s="72"/>
      <c r="VME37" s="90"/>
      <c r="VMF37" s="73"/>
      <c r="VMG37" s="73"/>
      <c r="VMH37" s="74"/>
      <c r="VMI37" s="72"/>
      <c r="VMJ37" s="72"/>
      <c r="VMK37" s="72"/>
      <c r="VML37" s="90"/>
      <c r="VMM37" s="73"/>
      <c r="VMN37" s="73"/>
      <c r="VMO37" s="74"/>
      <c r="VMP37" s="72"/>
      <c r="VMQ37" s="72"/>
      <c r="VMR37" s="72"/>
      <c r="VMS37" s="90"/>
      <c r="VMT37" s="73"/>
      <c r="VMU37" s="73"/>
      <c r="VMV37" s="74"/>
      <c r="VMW37" s="72"/>
      <c r="VMX37" s="72"/>
      <c r="VMY37" s="72"/>
      <c r="VMZ37" s="90"/>
      <c r="VNA37" s="73"/>
      <c r="VNB37" s="73"/>
      <c r="VNC37" s="74"/>
      <c r="VND37" s="72"/>
      <c r="VNE37" s="72"/>
      <c r="VNF37" s="72"/>
      <c r="VNG37" s="90"/>
      <c r="VNH37" s="73"/>
      <c r="VNI37" s="73"/>
      <c r="VNJ37" s="74"/>
      <c r="VNK37" s="72"/>
      <c r="VNL37" s="72"/>
      <c r="VNM37" s="72"/>
      <c r="VNN37" s="90"/>
      <c r="VNO37" s="73"/>
      <c r="VNP37" s="73"/>
      <c r="VNQ37" s="74"/>
      <c r="VNR37" s="72"/>
      <c r="VNS37" s="72"/>
      <c r="VNT37" s="72"/>
      <c r="VNU37" s="90"/>
      <c r="VNV37" s="73"/>
      <c r="VNW37" s="73"/>
      <c r="VNX37" s="74"/>
      <c r="VNY37" s="72"/>
      <c r="VNZ37" s="72"/>
      <c r="VOA37" s="72"/>
      <c r="VOB37" s="90"/>
      <c r="VOC37" s="73"/>
      <c r="VOD37" s="73"/>
      <c r="VOE37" s="74"/>
      <c r="VOF37" s="72"/>
      <c r="VOG37" s="72"/>
      <c r="VOH37" s="72"/>
      <c r="VOI37" s="90"/>
      <c r="VOJ37" s="73"/>
      <c r="VOK37" s="73"/>
      <c r="VOL37" s="74"/>
      <c r="VOM37" s="72"/>
      <c r="VON37" s="72"/>
      <c r="VOO37" s="72"/>
      <c r="VOP37" s="90"/>
      <c r="VOQ37" s="73"/>
      <c r="VOR37" s="73"/>
      <c r="VOS37" s="74"/>
      <c r="VOT37" s="72"/>
      <c r="VOU37" s="72"/>
      <c r="VOV37" s="72"/>
      <c r="VOW37" s="90"/>
      <c r="VOX37" s="73"/>
      <c r="VOY37" s="73"/>
      <c r="VOZ37" s="74"/>
      <c r="VPA37" s="72"/>
      <c r="VPB37" s="72"/>
      <c r="VPC37" s="72"/>
      <c r="VPD37" s="90"/>
      <c r="VPE37" s="73"/>
      <c r="VPF37" s="73"/>
      <c r="VPG37" s="74"/>
      <c r="VPH37" s="72"/>
      <c r="VPI37" s="72"/>
      <c r="VPJ37" s="72"/>
      <c r="VPK37" s="90"/>
      <c r="VPL37" s="73"/>
      <c r="VPM37" s="73"/>
      <c r="VPN37" s="74"/>
      <c r="VPO37" s="72"/>
      <c r="VPP37" s="72"/>
      <c r="VPQ37" s="72"/>
      <c r="VPR37" s="90"/>
      <c r="VPS37" s="73"/>
      <c r="VPT37" s="73"/>
      <c r="VPU37" s="74"/>
      <c r="VPV37" s="72"/>
      <c r="VPW37" s="72"/>
      <c r="VPX37" s="72"/>
      <c r="VPY37" s="90"/>
      <c r="VPZ37" s="73"/>
      <c r="VQA37" s="73"/>
      <c r="VQB37" s="74"/>
      <c r="VQC37" s="72"/>
      <c r="VQD37" s="72"/>
      <c r="VQE37" s="72"/>
      <c r="VQF37" s="90"/>
      <c r="VQG37" s="73"/>
      <c r="VQH37" s="73"/>
      <c r="VQI37" s="74"/>
      <c r="VQJ37" s="72"/>
      <c r="VQK37" s="72"/>
      <c r="VQL37" s="72"/>
      <c r="VQM37" s="90"/>
      <c r="VQN37" s="73"/>
      <c r="VQO37" s="73"/>
      <c r="VQP37" s="74"/>
      <c r="VQQ37" s="72"/>
      <c r="VQR37" s="72"/>
      <c r="VQS37" s="72"/>
      <c r="VQT37" s="90"/>
      <c r="VQU37" s="73"/>
      <c r="VQV37" s="73"/>
      <c r="VQW37" s="74"/>
      <c r="VQX37" s="72"/>
      <c r="VQY37" s="72"/>
      <c r="VQZ37" s="72"/>
      <c r="VRA37" s="90"/>
      <c r="VRB37" s="73"/>
      <c r="VRC37" s="73"/>
      <c r="VRD37" s="74"/>
      <c r="VRE37" s="72"/>
      <c r="VRF37" s="72"/>
      <c r="VRG37" s="72"/>
      <c r="VRH37" s="90"/>
      <c r="VRI37" s="73"/>
      <c r="VRJ37" s="73"/>
      <c r="VRK37" s="74"/>
      <c r="VRL37" s="72"/>
      <c r="VRM37" s="72"/>
      <c r="VRN37" s="72"/>
      <c r="VRO37" s="90"/>
      <c r="VRP37" s="73"/>
      <c r="VRQ37" s="73"/>
      <c r="VRR37" s="74"/>
      <c r="VRS37" s="72"/>
      <c r="VRT37" s="72"/>
      <c r="VRU37" s="72"/>
      <c r="VRV37" s="90"/>
      <c r="VRW37" s="73"/>
      <c r="VRX37" s="73"/>
      <c r="VRY37" s="74"/>
      <c r="VRZ37" s="72"/>
      <c r="VSA37" s="72"/>
      <c r="VSB37" s="72"/>
      <c r="VSC37" s="90"/>
      <c r="VSD37" s="73"/>
      <c r="VSE37" s="73"/>
      <c r="VSF37" s="74"/>
      <c r="VSG37" s="72"/>
      <c r="VSH37" s="72"/>
      <c r="VSI37" s="72"/>
      <c r="VSJ37" s="90"/>
      <c r="VSK37" s="73"/>
      <c r="VSL37" s="73"/>
      <c r="VSM37" s="74"/>
      <c r="VSN37" s="72"/>
      <c r="VSO37" s="72"/>
      <c r="VSP37" s="72"/>
      <c r="VSQ37" s="90"/>
      <c r="VSR37" s="73"/>
      <c r="VSS37" s="73"/>
      <c r="VST37" s="74"/>
      <c r="VSU37" s="72"/>
      <c r="VSV37" s="72"/>
      <c r="VSW37" s="72"/>
      <c r="VSX37" s="90"/>
      <c r="VSY37" s="73"/>
      <c r="VSZ37" s="73"/>
      <c r="VTA37" s="74"/>
      <c r="VTB37" s="72"/>
      <c r="VTC37" s="72"/>
      <c r="VTD37" s="72"/>
      <c r="VTE37" s="90"/>
      <c r="VTF37" s="73"/>
      <c r="VTG37" s="73"/>
      <c r="VTH37" s="74"/>
      <c r="VTI37" s="72"/>
      <c r="VTJ37" s="72"/>
      <c r="VTK37" s="72"/>
      <c r="VTL37" s="90"/>
      <c r="VTM37" s="73"/>
      <c r="VTN37" s="73"/>
      <c r="VTO37" s="74"/>
      <c r="VTP37" s="72"/>
      <c r="VTQ37" s="72"/>
      <c r="VTR37" s="72"/>
      <c r="VTS37" s="90"/>
      <c r="VTT37" s="73"/>
      <c r="VTU37" s="73"/>
      <c r="VTV37" s="74"/>
      <c r="VTW37" s="72"/>
      <c r="VTX37" s="72"/>
      <c r="VTY37" s="72"/>
      <c r="VTZ37" s="90"/>
      <c r="VUA37" s="73"/>
      <c r="VUB37" s="73"/>
      <c r="VUC37" s="74"/>
      <c r="VUD37" s="72"/>
      <c r="VUE37" s="72"/>
      <c r="VUF37" s="72"/>
      <c r="VUG37" s="90"/>
      <c r="VUH37" s="73"/>
      <c r="VUI37" s="73"/>
      <c r="VUJ37" s="74"/>
      <c r="VUK37" s="72"/>
      <c r="VUL37" s="72"/>
      <c r="VUM37" s="72"/>
      <c r="VUN37" s="90"/>
      <c r="VUO37" s="73"/>
      <c r="VUP37" s="73"/>
      <c r="VUQ37" s="74"/>
      <c r="VUR37" s="72"/>
      <c r="VUS37" s="72"/>
      <c r="VUT37" s="72"/>
      <c r="VUU37" s="90"/>
      <c r="VUV37" s="73"/>
      <c r="VUW37" s="73"/>
      <c r="VUX37" s="74"/>
      <c r="VUY37" s="72"/>
      <c r="VUZ37" s="72"/>
      <c r="VVA37" s="72"/>
      <c r="VVB37" s="90"/>
      <c r="VVC37" s="73"/>
      <c r="VVD37" s="73"/>
      <c r="VVE37" s="74"/>
      <c r="VVF37" s="72"/>
      <c r="VVG37" s="72"/>
      <c r="VVH37" s="72"/>
      <c r="VVI37" s="90"/>
      <c r="VVJ37" s="73"/>
      <c r="VVK37" s="73"/>
      <c r="VVL37" s="74"/>
      <c r="VVM37" s="72"/>
      <c r="VVN37" s="72"/>
      <c r="VVO37" s="72"/>
      <c r="VVP37" s="90"/>
      <c r="VVQ37" s="73"/>
      <c r="VVR37" s="73"/>
      <c r="VVS37" s="74"/>
      <c r="VVT37" s="72"/>
      <c r="VVU37" s="72"/>
      <c r="VVV37" s="72"/>
      <c r="VVW37" s="90"/>
      <c r="VVX37" s="73"/>
      <c r="VVY37" s="73"/>
      <c r="VVZ37" s="74"/>
      <c r="VWA37" s="72"/>
      <c r="VWB37" s="72"/>
      <c r="VWC37" s="72"/>
      <c r="VWD37" s="90"/>
      <c r="VWE37" s="73"/>
      <c r="VWF37" s="73"/>
      <c r="VWG37" s="74"/>
      <c r="VWH37" s="72"/>
      <c r="VWI37" s="72"/>
      <c r="VWJ37" s="72"/>
      <c r="VWK37" s="90"/>
      <c r="VWL37" s="73"/>
      <c r="VWM37" s="73"/>
      <c r="VWN37" s="74"/>
      <c r="VWO37" s="72"/>
      <c r="VWP37" s="72"/>
      <c r="VWQ37" s="72"/>
      <c r="VWR37" s="90"/>
      <c r="VWS37" s="73"/>
      <c r="VWT37" s="73"/>
      <c r="VWU37" s="74"/>
      <c r="VWV37" s="72"/>
      <c r="VWW37" s="72"/>
      <c r="VWX37" s="72"/>
      <c r="VWY37" s="90"/>
      <c r="VWZ37" s="73"/>
      <c r="VXA37" s="73"/>
      <c r="VXB37" s="74"/>
      <c r="VXC37" s="72"/>
      <c r="VXD37" s="72"/>
      <c r="VXE37" s="72"/>
      <c r="VXF37" s="90"/>
      <c r="VXG37" s="73"/>
      <c r="VXH37" s="73"/>
      <c r="VXI37" s="74"/>
      <c r="VXJ37" s="72"/>
      <c r="VXK37" s="72"/>
      <c r="VXL37" s="72"/>
      <c r="VXM37" s="90"/>
      <c r="VXN37" s="73"/>
      <c r="VXO37" s="73"/>
      <c r="VXP37" s="74"/>
      <c r="VXQ37" s="72"/>
      <c r="VXR37" s="72"/>
      <c r="VXS37" s="72"/>
      <c r="VXT37" s="90"/>
      <c r="VXU37" s="73"/>
      <c r="VXV37" s="73"/>
      <c r="VXW37" s="74"/>
      <c r="VXX37" s="72"/>
      <c r="VXY37" s="72"/>
      <c r="VXZ37" s="72"/>
      <c r="VYA37" s="90"/>
      <c r="VYB37" s="73"/>
      <c r="VYC37" s="73"/>
      <c r="VYD37" s="74"/>
      <c r="VYE37" s="72"/>
      <c r="VYF37" s="72"/>
      <c r="VYG37" s="72"/>
      <c r="VYH37" s="90"/>
      <c r="VYI37" s="73"/>
      <c r="VYJ37" s="73"/>
      <c r="VYK37" s="74"/>
      <c r="VYL37" s="72"/>
      <c r="VYM37" s="72"/>
      <c r="VYN37" s="72"/>
      <c r="VYO37" s="90"/>
      <c r="VYP37" s="73"/>
      <c r="VYQ37" s="73"/>
      <c r="VYR37" s="74"/>
      <c r="VYS37" s="72"/>
      <c r="VYT37" s="72"/>
      <c r="VYU37" s="72"/>
      <c r="VYV37" s="90"/>
      <c r="VYW37" s="73"/>
      <c r="VYX37" s="73"/>
      <c r="VYY37" s="74"/>
      <c r="VYZ37" s="72"/>
      <c r="VZA37" s="72"/>
      <c r="VZB37" s="72"/>
      <c r="VZC37" s="90"/>
      <c r="VZD37" s="73"/>
      <c r="VZE37" s="73"/>
      <c r="VZF37" s="74"/>
      <c r="VZG37" s="72"/>
      <c r="VZH37" s="72"/>
      <c r="VZI37" s="72"/>
      <c r="VZJ37" s="90"/>
      <c r="VZK37" s="73"/>
      <c r="VZL37" s="73"/>
      <c r="VZM37" s="74"/>
      <c r="VZN37" s="72"/>
      <c r="VZO37" s="72"/>
      <c r="VZP37" s="72"/>
      <c r="VZQ37" s="90"/>
      <c r="VZR37" s="73"/>
      <c r="VZS37" s="73"/>
      <c r="VZT37" s="74"/>
      <c r="VZU37" s="72"/>
      <c r="VZV37" s="72"/>
      <c r="VZW37" s="72"/>
      <c r="VZX37" s="90"/>
      <c r="VZY37" s="73"/>
      <c r="VZZ37" s="73"/>
      <c r="WAA37" s="74"/>
      <c r="WAB37" s="72"/>
      <c r="WAC37" s="72"/>
      <c r="WAD37" s="72"/>
      <c r="WAE37" s="90"/>
      <c r="WAF37" s="73"/>
      <c r="WAG37" s="73"/>
      <c r="WAH37" s="74"/>
      <c r="WAI37" s="72"/>
      <c r="WAJ37" s="72"/>
      <c r="WAK37" s="72"/>
      <c r="WAL37" s="90"/>
      <c r="WAM37" s="73"/>
      <c r="WAN37" s="73"/>
      <c r="WAO37" s="74"/>
      <c r="WAP37" s="72"/>
      <c r="WAQ37" s="72"/>
      <c r="WAR37" s="72"/>
      <c r="WAS37" s="90"/>
      <c r="WAT37" s="73"/>
      <c r="WAU37" s="73"/>
      <c r="WAV37" s="74"/>
      <c r="WAW37" s="72"/>
      <c r="WAX37" s="72"/>
      <c r="WAY37" s="72"/>
      <c r="WAZ37" s="90"/>
      <c r="WBA37" s="73"/>
      <c r="WBB37" s="73"/>
      <c r="WBC37" s="74"/>
      <c r="WBD37" s="72"/>
      <c r="WBE37" s="72"/>
      <c r="WBF37" s="72"/>
      <c r="WBG37" s="90"/>
      <c r="WBH37" s="73"/>
      <c r="WBI37" s="73"/>
      <c r="WBJ37" s="74"/>
      <c r="WBK37" s="72"/>
      <c r="WBL37" s="72"/>
      <c r="WBM37" s="72"/>
      <c r="WBN37" s="90"/>
      <c r="WBO37" s="73"/>
      <c r="WBP37" s="73"/>
      <c r="WBQ37" s="74"/>
      <c r="WBR37" s="72"/>
      <c r="WBS37" s="72"/>
      <c r="WBT37" s="72"/>
      <c r="WBU37" s="90"/>
      <c r="WBV37" s="73"/>
      <c r="WBW37" s="73"/>
      <c r="WBX37" s="74"/>
      <c r="WBY37" s="72"/>
      <c r="WBZ37" s="72"/>
      <c r="WCA37" s="72"/>
      <c r="WCB37" s="90"/>
      <c r="WCC37" s="73"/>
      <c r="WCD37" s="73"/>
      <c r="WCE37" s="74"/>
      <c r="WCF37" s="72"/>
      <c r="WCG37" s="72"/>
      <c r="WCH37" s="72"/>
      <c r="WCI37" s="90"/>
      <c r="WCJ37" s="73"/>
      <c r="WCK37" s="73"/>
      <c r="WCL37" s="74"/>
      <c r="WCM37" s="72"/>
      <c r="WCN37" s="72"/>
      <c r="WCO37" s="72"/>
      <c r="WCP37" s="90"/>
      <c r="WCQ37" s="73"/>
      <c r="WCR37" s="73"/>
      <c r="WCS37" s="74"/>
      <c r="WCT37" s="72"/>
      <c r="WCU37" s="72"/>
      <c r="WCV37" s="72"/>
      <c r="WCW37" s="90"/>
      <c r="WCX37" s="73"/>
      <c r="WCY37" s="73"/>
      <c r="WCZ37" s="74"/>
      <c r="WDA37" s="72"/>
      <c r="WDB37" s="72"/>
      <c r="WDC37" s="72"/>
      <c r="WDD37" s="90"/>
      <c r="WDE37" s="73"/>
      <c r="WDF37" s="73"/>
      <c r="WDG37" s="74"/>
      <c r="WDH37" s="72"/>
      <c r="WDI37" s="72"/>
      <c r="WDJ37" s="72"/>
      <c r="WDK37" s="90"/>
      <c r="WDL37" s="73"/>
      <c r="WDM37" s="73"/>
      <c r="WDN37" s="74"/>
      <c r="WDO37" s="72"/>
      <c r="WDP37" s="72"/>
      <c r="WDQ37" s="72"/>
      <c r="WDR37" s="90"/>
      <c r="WDS37" s="73"/>
      <c r="WDT37" s="73"/>
      <c r="WDU37" s="74"/>
      <c r="WDV37" s="72"/>
      <c r="WDW37" s="72"/>
      <c r="WDX37" s="72"/>
      <c r="WDY37" s="90"/>
      <c r="WDZ37" s="73"/>
      <c r="WEA37" s="73"/>
      <c r="WEB37" s="74"/>
      <c r="WEC37" s="72"/>
      <c r="WED37" s="72"/>
      <c r="WEE37" s="72"/>
      <c r="WEF37" s="90"/>
      <c r="WEG37" s="73"/>
      <c r="WEH37" s="73"/>
      <c r="WEI37" s="74"/>
      <c r="WEJ37" s="72"/>
      <c r="WEK37" s="72"/>
      <c r="WEL37" s="72"/>
      <c r="WEM37" s="90"/>
      <c r="WEN37" s="73"/>
      <c r="WEO37" s="73"/>
      <c r="WEP37" s="74"/>
      <c r="WEQ37" s="72"/>
      <c r="WER37" s="72"/>
      <c r="WES37" s="72"/>
      <c r="WET37" s="90"/>
      <c r="WEU37" s="73"/>
      <c r="WEV37" s="73"/>
      <c r="WEW37" s="74"/>
      <c r="WEX37" s="72"/>
      <c r="WEY37" s="72"/>
      <c r="WEZ37" s="72"/>
      <c r="WFA37" s="90"/>
      <c r="WFB37" s="73"/>
      <c r="WFC37" s="73"/>
      <c r="WFD37" s="74"/>
      <c r="WFE37" s="72"/>
      <c r="WFF37" s="72"/>
      <c r="WFG37" s="72"/>
      <c r="WFH37" s="90"/>
      <c r="WFI37" s="73"/>
      <c r="WFJ37" s="73"/>
      <c r="WFK37" s="74"/>
      <c r="WFL37" s="72"/>
      <c r="WFM37" s="72"/>
      <c r="WFN37" s="72"/>
      <c r="WFO37" s="90"/>
      <c r="WFP37" s="73"/>
      <c r="WFQ37" s="73"/>
      <c r="WFR37" s="74"/>
      <c r="WFS37" s="72"/>
      <c r="WFT37" s="72"/>
      <c r="WFU37" s="72"/>
      <c r="WFV37" s="90"/>
      <c r="WFW37" s="73"/>
      <c r="WFX37" s="73"/>
      <c r="WFY37" s="74"/>
      <c r="WFZ37" s="72"/>
      <c r="WGA37" s="72"/>
      <c r="WGB37" s="72"/>
      <c r="WGC37" s="90"/>
      <c r="WGD37" s="73"/>
      <c r="WGE37" s="73"/>
      <c r="WGF37" s="74"/>
      <c r="WGG37" s="72"/>
      <c r="WGH37" s="72"/>
      <c r="WGI37" s="72"/>
      <c r="WGJ37" s="90"/>
      <c r="WGK37" s="73"/>
      <c r="WGL37" s="73"/>
      <c r="WGM37" s="74"/>
      <c r="WGN37" s="72"/>
      <c r="WGO37" s="72"/>
      <c r="WGP37" s="72"/>
      <c r="WGQ37" s="90"/>
      <c r="WGR37" s="73"/>
      <c r="WGS37" s="73"/>
      <c r="WGT37" s="74"/>
      <c r="WGU37" s="72"/>
      <c r="WGV37" s="72"/>
      <c r="WGW37" s="72"/>
      <c r="WGX37" s="90"/>
      <c r="WGY37" s="73"/>
      <c r="WGZ37" s="73"/>
      <c r="WHA37" s="74"/>
      <c r="WHB37" s="72"/>
      <c r="WHC37" s="72"/>
      <c r="WHD37" s="72"/>
      <c r="WHE37" s="90"/>
      <c r="WHF37" s="73"/>
      <c r="WHG37" s="73"/>
      <c r="WHH37" s="74"/>
      <c r="WHI37" s="72"/>
      <c r="WHJ37" s="72"/>
      <c r="WHK37" s="72"/>
      <c r="WHL37" s="90"/>
      <c r="WHM37" s="73"/>
      <c r="WHN37" s="73"/>
      <c r="WHO37" s="74"/>
      <c r="WHP37" s="72"/>
      <c r="WHQ37" s="72"/>
      <c r="WHR37" s="72"/>
      <c r="WHS37" s="90"/>
      <c r="WHT37" s="73"/>
      <c r="WHU37" s="73"/>
      <c r="WHV37" s="74"/>
      <c r="WHW37" s="72"/>
      <c r="WHX37" s="72"/>
      <c r="WHY37" s="72"/>
      <c r="WHZ37" s="90"/>
      <c r="WIA37" s="73"/>
      <c r="WIB37" s="73"/>
      <c r="WIC37" s="74"/>
      <c r="WID37" s="72"/>
      <c r="WIE37" s="72"/>
      <c r="WIF37" s="72"/>
      <c r="WIG37" s="90"/>
      <c r="WIH37" s="73"/>
      <c r="WII37" s="73"/>
      <c r="WIJ37" s="74"/>
      <c r="WIK37" s="72"/>
      <c r="WIL37" s="72"/>
      <c r="WIM37" s="72"/>
      <c r="WIN37" s="90"/>
      <c r="WIO37" s="73"/>
      <c r="WIP37" s="73"/>
      <c r="WIQ37" s="74"/>
      <c r="WIR37" s="72"/>
      <c r="WIS37" s="72"/>
      <c r="WIT37" s="72"/>
      <c r="WIU37" s="90"/>
      <c r="WIV37" s="73"/>
      <c r="WIW37" s="73"/>
      <c r="WIX37" s="74"/>
      <c r="WIY37" s="72"/>
      <c r="WIZ37" s="72"/>
      <c r="WJA37" s="72"/>
      <c r="WJB37" s="90"/>
      <c r="WJC37" s="73"/>
      <c r="WJD37" s="73"/>
      <c r="WJE37" s="74"/>
      <c r="WJF37" s="72"/>
      <c r="WJG37" s="72"/>
      <c r="WJH37" s="72"/>
      <c r="WJI37" s="90"/>
      <c r="WJJ37" s="73"/>
      <c r="WJK37" s="73"/>
      <c r="WJL37" s="74"/>
      <c r="WJM37" s="72"/>
      <c r="WJN37" s="72"/>
      <c r="WJO37" s="72"/>
      <c r="WJP37" s="90"/>
      <c r="WJQ37" s="73"/>
      <c r="WJR37" s="73"/>
      <c r="WJS37" s="74"/>
      <c r="WJT37" s="72"/>
      <c r="WJU37" s="72"/>
      <c r="WJV37" s="72"/>
      <c r="WJW37" s="90"/>
      <c r="WJX37" s="73"/>
      <c r="WJY37" s="73"/>
      <c r="WJZ37" s="74"/>
      <c r="WKA37" s="72"/>
      <c r="WKB37" s="72"/>
      <c r="WKC37" s="72"/>
      <c r="WKD37" s="90"/>
      <c r="WKE37" s="73"/>
      <c r="WKF37" s="73"/>
      <c r="WKG37" s="74"/>
      <c r="WKH37" s="72"/>
      <c r="WKI37" s="72"/>
      <c r="WKJ37" s="72"/>
      <c r="WKK37" s="90"/>
      <c r="WKL37" s="73"/>
      <c r="WKM37" s="73"/>
      <c r="WKN37" s="74"/>
      <c r="WKO37" s="72"/>
      <c r="WKP37" s="72"/>
      <c r="WKQ37" s="72"/>
      <c r="WKR37" s="90"/>
      <c r="WKS37" s="73"/>
      <c r="WKT37" s="73"/>
      <c r="WKU37" s="74"/>
      <c r="WKV37" s="72"/>
      <c r="WKW37" s="72"/>
      <c r="WKX37" s="72"/>
      <c r="WKY37" s="90"/>
      <c r="WKZ37" s="73"/>
      <c r="WLA37" s="73"/>
      <c r="WLB37" s="74"/>
      <c r="WLC37" s="72"/>
      <c r="WLD37" s="72"/>
      <c r="WLE37" s="72"/>
      <c r="WLF37" s="90"/>
      <c r="WLG37" s="73"/>
      <c r="WLH37" s="73"/>
      <c r="WLI37" s="74"/>
      <c r="WLJ37" s="72"/>
      <c r="WLK37" s="72"/>
      <c r="WLL37" s="72"/>
      <c r="WLM37" s="90"/>
      <c r="WLN37" s="73"/>
      <c r="WLO37" s="73"/>
      <c r="WLP37" s="74"/>
      <c r="WLQ37" s="72"/>
      <c r="WLR37" s="72"/>
      <c r="WLS37" s="72"/>
      <c r="WLT37" s="90"/>
      <c r="WLU37" s="73"/>
      <c r="WLV37" s="73"/>
      <c r="WLW37" s="74"/>
      <c r="WLX37" s="72"/>
      <c r="WLY37" s="72"/>
      <c r="WLZ37" s="72"/>
      <c r="WMA37" s="90"/>
      <c r="WMB37" s="73"/>
      <c r="WMC37" s="73"/>
      <c r="WMD37" s="74"/>
      <c r="WME37" s="72"/>
      <c r="WMF37" s="72"/>
      <c r="WMG37" s="72"/>
      <c r="WMH37" s="90"/>
      <c r="WMI37" s="73"/>
      <c r="WMJ37" s="73"/>
      <c r="WMK37" s="74"/>
      <c r="WML37" s="72"/>
      <c r="WMM37" s="72"/>
      <c r="WMN37" s="72"/>
      <c r="WMO37" s="90"/>
      <c r="WMP37" s="73"/>
      <c r="WMQ37" s="73"/>
      <c r="WMR37" s="74"/>
      <c r="WMS37" s="72"/>
      <c r="WMT37" s="72"/>
      <c r="WMU37" s="72"/>
      <c r="WMV37" s="90"/>
      <c r="WMW37" s="73"/>
      <c r="WMX37" s="73"/>
      <c r="WMY37" s="74"/>
      <c r="WMZ37" s="72"/>
      <c r="WNA37" s="72"/>
      <c r="WNB37" s="72"/>
      <c r="WNC37" s="90"/>
      <c r="WND37" s="73"/>
      <c r="WNE37" s="73"/>
      <c r="WNF37" s="74"/>
      <c r="WNG37" s="72"/>
      <c r="WNH37" s="72"/>
      <c r="WNI37" s="72"/>
      <c r="WNJ37" s="90"/>
      <c r="WNK37" s="73"/>
      <c r="WNL37" s="73"/>
      <c r="WNM37" s="74"/>
      <c r="WNN37" s="72"/>
      <c r="WNO37" s="72"/>
      <c r="WNP37" s="72"/>
      <c r="WNQ37" s="90"/>
      <c r="WNR37" s="73"/>
      <c r="WNS37" s="73"/>
      <c r="WNT37" s="74"/>
      <c r="WNU37" s="72"/>
      <c r="WNV37" s="72"/>
      <c r="WNW37" s="72"/>
      <c r="WNX37" s="90"/>
      <c r="WNY37" s="73"/>
      <c r="WNZ37" s="73"/>
      <c r="WOA37" s="74"/>
      <c r="WOB37" s="72"/>
      <c r="WOC37" s="72"/>
      <c r="WOD37" s="72"/>
      <c r="WOE37" s="90"/>
      <c r="WOF37" s="73"/>
      <c r="WOG37" s="73"/>
      <c r="WOH37" s="74"/>
      <c r="WOI37" s="72"/>
      <c r="WOJ37" s="72"/>
      <c r="WOK37" s="72"/>
      <c r="WOL37" s="90"/>
      <c r="WOM37" s="73"/>
      <c r="WON37" s="73"/>
      <c r="WOO37" s="74"/>
      <c r="WOP37" s="72"/>
      <c r="WOQ37" s="72"/>
      <c r="WOR37" s="72"/>
      <c r="WOS37" s="90"/>
      <c r="WOT37" s="73"/>
      <c r="WOU37" s="73"/>
      <c r="WOV37" s="74"/>
      <c r="WOW37" s="72"/>
      <c r="WOX37" s="72"/>
      <c r="WOY37" s="72"/>
      <c r="WOZ37" s="90"/>
      <c r="WPA37" s="73"/>
      <c r="WPB37" s="73"/>
      <c r="WPC37" s="74"/>
      <c r="WPD37" s="72"/>
      <c r="WPE37" s="72"/>
      <c r="WPF37" s="72"/>
      <c r="WPG37" s="90"/>
      <c r="WPH37" s="73"/>
      <c r="WPI37" s="73"/>
      <c r="WPJ37" s="74"/>
      <c r="WPK37" s="72"/>
      <c r="WPL37" s="72"/>
      <c r="WPM37" s="72"/>
      <c r="WPN37" s="90"/>
      <c r="WPO37" s="73"/>
      <c r="WPP37" s="73"/>
      <c r="WPQ37" s="74"/>
      <c r="WPR37" s="72"/>
      <c r="WPS37" s="72"/>
      <c r="WPT37" s="72"/>
      <c r="WPU37" s="90"/>
      <c r="WPV37" s="73"/>
      <c r="WPW37" s="73"/>
      <c r="WPX37" s="74"/>
      <c r="WPY37" s="72"/>
      <c r="WPZ37" s="72"/>
      <c r="WQA37" s="72"/>
      <c r="WQB37" s="90"/>
      <c r="WQC37" s="73"/>
      <c r="WQD37" s="73"/>
      <c r="WQE37" s="74"/>
      <c r="WQF37" s="72"/>
      <c r="WQG37" s="72"/>
      <c r="WQH37" s="72"/>
      <c r="WQI37" s="90"/>
      <c r="WQJ37" s="73"/>
      <c r="WQK37" s="73"/>
      <c r="WQL37" s="74"/>
      <c r="WQM37" s="72"/>
      <c r="WQN37" s="72"/>
      <c r="WQO37" s="72"/>
      <c r="WQP37" s="90"/>
      <c r="WQQ37" s="73"/>
      <c r="WQR37" s="73"/>
      <c r="WQS37" s="74"/>
      <c r="WQT37" s="72"/>
      <c r="WQU37" s="72"/>
      <c r="WQV37" s="72"/>
      <c r="WQW37" s="90"/>
      <c r="WQX37" s="73"/>
      <c r="WQY37" s="73"/>
      <c r="WQZ37" s="74"/>
      <c r="WRA37" s="72"/>
      <c r="WRB37" s="72"/>
      <c r="WRC37" s="72"/>
      <c r="WRD37" s="90"/>
      <c r="WRE37" s="73"/>
      <c r="WRF37" s="73"/>
      <c r="WRG37" s="74"/>
      <c r="WRH37" s="72"/>
      <c r="WRI37" s="72"/>
      <c r="WRJ37" s="72"/>
      <c r="WRK37" s="90"/>
      <c r="WRL37" s="73"/>
      <c r="WRM37" s="73"/>
      <c r="WRN37" s="74"/>
      <c r="WRO37" s="72"/>
      <c r="WRP37" s="72"/>
      <c r="WRQ37" s="72"/>
      <c r="WRR37" s="90"/>
      <c r="WRS37" s="73"/>
      <c r="WRT37" s="73"/>
      <c r="WRU37" s="74"/>
      <c r="WRV37" s="72"/>
      <c r="WRW37" s="72"/>
      <c r="WRX37" s="72"/>
      <c r="WRY37" s="90"/>
      <c r="WRZ37" s="73"/>
      <c r="WSA37" s="73"/>
      <c r="WSB37" s="74"/>
      <c r="WSC37" s="72"/>
      <c r="WSD37" s="72"/>
      <c r="WSE37" s="72"/>
      <c r="WSF37" s="90"/>
      <c r="WSG37" s="73"/>
      <c r="WSH37" s="73"/>
      <c r="WSI37" s="74"/>
      <c r="WSJ37" s="72"/>
      <c r="WSK37" s="72"/>
      <c r="WSL37" s="72"/>
      <c r="WSM37" s="90"/>
      <c r="WSN37" s="73"/>
      <c r="WSO37" s="73"/>
      <c r="WSP37" s="74"/>
      <c r="WSQ37" s="72"/>
      <c r="WSR37" s="72"/>
      <c r="WSS37" s="72"/>
      <c r="WST37" s="90"/>
      <c r="WSU37" s="73"/>
      <c r="WSV37" s="73"/>
      <c r="WSW37" s="74"/>
      <c r="WSX37" s="72"/>
      <c r="WSY37" s="72"/>
      <c r="WSZ37" s="72"/>
      <c r="WTA37" s="90"/>
      <c r="WTB37" s="73"/>
      <c r="WTC37" s="73"/>
      <c r="WTD37" s="74"/>
      <c r="WTE37" s="72"/>
      <c r="WTF37" s="72"/>
      <c r="WTG37" s="72"/>
      <c r="WTH37" s="90"/>
      <c r="WTI37" s="73"/>
      <c r="WTJ37" s="73"/>
      <c r="WTK37" s="74"/>
      <c r="WTL37" s="72"/>
      <c r="WTM37" s="72"/>
      <c r="WTN37" s="72"/>
      <c r="WTO37" s="90"/>
      <c r="WTP37" s="73"/>
      <c r="WTQ37" s="73"/>
      <c r="WTR37" s="74"/>
      <c r="WTS37" s="72"/>
      <c r="WTT37" s="72"/>
      <c r="WTU37" s="72"/>
      <c r="WTV37" s="90"/>
      <c r="WTW37" s="73"/>
      <c r="WTX37" s="73"/>
      <c r="WTY37" s="74"/>
      <c r="WTZ37" s="72"/>
      <c r="WUA37" s="72"/>
      <c r="WUB37" s="72"/>
      <c r="WUC37" s="90"/>
      <c r="WUD37" s="73"/>
      <c r="WUE37" s="73"/>
      <c r="WUF37" s="74"/>
      <c r="WUG37" s="72"/>
      <c r="WUH37" s="72"/>
      <c r="WUI37" s="72"/>
      <c r="WUJ37" s="90"/>
      <c r="WUK37" s="73"/>
      <c r="WUL37" s="73"/>
      <c r="WUM37" s="74"/>
      <c r="WUN37" s="72"/>
      <c r="WUO37" s="72"/>
      <c r="WUP37" s="72"/>
      <c r="WUQ37" s="90"/>
      <c r="WUR37" s="73"/>
      <c r="WUS37" s="73"/>
      <c r="WUT37" s="74"/>
      <c r="WUU37" s="72"/>
      <c r="WUV37" s="72"/>
      <c r="WUW37" s="72"/>
      <c r="WUX37" s="90"/>
      <c r="WUY37" s="73"/>
      <c r="WUZ37" s="73"/>
      <c r="WVA37" s="74"/>
      <c r="WVB37" s="72"/>
      <c r="WVC37" s="72"/>
      <c r="WVD37" s="72"/>
      <c r="WVE37" s="90"/>
      <c r="WVF37" s="73"/>
      <c r="WVG37" s="73"/>
      <c r="WVH37" s="74"/>
      <c r="WVI37" s="72"/>
      <c r="WVJ37" s="72"/>
      <c r="WVK37" s="72"/>
      <c r="WVL37" s="90"/>
      <c r="WVM37" s="73"/>
      <c r="WVN37" s="73"/>
      <c r="WVO37" s="74"/>
      <c r="WVP37" s="72"/>
      <c r="WVQ37" s="72"/>
      <c r="WVR37" s="72"/>
      <c r="WVS37" s="90"/>
      <c r="WVT37" s="73"/>
      <c r="WVU37" s="73"/>
      <c r="WVV37" s="74"/>
      <c r="WVW37" s="72"/>
      <c r="WVX37" s="72"/>
      <c r="WVY37" s="72"/>
      <c r="WVZ37" s="90"/>
      <c r="WWA37" s="73"/>
      <c r="WWB37" s="73"/>
      <c r="WWC37" s="74"/>
      <c r="WWD37" s="72"/>
      <c r="WWE37" s="72"/>
      <c r="WWF37" s="72"/>
      <c r="WWG37" s="90"/>
      <c r="WWH37" s="73"/>
      <c r="WWI37" s="73"/>
      <c r="WWJ37" s="74"/>
      <c r="WWK37" s="72"/>
      <c r="WWL37" s="72"/>
      <c r="WWM37" s="72"/>
      <c r="WWN37" s="90"/>
      <c r="WWO37" s="73"/>
      <c r="WWP37" s="73"/>
      <c r="WWQ37" s="74"/>
      <c r="WWR37" s="72"/>
      <c r="WWS37" s="72"/>
      <c r="WWT37" s="72"/>
      <c r="WWU37" s="90"/>
      <c r="WWV37" s="73"/>
      <c r="WWW37" s="73"/>
      <c r="WWX37" s="74"/>
      <c r="WWY37" s="72"/>
      <c r="WWZ37" s="72"/>
      <c r="WXA37" s="72"/>
      <c r="WXB37" s="90"/>
      <c r="WXC37" s="73"/>
      <c r="WXD37" s="73"/>
      <c r="WXE37" s="74"/>
      <c r="WXF37" s="72"/>
      <c r="WXG37" s="72"/>
      <c r="WXH37" s="72"/>
      <c r="WXI37" s="90"/>
      <c r="WXJ37" s="73"/>
      <c r="WXK37" s="73"/>
      <c r="WXL37" s="74"/>
      <c r="WXM37" s="72"/>
      <c r="WXN37" s="72"/>
      <c r="WXO37" s="72"/>
      <c r="WXP37" s="90"/>
      <c r="WXQ37" s="73"/>
      <c r="WXR37" s="73"/>
      <c r="WXS37" s="74"/>
      <c r="WXT37" s="72"/>
      <c r="WXU37" s="72"/>
      <c r="WXV37" s="72"/>
      <c r="WXW37" s="90"/>
      <c r="WXX37" s="73"/>
      <c r="WXY37" s="73"/>
      <c r="WXZ37" s="74"/>
      <c r="WYA37" s="72"/>
      <c r="WYB37" s="72"/>
      <c r="WYC37" s="72"/>
      <c r="WYD37" s="90"/>
      <c r="WYE37" s="73"/>
      <c r="WYF37" s="73"/>
      <c r="WYG37" s="74"/>
      <c r="WYH37" s="72"/>
      <c r="WYI37" s="72"/>
      <c r="WYJ37" s="72"/>
      <c r="WYK37" s="90"/>
      <c r="WYL37" s="73"/>
      <c r="WYM37" s="73"/>
      <c r="WYN37" s="74"/>
      <c r="WYO37" s="72"/>
      <c r="WYP37" s="72"/>
      <c r="WYQ37" s="72"/>
      <c r="WYR37" s="90"/>
      <c r="WYS37" s="73"/>
      <c r="WYT37" s="73"/>
      <c r="WYU37" s="74"/>
      <c r="WYV37" s="72"/>
      <c r="WYW37" s="72"/>
      <c r="WYX37" s="72"/>
      <c r="WYY37" s="90"/>
      <c r="WYZ37" s="73"/>
      <c r="WZA37" s="73"/>
      <c r="WZB37" s="74"/>
      <c r="WZC37" s="72"/>
      <c r="WZD37" s="72"/>
      <c r="WZE37" s="72"/>
      <c r="WZF37" s="90"/>
      <c r="WZG37" s="73"/>
      <c r="WZH37" s="73"/>
      <c r="WZI37" s="74"/>
      <c r="WZJ37" s="72"/>
      <c r="WZK37" s="72"/>
      <c r="WZL37" s="72"/>
      <c r="WZM37" s="90"/>
      <c r="WZN37" s="73"/>
      <c r="WZO37" s="73"/>
      <c r="WZP37" s="74"/>
      <c r="WZQ37" s="72"/>
      <c r="WZR37" s="72"/>
      <c r="WZS37" s="72"/>
      <c r="WZT37" s="90"/>
      <c r="WZU37" s="73"/>
      <c r="WZV37" s="73"/>
      <c r="WZW37" s="74"/>
      <c r="WZX37" s="72"/>
      <c r="WZY37" s="72"/>
      <c r="WZZ37" s="72"/>
      <c r="XAA37" s="90"/>
      <c r="XAB37" s="73"/>
      <c r="XAC37" s="73"/>
      <c r="XAD37" s="74"/>
      <c r="XAE37" s="72"/>
      <c r="XAF37" s="72"/>
      <c r="XAG37" s="72"/>
      <c r="XAH37" s="90"/>
      <c r="XAI37" s="73"/>
      <c r="XAJ37" s="73"/>
      <c r="XAK37" s="74"/>
      <c r="XAL37" s="72"/>
      <c r="XAM37" s="72"/>
      <c r="XAN37" s="72"/>
      <c r="XAO37" s="90"/>
      <c r="XAP37" s="73"/>
      <c r="XAQ37" s="73"/>
      <c r="XAR37" s="74"/>
      <c r="XAS37" s="72"/>
      <c r="XAT37" s="72"/>
      <c r="XAU37" s="72"/>
      <c r="XAV37" s="90"/>
      <c r="XAW37" s="73"/>
      <c r="XAX37" s="73"/>
      <c r="XAY37" s="74"/>
      <c r="XAZ37" s="72"/>
      <c r="XBA37" s="72"/>
      <c r="XBB37" s="72"/>
      <c r="XBC37" s="90"/>
      <c r="XBD37" s="73"/>
      <c r="XBE37" s="73"/>
      <c r="XBF37" s="74"/>
      <c r="XBG37" s="72"/>
      <c r="XBH37" s="72"/>
      <c r="XBI37" s="72"/>
      <c r="XBJ37" s="90"/>
      <c r="XBK37" s="73"/>
      <c r="XBL37" s="73"/>
      <c r="XBM37" s="74"/>
      <c r="XBN37" s="72"/>
      <c r="XBO37" s="72"/>
      <c r="XBP37" s="72"/>
      <c r="XBQ37" s="90"/>
      <c r="XBR37" s="73"/>
      <c r="XBS37" s="73"/>
      <c r="XBT37" s="74"/>
      <c r="XBU37" s="72"/>
      <c r="XBV37" s="72"/>
      <c r="XBW37" s="72"/>
      <c r="XBX37" s="90"/>
      <c r="XBY37" s="73"/>
      <c r="XBZ37" s="73"/>
      <c r="XCA37" s="74"/>
      <c r="XCB37" s="72"/>
      <c r="XCC37" s="72"/>
      <c r="XCD37" s="72"/>
      <c r="XCE37" s="90"/>
      <c r="XCF37" s="73"/>
      <c r="XCG37" s="73"/>
      <c r="XCH37" s="74"/>
      <c r="XCI37" s="72"/>
      <c r="XCJ37" s="72"/>
      <c r="XCK37" s="72"/>
      <c r="XCL37" s="90"/>
      <c r="XCM37" s="73"/>
      <c r="XCN37" s="73"/>
      <c r="XCO37" s="74"/>
      <c r="XCP37" s="72"/>
      <c r="XCQ37" s="72"/>
      <c r="XCR37" s="72"/>
      <c r="XCS37" s="90"/>
      <c r="XCT37" s="73"/>
      <c r="XCU37" s="73"/>
      <c r="XCV37" s="74"/>
      <c r="XCW37" s="72"/>
      <c r="XCX37" s="72"/>
      <c r="XCY37" s="72"/>
      <c r="XCZ37" s="90"/>
      <c r="XDA37" s="73"/>
      <c r="XDB37" s="73"/>
      <c r="XDC37" s="74"/>
      <c r="XDD37" s="72"/>
      <c r="XDE37" s="72"/>
      <c r="XDF37" s="72"/>
      <c r="XDG37" s="90"/>
      <c r="XDH37" s="73"/>
      <c r="XDI37" s="73"/>
      <c r="XDJ37" s="74"/>
      <c r="XDK37" s="72"/>
      <c r="XDL37" s="72"/>
      <c r="XDM37" s="72"/>
      <c r="XDN37" s="90"/>
      <c r="XDO37" s="73"/>
      <c r="XDP37" s="73"/>
      <c r="XDQ37" s="74"/>
      <c r="XDR37" s="72"/>
      <c r="XDS37" s="72"/>
      <c r="XDT37" s="72"/>
      <c r="XDU37" s="90"/>
      <c r="XDV37" s="73"/>
      <c r="XDW37" s="73"/>
      <c r="XDX37" s="74"/>
      <c r="XDY37" s="72"/>
      <c r="XDZ37" s="72"/>
      <c r="XEA37" s="72"/>
      <c r="XEB37" s="90"/>
      <c r="XEC37" s="73"/>
      <c r="XED37" s="73"/>
      <c r="XEE37" s="74"/>
      <c r="XEF37" s="72"/>
      <c r="XEG37" s="72"/>
      <c r="XEH37" s="72"/>
      <c r="XEI37" s="90"/>
      <c r="XEJ37" s="73"/>
      <c r="XEK37" s="73"/>
      <c r="XEL37" s="74"/>
      <c r="XEM37" s="72"/>
      <c r="XEN37" s="72"/>
      <c r="XEO37" s="72"/>
      <c r="XEP37" s="90"/>
      <c r="XEQ37" s="73"/>
      <c r="XER37" s="73"/>
      <c r="XES37" s="74"/>
      <c r="XET37" s="72"/>
      <c r="XEU37" s="72"/>
      <c r="XEV37" s="72"/>
      <c r="XEW37" s="90"/>
      <c r="XEX37" s="73"/>
      <c r="XEY37" s="73"/>
      <c r="XEZ37" s="74"/>
      <c r="XFA37" s="72"/>
      <c r="XFB37" s="72"/>
      <c r="XFC37" s="72"/>
      <c r="XFD37" s="90"/>
    </row>
    <row r="38" spans="1:16384" customFormat="1" x14ac:dyDescent="0.35">
      <c r="A38" s="72" t="s">
        <v>555</v>
      </c>
      <c r="B38" s="72" t="s">
        <v>556</v>
      </c>
      <c r="C38" s="72" t="s">
        <v>150</v>
      </c>
      <c r="D38" s="90" t="s">
        <v>501</v>
      </c>
      <c r="E38" s="73" t="s">
        <v>502</v>
      </c>
      <c r="F38" s="73" t="s">
        <v>502</v>
      </c>
      <c r="G38" s="74" t="s">
        <v>503</v>
      </c>
      <c r="H38" s="72"/>
      <c r="I38" s="72"/>
      <c r="J38" s="72"/>
      <c r="K38" s="90"/>
      <c r="L38" s="73"/>
      <c r="M38" s="73"/>
      <c r="N38" s="74"/>
      <c r="O38" s="72"/>
      <c r="P38" s="72"/>
      <c r="Q38" s="72"/>
      <c r="R38" s="90"/>
      <c r="S38" s="73"/>
      <c r="T38" s="73"/>
      <c r="U38" s="74"/>
      <c r="V38" s="72"/>
      <c r="W38" s="72"/>
      <c r="X38" s="72"/>
      <c r="Y38" s="90"/>
      <c r="Z38" s="73"/>
      <c r="AA38" s="73"/>
      <c r="AB38" s="74"/>
      <c r="AC38" s="72"/>
      <c r="AD38" s="72"/>
      <c r="AE38" s="72"/>
      <c r="AF38" s="90"/>
      <c r="AG38" s="73"/>
      <c r="AH38" s="73"/>
      <c r="AI38" s="74"/>
      <c r="AJ38" s="72"/>
      <c r="AK38" s="72"/>
      <c r="AL38" s="72"/>
      <c r="AM38" s="90"/>
      <c r="AN38" s="73"/>
      <c r="AO38" s="73"/>
      <c r="AP38" s="74"/>
      <c r="AQ38" s="72"/>
      <c r="AR38" s="72"/>
      <c r="AS38" s="72"/>
      <c r="AT38" s="90"/>
      <c r="AU38" s="73"/>
      <c r="AV38" s="73"/>
      <c r="AW38" s="74"/>
      <c r="AX38" s="72"/>
      <c r="AY38" s="72"/>
      <c r="AZ38" s="72"/>
      <c r="BA38" s="90"/>
      <c r="BB38" s="73"/>
      <c r="BC38" s="73"/>
      <c r="BD38" s="74"/>
      <c r="BE38" s="72"/>
      <c r="BF38" s="72"/>
      <c r="BG38" s="72"/>
      <c r="BH38" s="90"/>
      <c r="BI38" s="73"/>
      <c r="BJ38" s="73"/>
      <c r="BK38" s="74"/>
      <c r="BL38" s="72"/>
      <c r="BM38" s="72"/>
      <c r="BN38" s="72"/>
      <c r="BO38" s="90"/>
      <c r="BP38" s="73"/>
      <c r="BQ38" s="73"/>
      <c r="BR38" s="74"/>
      <c r="BS38" s="72"/>
      <c r="BT38" s="72"/>
      <c r="BU38" s="72"/>
      <c r="BV38" s="90"/>
      <c r="BW38" s="73"/>
      <c r="BX38" s="73"/>
      <c r="BY38" s="74"/>
      <c r="BZ38" s="72"/>
      <c r="CA38" s="72"/>
      <c r="CB38" s="72"/>
      <c r="CC38" s="90"/>
      <c r="CD38" s="73"/>
      <c r="CE38" s="73"/>
      <c r="CF38" s="74"/>
      <c r="CG38" s="72"/>
      <c r="CH38" s="72"/>
      <c r="CI38" s="72"/>
      <c r="CJ38" s="90"/>
      <c r="CK38" s="73"/>
      <c r="CL38" s="73"/>
      <c r="CM38" s="74"/>
      <c r="CN38" s="72"/>
      <c r="CO38" s="72"/>
      <c r="CP38" s="72"/>
      <c r="CQ38" s="90"/>
      <c r="CR38" s="73"/>
      <c r="CS38" s="73"/>
      <c r="CT38" s="74"/>
      <c r="CU38" s="72"/>
      <c r="CV38" s="72"/>
      <c r="CW38" s="72"/>
      <c r="CX38" s="90"/>
      <c r="CY38" s="73"/>
      <c r="CZ38" s="73"/>
      <c r="DA38" s="74"/>
      <c r="DB38" s="72"/>
      <c r="DC38" s="72"/>
      <c r="DD38" s="72"/>
      <c r="DE38" s="90"/>
      <c r="DF38" s="73"/>
      <c r="DG38" s="73"/>
      <c r="DH38" s="74"/>
      <c r="DI38" s="72"/>
      <c r="DJ38" s="72"/>
      <c r="DK38" s="72"/>
      <c r="DL38" s="90"/>
      <c r="DM38" s="73"/>
      <c r="DN38" s="73"/>
      <c r="DO38" s="74"/>
      <c r="DP38" s="72"/>
      <c r="DQ38" s="72"/>
      <c r="DR38" s="72"/>
      <c r="DS38" s="90"/>
      <c r="DT38" s="73"/>
      <c r="DU38" s="73"/>
      <c r="DV38" s="74"/>
      <c r="DW38" s="72"/>
      <c r="DX38" s="72"/>
      <c r="DY38" s="72"/>
      <c r="DZ38" s="90"/>
      <c r="EA38" s="73"/>
      <c r="EB38" s="73"/>
      <c r="EC38" s="74"/>
      <c r="ED38" s="72"/>
      <c r="EE38" s="72"/>
      <c r="EF38" s="72"/>
      <c r="EG38" s="90"/>
      <c r="EH38" s="73"/>
      <c r="EI38" s="73"/>
      <c r="EJ38" s="74"/>
      <c r="EK38" s="72"/>
      <c r="EL38" s="72"/>
      <c r="EM38" s="72"/>
      <c r="EN38" s="90"/>
      <c r="EO38" s="73"/>
      <c r="EP38" s="73"/>
      <c r="EQ38" s="74"/>
      <c r="ER38" s="72"/>
      <c r="ES38" s="72"/>
      <c r="ET38" s="72"/>
      <c r="EU38" s="90"/>
      <c r="EV38" s="73"/>
      <c r="EW38" s="73"/>
      <c r="EX38" s="74"/>
      <c r="EY38" s="72"/>
      <c r="EZ38" s="72"/>
      <c r="FA38" s="72"/>
      <c r="FB38" s="90"/>
      <c r="FC38" s="73"/>
      <c r="FD38" s="73"/>
      <c r="FE38" s="74"/>
      <c r="FF38" s="72"/>
      <c r="FG38" s="72"/>
      <c r="FH38" s="72"/>
      <c r="FI38" s="90"/>
      <c r="FJ38" s="73"/>
      <c r="FK38" s="73"/>
      <c r="FL38" s="74"/>
      <c r="FM38" s="72"/>
      <c r="FN38" s="72"/>
      <c r="FO38" s="72"/>
      <c r="FP38" s="90"/>
      <c r="FQ38" s="73"/>
      <c r="FR38" s="73"/>
      <c r="FS38" s="74"/>
      <c r="FT38" s="72"/>
      <c r="FU38" s="72"/>
      <c r="FV38" s="72"/>
      <c r="FW38" s="90"/>
      <c r="FX38" s="73"/>
      <c r="FY38" s="73"/>
      <c r="FZ38" s="74"/>
      <c r="GA38" s="72"/>
      <c r="GB38" s="72"/>
      <c r="GC38" s="72"/>
      <c r="GD38" s="90"/>
      <c r="GE38" s="73"/>
      <c r="GF38" s="73"/>
      <c r="GG38" s="74"/>
      <c r="GH38" s="72"/>
      <c r="GI38" s="72"/>
      <c r="GJ38" s="72"/>
      <c r="GK38" s="90"/>
      <c r="GL38" s="73"/>
      <c r="GM38" s="73"/>
      <c r="GN38" s="74"/>
      <c r="GO38" s="72"/>
      <c r="GP38" s="72"/>
      <c r="GQ38" s="72"/>
      <c r="GR38" s="90"/>
      <c r="GS38" s="73"/>
      <c r="GT38" s="73"/>
      <c r="GU38" s="74"/>
      <c r="GV38" s="72"/>
      <c r="GW38" s="72"/>
      <c r="GX38" s="72"/>
      <c r="GY38" s="90"/>
      <c r="GZ38" s="73"/>
      <c r="HA38" s="73"/>
      <c r="HB38" s="74"/>
      <c r="HC38" s="72"/>
      <c r="HD38" s="72"/>
      <c r="HE38" s="72"/>
      <c r="HF38" s="90"/>
      <c r="HG38" s="73"/>
      <c r="HH38" s="73"/>
      <c r="HI38" s="74"/>
      <c r="HJ38" s="72"/>
      <c r="HK38" s="72"/>
      <c r="HL38" s="72"/>
      <c r="HM38" s="90"/>
      <c r="HN38" s="73"/>
      <c r="HO38" s="73"/>
      <c r="HP38" s="74"/>
      <c r="HQ38" s="72"/>
      <c r="HR38" s="72"/>
      <c r="HS38" s="72"/>
      <c r="HT38" s="90"/>
      <c r="HU38" s="73"/>
      <c r="HV38" s="73"/>
      <c r="HW38" s="74"/>
      <c r="HX38" s="72"/>
      <c r="HY38" s="72"/>
      <c r="HZ38" s="72"/>
      <c r="IA38" s="90"/>
      <c r="IB38" s="73"/>
      <c r="IC38" s="73"/>
      <c r="ID38" s="74"/>
      <c r="IE38" s="72"/>
      <c r="IF38" s="72"/>
      <c r="IG38" s="72"/>
      <c r="IH38" s="90"/>
      <c r="II38" s="73"/>
      <c r="IJ38" s="73"/>
      <c r="IK38" s="74"/>
      <c r="IL38" s="72"/>
      <c r="IM38" s="72"/>
      <c r="IN38" s="72"/>
      <c r="IO38" s="90"/>
      <c r="IP38" s="73"/>
      <c r="IQ38" s="73"/>
      <c r="IR38" s="74"/>
      <c r="IS38" s="72"/>
      <c r="IT38" s="72"/>
      <c r="IU38" s="72"/>
      <c r="IV38" s="90"/>
      <c r="IW38" s="73"/>
      <c r="IX38" s="73"/>
      <c r="IY38" s="74"/>
      <c r="IZ38" s="72"/>
      <c r="JA38" s="72"/>
      <c r="JB38" s="72"/>
      <c r="JC38" s="90"/>
      <c r="JD38" s="73"/>
      <c r="JE38" s="73"/>
      <c r="JF38" s="74"/>
      <c r="JG38" s="72"/>
      <c r="JH38" s="72"/>
      <c r="JI38" s="72"/>
      <c r="JJ38" s="90"/>
      <c r="JK38" s="73"/>
      <c r="JL38" s="73"/>
      <c r="JM38" s="74"/>
      <c r="JN38" s="72"/>
      <c r="JO38" s="72"/>
      <c r="JP38" s="72"/>
      <c r="JQ38" s="90"/>
      <c r="JR38" s="73"/>
      <c r="JS38" s="73"/>
      <c r="JT38" s="74"/>
      <c r="JU38" s="72"/>
      <c r="JV38" s="72"/>
      <c r="JW38" s="72"/>
      <c r="JX38" s="90"/>
      <c r="JY38" s="73"/>
      <c r="JZ38" s="73"/>
      <c r="KA38" s="74"/>
      <c r="KB38" s="72"/>
      <c r="KC38" s="72"/>
      <c r="KD38" s="72"/>
      <c r="KE38" s="90"/>
      <c r="KF38" s="73"/>
      <c r="KG38" s="73"/>
      <c r="KH38" s="74"/>
      <c r="KI38" s="72"/>
      <c r="KJ38" s="72"/>
      <c r="KK38" s="72"/>
      <c r="KL38" s="90"/>
      <c r="KM38" s="73"/>
      <c r="KN38" s="73"/>
      <c r="KO38" s="74"/>
      <c r="KP38" s="72"/>
      <c r="KQ38" s="72"/>
      <c r="KR38" s="72"/>
      <c r="KS38" s="90"/>
      <c r="KT38" s="73"/>
      <c r="KU38" s="73"/>
      <c r="KV38" s="74"/>
      <c r="KW38" s="72"/>
      <c r="KX38" s="72"/>
      <c r="KY38" s="72"/>
      <c r="KZ38" s="90"/>
      <c r="LA38" s="73"/>
      <c r="LB38" s="73"/>
      <c r="LC38" s="74"/>
      <c r="LD38" s="72"/>
      <c r="LE38" s="72"/>
      <c r="LF38" s="72"/>
      <c r="LG38" s="90"/>
      <c r="LH38" s="73"/>
      <c r="LI38" s="73"/>
      <c r="LJ38" s="74"/>
      <c r="LK38" s="72"/>
      <c r="LL38" s="72"/>
      <c r="LM38" s="72"/>
      <c r="LN38" s="90"/>
      <c r="LO38" s="73"/>
      <c r="LP38" s="73"/>
      <c r="LQ38" s="74"/>
      <c r="LR38" s="72"/>
      <c r="LS38" s="72"/>
      <c r="LT38" s="72"/>
      <c r="LU38" s="90"/>
      <c r="LV38" s="73"/>
      <c r="LW38" s="73"/>
      <c r="LX38" s="74"/>
      <c r="LY38" s="72"/>
      <c r="LZ38" s="72"/>
      <c r="MA38" s="72"/>
      <c r="MB38" s="90"/>
      <c r="MC38" s="73"/>
      <c r="MD38" s="73"/>
      <c r="ME38" s="74"/>
      <c r="MF38" s="72"/>
      <c r="MG38" s="72"/>
      <c r="MH38" s="72"/>
      <c r="MI38" s="90"/>
      <c r="MJ38" s="73"/>
      <c r="MK38" s="73"/>
      <c r="ML38" s="74"/>
      <c r="MM38" s="72"/>
      <c r="MN38" s="72"/>
      <c r="MO38" s="72"/>
      <c r="MP38" s="90"/>
      <c r="MQ38" s="73"/>
      <c r="MR38" s="73"/>
      <c r="MS38" s="74"/>
      <c r="MT38" s="72"/>
      <c r="MU38" s="72"/>
      <c r="MV38" s="72"/>
      <c r="MW38" s="90"/>
      <c r="MX38" s="73"/>
      <c r="MY38" s="73"/>
      <c r="MZ38" s="74"/>
      <c r="NA38" s="72"/>
      <c r="NB38" s="72"/>
      <c r="NC38" s="72"/>
      <c r="ND38" s="90"/>
      <c r="NE38" s="73"/>
      <c r="NF38" s="73"/>
      <c r="NG38" s="74"/>
      <c r="NH38" s="72"/>
      <c r="NI38" s="72"/>
      <c r="NJ38" s="72"/>
      <c r="NK38" s="90"/>
      <c r="NL38" s="73"/>
      <c r="NM38" s="73"/>
      <c r="NN38" s="74"/>
      <c r="NO38" s="72"/>
      <c r="NP38" s="72"/>
      <c r="NQ38" s="72"/>
      <c r="NR38" s="90"/>
      <c r="NS38" s="73"/>
      <c r="NT38" s="73"/>
      <c r="NU38" s="74"/>
      <c r="NV38" s="72"/>
      <c r="NW38" s="72"/>
      <c r="NX38" s="72"/>
      <c r="NY38" s="90"/>
      <c r="NZ38" s="73"/>
      <c r="OA38" s="73"/>
      <c r="OB38" s="74"/>
      <c r="OC38" s="72"/>
      <c r="OD38" s="72"/>
      <c r="OE38" s="72"/>
      <c r="OF38" s="90"/>
      <c r="OG38" s="73"/>
      <c r="OH38" s="73"/>
      <c r="OI38" s="74"/>
      <c r="OJ38" s="72"/>
      <c r="OK38" s="72"/>
      <c r="OL38" s="72"/>
      <c r="OM38" s="90"/>
      <c r="ON38" s="73"/>
      <c r="OO38" s="73"/>
      <c r="OP38" s="74"/>
      <c r="OQ38" s="72"/>
      <c r="OR38" s="72"/>
      <c r="OS38" s="72"/>
      <c r="OT38" s="90"/>
      <c r="OU38" s="73"/>
      <c r="OV38" s="73"/>
      <c r="OW38" s="74"/>
      <c r="OX38" s="72"/>
      <c r="OY38" s="72"/>
      <c r="OZ38" s="72"/>
      <c r="PA38" s="90"/>
      <c r="PB38" s="73"/>
      <c r="PC38" s="73"/>
      <c r="PD38" s="74"/>
      <c r="PE38" s="72"/>
      <c r="PF38" s="72"/>
      <c r="PG38" s="72"/>
      <c r="PH38" s="90"/>
      <c r="PI38" s="73"/>
      <c r="PJ38" s="73"/>
      <c r="PK38" s="74"/>
      <c r="PL38" s="72"/>
      <c r="PM38" s="72"/>
      <c r="PN38" s="72"/>
      <c r="PO38" s="90"/>
      <c r="PP38" s="73"/>
      <c r="PQ38" s="73"/>
      <c r="PR38" s="74"/>
      <c r="PS38" s="72"/>
      <c r="PT38" s="72"/>
      <c r="PU38" s="72"/>
      <c r="PV38" s="90"/>
      <c r="PW38" s="73"/>
      <c r="PX38" s="73"/>
      <c r="PY38" s="74"/>
      <c r="PZ38" s="72"/>
      <c r="QA38" s="72"/>
      <c r="QB38" s="72"/>
      <c r="QC38" s="90"/>
      <c r="QD38" s="73"/>
      <c r="QE38" s="73"/>
      <c r="QF38" s="74"/>
      <c r="QG38" s="72"/>
      <c r="QH38" s="72"/>
      <c r="QI38" s="72"/>
      <c r="QJ38" s="90"/>
      <c r="QK38" s="73"/>
      <c r="QL38" s="73"/>
      <c r="QM38" s="74"/>
      <c r="QN38" s="72"/>
      <c r="QO38" s="72"/>
      <c r="QP38" s="72"/>
      <c r="QQ38" s="90"/>
      <c r="QR38" s="73"/>
      <c r="QS38" s="73"/>
      <c r="QT38" s="74"/>
      <c r="QU38" s="72"/>
      <c r="QV38" s="72"/>
      <c r="QW38" s="72"/>
      <c r="QX38" s="90"/>
      <c r="QY38" s="73"/>
      <c r="QZ38" s="73"/>
      <c r="RA38" s="74"/>
      <c r="RB38" s="72"/>
      <c r="RC38" s="72"/>
      <c r="RD38" s="72"/>
      <c r="RE38" s="90"/>
      <c r="RF38" s="73"/>
      <c r="RG38" s="73"/>
      <c r="RH38" s="74"/>
      <c r="RI38" s="72"/>
      <c r="RJ38" s="72"/>
      <c r="RK38" s="72"/>
      <c r="RL38" s="90"/>
      <c r="RM38" s="73"/>
      <c r="RN38" s="73"/>
      <c r="RO38" s="74"/>
      <c r="RP38" s="72"/>
      <c r="RQ38" s="72"/>
      <c r="RR38" s="72"/>
      <c r="RS38" s="90"/>
      <c r="RT38" s="73"/>
      <c r="RU38" s="73"/>
      <c r="RV38" s="74"/>
      <c r="RW38" s="72"/>
      <c r="RX38" s="72"/>
      <c r="RY38" s="72"/>
      <c r="RZ38" s="90"/>
      <c r="SA38" s="73"/>
      <c r="SB38" s="73"/>
      <c r="SC38" s="74"/>
      <c r="SD38" s="72"/>
      <c r="SE38" s="72"/>
      <c r="SF38" s="72"/>
      <c r="SG38" s="90"/>
      <c r="SH38" s="73"/>
      <c r="SI38" s="73"/>
      <c r="SJ38" s="74"/>
      <c r="SK38" s="72"/>
      <c r="SL38" s="72"/>
      <c r="SM38" s="72"/>
      <c r="SN38" s="90"/>
      <c r="SO38" s="73"/>
      <c r="SP38" s="73"/>
      <c r="SQ38" s="74"/>
      <c r="SR38" s="72"/>
      <c r="SS38" s="72"/>
      <c r="ST38" s="72"/>
      <c r="SU38" s="90"/>
      <c r="SV38" s="73"/>
      <c r="SW38" s="73"/>
      <c r="SX38" s="74"/>
      <c r="SY38" s="72"/>
      <c r="SZ38" s="72"/>
      <c r="TA38" s="72"/>
      <c r="TB38" s="90"/>
      <c r="TC38" s="73"/>
      <c r="TD38" s="73"/>
      <c r="TE38" s="74"/>
      <c r="TF38" s="72"/>
      <c r="TG38" s="72"/>
      <c r="TH38" s="72"/>
      <c r="TI38" s="90"/>
      <c r="TJ38" s="73"/>
      <c r="TK38" s="73"/>
      <c r="TL38" s="74"/>
      <c r="TM38" s="72"/>
      <c r="TN38" s="72"/>
      <c r="TO38" s="72"/>
      <c r="TP38" s="90"/>
      <c r="TQ38" s="73"/>
      <c r="TR38" s="73"/>
      <c r="TS38" s="74"/>
      <c r="TT38" s="72"/>
      <c r="TU38" s="72"/>
      <c r="TV38" s="72"/>
      <c r="TW38" s="90"/>
      <c r="TX38" s="73"/>
      <c r="TY38" s="73"/>
      <c r="TZ38" s="74"/>
      <c r="UA38" s="72"/>
      <c r="UB38" s="72"/>
      <c r="UC38" s="72"/>
      <c r="UD38" s="90"/>
      <c r="UE38" s="73"/>
      <c r="UF38" s="73"/>
      <c r="UG38" s="74"/>
      <c r="UH38" s="72"/>
      <c r="UI38" s="72"/>
      <c r="UJ38" s="72"/>
      <c r="UK38" s="90"/>
      <c r="UL38" s="73"/>
      <c r="UM38" s="73"/>
      <c r="UN38" s="74"/>
      <c r="UO38" s="72"/>
      <c r="UP38" s="72"/>
      <c r="UQ38" s="72"/>
      <c r="UR38" s="90"/>
      <c r="US38" s="73"/>
      <c r="UT38" s="73"/>
      <c r="UU38" s="74"/>
      <c r="UV38" s="72"/>
      <c r="UW38" s="72"/>
      <c r="UX38" s="72"/>
      <c r="UY38" s="90"/>
      <c r="UZ38" s="73"/>
      <c r="VA38" s="73"/>
      <c r="VB38" s="74"/>
      <c r="VC38" s="72"/>
      <c r="VD38" s="72"/>
      <c r="VE38" s="72"/>
      <c r="VF38" s="90"/>
      <c r="VG38" s="73"/>
      <c r="VH38" s="73"/>
      <c r="VI38" s="74"/>
      <c r="VJ38" s="72"/>
      <c r="VK38" s="72"/>
      <c r="VL38" s="72"/>
      <c r="VM38" s="90"/>
      <c r="VN38" s="73"/>
      <c r="VO38" s="73"/>
      <c r="VP38" s="74"/>
      <c r="VQ38" s="72"/>
      <c r="VR38" s="72"/>
      <c r="VS38" s="72"/>
      <c r="VT38" s="90"/>
      <c r="VU38" s="73"/>
      <c r="VV38" s="73"/>
      <c r="VW38" s="74"/>
      <c r="VX38" s="72"/>
      <c r="VY38" s="72"/>
      <c r="VZ38" s="72"/>
      <c r="WA38" s="90"/>
      <c r="WB38" s="73"/>
      <c r="WC38" s="73"/>
      <c r="WD38" s="74"/>
      <c r="WE38" s="72"/>
      <c r="WF38" s="72"/>
      <c r="WG38" s="72"/>
      <c r="WH38" s="90"/>
      <c r="WI38" s="73"/>
      <c r="WJ38" s="73"/>
      <c r="WK38" s="74"/>
      <c r="WL38" s="72"/>
      <c r="WM38" s="72"/>
      <c r="WN38" s="72"/>
      <c r="WO38" s="90"/>
      <c r="WP38" s="73"/>
      <c r="WQ38" s="73"/>
      <c r="WR38" s="74"/>
      <c r="WS38" s="72"/>
      <c r="WT38" s="72"/>
      <c r="WU38" s="72"/>
      <c r="WV38" s="90"/>
      <c r="WW38" s="73"/>
      <c r="WX38" s="73"/>
      <c r="WY38" s="74"/>
      <c r="WZ38" s="72"/>
      <c r="XA38" s="72"/>
      <c r="XB38" s="72"/>
      <c r="XC38" s="90"/>
      <c r="XD38" s="73"/>
      <c r="XE38" s="73"/>
      <c r="XF38" s="74"/>
      <c r="XG38" s="72"/>
      <c r="XH38" s="72"/>
      <c r="XI38" s="72"/>
      <c r="XJ38" s="90"/>
      <c r="XK38" s="73"/>
      <c r="XL38" s="73"/>
      <c r="XM38" s="74"/>
      <c r="XN38" s="72"/>
      <c r="XO38" s="72"/>
      <c r="XP38" s="72"/>
      <c r="XQ38" s="90"/>
      <c r="XR38" s="73"/>
      <c r="XS38" s="73"/>
      <c r="XT38" s="74"/>
      <c r="XU38" s="72"/>
      <c r="XV38" s="72"/>
      <c r="XW38" s="72"/>
      <c r="XX38" s="90"/>
      <c r="XY38" s="73"/>
      <c r="XZ38" s="73"/>
      <c r="YA38" s="74"/>
      <c r="YB38" s="72"/>
      <c r="YC38" s="72"/>
      <c r="YD38" s="72"/>
      <c r="YE38" s="90"/>
      <c r="YF38" s="73"/>
      <c r="YG38" s="73"/>
      <c r="YH38" s="74"/>
      <c r="YI38" s="72"/>
      <c r="YJ38" s="72"/>
      <c r="YK38" s="72"/>
      <c r="YL38" s="90"/>
      <c r="YM38" s="73"/>
      <c r="YN38" s="73"/>
      <c r="YO38" s="74"/>
      <c r="YP38" s="72"/>
      <c r="YQ38" s="72"/>
      <c r="YR38" s="72"/>
      <c r="YS38" s="90"/>
      <c r="YT38" s="73"/>
      <c r="YU38" s="73"/>
      <c r="YV38" s="74"/>
      <c r="YW38" s="72"/>
      <c r="YX38" s="72"/>
      <c r="YY38" s="72"/>
      <c r="YZ38" s="90"/>
      <c r="ZA38" s="73"/>
      <c r="ZB38" s="73"/>
      <c r="ZC38" s="74"/>
      <c r="ZD38" s="72"/>
      <c r="ZE38" s="72"/>
      <c r="ZF38" s="72"/>
      <c r="ZG38" s="90"/>
      <c r="ZH38" s="73"/>
      <c r="ZI38" s="73"/>
      <c r="ZJ38" s="74"/>
      <c r="ZK38" s="72"/>
      <c r="ZL38" s="72"/>
      <c r="ZM38" s="72"/>
      <c r="ZN38" s="90"/>
      <c r="ZO38" s="73"/>
      <c r="ZP38" s="73"/>
      <c r="ZQ38" s="74"/>
      <c r="ZR38" s="72"/>
      <c r="ZS38" s="72"/>
      <c r="ZT38" s="72"/>
      <c r="ZU38" s="90"/>
      <c r="ZV38" s="73"/>
      <c r="ZW38" s="73"/>
      <c r="ZX38" s="74"/>
      <c r="ZY38" s="72"/>
      <c r="ZZ38" s="72"/>
      <c r="AAA38" s="72"/>
      <c r="AAB38" s="90"/>
      <c r="AAC38" s="73"/>
      <c r="AAD38" s="73"/>
      <c r="AAE38" s="74"/>
      <c r="AAF38" s="72"/>
      <c r="AAG38" s="72"/>
      <c r="AAH38" s="72"/>
      <c r="AAI38" s="90"/>
      <c r="AAJ38" s="73"/>
      <c r="AAK38" s="73"/>
      <c r="AAL38" s="74"/>
      <c r="AAM38" s="72"/>
      <c r="AAN38" s="72"/>
      <c r="AAO38" s="72"/>
      <c r="AAP38" s="90"/>
      <c r="AAQ38" s="73"/>
      <c r="AAR38" s="73"/>
      <c r="AAS38" s="74"/>
      <c r="AAT38" s="72"/>
      <c r="AAU38" s="72"/>
      <c r="AAV38" s="72"/>
      <c r="AAW38" s="90"/>
      <c r="AAX38" s="73"/>
      <c r="AAY38" s="73"/>
      <c r="AAZ38" s="74"/>
      <c r="ABA38" s="72"/>
      <c r="ABB38" s="72"/>
      <c r="ABC38" s="72"/>
      <c r="ABD38" s="90"/>
      <c r="ABE38" s="73"/>
      <c r="ABF38" s="73"/>
      <c r="ABG38" s="74"/>
      <c r="ABH38" s="72"/>
      <c r="ABI38" s="72"/>
      <c r="ABJ38" s="72"/>
      <c r="ABK38" s="90"/>
      <c r="ABL38" s="73"/>
      <c r="ABM38" s="73"/>
      <c r="ABN38" s="74"/>
      <c r="ABO38" s="72"/>
      <c r="ABP38" s="72"/>
      <c r="ABQ38" s="72"/>
      <c r="ABR38" s="90"/>
      <c r="ABS38" s="73"/>
      <c r="ABT38" s="73"/>
      <c r="ABU38" s="74"/>
      <c r="ABV38" s="72"/>
      <c r="ABW38" s="72"/>
      <c r="ABX38" s="72"/>
      <c r="ABY38" s="90"/>
      <c r="ABZ38" s="73"/>
      <c r="ACA38" s="73"/>
      <c r="ACB38" s="74"/>
      <c r="ACC38" s="72"/>
      <c r="ACD38" s="72"/>
      <c r="ACE38" s="72"/>
      <c r="ACF38" s="90"/>
      <c r="ACG38" s="73"/>
      <c r="ACH38" s="73"/>
      <c r="ACI38" s="74"/>
      <c r="ACJ38" s="72"/>
      <c r="ACK38" s="72"/>
      <c r="ACL38" s="72"/>
      <c r="ACM38" s="90"/>
      <c r="ACN38" s="73"/>
      <c r="ACO38" s="73"/>
      <c r="ACP38" s="74"/>
      <c r="ACQ38" s="72"/>
      <c r="ACR38" s="72"/>
      <c r="ACS38" s="72"/>
      <c r="ACT38" s="90"/>
      <c r="ACU38" s="73"/>
      <c r="ACV38" s="73"/>
      <c r="ACW38" s="74"/>
      <c r="ACX38" s="72"/>
      <c r="ACY38" s="72"/>
      <c r="ACZ38" s="72"/>
      <c r="ADA38" s="90"/>
      <c r="ADB38" s="73"/>
      <c r="ADC38" s="73"/>
      <c r="ADD38" s="74"/>
      <c r="ADE38" s="72"/>
      <c r="ADF38" s="72"/>
      <c r="ADG38" s="72"/>
      <c r="ADH38" s="90"/>
      <c r="ADI38" s="73"/>
      <c r="ADJ38" s="73"/>
      <c r="ADK38" s="74"/>
      <c r="ADL38" s="72"/>
      <c r="ADM38" s="72"/>
      <c r="ADN38" s="72"/>
      <c r="ADO38" s="90"/>
      <c r="ADP38" s="73"/>
      <c r="ADQ38" s="73"/>
      <c r="ADR38" s="74"/>
      <c r="ADS38" s="72"/>
      <c r="ADT38" s="72"/>
      <c r="ADU38" s="72"/>
      <c r="ADV38" s="90"/>
      <c r="ADW38" s="73"/>
      <c r="ADX38" s="73"/>
      <c r="ADY38" s="74"/>
      <c r="ADZ38" s="72"/>
      <c r="AEA38" s="72"/>
      <c r="AEB38" s="72"/>
      <c r="AEC38" s="90"/>
      <c r="AED38" s="73"/>
      <c r="AEE38" s="73"/>
      <c r="AEF38" s="74"/>
      <c r="AEG38" s="72"/>
      <c r="AEH38" s="72"/>
      <c r="AEI38" s="72"/>
      <c r="AEJ38" s="90"/>
      <c r="AEK38" s="73"/>
      <c r="AEL38" s="73"/>
      <c r="AEM38" s="74"/>
      <c r="AEN38" s="72"/>
      <c r="AEO38" s="72"/>
      <c r="AEP38" s="72"/>
      <c r="AEQ38" s="90"/>
      <c r="AER38" s="73"/>
      <c r="AES38" s="73"/>
      <c r="AET38" s="74"/>
      <c r="AEU38" s="72"/>
      <c r="AEV38" s="72"/>
      <c r="AEW38" s="72"/>
      <c r="AEX38" s="90"/>
      <c r="AEY38" s="73"/>
      <c r="AEZ38" s="73"/>
      <c r="AFA38" s="74"/>
      <c r="AFB38" s="72"/>
      <c r="AFC38" s="72"/>
      <c r="AFD38" s="72"/>
      <c r="AFE38" s="90"/>
      <c r="AFF38" s="73"/>
      <c r="AFG38" s="73"/>
      <c r="AFH38" s="74"/>
      <c r="AFI38" s="72"/>
      <c r="AFJ38" s="72"/>
      <c r="AFK38" s="72"/>
      <c r="AFL38" s="90"/>
      <c r="AFM38" s="73"/>
      <c r="AFN38" s="73"/>
      <c r="AFO38" s="74"/>
      <c r="AFP38" s="72"/>
      <c r="AFQ38" s="72"/>
      <c r="AFR38" s="72"/>
      <c r="AFS38" s="90"/>
      <c r="AFT38" s="73"/>
      <c r="AFU38" s="73"/>
      <c r="AFV38" s="74"/>
      <c r="AFW38" s="72"/>
      <c r="AFX38" s="72"/>
      <c r="AFY38" s="72"/>
      <c r="AFZ38" s="90"/>
      <c r="AGA38" s="73"/>
      <c r="AGB38" s="73"/>
      <c r="AGC38" s="74"/>
      <c r="AGD38" s="72"/>
      <c r="AGE38" s="72"/>
      <c r="AGF38" s="72"/>
      <c r="AGG38" s="90"/>
      <c r="AGH38" s="73"/>
      <c r="AGI38" s="73"/>
      <c r="AGJ38" s="74"/>
      <c r="AGK38" s="72"/>
      <c r="AGL38" s="72"/>
      <c r="AGM38" s="72"/>
      <c r="AGN38" s="90"/>
      <c r="AGO38" s="73"/>
      <c r="AGP38" s="73"/>
      <c r="AGQ38" s="74"/>
      <c r="AGR38" s="72"/>
      <c r="AGS38" s="72"/>
      <c r="AGT38" s="72"/>
      <c r="AGU38" s="90"/>
      <c r="AGV38" s="73"/>
      <c r="AGW38" s="73"/>
      <c r="AGX38" s="74"/>
      <c r="AGY38" s="72"/>
      <c r="AGZ38" s="72"/>
      <c r="AHA38" s="72"/>
      <c r="AHB38" s="90"/>
      <c r="AHC38" s="73"/>
      <c r="AHD38" s="73"/>
      <c r="AHE38" s="74"/>
      <c r="AHF38" s="72"/>
      <c r="AHG38" s="72"/>
      <c r="AHH38" s="72"/>
      <c r="AHI38" s="90"/>
      <c r="AHJ38" s="73"/>
      <c r="AHK38" s="73"/>
      <c r="AHL38" s="74"/>
      <c r="AHM38" s="72"/>
      <c r="AHN38" s="72"/>
      <c r="AHO38" s="72"/>
      <c r="AHP38" s="90"/>
      <c r="AHQ38" s="73"/>
      <c r="AHR38" s="73"/>
      <c r="AHS38" s="74"/>
      <c r="AHT38" s="72"/>
      <c r="AHU38" s="72"/>
      <c r="AHV38" s="72"/>
      <c r="AHW38" s="90"/>
      <c r="AHX38" s="73"/>
      <c r="AHY38" s="73"/>
      <c r="AHZ38" s="74"/>
      <c r="AIA38" s="72"/>
      <c r="AIB38" s="72"/>
      <c r="AIC38" s="72"/>
      <c r="AID38" s="90"/>
      <c r="AIE38" s="73"/>
      <c r="AIF38" s="73"/>
      <c r="AIG38" s="74"/>
      <c r="AIH38" s="72"/>
      <c r="AII38" s="72"/>
      <c r="AIJ38" s="72"/>
      <c r="AIK38" s="90"/>
      <c r="AIL38" s="73"/>
      <c r="AIM38" s="73"/>
      <c r="AIN38" s="74"/>
      <c r="AIO38" s="72"/>
      <c r="AIP38" s="72"/>
      <c r="AIQ38" s="72"/>
      <c r="AIR38" s="90"/>
      <c r="AIS38" s="73"/>
      <c r="AIT38" s="73"/>
      <c r="AIU38" s="74"/>
      <c r="AIV38" s="72"/>
      <c r="AIW38" s="72"/>
      <c r="AIX38" s="72"/>
      <c r="AIY38" s="90"/>
      <c r="AIZ38" s="73"/>
      <c r="AJA38" s="73"/>
      <c r="AJB38" s="74"/>
      <c r="AJC38" s="72"/>
      <c r="AJD38" s="72"/>
      <c r="AJE38" s="72"/>
      <c r="AJF38" s="90"/>
      <c r="AJG38" s="73"/>
      <c r="AJH38" s="73"/>
      <c r="AJI38" s="74"/>
      <c r="AJJ38" s="72"/>
      <c r="AJK38" s="72"/>
      <c r="AJL38" s="72"/>
      <c r="AJM38" s="90"/>
      <c r="AJN38" s="73"/>
      <c r="AJO38" s="73"/>
      <c r="AJP38" s="74"/>
      <c r="AJQ38" s="72"/>
      <c r="AJR38" s="72"/>
      <c r="AJS38" s="72"/>
      <c r="AJT38" s="90"/>
      <c r="AJU38" s="73"/>
      <c r="AJV38" s="73"/>
      <c r="AJW38" s="74"/>
      <c r="AJX38" s="72"/>
      <c r="AJY38" s="72"/>
      <c r="AJZ38" s="72"/>
      <c r="AKA38" s="90"/>
      <c r="AKB38" s="73"/>
      <c r="AKC38" s="73"/>
      <c r="AKD38" s="74"/>
      <c r="AKE38" s="72"/>
      <c r="AKF38" s="72"/>
      <c r="AKG38" s="72"/>
      <c r="AKH38" s="90"/>
      <c r="AKI38" s="73"/>
      <c r="AKJ38" s="73"/>
      <c r="AKK38" s="74"/>
      <c r="AKL38" s="72"/>
      <c r="AKM38" s="72"/>
      <c r="AKN38" s="72"/>
      <c r="AKO38" s="90"/>
      <c r="AKP38" s="73"/>
      <c r="AKQ38" s="73"/>
      <c r="AKR38" s="74"/>
      <c r="AKS38" s="72"/>
      <c r="AKT38" s="72"/>
      <c r="AKU38" s="72"/>
      <c r="AKV38" s="90"/>
      <c r="AKW38" s="73"/>
      <c r="AKX38" s="73"/>
      <c r="AKY38" s="74"/>
      <c r="AKZ38" s="72"/>
      <c r="ALA38" s="72"/>
      <c r="ALB38" s="72"/>
      <c r="ALC38" s="90"/>
      <c r="ALD38" s="73"/>
      <c r="ALE38" s="73"/>
      <c r="ALF38" s="74"/>
      <c r="ALG38" s="72"/>
      <c r="ALH38" s="72"/>
      <c r="ALI38" s="72"/>
      <c r="ALJ38" s="90"/>
      <c r="ALK38" s="73"/>
      <c r="ALL38" s="73"/>
      <c r="ALM38" s="74"/>
      <c r="ALN38" s="72"/>
      <c r="ALO38" s="72"/>
      <c r="ALP38" s="72"/>
      <c r="ALQ38" s="90"/>
      <c r="ALR38" s="73"/>
      <c r="ALS38" s="73"/>
      <c r="ALT38" s="74"/>
      <c r="ALU38" s="72"/>
      <c r="ALV38" s="72"/>
      <c r="ALW38" s="72"/>
      <c r="ALX38" s="90"/>
      <c r="ALY38" s="73"/>
      <c r="ALZ38" s="73"/>
      <c r="AMA38" s="74"/>
      <c r="AMB38" s="72"/>
      <c r="AMC38" s="72"/>
      <c r="AMD38" s="72"/>
      <c r="AME38" s="90"/>
      <c r="AMF38" s="73"/>
      <c r="AMG38" s="73"/>
      <c r="AMH38" s="74"/>
      <c r="AMI38" s="72"/>
      <c r="AMJ38" s="72"/>
      <c r="AMK38" s="72"/>
      <c r="AML38" s="90"/>
      <c r="AMM38" s="73"/>
      <c r="AMN38" s="73"/>
      <c r="AMO38" s="74"/>
      <c r="AMP38" s="72"/>
      <c r="AMQ38" s="72"/>
      <c r="AMR38" s="72"/>
      <c r="AMS38" s="90"/>
      <c r="AMT38" s="73"/>
      <c r="AMU38" s="73"/>
      <c r="AMV38" s="74"/>
      <c r="AMW38" s="72"/>
      <c r="AMX38" s="72"/>
      <c r="AMY38" s="72"/>
      <c r="AMZ38" s="90"/>
      <c r="ANA38" s="73"/>
      <c r="ANB38" s="73"/>
      <c r="ANC38" s="74"/>
      <c r="AND38" s="72"/>
      <c r="ANE38" s="72"/>
      <c r="ANF38" s="72"/>
      <c r="ANG38" s="90"/>
      <c r="ANH38" s="73"/>
      <c r="ANI38" s="73"/>
      <c r="ANJ38" s="74"/>
      <c r="ANK38" s="72"/>
      <c r="ANL38" s="72"/>
      <c r="ANM38" s="72"/>
      <c r="ANN38" s="90"/>
      <c r="ANO38" s="73"/>
      <c r="ANP38" s="73"/>
      <c r="ANQ38" s="74"/>
      <c r="ANR38" s="72"/>
      <c r="ANS38" s="72"/>
      <c r="ANT38" s="72"/>
      <c r="ANU38" s="90"/>
      <c r="ANV38" s="73"/>
      <c r="ANW38" s="73"/>
      <c r="ANX38" s="74"/>
      <c r="ANY38" s="72"/>
      <c r="ANZ38" s="72"/>
      <c r="AOA38" s="72"/>
      <c r="AOB38" s="90"/>
      <c r="AOC38" s="73"/>
      <c r="AOD38" s="73"/>
      <c r="AOE38" s="74"/>
      <c r="AOF38" s="72"/>
      <c r="AOG38" s="72"/>
      <c r="AOH38" s="72"/>
      <c r="AOI38" s="90"/>
      <c r="AOJ38" s="73"/>
      <c r="AOK38" s="73"/>
      <c r="AOL38" s="74"/>
      <c r="AOM38" s="72"/>
      <c r="AON38" s="72"/>
      <c r="AOO38" s="72"/>
      <c r="AOP38" s="90"/>
      <c r="AOQ38" s="73"/>
      <c r="AOR38" s="73"/>
      <c r="AOS38" s="74"/>
      <c r="AOT38" s="72"/>
      <c r="AOU38" s="72"/>
      <c r="AOV38" s="72"/>
      <c r="AOW38" s="90"/>
      <c r="AOX38" s="73"/>
      <c r="AOY38" s="73"/>
      <c r="AOZ38" s="74"/>
      <c r="APA38" s="72"/>
      <c r="APB38" s="72"/>
      <c r="APC38" s="72"/>
      <c r="APD38" s="90"/>
      <c r="APE38" s="73"/>
      <c r="APF38" s="73"/>
      <c r="APG38" s="74"/>
      <c r="APH38" s="72"/>
      <c r="API38" s="72"/>
      <c r="APJ38" s="72"/>
      <c r="APK38" s="90"/>
      <c r="APL38" s="73"/>
      <c r="APM38" s="73"/>
      <c r="APN38" s="74"/>
      <c r="APO38" s="72"/>
      <c r="APP38" s="72"/>
      <c r="APQ38" s="72"/>
      <c r="APR38" s="90"/>
      <c r="APS38" s="73"/>
      <c r="APT38" s="73"/>
      <c r="APU38" s="74"/>
      <c r="APV38" s="72"/>
      <c r="APW38" s="72"/>
      <c r="APX38" s="72"/>
      <c r="APY38" s="90"/>
      <c r="APZ38" s="73"/>
      <c r="AQA38" s="73"/>
      <c r="AQB38" s="74"/>
      <c r="AQC38" s="72"/>
      <c r="AQD38" s="72"/>
      <c r="AQE38" s="72"/>
      <c r="AQF38" s="90"/>
      <c r="AQG38" s="73"/>
      <c r="AQH38" s="73"/>
      <c r="AQI38" s="74"/>
      <c r="AQJ38" s="72"/>
      <c r="AQK38" s="72"/>
      <c r="AQL38" s="72"/>
      <c r="AQM38" s="90"/>
      <c r="AQN38" s="73"/>
      <c r="AQO38" s="73"/>
      <c r="AQP38" s="74"/>
      <c r="AQQ38" s="72"/>
      <c r="AQR38" s="72"/>
      <c r="AQS38" s="72"/>
      <c r="AQT38" s="90"/>
      <c r="AQU38" s="73"/>
      <c r="AQV38" s="73"/>
      <c r="AQW38" s="74"/>
      <c r="AQX38" s="72"/>
      <c r="AQY38" s="72"/>
      <c r="AQZ38" s="72"/>
      <c r="ARA38" s="90"/>
      <c r="ARB38" s="73"/>
      <c r="ARC38" s="73"/>
      <c r="ARD38" s="74"/>
      <c r="ARE38" s="72"/>
      <c r="ARF38" s="72"/>
      <c r="ARG38" s="72"/>
      <c r="ARH38" s="90"/>
      <c r="ARI38" s="73"/>
      <c r="ARJ38" s="73"/>
      <c r="ARK38" s="74"/>
      <c r="ARL38" s="72"/>
      <c r="ARM38" s="72"/>
      <c r="ARN38" s="72"/>
      <c r="ARO38" s="90"/>
      <c r="ARP38" s="73"/>
      <c r="ARQ38" s="73"/>
      <c r="ARR38" s="74"/>
      <c r="ARS38" s="72"/>
      <c r="ART38" s="72"/>
      <c r="ARU38" s="72"/>
      <c r="ARV38" s="90"/>
      <c r="ARW38" s="73"/>
      <c r="ARX38" s="73"/>
      <c r="ARY38" s="74"/>
      <c r="ARZ38" s="72"/>
      <c r="ASA38" s="72"/>
      <c r="ASB38" s="72"/>
      <c r="ASC38" s="90"/>
      <c r="ASD38" s="73"/>
      <c r="ASE38" s="73"/>
      <c r="ASF38" s="74"/>
      <c r="ASG38" s="72"/>
      <c r="ASH38" s="72"/>
      <c r="ASI38" s="72"/>
      <c r="ASJ38" s="90"/>
      <c r="ASK38" s="73"/>
      <c r="ASL38" s="73"/>
      <c r="ASM38" s="74"/>
      <c r="ASN38" s="72"/>
      <c r="ASO38" s="72"/>
      <c r="ASP38" s="72"/>
      <c r="ASQ38" s="90"/>
      <c r="ASR38" s="73"/>
      <c r="ASS38" s="73"/>
      <c r="AST38" s="74"/>
      <c r="ASU38" s="72"/>
      <c r="ASV38" s="72"/>
      <c r="ASW38" s="72"/>
      <c r="ASX38" s="90"/>
      <c r="ASY38" s="73"/>
      <c r="ASZ38" s="73"/>
      <c r="ATA38" s="74"/>
      <c r="ATB38" s="72"/>
      <c r="ATC38" s="72"/>
      <c r="ATD38" s="72"/>
      <c r="ATE38" s="90"/>
      <c r="ATF38" s="73"/>
      <c r="ATG38" s="73"/>
      <c r="ATH38" s="74"/>
      <c r="ATI38" s="72"/>
      <c r="ATJ38" s="72"/>
      <c r="ATK38" s="72"/>
      <c r="ATL38" s="90"/>
      <c r="ATM38" s="73"/>
      <c r="ATN38" s="73"/>
      <c r="ATO38" s="74"/>
      <c r="ATP38" s="72"/>
      <c r="ATQ38" s="72"/>
      <c r="ATR38" s="72"/>
      <c r="ATS38" s="90"/>
      <c r="ATT38" s="73"/>
      <c r="ATU38" s="73"/>
      <c r="ATV38" s="74"/>
      <c r="ATW38" s="72"/>
      <c r="ATX38" s="72"/>
      <c r="ATY38" s="72"/>
      <c r="ATZ38" s="90"/>
      <c r="AUA38" s="73"/>
      <c r="AUB38" s="73"/>
      <c r="AUC38" s="74"/>
      <c r="AUD38" s="72"/>
      <c r="AUE38" s="72"/>
      <c r="AUF38" s="72"/>
      <c r="AUG38" s="90"/>
      <c r="AUH38" s="73"/>
      <c r="AUI38" s="73"/>
      <c r="AUJ38" s="74"/>
      <c r="AUK38" s="72"/>
      <c r="AUL38" s="72"/>
      <c r="AUM38" s="72"/>
      <c r="AUN38" s="90"/>
      <c r="AUO38" s="73"/>
      <c r="AUP38" s="73"/>
      <c r="AUQ38" s="74"/>
      <c r="AUR38" s="72"/>
      <c r="AUS38" s="72"/>
      <c r="AUT38" s="72"/>
      <c r="AUU38" s="90"/>
      <c r="AUV38" s="73"/>
      <c r="AUW38" s="73"/>
      <c r="AUX38" s="74"/>
      <c r="AUY38" s="72"/>
      <c r="AUZ38" s="72"/>
      <c r="AVA38" s="72"/>
      <c r="AVB38" s="90"/>
      <c r="AVC38" s="73"/>
      <c r="AVD38" s="73"/>
      <c r="AVE38" s="74"/>
      <c r="AVF38" s="72"/>
      <c r="AVG38" s="72"/>
      <c r="AVH38" s="72"/>
      <c r="AVI38" s="90"/>
      <c r="AVJ38" s="73"/>
      <c r="AVK38" s="73"/>
      <c r="AVL38" s="74"/>
      <c r="AVM38" s="72"/>
      <c r="AVN38" s="72"/>
      <c r="AVO38" s="72"/>
      <c r="AVP38" s="90"/>
      <c r="AVQ38" s="73"/>
      <c r="AVR38" s="73"/>
      <c r="AVS38" s="74"/>
      <c r="AVT38" s="72"/>
      <c r="AVU38" s="72"/>
      <c r="AVV38" s="72"/>
      <c r="AVW38" s="90"/>
      <c r="AVX38" s="73"/>
      <c r="AVY38" s="73"/>
      <c r="AVZ38" s="74"/>
      <c r="AWA38" s="72"/>
      <c r="AWB38" s="72"/>
      <c r="AWC38" s="72"/>
      <c r="AWD38" s="90"/>
      <c r="AWE38" s="73"/>
      <c r="AWF38" s="73"/>
      <c r="AWG38" s="74"/>
      <c r="AWH38" s="72"/>
      <c r="AWI38" s="72"/>
      <c r="AWJ38" s="72"/>
      <c r="AWK38" s="90"/>
      <c r="AWL38" s="73"/>
      <c r="AWM38" s="73"/>
      <c r="AWN38" s="74"/>
      <c r="AWO38" s="72"/>
      <c r="AWP38" s="72"/>
      <c r="AWQ38" s="72"/>
      <c r="AWR38" s="90"/>
      <c r="AWS38" s="73"/>
      <c r="AWT38" s="73"/>
      <c r="AWU38" s="74"/>
      <c r="AWV38" s="72"/>
      <c r="AWW38" s="72"/>
      <c r="AWX38" s="72"/>
      <c r="AWY38" s="90"/>
      <c r="AWZ38" s="73"/>
      <c r="AXA38" s="73"/>
      <c r="AXB38" s="74"/>
      <c r="AXC38" s="72"/>
      <c r="AXD38" s="72"/>
      <c r="AXE38" s="72"/>
      <c r="AXF38" s="90"/>
      <c r="AXG38" s="73"/>
      <c r="AXH38" s="73"/>
      <c r="AXI38" s="74"/>
      <c r="AXJ38" s="72"/>
      <c r="AXK38" s="72"/>
      <c r="AXL38" s="72"/>
      <c r="AXM38" s="90"/>
      <c r="AXN38" s="73"/>
      <c r="AXO38" s="73"/>
      <c r="AXP38" s="74"/>
      <c r="AXQ38" s="72"/>
      <c r="AXR38" s="72"/>
      <c r="AXS38" s="72"/>
      <c r="AXT38" s="90"/>
      <c r="AXU38" s="73"/>
      <c r="AXV38" s="73"/>
      <c r="AXW38" s="74"/>
      <c r="AXX38" s="72"/>
      <c r="AXY38" s="72"/>
      <c r="AXZ38" s="72"/>
      <c r="AYA38" s="90"/>
      <c r="AYB38" s="73"/>
      <c r="AYC38" s="73"/>
      <c r="AYD38" s="74"/>
      <c r="AYE38" s="72"/>
      <c r="AYF38" s="72"/>
      <c r="AYG38" s="72"/>
      <c r="AYH38" s="90"/>
      <c r="AYI38" s="73"/>
      <c r="AYJ38" s="73"/>
      <c r="AYK38" s="74"/>
      <c r="AYL38" s="72"/>
      <c r="AYM38" s="72"/>
      <c r="AYN38" s="72"/>
      <c r="AYO38" s="90"/>
      <c r="AYP38" s="73"/>
      <c r="AYQ38" s="73"/>
      <c r="AYR38" s="74"/>
      <c r="AYS38" s="72"/>
      <c r="AYT38" s="72"/>
      <c r="AYU38" s="72"/>
      <c r="AYV38" s="90"/>
      <c r="AYW38" s="73"/>
      <c r="AYX38" s="73"/>
      <c r="AYY38" s="74"/>
      <c r="AYZ38" s="72"/>
      <c r="AZA38" s="72"/>
      <c r="AZB38" s="72"/>
      <c r="AZC38" s="90"/>
      <c r="AZD38" s="73"/>
      <c r="AZE38" s="73"/>
      <c r="AZF38" s="74"/>
      <c r="AZG38" s="72"/>
      <c r="AZH38" s="72"/>
      <c r="AZI38" s="72"/>
      <c r="AZJ38" s="90"/>
      <c r="AZK38" s="73"/>
      <c r="AZL38" s="73"/>
      <c r="AZM38" s="74"/>
      <c r="AZN38" s="72"/>
      <c r="AZO38" s="72"/>
      <c r="AZP38" s="72"/>
      <c r="AZQ38" s="90"/>
      <c r="AZR38" s="73"/>
      <c r="AZS38" s="73"/>
      <c r="AZT38" s="74"/>
      <c r="AZU38" s="72"/>
      <c r="AZV38" s="72"/>
      <c r="AZW38" s="72"/>
      <c r="AZX38" s="90"/>
      <c r="AZY38" s="73"/>
      <c r="AZZ38" s="73"/>
      <c r="BAA38" s="74"/>
      <c r="BAB38" s="72"/>
      <c r="BAC38" s="72"/>
      <c r="BAD38" s="72"/>
      <c r="BAE38" s="90"/>
      <c r="BAF38" s="73"/>
      <c r="BAG38" s="73"/>
      <c r="BAH38" s="74"/>
      <c r="BAI38" s="72"/>
      <c r="BAJ38" s="72"/>
      <c r="BAK38" s="72"/>
      <c r="BAL38" s="90"/>
      <c r="BAM38" s="73"/>
      <c r="BAN38" s="73"/>
      <c r="BAO38" s="74"/>
      <c r="BAP38" s="72"/>
      <c r="BAQ38" s="72"/>
      <c r="BAR38" s="72"/>
      <c r="BAS38" s="90"/>
      <c r="BAT38" s="73"/>
      <c r="BAU38" s="73"/>
      <c r="BAV38" s="74"/>
      <c r="BAW38" s="72"/>
      <c r="BAX38" s="72"/>
      <c r="BAY38" s="72"/>
      <c r="BAZ38" s="90"/>
      <c r="BBA38" s="73"/>
      <c r="BBB38" s="73"/>
      <c r="BBC38" s="74"/>
      <c r="BBD38" s="72"/>
      <c r="BBE38" s="72"/>
      <c r="BBF38" s="72"/>
      <c r="BBG38" s="90"/>
      <c r="BBH38" s="73"/>
      <c r="BBI38" s="73"/>
      <c r="BBJ38" s="74"/>
      <c r="BBK38" s="72"/>
      <c r="BBL38" s="72"/>
      <c r="BBM38" s="72"/>
      <c r="BBN38" s="90"/>
      <c r="BBO38" s="73"/>
      <c r="BBP38" s="73"/>
      <c r="BBQ38" s="74"/>
      <c r="BBR38" s="72"/>
      <c r="BBS38" s="72"/>
      <c r="BBT38" s="72"/>
      <c r="BBU38" s="90"/>
      <c r="BBV38" s="73"/>
      <c r="BBW38" s="73"/>
      <c r="BBX38" s="74"/>
      <c r="BBY38" s="72"/>
      <c r="BBZ38" s="72"/>
      <c r="BCA38" s="72"/>
      <c r="BCB38" s="90"/>
      <c r="BCC38" s="73"/>
      <c r="BCD38" s="73"/>
      <c r="BCE38" s="74"/>
      <c r="BCF38" s="72"/>
      <c r="BCG38" s="72"/>
      <c r="BCH38" s="72"/>
      <c r="BCI38" s="90"/>
      <c r="BCJ38" s="73"/>
      <c r="BCK38" s="73"/>
      <c r="BCL38" s="74"/>
      <c r="BCM38" s="72"/>
      <c r="BCN38" s="72"/>
      <c r="BCO38" s="72"/>
      <c r="BCP38" s="90"/>
      <c r="BCQ38" s="73"/>
      <c r="BCR38" s="73"/>
      <c r="BCS38" s="74"/>
      <c r="BCT38" s="72"/>
      <c r="BCU38" s="72"/>
      <c r="BCV38" s="72"/>
      <c r="BCW38" s="90"/>
      <c r="BCX38" s="73"/>
      <c r="BCY38" s="73"/>
      <c r="BCZ38" s="74"/>
      <c r="BDA38" s="72"/>
      <c r="BDB38" s="72"/>
      <c r="BDC38" s="72"/>
      <c r="BDD38" s="90"/>
      <c r="BDE38" s="73"/>
      <c r="BDF38" s="73"/>
      <c r="BDG38" s="74"/>
      <c r="BDH38" s="72"/>
      <c r="BDI38" s="72"/>
      <c r="BDJ38" s="72"/>
      <c r="BDK38" s="90"/>
      <c r="BDL38" s="73"/>
      <c r="BDM38" s="73"/>
      <c r="BDN38" s="74"/>
      <c r="BDO38" s="72"/>
      <c r="BDP38" s="72"/>
      <c r="BDQ38" s="72"/>
      <c r="BDR38" s="90"/>
      <c r="BDS38" s="73"/>
      <c r="BDT38" s="73"/>
      <c r="BDU38" s="74"/>
      <c r="BDV38" s="72"/>
      <c r="BDW38" s="72"/>
      <c r="BDX38" s="72"/>
      <c r="BDY38" s="90"/>
      <c r="BDZ38" s="73"/>
      <c r="BEA38" s="73"/>
      <c r="BEB38" s="74"/>
      <c r="BEC38" s="72"/>
      <c r="BED38" s="72"/>
      <c r="BEE38" s="72"/>
      <c r="BEF38" s="90"/>
      <c r="BEG38" s="73"/>
      <c r="BEH38" s="73"/>
      <c r="BEI38" s="74"/>
      <c r="BEJ38" s="72"/>
      <c r="BEK38" s="72"/>
      <c r="BEL38" s="72"/>
      <c r="BEM38" s="90"/>
      <c r="BEN38" s="73"/>
      <c r="BEO38" s="73"/>
      <c r="BEP38" s="74"/>
      <c r="BEQ38" s="72"/>
      <c r="BER38" s="72"/>
      <c r="BES38" s="72"/>
      <c r="BET38" s="90"/>
      <c r="BEU38" s="73"/>
      <c r="BEV38" s="73"/>
      <c r="BEW38" s="74"/>
      <c r="BEX38" s="72"/>
      <c r="BEY38" s="72"/>
      <c r="BEZ38" s="72"/>
      <c r="BFA38" s="90"/>
      <c r="BFB38" s="73"/>
      <c r="BFC38" s="73"/>
      <c r="BFD38" s="74"/>
      <c r="BFE38" s="72"/>
      <c r="BFF38" s="72"/>
      <c r="BFG38" s="72"/>
      <c r="BFH38" s="90"/>
      <c r="BFI38" s="73"/>
      <c r="BFJ38" s="73"/>
      <c r="BFK38" s="74"/>
      <c r="BFL38" s="72"/>
      <c r="BFM38" s="72"/>
      <c r="BFN38" s="72"/>
      <c r="BFO38" s="90"/>
      <c r="BFP38" s="73"/>
      <c r="BFQ38" s="73"/>
      <c r="BFR38" s="74"/>
      <c r="BFS38" s="72"/>
      <c r="BFT38" s="72"/>
      <c r="BFU38" s="72"/>
      <c r="BFV38" s="90"/>
      <c r="BFW38" s="73"/>
      <c r="BFX38" s="73"/>
      <c r="BFY38" s="74"/>
      <c r="BFZ38" s="72"/>
      <c r="BGA38" s="72"/>
      <c r="BGB38" s="72"/>
      <c r="BGC38" s="90"/>
      <c r="BGD38" s="73"/>
      <c r="BGE38" s="73"/>
      <c r="BGF38" s="74"/>
      <c r="BGG38" s="72"/>
      <c r="BGH38" s="72"/>
      <c r="BGI38" s="72"/>
      <c r="BGJ38" s="90"/>
      <c r="BGK38" s="73"/>
      <c r="BGL38" s="73"/>
      <c r="BGM38" s="74"/>
      <c r="BGN38" s="72"/>
      <c r="BGO38" s="72"/>
      <c r="BGP38" s="72"/>
      <c r="BGQ38" s="90"/>
      <c r="BGR38" s="73"/>
      <c r="BGS38" s="73"/>
      <c r="BGT38" s="74"/>
      <c r="BGU38" s="72"/>
      <c r="BGV38" s="72"/>
      <c r="BGW38" s="72"/>
      <c r="BGX38" s="90"/>
      <c r="BGY38" s="73"/>
      <c r="BGZ38" s="73"/>
      <c r="BHA38" s="74"/>
      <c r="BHB38" s="72"/>
      <c r="BHC38" s="72"/>
      <c r="BHD38" s="72"/>
      <c r="BHE38" s="90"/>
      <c r="BHF38" s="73"/>
      <c r="BHG38" s="73"/>
      <c r="BHH38" s="74"/>
      <c r="BHI38" s="72"/>
      <c r="BHJ38" s="72"/>
      <c r="BHK38" s="72"/>
      <c r="BHL38" s="90"/>
      <c r="BHM38" s="73"/>
      <c r="BHN38" s="73"/>
      <c r="BHO38" s="74"/>
      <c r="BHP38" s="72"/>
      <c r="BHQ38" s="72"/>
      <c r="BHR38" s="72"/>
      <c r="BHS38" s="90"/>
      <c r="BHT38" s="73"/>
      <c r="BHU38" s="73"/>
      <c r="BHV38" s="74"/>
      <c r="BHW38" s="72"/>
      <c r="BHX38" s="72"/>
      <c r="BHY38" s="72"/>
      <c r="BHZ38" s="90"/>
      <c r="BIA38" s="73"/>
      <c r="BIB38" s="73"/>
      <c r="BIC38" s="74"/>
      <c r="BID38" s="72"/>
      <c r="BIE38" s="72"/>
      <c r="BIF38" s="72"/>
      <c r="BIG38" s="90"/>
      <c r="BIH38" s="73"/>
      <c r="BII38" s="73"/>
      <c r="BIJ38" s="74"/>
      <c r="BIK38" s="72"/>
      <c r="BIL38" s="72"/>
      <c r="BIM38" s="72"/>
      <c r="BIN38" s="90"/>
      <c r="BIO38" s="73"/>
      <c r="BIP38" s="73"/>
      <c r="BIQ38" s="74"/>
      <c r="BIR38" s="72"/>
      <c r="BIS38" s="72"/>
      <c r="BIT38" s="72"/>
      <c r="BIU38" s="90"/>
      <c r="BIV38" s="73"/>
      <c r="BIW38" s="73"/>
      <c r="BIX38" s="74"/>
      <c r="BIY38" s="72"/>
      <c r="BIZ38" s="72"/>
      <c r="BJA38" s="72"/>
      <c r="BJB38" s="90"/>
      <c r="BJC38" s="73"/>
      <c r="BJD38" s="73"/>
      <c r="BJE38" s="74"/>
      <c r="BJF38" s="72"/>
      <c r="BJG38" s="72"/>
      <c r="BJH38" s="72"/>
      <c r="BJI38" s="90"/>
      <c r="BJJ38" s="73"/>
      <c r="BJK38" s="73"/>
      <c r="BJL38" s="74"/>
      <c r="BJM38" s="72"/>
      <c r="BJN38" s="72"/>
      <c r="BJO38" s="72"/>
      <c r="BJP38" s="90"/>
      <c r="BJQ38" s="73"/>
      <c r="BJR38" s="73"/>
      <c r="BJS38" s="74"/>
      <c r="BJT38" s="72"/>
      <c r="BJU38" s="72"/>
      <c r="BJV38" s="72"/>
      <c r="BJW38" s="90"/>
      <c r="BJX38" s="73"/>
      <c r="BJY38" s="73"/>
      <c r="BJZ38" s="74"/>
      <c r="BKA38" s="72"/>
      <c r="BKB38" s="72"/>
      <c r="BKC38" s="72"/>
      <c r="BKD38" s="90"/>
      <c r="BKE38" s="73"/>
      <c r="BKF38" s="73"/>
      <c r="BKG38" s="74"/>
      <c r="BKH38" s="72"/>
      <c r="BKI38" s="72"/>
      <c r="BKJ38" s="72"/>
      <c r="BKK38" s="90"/>
      <c r="BKL38" s="73"/>
      <c r="BKM38" s="73"/>
      <c r="BKN38" s="74"/>
      <c r="BKO38" s="72"/>
      <c r="BKP38" s="72"/>
      <c r="BKQ38" s="72"/>
      <c r="BKR38" s="90"/>
      <c r="BKS38" s="73"/>
      <c r="BKT38" s="73"/>
      <c r="BKU38" s="74"/>
      <c r="BKV38" s="72"/>
      <c r="BKW38" s="72"/>
      <c r="BKX38" s="72"/>
      <c r="BKY38" s="90"/>
      <c r="BKZ38" s="73"/>
      <c r="BLA38" s="73"/>
      <c r="BLB38" s="74"/>
      <c r="BLC38" s="72"/>
      <c r="BLD38" s="72"/>
      <c r="BLE38" s="72"/>
      <c r="BLF38" s="90"/>
      <c r="BLG38" s="73"/>
      <c r="BLH38" s="73"/>
      <c r="BLI38" s="74"/>
      <c r="BLJ38" s="72"/>
      <c r="BLK38" s="72"/>
      <c r="BLL38" s="72"/>
      <c r="BLM38" s="90"/>
      <c r="BLN38" s="73"/>
      <c r="BLO38" s="73"/>
      <c r="BLP38" s="74"/>
      <c r="BLQ38" s="72"/>
      <c r="BLR38" s="72"/>
      <c r="BLS38" s="72"/>
      <c r="BLT38" s="90"/>
      <c r="BLU38" s="73"/>
      <c r="BLV38" s="73"/>
      <c r="BLW38" s="74"/>
      <c r="BLX38" s="72"/>
      <c r="BLY38" s="72"/>
      <c r="BLZ38" s="72"/>
      <c r="BMA38" s="90"/>
      <c r="BMB38" s="73"/>
      <c r="BMC38" s="73"/>
      <c r="BMD38" s="74"/>
      <c r="BME38" s="72"/>
      <c r="BMF38" s="72"/>
      <c r="BMG38" s="72"/>
      <c r="BMH38" s="90"/>
      <c r="BMI38" s="73"/>
      <c r="BMJ38" s="73"/>
      <c r="BMK38" s="74"/>
      <c r="BML38" s="72"/>
      <c r="BMM38" s="72"/>
      <c r="BMN38" s="72"/>
      <c r="BMO38" s="90"/>
      <c r="BMP38" s="73"/>
      <c r="BMQ38" s="73"/>
      <c r="BMR38" s="74"/>
      <c r="BMS38" s="72"/>
      <c r="BMT38" s="72"/>
      <c r="BMU38" s="72"/>
      <c r="BMV38" s="90"/>
      <c r="BMW38" s="73"/>
      <c r="BMX38" s="73"/>
      <c r="BMY38" s="74"/>
      <c r="BMZ38" s="72"/>
      <c r="BNA38" s="72"/>
      <c r="BNB38" s="72"/>
      <c r="BNC38" s="90"/>
      <c r="BND38" s="73"/>
      <c r="BNE38" s="73"/>
      <c r="BNF38" s="74"/>
      <c r="BNG38" s="72"/>
      <c r="BNH38" s="72"/>
      <c r="BNI38" s="72"/>
      <c r="BNJ38" s="90"/>
      <c r="BNK38" s="73"/>
      <c r="BNL38" s="73"/>
      <c r="BNM38" s="74"/>
      <c r="BNN38" s="72"/>
      <c r="BNO38" s="72"/>
      <c r="BNP38" s="72"/>
      <c r="BNQ38" s="90"/>
      <c r="BNR38" s="73"/>
      <c r="BNS38" s="73"/>
      <c r="BNT38" s="74"/>
      <c r="BNU38" s="72"/>
      <c r="BNV38" s="72"/>
      <c r="BNW38" s="72"/>
      <c r="BNX38" s="90"/>
      <c r="BNY38" s="73"/>
      <c r="BNZ38" s="73"/>
      <c r="BOA38" s="74"/>
      <c r="BOB38" s="72"/>
      <c r="BOC38" s="72"/>
      <c r="BOD38" s="72"/>
      <c r="BOE38" s="90"/>
      <c r="BOF38" s="73"/>
      <c r="BOG38" s="73"/>
      <c r="BOH38" s="74"/>
      <c r="BOI38" s="72"/>
      <c r="BOJ38" s="72"/>
      <c r="BOK38" s="72"/>
      <c r="BOL38" s="90"/>
      <c r="BOM38" s="73"/>
      <c r="BON38" s="73"/>
      <c r="BOO38" s="74"/>
      <c r="BOP38" s="72"/>
      <c r="BOQ38" s="72"/>
      <c r="BOR38" s="72"/>
      <c r="BOS38" s="90"/>
      <c r="BOT38" s="73"/>
      <c r="BOU38" s="73"/>
      <c r="BOV38" s="74"/>
      <c r="BOW38" s="72"/>
      <c r="BOX38" s="72"/>
      <c r="BOY38" s="72"/>
      <c r="BOZ38" s="90"/>
      <c r="BPA38" s="73"/>
      <c r="BPB38" s="73"/>
      <c r="BPC38" s="74"/>
      <c r="BPD38" s="72"/>
      <c r="BPE38" s="72"/>
      <c r="BPF38" s="72"/>
      <c r="BPG38" s="90"/>
      <c r="BPH38" s="73"/>
      <c r="BPI38" s="73"/>
      <c r="BPJ38" s="74"/>
      <c r="BPK38" s="72"/>
      <c r="BPL38" s="72"/>
      <c r="BPM38" s="72"/>
      <c r="BPN38" s="90"/>
      <c r="BPO38" s="73"/>
      <c r="BPP38" s="73"/>
      <c r="BPQ38" s="74"/>
      <c r="BPR38" s="72"/>
      <c r="BPS38" s="72"/>
      <c r="BPT38" s="72"/>
      <c r="BPU38" s="90"/>
      <c r="BPV38" s="73"/>
      <c r="BPW38" s="73"/>
      <c r="BPX38" s="74"/>
      <c r="BPY38" s="72"/>
      <c r="BPZ38" s="72"/>
      <c r="BQA38" s="72"/>
      <c r="BQB38" s="90"/>
      <c r="BQC38" s="73"/>
      <c r="BQD38" s="73"/>
      <c r="BQE38" s="74"/>
      <c r="BQF38" s="72"/>
      <c r="BQG38" s="72"/>
      <c r="BQH38" s="72"/>
      <c r="BQI38" s="90"/>
      <c r="BQJ38" s="73"/>
      <c r="BQK38" s="73"/>
      <c r="BQL38" s="74"/>
      <c r="BQM38" s="72"/>
      <c r="BQN38" s="72"/>
      <c r="BQO38" s="72"/>
      <c r="BQP38" s="90"/>
      <c r="BQQ38" s="73"/>
      <c r="BQR38" s="73"/>
      <c r="BQS38" s="74"/>
      <c r="BQT38" s="72"/>
      <c r="BQU38" s="72"/>
      <c r="BQV38" s="72"/>
      <c r="BQW38" s="90"/>
      <c r="BQX38" s="73"/>
      <c r="BQY38" s="73"/>
      <c r="BQZ38" s="74"/>
      <c r="BRA38" s="72"/>
      <c r="BRB38" s="72"/>
      <c r="BRC38" s="72"/>
      <c r="BRD38" s="90"/>
      <c r="BRE38" s="73"/>
      <c r="BRF38" s="73"/>
      <c r="BRG38" s="74"/>
      <c r="BRH38" s="72"/>
      <c r="BRI38" s="72"/>
      <c r="BRJ38" s="72"/>
      <c r="BRK38" s="90"/>
      <c r="BRL38" s="73"/>
      <c r="BRM38" s="73"/>
      <c r="BRN38" s="74"/>
      <c r="BRO38" s="72"/>
      <c r="BRP38" s="72"/>
      <c r="BRQ38" s="72"/>
      <c r="BRR38" s="90"/>
      <c r="BRS38" s="73"/>
      <c r="BRT38" s="73"/>
      <c r="BRU38" s="74"/>
      <c r="BRV38" s="72"/>
      <c r="BRW38" s="72"/>
      <c r="BRX38" s="72"/>
      <c r="BRY38" s="90"/>
      <c r="BRZ38" s="73"/>
      <c r="BSA38" s="73"/>
      <c r="BSB38" s="74"/>
      <c r="BSC38" s="72"/>
      <c r="BSD38" s="72"/>
      <c r="BSE38" s="72"/>
      <c r="BSF38" s="90"/>
      <c r="BSG38" s="73"/>
      <c r="BSH38" s="73"/>
      <c r="BSI38" s="74"/>
      <c r="BSJ38" s="72"/>
      <c r="BSK38" s="72"/>
      <c r="BSL38" s="72"/>
      <c r="BSM38" s="90"/>
      <c r="BSN38" s="73"/>
      <c r="BSO38" s="73"/>
      <c r="BSP38" s="74"/>
      <c r="BSQ38" s="72"/>
      <c r="BSR38" s="72"/>
      <c r="BSS38" s="72"/>
      <c r="BST38" s="90"/>
      <c r="BSU38" s="73"/>
      <c r="BSV38" s="73"/>
      <c r="BSW38" s="74"/>
      <c r="BSX38" s="72"/>
      <c r="BSY38" s="72"/>
      <c r="BSZ38" s="72"/>
      <c r="BTA38" s="90"/>
      <c r="BTB38" s="73"/>
      <c r="BTC38" s="73"/>
      <c r="BTD38" s="74"/>
      <c r="BTE38" s="72"/>
      <c r="BTF38" s="72"/>
      <c r="BTG38" s="72"/>
      <c r="BTH38" s="90"/>
      <c r="BTI38" s="73"/>
      <c r="BTJ38" s="73"/>
      <c r="BTK38" s="74"/>
      <c r="BTL38" s="72"/>
      <c r="BTM38" s="72"/>
      <c r="BTN38" s="72"/>
      <c r="BTO38" s="90"/>
      <c r="BTP38" s="73"/>
      <c r="BTQ38" s="73"/>
      <c r="BTR38" s="74"/>
      <c r="BTS38" s="72"/>
      <c r="BTT38" s="72"/>
      <c r="BTU38" s="72"/>
      <c r="BTV38" s="90"/>
      <c r="BTW38" s="73"/>
      <c r="BTX38" s="73"/>
      <c r="BTY38" s="74"/>
      <c r="BTZ38" s="72"/>
      <c r="BUA38" s="72"/>
      <c r="BUB38" s="72"/>
      <c r="BUC38" s="90"/>
      <c r="BUD38" s="73"/>
      <c r="BUE38" s="73"/>
      <c r="BUF38" s="74"/>
      <c r="BUG38" s="72"/>
      <c r="BUH38" s="72"/>
      <c r="BUI38" s="72"/>
      <c r="BUJ38" s="90"/>
      <c r="BUK38" s="73"/>
      <c r="BUL38" s="73"/>
      <c r="BUM38" s="74"/>
      <c r="BUN38" s="72"/>
      <c r="BUO38" s="72"/>
      <c r="BUP38" s="72"/>
      <c r="BUQ38" s="90"/>
      <c r="BUR38" s="73"/>
      <c r="BUS38" s="73"/>
      <c r="BUT38" s="74"/>
      <c r="BUU38" s="72"/>
      <c r="BUV38" s="72"/>
      <c r="BUW38" s="72"/>
      <c r="BUX38" s="90"/>
      <c r="BUY38" s="73"/>
      <c r="BUZ38" s="73"/>
      <c r="BVA38" s="74"/>
      <c r="BVB38" s="72"/>
      <c r="BVC38" s="72"/>
      <c r="BVD38" s="72"/>
      <c r="BVE38" s="90"/>
      <c r="BVF38" s="73"/>
      <c r="BVG38" s="73"/>
      <c r="BVH38" s="74"/>
      <c r="BVI38" s="72"/>
      <c r="BVJ38" s="72"/>
      <c r="BVK38" s="72"/>
      <c r="BVL38" s="90"/>
      <c r="BVM38" s="73"/>
      <c r="BVN38" s="73"/>
      <c r="BVO38" s="74"/>
      <c r="BVP38" s="72"/>
      <c r="BVQ38" s="72"/>
      <c r="BVR38" s="72"/>
      <c r="BVS38" s="90"/>
      <c r="BVT38" s="73"/>
      <c r="BVU38" s="73"/>
      <c r="BVV38" s="74"/>
      <c r="BVW38" s="72"/>
      <c r="BVX38" s="72"/>
      <c r="BVY38" s="72"/>
      <c r="BVZ38" s="90"/>
      <c r="BWA38" s="73"/>
      <c r="BWB38" s="73"/>
      <c r="BWC38" s="74"/>
      <c r="BWD38" s="72"/>
      <c r="BWE38" s="72"/>
      <c r="BWF38" s="72"/>
      <c r="BWG38" s="90"/>
      <c r="BWH38" s="73"/>
      <c r="BWI38" s="73"/>
      <c r="BWJ38" s="74"/>
      <c r="BWK38" s="72"/>
      <c r="BWL38" s="72"/>
      <c r="BWM38" s="72"/>
      <c r="BWN38" s="90"/>
      <c r="BWO38" s="73"/>
      <c r="BWP38" s="73"/>
      <c r="BWQ38" s="74"/>
      <c r="BWR38" s="72"/>
      <c r="BWS38" s="72"/>
      <c r="BWT38" s="72"/>
      <c r="BWU38" s="90"/>
      <c r="BWV38" s="73"/>
      <c r="BWW38" s="73"/>
      <c r="BWX38" s="74"/>
      <c r="BWY38" s="72"/>
      <c r="BWZ38" s="72"/>
      <c r="BXA38" s="72"/>
      <c r="BXB38" s="90"/>
      <c r="BXC38" s="73"/>
      <c r="BXD38" s="73"/>
      <c r="BXE38" s="74"/>
      <c r="BXF38" s="72"/>
      <c r="BXG38" s="72"/>
      <c r="BXH38" s="72"/>
      <c r="BXI38" s="90"/>
      <c r="BXJ38" s="73"/>
      <c r="BXK38" s="73"/>
      <c r="BXL38" s="74"/>
      <c r="BXM38" s="72"/>
      <c r="BXN38" s="72"/>
      <c r="BXO38" s="72"/>
      <c r="BXP38" s="90"/>
      <c r="BXQ38" s="73"/>
      <c r="BXR38" s="73"/>
      <c r="BXS38" s="74"/>
      <c r="BXT38" s="72"/>
      <c r="BXU38" s="72"/>
      <c r="BXV38" s="72"/>
      <c r="BXW38" s="90"/>
      <c r="BXX38" s="73"/>
      <c r="BXY38" s="73"/>
      <c r="BXZ38" s="74"/>
      <c r="BYA38" s="72"/>
      <c r="BYB38" s="72"/>
      <c r="BYC38" s="72"/>
      <c r="BYD38" s="90"/>
      <c r="BYE38" s="73"/>
      <c r="BYF38" s="73"/>
      <c r="BYG38" s="74"/>
      <c r="BYH38" s="72"/>
      <c r="BYI38" s="72"/>
      <c r="BYJ38" s="72"/>
      <c r="BYK38" s="90"/>
      <c r="BYL38" s="73"/>
      <c r="BYM38" s="73"/>
      <c r="BYN38" s="74"/>
      <c r="BYO38" s="72"/>
      <c r="BYP38" s="72"/>
      <c r="BYQ38" s="72"/>
      <c r="BYR38" s="90"/>
      <c r="BYS38" s="73"/>
      <c r="BYT38" s="73"/>
      <c r="BYU38" s="74"/>
      <c r="BYV38" s="72"/>
      <c r="BYW38" s="72"/>
      <c r="BYX38" s="72"/>
      <c r="BYY38" s="90"/>
      <c r="BYZ38" s="73"/>
      <c r="BZA38" s="73"/>
      <c r="BZB38" s="74"/>
      <c r="BZC38" s="72"/>
      <c r="BZD38" s="72"/>
      <c r="BZE38" s="72"/>
      <c r="BZF38" s="90"/>
      <c r="BZG38" s="73"/>
      <c r="BZH38" s="73"/>
      <c r="BZI38" s="74"/>
      <c r="BZJ38" s="72"/>
      <c r="BZK38" s="72"/>
      <c r="BZL38" s="72"/>
      <c r="BZM38" s="90"/>
      <c r="BZN38" s="73"/>
      <c r="BZO38" s="73"/>
      <c r="BZP38" s="74"/>
      <c r="BZQ38" s="72"/>
      <c r="BZR38" s="72"/>
      <c r="BZS38" s="72"/>
      <c r="BZT38" s="90"/>
      <c r="BZU38" s="73"/>
      <c r="BZV38" s="73"/>
      <c r="BZW38" s="74"/>
      <c r="BZX38" s="72"/>
      <c r="BZY38" s="72"/>
      <c r="BZZ38" s="72"/>
      <c r="CAA38" s="90"/>
      <c r="CAB38" s="73"/>
      <c r="CAC38" s="73"/>
      <c r="CAD38" s="74"/>
      <c r="CAE38" s="72"/>
      <c r="CAF38" s="72"/>
      <c r="CAG38" s="72"/>
      <c r="CAH38" s="90"/>
      <c r="CAI38" s="73"/>
      <c r="CAJ38" s="73"/>
      <c r="CAK38" s="74"/>
      <c r="CAL38" s="72"/>
      <c r="CAM38" s="72"/>
      <c r="CAN38" s="72"/>
      <c r="CAO38" s="90"/>
      <c r="CAP38" s="73"/>
      <c r="CAQ38" s="73"/>
      <c r="CAR38" s="74"/>
      <c r="CAS38" s="72"/>
      <c r="CAT38" s="72"/>
      <c r="CAU38" s="72"/>
      <c r="CAV38" s="90"/>
      <c r="CAW38" s="73"/>
      <c r="CAX38" s="73"/>
      <c r="CAY38" s="74"/>
      <c r="CAZ38" s="72"/>
      <c r="CBA38" s="72"/>
      <c r="CBB38" s="72"/>
      <c r="CBC38" s="90"/>
      <c r="CBD38" s="73"/>
      <c r="CBE38" s="73"/>
      <c r="CBF38" s="74"/>
      <c r="CBG38" s="72"/>
      <c r="CBH38" s="72"/>
      <c r="CBI38" s="72"/>
      <c r="CBJ38" s="90"/>
      <c r="CBK38" s="73"/>
      <c r="CBL38" s="73"/>
      <c r="CBM38" s="74"/>
      <c r="CBN38" s="72"/>
      <c r="CBO38" s="72"/>
      <c r="CBP38" s="72"/>
      <c r="CBQ38" s="90"/>
      <c r="CBR38" s="73"/>
      <c r="CBS38" s="73"/>
      <c r="CBT38" s="74"/>
      <c r="CBU38" s="72"/>
      <c r="CBV38" s="72"/>
      <c r="CBW38" s="72"/>
      <c r="CBX38" s="90"/>
      <c r="CBY38" s="73"/>
      <c r="CBZ38" s="73"/>
      <c r="CCA38" s="74"/>
      <c r="CCB38" s="72"/>
      <c r="CCC38" s="72"/>
      <c r="CCD38" s="72"/>
      <c r="CCE38" s="90"/>
      <c r="CCF38" s="73"/>
      <c r="CCG38" s="73"/>
      <c r="CCH38" s="74"/>
      <c r="CCI38" s="72"/>
      <c r="CCJ38" s="72"/>
      <c r="CCK38" s="72"/>
      <c r="CCL38" s="90"/>
      <c r="CCM38" s="73"/>
      <c r="CCN38" s="73"/>
      <c r="CCO38" s="74"/>
      <c r="CCP38" s="72"/>
      <c r="CCQ38" s="72"/>
      <c r="CCR38" s="72"/>
      <c r="CCS38" s="90"/>
      <c r="CCT38" s="73"/>
      <c r="CCU38" s="73"/>
      <c r="CCV38" s="74"/>
      <c r="CCW38" s="72"/>
      <c r="CCX38" s="72"/>
      <c r="CCY38" s="72"/>
      <c r="CCZ38" s="90"/>
      <c r="CDA38" s="73"/>
      <c r="CDB38" s="73"/>
      <c r="CDC38" s="74"/>
      <c r="CDD38" s="72"/>
      <c r="CDE38" s="72"/>
      <c r="CDF38" s="72"/>
      <c r="CDG38" s="90"/>
      <c r="CDH38" s="73"/>
      <c r="CDI38" s="73"/>
      <c r="CDJ38" s="74"/>
      <c r="CDK38" s="72"/>
      <c r="CDL38" s="72"/>
      <c r="CDM38" s="72"/>
      <c r="CDN38" s="90"/>
      <c r="CDO38" s="73"/>
      <c r="CDP38" s="73"/>
      <c r="CDQ38" s="74"/>
      <c r="CDR38" s="72"/>
      <c r="CDS38" s="72"/>
      <c r="CDT38" s="72"/>
      <c r="CDU38" s="90"/>
      <c r="CDV38" s="73"/>
      <c r="CDW38" s="73"/>
      <c r="CDX38" s="74"/>
      <c r="CDY38" s="72"/>
      <c r="CDZ38" s="72"/>
      <c r="CEA38" s="72"/>
      <c r="CEB38" s="90"/>
      <c r="CEC38" s="73"/>
      <c r="CED38" s="73"/>
      <c r="CEE38" s="74"/>
      <c r="CEF38" s="72"/>
      <c r="CEG38" s="72"/>
      <c r="CEH38" s="72"/>
      <c r="CEI38" s="90"/>
      <c r="CEJ38" s="73"/>
      <c r="CEK38" s="73"/>
      <c r="CEL38" s="74"/>
      <c r="CEM38" s="72"/>
      <c r="CEN38" s="72"/>
      <c r="CEO38" s="72"/>
      <c r="CEP38" s="90"/>
      <c r="CEQ38" s="73"/>
      <c r="CER38" s="73"/>
      <c r="CES38" s="74"/>
      <c r="CET38" s="72"/>
      <c r="CEU38" s="72"/>
      <c r="CEV38" s="72"/>
      <c r="CEW38" s="90"/>
      <c r="CEX38" s="73"/>
      <c r="CEY38" s="73"/>
      <c r="CEZ38" s="74"/>
      <c r="CFA38" s="72"/>
      <c r="CFB38" s="72"/>
      <c r="CFC38" s="72"/>
      <c r="CFD38" s="90"/>
      <c r="CFE38" s="73"/>
      <c r="CFF38" s="73"/>
      <c r="CFG38" s="74"/>
      <c r="CFH38" s="72"/>
      <c r="CFI38" s="72"/>
      <c r="CFJ38" s="72"/>
      <c r="CFK38" s="90"/>
      <c r="CFL38" s="73"/>
      <c r="CFM38" s="73"/>
      <c r="CFN38" s="74"/>
      <c r="CFO38" s="72"/>
      <c r="CFP38" s="72"/>
      <c r="CFQ38" s="72"/>
      <c r="CFR38" s="90"/>
      <c r="CFS38" s="73"/>
      <c r="CFT38" s="73"/>
      <c r="CFU38" s="74"/>
      <c r="CFV38" s="72"/>
      <c r="CFW38" s="72"/>
      <c r="CFX38" s="72"/>
      <c r="CFY38" s="90"/>
      <c r="CFZ38" s="73"/>
      <c r="CGA38" s="73"/>
      <c r="CGB38" s="74"/>
      <c r="CGC38" s="72"/>
      <c r="CGD38" s="72"/>
      <c r="CGE38" s="72"/>
      <c r="CGF38" s="90"/>
      <c r="CGG38" s="73"/>
      <c r="CGH38" s="73"/>
      <c r="CGI38" s="74"/>
      <c r="CGJ38" s="72"/>
      <c r="CGK38" s="72"/>
      <c r="CGL38" s="72"/>
      <c r="CGM38" s="90"/>
      <c r="CGN38" s="73"/>
      <c r="CGO38" s="73"/>
      <c r="CGP38" s="74"/>
      <c r="CGQ38" s="72"/>
      <c r="CGR38" s="72"/>
      <c r="CGS38" s="72"/>
      <c r="CGT38" s="90"/>
      <c r="CGU38" s="73"/>
      <c r="CGV38" s="73"/>
      <c r="CGW38" s="74"/>
      <c r="CGX38" s="72"/>
      <c r="CGY38" s="72"/>
      <c r="CGZ38" s="72"/>
      <c r="CHA38" s="90"/>
      <c r="CHB38" s="73"/>
      <c r="CHC38" s="73"/>
      <c r="CHD38" s="74"/>
      <c r="CHE38" s="72"/>
      <c r="CHF38" s="72"/>
      <c r="CHG38" s="72"/>
      <c r="CHH38" s="90"/>
      <c r="CHI38" s="73"/>
      <c r="CHJ38" s="73"/>
      <c r="CHK38" s="74"/>
      <c r="CHL38" s="72"/>
      <c r="CHM38" s="72"/>
      <c r="CHN38" s="72"/>
      <c r="CHO38" s="90"/>
      <c r="CHP38" s="73"/>
      <c r="CHQ38" s="73"/>
      <c r="CHR38" s="74"/>
      <c r="CHS38" s="72"/>
      <c r="CHT38" s="72"/>
      <c r="CHU38" s="72"/>
      <c r="CHV38" s="90"/>
      <c r="CHW38" s="73"/>
      <c r="CHX38" s="73"/>
      <c r="CHY38" s="74"/>
      <c r="CHZ38" s="72"/>
      <c r="CIA38" s="72"/>
      <c r="CIB38" s="72"/>
      <c r="CIC38" s="90"/>
      <c r="CID38" s="73"/>
      <c r="CIE38" s="73"/>
      <c r="CIF38" s="74"/>
      <c r="CIG38" s="72"/>
      <c r="CIH38" s="72"/>
      <c r="CII38" s="72"/>
      <c r="CIJ38" s="90"/>
      <c r="CIK38" s="73"/>
      <c r="CIL38" s="73"/>
      <c r="CIM38" s="74"/>
      <c r="CIN38" s="72"/>
      <c r="CIO38" s="72"/>
      <c r="CIP38" s="72"/>
      <c r="CIQ38" s="90"/>
      <c r="CIR38" s="73"/>
      <c r="CIS38" s="73"/>
      <c r="CIT38" s="74"/>
      <c r="CIU38" s="72"/>
      <c r="CIV38" s="72"/>
      <c r="CIW38" s="72"/>
      <c r="CIX38" s="90"/>
      <c r="CIY38" s="73"/>
      <c r="CIZ38" s="73"/>
      <c r="CJA38" s="74"/>
      <c r="CJB38" s="72"/>
      <c r="CJC38" s="72"/>
      <c r="CJD38" s="72"/>
      <c r="CJE38" s="90"/>
      <c r="CJF38" s="73"/>
      <c r="CJG38" s="73"/>
      <c r="CJH38" s="74"/>
      <c r="CJI38" s="72"/>
      <c r="CJJ38" s="72"/>
      <c r="CJK38" s="72"/>
      <c r="CJL38" s="90"/>
      <c r="CJM38" s="73"/>
      <c r="CJN38" s="73"/>
      <c r="CJO38" s="74"/>
      <c r="CJP38" s="72"/>
      <c r="CJQ38" s="72"/>
      <c r="CJR38" s="72"/>
      <c r="CJS38" s="90"/>
      <c r="CJT38" s="73"/>
      <c r="CJU38" s="73"/>
      <c r="CJV38" s="74"/>
      <c r="CJW38" s="72"/>
      <c r="CJX38" s="72"/>
      <c r="CJY38" s="72"/>
      <c r="CJZ38" s="90"/>
      <c r="CKA38" s="73"/>
      <c r="CKB38" s="73"/>
      <c r="CKC38" s="74"/>
      <c r="CKD38" s="72"/>
      <c r="CKE38" s="72"/>
      <c r="CKF38" s="72"/>
      <c r="CKG38" s="90"/>
      <c r="CKH38" s="73"/>
      <c r="CKI38" s="73"/>
      <c r="CKJ38" s="74"/>
      <c r="CKK38" s="72"/>
      <c r="CKL38" s="72"/>
      <c r="CKM38" s="72"/>
      <c r="CKN38" s="90"/>
      <c r="CKO38" s="73"/>
      <c r="CKP38" s="73"/>
      <c r="CKQ38" s="74"/>
      <c r="CKR38" s="72"/>
      <c r="CKS38" s="72"/>
      <c r="CKT38" s="72"/>
      <c r="CKU38" s="90"/>
      <c r="CKV38" s="73"/>
      <c r="CKW38" s="73"/>
      <c r="CKX38" s="74"/>
      <c r="CKY38" s="72"/>
      <c r="CKZ38" s="72"/>
      <c r="CLA38" s="72"/>
      <c r="CLB38" s="90"/>
      <c r="CLC38" s="73"/>
      <c r="CLD38" s="73"/>
      <c r="CLE38" s="74"/>
      <c r="CLF38" s="72"/>
      <c r="CLG38" s="72"/>
      <c r="CLH38" s="72"/>
      <c r="CLI38" s="90"/>
      <c r="CLJ38" s="73"/>
      <c r="CLK38" s="73"/>
      <c r="CLL38" s="74"/>
      <c r="CLM38" s="72"/>
      <c r="CLN38" s="72"/>
      <c r="CLO38" s="72"/>
      <c r="CLP38" s="90"/>
      <c r="CLQ38" s="73"/>
      <c r="CLR38" s="73"/>
      <c r="CLS38" s="74"/>
      <c r="CLT38" s="72"/>
      <c r="CLU38" s="72"/>
      <c r="CLV38" s="72"/>
      <c r="CLW38" s="90"/>
      <c r="CLX38" s="73"/>
      <c r="CLY38" s="73"/>
      <c r="CLZ38" s="74"/>
      <c r="CMA38" s="72"/>
      <c r="CMB38" s="72"/>
      <c r="CMC38" s="72"/>
      <c r="CMD38" s="90"/>
      <c r="CME38" s="73"/>
      <c r="CMF38" s="73"/>
      <c r="CMG38" s="74"/>
      <c r="CMH38" s="72"/>
      <c r="CMI38" s="72"/>
      <c r="CMJ38" s="72"/>
      <c r="CMK38" s="90"/>
      <c r="CML38" s="73"/>
      <c r="CMM38" s="73"/>
      <c r="CMN38" s="74"/>
      <c r="CMO38" s="72"/>
      <c r="CMP38" s="72"/>
      <c r="CMQ38" s="72"/>
      <c r="CMR38" s="90"/>
      <c r="CMS38" s="73"/>
      <c r="CMT38" s="73"/>
      <c r="CMU38" s="74"/>
      <c r="CMV38" s="72"/>
      <c r="CMW38" s="72"/>
      <c r="CMX38" s="72"/>
      <c r="CMY38" s="90"/>
      <c r="CMZ38" s="73"/>
      <c r="CNA38" s="73"/>
      <c r="CNB38" s="74"/>
      <c r="CNC38" s="72"/>
      <c r="CND38" s="72"/>
      <c r="CNE38" s="72"/>
      <c r="CNF38" s="90"/>
      <c r="CNG38" s="73"/>
      <c r="CNH38" s="73"/>
      <c r="CNI38" s="74"/>
      <c r="CNJ38" s="72"/>
      <c r="CNK38" s="72"/>
      <c r="CNL38" s="72"/>
      <c r="CNM38" s="90"/>
      <c r="CNN38" s="73"/>
      <c r="CNO38" s="73"/>
      <c r="CNP38" s="74"/>
      <c r="CNQ38" s="72"/>
      <c r="CNR38" s="72"/>
      <c r="CNS38" s="72"/>
      <c r="CNT38" s="90"/>
      <c r="CNU38" s="73"/>
      <c r="CNV38" s="73"/>
      <c r="CNW38" s="74"/>
      <c r="CNX38" s="72"/>
      <c r="CNY38" s="72"/>
      <c r="CNZ38" s="72"/>
      <c r="COA38" s="90"/>
      <c r="COB38" s="73"/>
      <c r="COC38" s="73"/>
      <c r="COD38" s="74"/>
      <c r="COE38" s="72"/>
      <c r="COF38" s="72"/>
      <c r="COG38" s="72"/>
      <c r="COH38" s="90"/>
      <c r="COI38" s="73"/>
      <c r="COJ38" s="73"/>
      <c r="COK38" s="74"/>
      <c r="COL38" s="72"/>
      <c r="COM38" s="72"/>
      <c r="CON38" s="72"/>
      <c r="COO38" s="90"/>
      <c r="COP38" s="73"/>
      <c r="COQ38" s="73"/>
      <c r="COR38" s="74"/>
      <c r="COS38" s="72"/>
      <c r="COT38" s="72"/>
      <c r="COU38" s="72"/>
      <c r="COV38" s="90"/>
      <c r="COW38" s="73"/>
      <c r="COX38" s="73"/>
      <c r="COY38" s="74"/>
      <c r="COZ38" s="72"/>
      <c r="CPA38" s="72"/>
      <c r="CPB38" s="72"/>
      <c r="CPC38" s="90"/>
      <c r="CPD38" s="73"/>
      <c r="CPE38" s="73"/>
      <c r="CPF38" s="74"/>
      <c r="CPG38" s="72"/>
      <c r="CPH38" s="72"/>
      <c r="CPI38" s="72"/>
      <c r="CPJ38" s="90"/>
      <c r="CPK38" s="73"/>
      <c r="CPL38" s="73"/>
      <c r="CPM38" s="74"/>
      <c r="CPN38" s="72"/>
      <c r="CPO38" s="72"/>
      <c r="CPP38" s="72"/>
      <c r="CPQ38" s="90"/>
      <c r="CPR38" s="73"/>
      <c r="CPS38" s="73"/>
      <c r="CPT38" s="74"/>
      <c r="CPU38" s="72"/>
      <c r="CPV38" s="72"/>
      <c r="CPW38" s="72"/>
      <c r="CPX38" s="90"/>
      <c r="CPY38" s="73"/>
      <c r="CPZ38" s="73"/>
      <c r="CQA38" s="74"/>
      <c r="CQB38" s="72"/>
      <c r="CQC38" s="72"/>
      <c r="CQD38" s="72"/>
      <c r="CQE38" s="90"/>
      <c r="CQF38" s="73"/>
      <c r="CQG38" s="73"/>
      <c r="CQH38" s="74"/>
      <c r="CQI38" s="72"/>
      <c r="CQJ38" s="72"/>
      <c r="CQK38" s="72"/>
      <c r="CQL38" s="90"/>
      <c r="CQM38" s="73"/>
      <c r="CQN38" s="73"/>
      <c r="CQO38" s="74"/>
      <c r="CQP38" s="72"/>
      <c r="CQQ38" s="72"/>
      <c r="CQR38" s="72"/>
      <c r="CQS38" s="90"/>
      <c r="CQT38" s="73"/>
      <c r="CQU38" s="73"/>
      <c r="CQV38" s="74"/>
      <c r="CQW38" s="72"/>
      <c r="CQX38" s="72"/>
      <c r="CQY38" s="72"/>
      <c r="CQZ38" s="90"/>
      <c r="CRA38" s="73"/>
      <c r="CRB38" s="73"/>
      <c r="CRC38" s="74"/>
      <c r="CRD38" s="72"/>
      <c r="CRE38" s="72"/>
      <c r="CRF38" s="72"/>
      <c r="CRG38" s="90"/>
      <c r="CRH38" s="73"/>
      <c r="CRI38" s="73"/>
      <c r="CRJ38" s="74"/>
      <c r="CRK38" s="72"/>
      <c r="CRL38" s="72"/>
      <c r="CRM38" s="72"/>
      <c r="CRN38" s="90"/>
      <c r="CRO38" s="73"/>
      <c r="CRP38" s="73"/>
      <c r="CRQ38" s="74"/>
      <c r="CRR38" s="72"/>
      <c r="CRS38" s="72"/>
      <c r="CRT38" s="72"/>
      <c r="CRU38" s="90"/>
      <c r="CRV38" s="73"/>
      <c r="CRW38" s="73"/>
      <c r="CRX38" s="74"/>
      <c r="CRY38" s="72"/>
      <c r="CRZ38" s="72"/>
      <c r="CSA38" s="72"/>
      <c r="CSB38" s="90"/>
      <c r="CSC38" s="73"/>
      <c r="CSD38" s="73"/>
      <c r="CSE38" s="74"/>
      <c r="CSF38" s="72"/>
      <c r="CSG38" s="72"/>
      <c r="CSH38" s="72"/>
      <c r="CSI38" s="90"/>
      <c r="CSJ38" s="73"/>
      <c r="CSK38" s="73"/>
      <c r="CSL38" s="74"/>
      <c r="CSM38" s="72"/>
      <c r="CSN38" s="72"/>
      <c r="CSO38" s="72"/>
      <c r="CSP38" s="90"/>
      <c r="CSQ38" s="73"/>
      <c r="CSR38" s="73"/>
      <c r="CSS38" s="74"/>
      <c r="CST38" s="72"/>
      <c r="CSU38" s="72"/>
      <c r="CSV38" s="72"/>
      <c r="CSW38" s="90"/>
      <c r="CSX38" s="73"/>
      <c r="CSY38" s="73"/>
      <c r="CSZ38" s="74"/>
      <c r="CTA38" s="72"/>
      <c r="CTB38" s="72"/>
      <c r="CTC38" s="72"/>
      <c r="CTD38" s="90"/>
      <c r="CTE38" s="73"/>
      <c r="CTF38" s="73"/>
      <c r="CTG38" s="74"/>
      <c r="CTH38" s="72"/>
      <c r="CTI38" s="72"/>
      <c r="CTJ38" s="72"/>
      <c r="CTK38" s="90"/>
      <c r="CTL38" s="73"/>
      <c r="CTM38" s="73"/>
      <c r="CTN38" s="74"/>
      <c r="CTO38" s="72"/>
      <c r="CTP38" s="72"/>
      <c r="CTQ38" s="72"/>
      <c r="CTR38" s="90"/>
      <c r="CTS38" s="73"/>
      <c r="CTT38" s="73"/>
      <c r="CTU38" s="74"/>
      <c r="CTV38" s="72"/>
      <c r="CTW38" s="72"/>
      <c r="CTX38" s="72"/>
      <c r="CTY38" s="90"/>
      <c r="CTZ38" s="73"/>
      <c r="CUA38" s="73"/>
      <c r="CUB38" s="74"/>
      <c r="CUC38" s="72"/>
      <c r="CUD38" s="72"/>
      <c r="CUE38" s="72"/>
      <c r="CUF38" s="90"/>
      <c r="CUG38" s="73"/>
      <c r="CUH38" s="73"/>
      <c r="CUI38" s="74"/>
      <c r="CUJ38" s="72"/>
      <c r="CUK38" s="72"/>
      <c r="CUL38" s="72"/>
      <c r="CUM38" s="90"/>
      <c r="CUN38" s="73"/>
      <c r="CUO38" s="73"/>
      <c r="CUP38" s="74"/>
      <c r="CUQ38" s="72"/>
      <c r="CUR38" s="72"/>
      <c r="CUS38" s="72"/>
      <c r="CUT38" s="90"/>
      <c r="CUU38" s="73"/>
      <c r="CUV38" s="73"/>
      <c r="CUW38" s="74"/>
      <c r="CUX38" s="72"/>
      <c r="CUY38" s="72"/>
      <c r="CUZ38" s="72"/>
      <c r="CVA38" s="90"/>
      <c r="CVB38" s="73"/>
      <c r="CVC38" s="73"/>
      <c r="CVD38" s="74"/>
      <c r="CVE38" s="72"/>
      <c r="CVF38" s="72"/>
      <c r="CVG38" s="72"/>
      <c r="CVH38" s="90"/>
      <c r="CVI38" s="73"/>
      <c r="CVJ38" s="73"/>
      <c r="CVK38" s="74"/>
      <c r="CVL38" s="72"/>
      <c r="CVM38" s="72"/>
      <c r="CVN38" s="72"/>
      <c r="CVO38" s="90"/>
      <c r="CVP38" s="73"/>
      <c r="CVQ38" s="73"/>
      <c r="CVR38" s="74"/>
      <c r="CVS38" s="72"/>
      <c r="CVT38" s="72"/>
      <c r="CVU38" s="72"/>
      <c r="CVV38" s="90"/>
      <c r="CVW38" s="73"/>
      <c r="CVX38" s="73"/>
      <c r="CVY38" s="74"/>
      <c r="CVZ38" s="72"/>
      <c r="CWA38" s="72"/>
      <c r="CWB38" s="72"/>
      <c r="CWC38" s="90"/>
      <c r="CWD38" s="73"/>
      <c r="CWE38" s="73"/>
      <c r="CWF38" s="74"/>
      <c r="CWG38" s="72"/>
      <c r="CWH38" s="72"/>
      <c r="CWI38" s="72"/>
      <c r="CWJ38" s="90"/>
      <c r="CWK38" s="73"/>
      <c r="CWL38" s="73"/>
      <c r="CWM38" s="74"/>
      <c r="CWN38" s="72"/>
      <c r="CWO38" s="72"/>
      <c r="CWP38" s="72"/>
      <c r="CWQ38" s="90"/>
      <c r="CWR38" s="73"/>
      <c r="CWS38" s="73"/>
      <c r="CWT38" s="74"/>
      <c r="CWU38" s="72"/>
      <c r="CWV38" s="72"/>
      <c r="CWW38" s="72"/>
      <c r="CWX38" s="90"/>
      <c r="CWY38" s="73"/>
      <c r="CWZ38" s="73"/>
      <c r="CXA38" s="74"/>
      <c r="CXB38" s="72"/>
      <c r="CXC38" s="72"/>
      <c r="CXD38" s="72"/>
      <c r="CXE38" s="90"/>
      <c r="CXF38" s="73"/>
      <c r="CXG38" s="73"/>
      <c r="CXH38" s="74"/>
      <c r="CXI38" s="72"/>
      <c r="CXJ38" s="72"/>
      <c r="CXK38" s="72"/>
      <c r="CXL38" s="90"/>
      <c r="CXM38" s="73"/>
      <c r="CXN38" s="73"/>
      <c r="CXO38" s="74"/>
      <c r="CXP38" s="72"/>
      <c r="CXQ38" s="72"/>
      <c r="CXR38" s="72"/>
      <c r="CXS38" s="90"/>
      <c r="CXT38" s="73"/>
      <c r="CXU38" s="73"/>
      <c r="CXV38" s="74"/>
      <c r="CXW38" s="72"/>
      <c r="CXX38" s="72"/>
      <c r="CXY38" s="72"/>
      <c r="CXZ38" s="90"/>
      <c r="CYA38" s="73"/>
      <c r="CYB38" s="73"/>
      <c r="CYC38" s="74"/>
      <c r="CYD38" s="72"/>
      <c r="CYE38" s="72"/>
      <c r="CYF38" s="72"/>
      <c r="CYG38" s="90"/>
      <c r="CYH38" s="73"/>
      <c r="CYI38" s="73"/>
      <c r="CYJ38" s="74"/>
      <c r="CYK38" s="72"/>
      <c r="CYL38" s="72"/>
      <c r="CYM38" s="72"/>
      <c r="CYN38" s="90"/>
      <c r="CYO38" s="73"/>
      <c r="CYP38" s="73"/>
      <c r="CYQ38" s="74"/>
      <c r="CYR38" s="72"/>
      <c r="CYS38" s="72"/>
      <c r="CYT38" s="72"/>
      <c r="CYU38" s="90"/>
      <c r="CYV38" s="73"/>
      <c r="CYW38" s="73"/>
      <c r="CYX38" s="74"/>
      <c r="CYY38" s="72"/>
      <c r="CYZ38" s="72"/>
      <c r="CZA38" s="72"/>
      <c r="CZB38" s="90"/>
      <c r="CZC38" s="73"/>
      <c r="CZD38" s="73"/>
      <c r="CZE38" s="74"/>
      <c r="CZF38" s="72"/>
      <c r="CZG38" s="72"/>
      <c r="CZH38" s="72"/>
      <c r="CZI38" s="90"/>
      <c r="CZJ38" s="73"/>
      <c r="CZK38" s="73"/>
      <c r="CZL38" s="74"/>
      <c r="CZM38" s="72"/>
      <c r="CZN38" s="72"/>
      <c r="CZO38" s="72"/>
      <c r="CZP38" s="90"/>
      <c r="CZQ38" s="73"/>
      <c r="CZR38" s="73"/>
      <c r="CZS38" s="74"/>
      <c r="CZT38" s="72"/>
      <c r="CZU38" s="72"/>
      <c r="CZV38" s="72"/>
      <c r="CZW38" s="90"/>
      <c r="CZX38" s="73"/>
      <c r="CZY38" s="73"/>
      <c r="CZZ38" s="74"/>
      <c r="DAA38" s="72"/>
      <c r="DAB38" s="72"/>
      <c r="DAC38" s="72"/>
      <c r="DAD38" s="90"/>
      <c r="DAE38" s="73"/>
      <c r="DAF38" s="73"/>
      <c r="DAG38" s="74"/>
      <c r="DAH38" s="72"/>
      <c r="DAI38" s="72"/>
      <c r="DAJ38" s="72"/>
      <c r="DAK38" s="90"/>
      <c r="DAL38" s="73"/>
      <c r="DAM38" s="73"/>
      <c r="DAN38" s="74"/>
      <c r="DAO38" s="72"/>
      <c r="DAP38" s="72"/>
      <c r="DAQ38" s="72"/>
      <c r="DAR38" s="90"/>
      <c r="DAS38" s="73"/>
      <c r="DAT38" s="73"/>
      <c r="DAU38" s="74"/>
      <c r="DAV38" s="72"/>
      <c r="DAW38" s="72"/>
      <c r="DAX38" s="72"/>
      <c r="DAY38" s="90"/>
      <c r="DAZ38" s="73"/>
      <c r="DBA38" s="73"/>
      <c r="DBB38" s="74"/>
      <c r="DBC38" s="72"/>
      <c r="DBD38" s="72"/>
      <c r="DBE38" s="72"/>
      <c r="DBF38" s="90"/>
      <c r="DBG38" s="73"/>
      <c r="DBH38" s="73"/>
      <c r="DBI38" s="74"/>
      <c r="DBJ38" s="72"/>
      <c r="DBK38" s="72"/>
      <c r="DBL38" s="72"/>
      <c r="DBM38" s="90"/>
      <c r="DBN38" s="73"/>
      <c r="DBO38" s="73"/>
      <c r="DBP38" s="74"/>
      <c r="DBQ38" s="72"/>
      <c r="DBR38" s="72"/>
      <c r="DBS38" s="72"/>
      <c r="DBT38" s="90"/>
      <c r="DBU38" s="73"/>
      <c r="DBV38" s="73"/>
      <c r="DBW38" s="74"/>
      <c r="DBX38" s="72"/>
      <c r="DBY38" s="72"/>
      <c r="DBZ38" s="72"/>
      <c r="DCA38" s="90"/>
      <c r="DCB38" s="73"/>
      <c r="DCC38" s="73"/>
      <c r="DCD38" s="74"/>
      <c r="DCE38" s="72"/>
      <c r="DCF38" s="72"/>
      <c r="DCG38" s="72"/>
      <c r="DCH38" s="90"/>
      <c r="DCI38" s="73"/>
      <c r="DCJ38" s="73"/>
      <c r="DCK38" s="74"/>
      <c r="DCL38" s="72"/>
      <c r="DCM38" s="72"/>
      <c r="DCN38" s="72"/>
      <c r="DCO38" s="90"/>
      <c r="DCP38" s="73"/>
      <c r="DCQ38" s="73"/>
      <c r="DCR38" s="74"/>
      <c r="DCS38" s="72"/>
      <c r="DCT38" s="72"/>
      <c r="DCU38" s="72"/>
      <c r="DCV38" s="90"/>
      <c r="DCW38" s="73"/>
      <c r="DCX38" s="73"/>
      <c r="DCY38" s="74"/>
      <c r="DCZ38" s="72"/>
      <c r="DDA38" s="72"/>
      <c r="DDB38" s="72"/>
      <c r="DDC38" s="90"/>
      <c r="DDD38" s="73"/>
      <c r="DDE38" s="73"/>
      <c r="DDF38" s="74"/>
      <c r="DDG38" s="72"/>
      <c r="DDH38" s="72"/>
      <c r="DDI38" s="72"/>
      <c r="DDJ38" s="90"/>
      <c r="DDK38" s="73"/>
      <c r="DDL38" s="73"/>
      <c r="DDM38" s="74"/>
      <c r="DDN38" s="72"/>
      <c r="DDO38" s="72"/>
      <c r="DDP38" s="72"/>
      <c r="DDQ38" s="90"/>
      <c r="DDR38" s="73"/>
      <c r="DDS38" s="73"/>
      <c r="DDT38" s="74"/>
      <c r="DDU38" s="72"/>
      <c r="DDV38" s="72"/>
      <c r="DDW38" s="72"/>
      <c r="DDX38" s="90"/>
      <c r="DDY38" s="73"/>
      <c r="DDZ38" s="73"/>
      <c r="DEA38" s="74"/>
      <c r="DEB38" s="72"/>
      <c r="DEC38" s="72"/>
      <c r="DED38" s="72"/>
      <c r="DEE38" s="90"/>
      <c r="DEF38" s="73"/>
      <c r="DEG38" s="73"/>
      <c r="DEH38" s="74"/>
      <c r="DEI38" s="72"/>
      <c r="DEJ38" s="72"/>
      <c r="DEK38" s="72"/>
      <c r="DEL38" s="90"/>
      <c r="DEM38" s="73"/>
      <c r="DEN38" s="73"/>
      <c r="DEO38" s="74"/>
      <c r="DEP38" s="72"/>
      <c r="DEQ38" s="72"/>
      <c r="DER38" s="72"/>
      <c r="DES38" s="90"/>
      <c r="DET38" s="73"/>
      <c r="DEU38" s="73"/>
      <c r="DEV38" s="74"/>
      <c r="DEW38" s="72"/>
      <c r="DEX38" s="72"/>
      <c r="DEY38" s="72"/>
      <c r="DEZ38" s="90"/>
      <c r="DFA38" s="73"/>
      <c r="DFB38" s="73"/>
      <c r="DFC38" s="74"/>
      <c r="DFD38" s="72"/>
      <c r="DFE38" s="72"/>
      <c r="DFF38" s="72"/>
      <c r="DFG38" s="90"/>
      <c r="DFH38" s="73"/>
      <c r="DFI38" s="73"/>
      <c r="DFJ38" s="74"/>
      <c r="DFK38" s="72"/>
      <c r="DFL38" s="72"/>
      <c r="DFM38" s="72"/>
      <c r="DFN38" s="90"/>
      <c r="DFO38" s="73"/>
      <c r="DFP38" s="73"/>
      <c r="DFQ38" s="74"/>
      <c r="DFR38" s="72"/>
      <c r="DFS38" s="72"/>
      <c r="DFT38" s="72"/>
      <c r="DFU38" s="90"/>
      <c r="DFV38" s="73"/>
      <c r="DFW38" s="73"/>
      <c r="DFX38" s="74"/>
      <c r="DFY38" s="72"/>
      <c r="DFZ38" s="72"/>
      <c r="DGA38" s="72"/>
      <c r="DGB38" s="90"/>
      <c r="DGC38" s="73"/>
      <c r="DGD38" s="73"/>
      <c r="DGE38" s="74"/>
      <c r="DGF38" s="72"/>
      <c r="DGG38" s="72"/>
      <c r="DGH38" s="72"/>
      <c r="DGI38" s="90"/>
      <c r="DGJ38" s="73"/>
      <c r="DGK38" s="73"/>
      <c r="DGL38" s="74"/>
      <c r="DGM38" s="72"/>
      <c r="DGN38" s="72"/>
      <c r="DGO38" s="72"/>
      <c r="DGP38" s="90"/>
      <c r="DGQ38" s="73"/>
      <c r="DGR38" s="73"/>
      <c r="DGS38" s="74"/>
      <c r="DGT38" s="72"/>
      <c r="DGU38" s="72"/>
      <c r="DGV38" s="72"/>
      <c r="DGW38" s="90"/>
      <c r="DGX38" s="73"/>
      <c r="DGY38" s="73"/>
      <c r="DGZ38" s="74"/>
      <c r="DHA38" s="72"/>
      <c r="DHB38" s="72"/>
      <c r="DHC38" s="72"/>
      <c r="DHD38" s="90"/>
      <c r="DHE38" s="73"/>
      <c r="DHF38" s="73"/>
      <c r="DHG38" s="74"/>
      <c r="DHH38" s="72"/>
      <c r="DHI38" s="72"/>
      <c r="DHJ38" s="72"/>
      <c r="DHK38" s="90"/>
      <c r="DHL38" s="73"/>
      <c r="DHM38" s="73"/>
      <c r="DHN38" s="74"/>
      <c r="DHO38" s="72"/>
      <c r="DHP38" s="72"/>
      <c r="DHQ38" s="72"/>
      <c r="DHR38" s="90"/>
      <c r="DHS38" s="73"/>
      <c r="DHT38" s="73"/>
      <c r="DHU38" s="74"/>
      <c r="DHV38" s="72"/>
      <c r="DHW38" s="72"/>
      <c r="DHX38" s="72"/>
      <c r="DHY38" s="90"/>
      <c r="DHZ38" s="73"/>
      <c r="DIA38" s="73"/>
      <c r="DIB38" s="74"/>
      <c r="DIC38" s="72"/>
      <c r="DID38" s="72"/>
      <c r="DIE38" s="72"/>
      <c r="DIF38" s="90"/>
      <c r="DIG38" s="73"/>
      <c r="DIH38" s="73"/>
      <c r="DII38" s="74"/>
      <c r="DIJ38" s="72"/>
      <c r="DIK38" s="72"/>
      <c r="DIL38" s="72"/>
      <c r="DIM38" s="90"/>
      <c r="DIN38" s="73"/>
      <c r="DIO38" s="73"/>
      <c r="DIP38" s="74"/>
      <c r="DIQ38" s="72"/>
      <c r="DIR38" s="72"/>
      <c r="DIS38" s="72"/>
      <c r="DIT38" s="90"/>
      <c r="DIU38" s="73"/>
      <c r="DIV38" s="73"/>
      <c r="DIW38" s="74"/>
      <c r="DIX38" s="72"/>
      <c r="DIY38" s="72"/>
      <c r="DIZ38" s="72"/>
      <c r="DJA38" s="90"/>
      <c r="DJB38" s="73"/>
      <c r="DJC38" s="73"/>
      <c r="DJD38" s="74"/>
      <c r="DJE38" s="72"/>
      <c r="DJF38" s="72"/>
      <c r="DJG38" s="72"/>
      <c r="DJH38" s="90"/>
      <c r="DJI38" s="73"/>
      <c r="DJJ38" s="73"/>
      <c r="DJK38" s="74"/>
      <c r="DJL38" s="72"/>
      <c r="DJM38" s="72"/>
      <c r="DJN38" s="72"/>
      <c r="DJO38" s="90"/>
      <c r="DJP38" s="73"/>
      <c r="DJQ38" s="73"/>
      <c r="DJR38" s="74"/>
      <c r="DJS38" s="72"/>
      <c r="DJT38" s="72"/>
      <c r="DJU38" s="72"/>
      <c r="DJV38" s="90"/>
      <c r="DJW38" s="73"/>
      <c r="DJX38" s="73"/>
      <c r="DJY38" s="74"/>
      <c r="DJZ38" s="72"/>
      <c r="DKA38" s="72"/>
      <c r="DKB38" s="72"/>
      <c r="DKC38" s="90"/>
      <c r="DKD38" s="73"/>
      <c r="DKE38" s="73"/>
      <c r="DKF38" s="74"/>
      <c r="DKG38" s="72"/>
      <c r="DKH38" s="72"/>
      <c r="DKI38" s="72"/>
      <c r="DKJ38" s="90"/>
      <c r="DKK38" s="73"/>
      <c r="DKL38" s="73"/>
      <c r="DKM38" s="74"/>
      <c r="DKN38" s="72"/>
      <c r="DKO38" s="72"/>
      <c r="DKP38" s="72"/>
      <c r="DKQ38" s="90"/>
      <c r="DKR38" s="73"/>
      <c r="DKS38" s="73"/>
      <c r="DKT38" s="74"/>
      <c r="DKU38" s="72"/>
      <c r="DKV38" s="72"/>
      <c r="DKW38" s="72"/>
      <c r="DKX38" s="90"/>
      <c r="DKY38" s="73"/>
      <c r="DKZ38" s="73"/>
      <c r="DLA38" s="74"/>
      <c r="DLB38" s="72"/>
      <c r="DLC38" s="72"/>
      <c r="DLD38" s="72"/>
      <c r="DLE38" s="90"/>
      <c r="DLF38" s="73"/>
      <c r="DLG38" s="73"/>
      <c r="DLH38" s="74"/>
      <c r="DLI38" s="72"/>
      <c r="DLJ38" s="72"/>
      <c r="DLK38" s="72"/>
      <c r="DLL38" s="90"/>
      <c r="DLM38" s="73"/>
      <c r="DLN38" s="73"/>
      <c r="DLO38" s="74"/>
      <c r="DLP38" s="72"/>
      <c r="DLQ38" s="72"/>
      <c r="DLR38" s="72"/>
      <c r="DLS38" s="90"/>
      <c r="DLT38" s="73"/>
      <c r="DLU38" s="73"/>
      <c r="DLV38" s="74"/>
      <c r="DLW38" s="72"/>
      <c r="DLX38" s="72"/>
      <c r="DLY38" s="72"/>
      <c r="DLZ38" s="90"/>
      <c r="DMA38" s="73"/>
      <c r="DMB38" s="73"/>
      <c r="DMC38" s="74"/>
      <c r="DMD38" s="72"/>
      <c r="DME38" s="72"/>
      <c r="DMF38" s="72"/>
      <c r="DMG38" s="90"/>
      <c r="DMH38" s="73"/>
      <c r="DMI38" s="73"/>
      <c r="DMJ38" s="74"/>
      <c r="DMK38" s="72"/>
      <c r="DML38" s="72"/>
      <c r="DMM38" s="72"/>
      <c r="DMN38" s="90"/>
      <c r="DMO38" s="73"/>
      <c r="DMP38" s="73"/>
      <c r="DMQ38" s="74"/>
      <c r="DMR38" s="72"/>
      <c r="DMS38" s="72"/>
      <c r="DMT38" s="72"/>
      <c r="DMU38" s="90"/>
      <c r="DMV38" s="73"/>
      <c r="DMW38" s="73"/>
      <c r="DMX38" s="74"/>
      <c r="DMY38" s="72"/>
      <c r="DMZ38" s="72"/>
      <c r="DNA38" s="72"/>
      <c r="DNB38" s="90"/>
      <c r="DNC38" s="73"/>
      <c r="DND38" s="73"/>
      <c r="DNE38" s="74"/>
      <c r="DNF38" s="72"/>
      <c r="DNG38" s="72"/>
      <c r="DNH38" s="72"/>
      <c r="DNI38" s="90"/>
      <c r="DNJ38" s="73"/>
      <c r="DNK38" s="73"/>
      <c r="DNL38" s="74"/>
      <c r="DNM38" s="72"/>
      <c r="DNN38" s="72"/>
      <c r="DNO38" s="72"/>
      <c r="DNP38" s="90"/>
      <c r="DNQ38" s="73"/>
      <c r="DNR38" s="73"/>
      <c r="DNS38" s="74"/>
      <c r="DNT38" s="72"/>
      <c r="DNU38" s="72"/>
      <c r="DNV38" s="72"/>
      <c r="DNW38" s="90"/>
      <c r="DNX38" s="73"/>
      <c r="DNY38" s="73"/>
      <c r="DNZ38" s="74"/>
      <c r="DOA38" s="72"/>
      <c r="DOB38" s="72"/>
      <c r="DOC38" s="72"/>
      <c r="DOD38" s="90"/>
      <c r="DOE38" s="73"/>
      <c r="DOF38" s="73"/>
      <c r="DOG38" s="74"/>
      <c r="DOH38" s="72"/>
      <c r="DOI38" s="72"/>
      <c r="DOJ38" s="72"/>
      <c r="DOK38" s="90"/>
      <c r="DOL38" s="73"/>
      <c r="DOM38" s="73"/>
      <c r="DON38" s="74"/>
      <c r="DOO38" s="72"/>
      <c r="DOP38" s="72"/>
      <c r="DOQ38" s="72"/>
      <c r="DOR38" s="90"/>
      <c r="DOS38" s="73"/>
      <c r="DOT38" s="73"/>
      <c r="DOU38" s="74"/>
      <c r="DOV38" s="72"/>
      <c r="DOW38" s="72"/>
      <c r="DOX38" s="72"/>
      <c r="DOY38" s="90"/>
      <c r="DOZ38" s="73"/>
      <c r="DPA38" s="73"/>
      <c r="DPB38" s="74"/>
      <c r="DPC38" s="72"/>
      <c r="DPD38" s="72"/>
      <c r="DPE38" s="72"/>
      <c r="DPF38" s="90"/>
      <c r="DPG38" s="73"/>
      <c r="DPH38" s="73"/>
      <c r="DPI38" s="74"/>
      <c r="DPJ38" s="72"/>
      <c r="DPK38" s="72"/>
      <c r="DPL38" s="72"/>
      <c r="DPM38" s="90"/>
      <c r="DPN38" s="73"/>
      <c r="DPO38" s="73"/>
      <c r="DPP38" s="74"/>
      <c r="DPQ38" s="72"/>
      <c r="DPR38" s="72"/>
      <c r="DPS38" s="72"/>
      <c r="DPT38" s="90"/>
      <c r="DPU38" s="73"/>
      <c r="DPV38" s="73"/>
      <c r="DPW38" s="74"/>
      <c r="DPX38" s="72"/>
      <c r="DPY38" s="72"/>
      <c r="DPZ38" s="72"/>
      <c r="DQA38" s="90"/>
      <c r="DQB38" s="73"/>
      <c r="DQC38" s="73"/>
      <c r="DQD38" s="74"/>
      <c r="DQE38" s="72"/>
      <c r="DQF38" s="72"/>
      <c r="DQG38" s="72"/>
      <c r="DQH38" s="90"/>
      <c r="DQI38" s="73"/>
      <c r="DQJ38" s="73"/>
      <c r="DQK38" s="74"/>
      <c r="DQL38" s="72"/>
      <c r="DQM38" s="72"/>
      <c r="DQN38" s="72"/>
      <c r="DQO38" s="90"/>
      <c r="DQP38" s="73"/>
      <c r="DQQ38" s="73"/>
      <c r="DQR38" s="74"/>
      <c r="DQS38" s="72"/>
      <c r="DQT38" s="72"/>
      <c r="DQU38" s="72"/>
      <c r="DQV38" s="90"/>
      <c r="DQW38" s="73"/>
      <c r="DQX38" s="73"/>
      <c r="DQY38" s="74"/>
      <c r="DQZ38" s="72"/>
      <c r="DRA38" s="72"/>
      <c r="DRB38" s="72"/>
      <c r="DRC38" s="90"/>
      <c r="DRD38" s="73"/>
      <c r="DRE38" s="73"/>
      <c r="DRF38" s="74"/>
      <c r="DRG38" s="72"/>
      <c r="DRH38" s="72"/>
      <c r="DRI38" s="72"/>
      <c r="DRJ38" s="90"/>
      <c r="DRK38" s="73"/>
      <c r="DRL38" s="73"/>
      <c r="DRM38" s="74"/>
      <c r="DRN38" s="72"/>
      <c r="DRO38" s="72"/>
      <c r="DRP38" s="72"/>
      <c r="DRQ38" s="90"/>
      <c r="DRR38" s="73"/>
      <c r="DRS38" s="73"/>
      <c r="DRT38" s="74"/>
      <c r="DRU38" s="72"/>
      <c r="DRV38" s="72"/>
      <c r="DRW38" s="72"/>
      <c r="DRX38" s="90"/>
      <c r="DRY38" s="73"/>
      <c r="DRZ38" s="73"/>
      <c r="DSA38" s="74"/>
      <c r="DSB38" s="72"/>
      <c r="DSC38" s="72"/>
      <c r="DSD38" s="72"/>
      <c r="DSE38" s="90"/>
      <c r="DSF38" s="73"/>
      <c r="DSG38" s="73"/>
      <c r="DSH38" s="74"/>
      <c r="DSI38" s="72"/>
      <c r="DSJ38" s="72"/>
      <c r="DSK38" s="72"/>
      <c r="DSL38" s="90"/>
      <c r="DSM38" s="73"/>
      <c r="DSN38" s="73"/>
      <c r="DSO38" s="74"/>
      <c r="DSP38" s="72"/>
      <c r="DSQ38" s="72"/>
      <c r="DSR38" s="72"/>
      <c r="DSS38" s="90"/>
      <c r="DST38" s="73"/>
      <c r="DSU38" s="73"/>
      <c r="DSV38" s="74"/>
      <c r="DSW38" s="72"/>
      <c r="DSX38" s="72"/>
      <c r="DSY38" s="72"/>
      <c r="DSZ38" s="90"/>
      <c r="DTA38" s="73"/>
      <c r="DTB38" s="73"/>
      <c r="DTC38" s="74"/>
      <c r="DTD38" s="72"/>
      <c r="DTE38" s="72"/>
      <c r="DTF38" s="72"/>
      <c r="DTG38" s="90"/>
      <c r="DTH38" s="73"/>
      <c r="DTI38" s="73"/>
      <c r="DTJ38" s="74"/>
      <c r="DTK38" s="72"/>
      <c r="DTL38" s="72"/>
      <c r="DTM38" s="72"/>
      <c r="DTN38" s="90"/>
      <c r="DTO38" s="73"/>
      <c r="DTP38" s="73"/>
      <c r="DTQ38" s="74"/>
      <c r="DTR38" s="72"/>
      <c r="DTS38" s="72"/>
      <c r="DTT38" s="72"/>
      <c r="DTU38" s="90"/>
      <c r="DTV38" s="73"/>
      <c r="DTW38" s="73"/>
      <c r="DTX38" s="74"/>
      <c r="DTY38" s="72"/>
      <c r="DTZ38" s="72"/>
      <c r="DUA38" s="72"/>
      <c r="DUB38" s="90"/>
      <c r="DUC38" s="73"/>
      <c r="DUD38" s="73"/>
      <c r="DUE38" s="74"/>
      <c r="DUF38" s="72"/>
      <c r="DUG38" s="72"/>
      <c r="DUH38" s="72"/>
      <c r="DUI38" s="90"/>
      <c r="DUJ38" s="73"/>
      <c r="DUK38" s="73"/>
      <c r="DUL38" s="74"/>
      <c r="DUM38" s="72"/>
      <c r="DUN38" s="72"/>
      <c r="DUO38" s="72"/>
      <c r="DUP38" s="90"/>
      <c r="DUQ38" s="73"/>
      <c r="DUR38" s="73"/>
      <c r="DUS38" s="74"/>
      <c r="DUT38" s="72"/>
      <c r="DUU38" s="72"/>
      <c r="DUV38" s="72"/>
      <c r="DUW38" s="90"/>
      <c r="DUX38" s="73"/>
      <c r="DUY38" s="73"/>
      <c r="DUZ38" s="74"/>
      <c r="DVA38" s="72"/>
      <c r="DVB38" s="72"/>
      <c r="DVC38" s="72"/>
      <c r="DVD38" s="90"/>
      <c r="DVE38" s="73"/>
      <c r="DVF38" s="73"/>
      <c r="DVG38" s="74"/>
      <c r="DVH38" s="72"/>
      <c r="DVI38" s="72"/>
      <c r="DVJ38" s="72"/>
      <c r="DVK38" s="90"/>
      <c r="DVL38" s="73"/>
      <c r="DVM38" s="73"/>
      <c r="DVN38" s="74"/>
      <c r="DVO38" s="72"/>
      <c r="DVP38" s="72"/>
      <c r="DVQ38" s="72"/>
      <c r="DVR38" s="90"/>
      <c r="DVS38" s="73"/>
      <c r="DVT38" s="73"/>
      <c r="DVU38" s="74"/>
      <c r="DVV38" s="72"/>
      <c r="DVW38" s="72"/>
      <c r="DVX38" s="72"/>
      <c r="DVY38" s="90"/>
      <c r="DVZ38" s="73"/>
      <c r="DWA38" s="73"/>
      <c r="DWB38" s="74"/>
      <c r="DWC38" s="72"/>
      <c r="DWD38" s="72"/>
      <c r="DWE38" s="72"/>
      <c r="DWF38" s="90"/>
      <c r="DWG38" s="73"/>
      <c r="DWH38" s="73"/>
      <c r="DWI38" s="74"/>
      <c r="DWJ38" s="72"/>
      <c r="DWK38" s="72"/>
      <c r="DWL38" s="72"/>
      <c r="DWM38" s="90"/>
      <c r="DWN38" s="73"/>
      <c r="DWO38" s="73"/>
      <c r="DWP38" s="74"/>
      <c r="DWQ38" s="72"/>
      <c r="DWR38" s="72"/>
      <c r="DWS38" s="72"/>
      <c r="DWT38" s="90"/>
      <c r="DWU38" s="73"/>
      <c r="DWV38" s="73"/>
      <c r="DWW38" s="74"/>
      <c r="DWX38" s="72"/>
      <c r="DWY38" s="72"/>
      <c r="DWZ38" s="72"/>
      <c r="DXA38" s="90"/>
      <c r="DXB38" s="73"/>
      <c r="DXC38" s="73"/>
      <c r="DXD38" s="74"/>
      <c r="DXE38" s="72"/>
      <c r="DXF38" s="72"/>
      <c r="DXG38" s="72"/>
      <c r="DXH38" s="90"/>
      <c r="DXI38" s="73"/>
      <c r="DXJ38" s="73"/>
      <c r="DXK38" s="74"/>
      <c r="DXL38" s="72"/>
      <c r="DXM38" s="72"/>
      <c r="DXN38" s="72"/>
      <c r="DXO38" s="90"/>
      <c r="DXP38" s="73"/>
      <c r="DXQ38" s="73"/>
      <c r="DXR38" s="74"/>
      <c r="DXS38" s="72"/>
      <c r="DXT38" s="72"/>
      <c r="DXU38" s="72"/>
      <c r="DXV38" s="90"/>
      <c r="DXW38" s="73"/>
      <c r="DXX38" s="73"/>
      <c r="DXY38" s="74"/>
      <c r="DXZ38" s="72"/>
      <c r="DYA38" s="72"/>
      <c r="DYB38" s="72"/>
      <c r="DYC38" s="90"/>
      <c r="DYD38" s="73"/>
      <c r="DYE38" s="73"/>
      <c r="DYF38" s="74"/>
      <c r="DYG38" s="72"/>
      <c r="DYH38" s="72"/>
      <c r="DYI38" s="72"/>
      <c r="DYJ38" s="90"/>
      <c r="DYK38" s="73"/>
      <c r="DYL38" s="73"/>
      <c r="DYM38" s="74"/>
      <c r="DYN38" s="72"/>
      <c r="DYO38" s="72"/>
      <c r="DYP38" s="72"/>
      <c r="DYQ38" s="90"/>
      <c r="DYR38" s="73"/>
      <c r="DYS38" s="73"/>
      <c r="DYT38" s="74"/>
      <c r="DYU38" s="72"/>
      <c r="DYV38" s="72"/>
      <c r="DYW38" s="72"/>
      <c r="DYX38" s="90"/>
      <c r="DYY38" s="73"/>
      <c r="DYZ38" s="73"/>
      <c r="DZA38" s="74"/>
      <c r="DZB38" s="72"/>
      <c r="DZC38" s="72"/>
      <c r="DZD38" s="72"/>
      <c r="DZE38" s="90"/>
      <c r="DZF38" s="73"/>
      <c r="DZG38" s="73"/>
      <c r="DZH38" s="74"/>
      <c r="DZI38" s="72"/>
      <c r="DZJ38" s="72"/>
      <c r="DZK38" s="72"/>
      <c r="DZL38" s="90"/>
      <c r="DZM38" s="73"/>
      <c r="DZN38" s="73"/>
      <c r="DZO38" s="74"/>
      <c r="DZP38" s="72"/>
      <c r="DZQ38" s="72"/>
      <c r="DZR38" s="72"/>
      <c r="DZS38" s="90"/>
      <c r="DZT38" s="73"/>
      <c r="DZU38" s="73"/>
      <c r="DZV38" s="74"/>
      <c r="DZW38" s="72"/>
      <c r="DZX38" s="72"/>
      <c r="DZY38" s="72"/>
      <c r="DZZ38" s="90"/>
      <c r="EAA38" s="73"/>
      <c r="EAB38" s="73"/>
      <c r="EAC38" s="74"/>
      <c r="EAD38" s="72"/>
      <c r="EAE38" s="72"/>
      <c r="EAF38" s="72"/>
      <c r="EAG38" s="90"/>
      <c r="EAH38" s="73"/>
      <c r="EAI38" s="73"/>
      <c r="EAJ38" s="74"/>
      <c r="EAK38" s="72"/>
      <c r="EAL38" s="72"/>
      <c r="EAM38" s="72"/>
      <c r="EAN38" s="90"/>
      <c r="EAO38" s="73"/>
      <c r="EAP38" s="73"/>
      <c r="EAQ38" s="74"/>
      <c r="EAR38" s="72"/>
      <c r="EAS38" s="72"/>
      <c r="EAT38" s="72"/>
      <c r="EAU38" s="90"/>
      <c r="EAV38" s="73"/>
      <c r="EAW38" s="73"/>
      <c r="EAX38" s="74"/>
      <c r="EAY38" s="72"/>
      <c r="EAZ38" s="72"/>
      <c r="EBA38" s="72"/>
      <c r="EBB38" s="90"/>
      <c r="EBC38" s="73"/>
      <c r="EBD38" s="73"/>
      <c r="EBE38" s="74"/>
      <c r="EBF38" s="72"/>
      <c r="EBG38" s="72"/>
      <c r="EBH38" s="72"/>
      <c r="EBI38" s="90"/>
      <c r="EBJ38" s="73"/>
      <c r="EBK38" s="73"/>
      <c r="EBL38" s="74"/>
      <c r="EBM38" s="72"/>
      <c r="EBN38" s="72"/>
      <c r="EBO38" s="72"/>
      <c r="EBP38" s="90"/>
      <c r="EBQ38" s="73"/>
      <c r="EBR38" s="73"/>
      <c r="EBS38" s="74"/>
      <c r="EBT38" s="72"/>
      <c r="EBU38" s="72"/>
      <c r="EBV38" s="72"/>
      <c r="EBW38" s="90"/>
      <c r="EBX38" s="73"/>
      <c r="EBY38" s="73"/>
      <c r="EBZ38" s="74"/>
      <c r="ECA38" s="72"/>
      <c r="ECB38" s="72"/>
      <c r="ECC38" s="72"/>
      <c r="ECD38" s="90"/>
      <c r="ECE38" s="73"/>
      <c r="ECF38" s="73"/>
      <c r="ECG38" s="74"/>
      <c r="ECH38" s="72"/>
      <c r="ECI38" s="72"/>
      <c r="ECJ38" s="72"/>
      <c r="ECK38" s="90"/>
      <c r="ECL38" s="73"/>
      <c r="ECM38" s="73"/>
      <c r="ECN38" s="74"/>
      <c r="ECO38" s="72"/>
      <c r="ECP38" s="72"/>
      <c r="ECQ38" s="72"/>
      <c r="ECR38" s="90"/>
      <c r="ECS38" s="73"/>
      <c r="ECT38" s="73"/>
      <c r="ECU38" s="74"/>
      <c r="ECV38" s="72"/>
      <c r="ECW38" s="72"/>
      <c r="ECX38" s="72"/>
      <c r="ECY38" s="90"/>
      <c r="ECZ38" s="73"/>
      <c r="EDA38" s="73"/>
      <c r="EDB38" s="74"/>
      <c r="EDC38" s="72"/>
      <c r="EDD38" s="72"/>
      <c r="EDE38" s="72"/>
      <c r="EDF38" s="90"/>
      <c r="EDG38" s="73"/>
      <c r="EDH38" s="73"/>
      <c r="EDI38" s="74"/>
      <c r="EDJ38" s="72"/>
      <c r="EDK38" s="72"/>
      <c r="EDL38" s="72"/>
      <c r="EDM38" s="90"/>
      <c r="EDN38" s="73"/>
      <c r="EDO38" s="73"/>
      <c r="EDP38" s="74"/>
      <c r="EDQ38" s="72"/>
      <c r="EDR38" s="72"/>
      <c r="EDS38" s="72"/>
      <c r="EDT38" s="90"/>
      <c r="EDU38" s="73"/>
      <c r="EDV38" s="73"/>
      <c r="EDW38" s="74"/>
      <c r="EDX38" s="72"/>
      <c r="EDY38" s="72"/>
      <c r="EDZ38" s="72"/>
      <c r="EEA38" s="90"/>
      <c r="EEB38" s="73"/>
      <c r="EEC38" s="73"/>
      <c r="EED38" s="74"/>
      <c r="EEE38" s="72"/>
      <c r="EEF38" s="72"/>
      <c r="EEG38" s="72"/>
      <c r="EEH38" s="90"/>
      <c r="EEI38" s="73"/>
      <c r="EEJ38" s="73"/>
      <c r="EEK38" s="74"/>
      <c r="EEL38" s="72"/>
      <c r="EEM38" s="72"/>
      <c r="EEN38" s="72"/>
      <c r="EEO38" s="90"/>
      <c r="EEP38" s="73"/>
      <c r="EEQ38" s="73"/>
      <c r="EER38" s="74"/>
      <c r="EES38" s="72"/>
      <c r="EET38" s="72"/>
      <c r="EEU38" s="72"/>
      <c r="EEV38" s="90"/>
      <c r="EEW38" s="73"/>
      <c r="EEX38" s="73"/>
      <c r="EEY38" s="74"/>
      <c r="EEZ38" s="72"/>
      <c r="EFA38" s="72"/>
      <c r="EFB38" s="72"/>
      <c r="EFC38" s="90"/>
      <c r="EFD38" s="73"/>
      <c r="EFE38" s="73"/>
      <c r="EFF38" s="74"/>
      <c r="EFG38" s="72"/>
      <c r="EFH38" s="72"/>
      <c r="EFI38" s="72"/>
      <c r="EFJ38" s="90"/>
      <c r="EFK38" s="73"/>
      <c r="EFL38" s="73"/>
      <c r="EFM38" s="74"/>
      <c r="EFN38" s="72"/>
      <c r="EFO38" s="72"/>
      <c r="EFP38" s="72"/>
      <c r="EFQ38" s="90"/>
      <c r="EFR38" s="73"/>
      <c r="EFS38" s="73"/>
      <c r="EFT38" s="74"/>
      <c r="EFU38" s="72"/>
      <c r="EFV38" s="72"/>
      <c r="EFW38" s="72"/>
      <c r="EFX38" s="90"/>
      <c r="EFY38" s="73"/>
      <c r="EFZ38" s="73"/>
      <c r="EGA38" s="74"/>
      <c r="EGB38" s="72"/>
      <c r="EGC38" s="72"/>
      <c r="EGD38" s="72"/>
      <c r="EGE38" s="90"/>
      <c r="EGF38" s="73"/>
      <c r="EGG38" s="73"/>
      <c r="EGH38" s="74"/>
      <c r="EGI38" s="72"/>
      <c r="EGJ38" s="72"/>
      <c r="EGK38" s="72"/>
      <c r="EGL38" s="90"/>
      <c r="EGM38" s="73"/>
      <c r="EGN38" s="73"/>
      <c r="EGO38" s="74"/>
      <c r="EGP38" s="72"/>
      <c r="EGQ38" s="72"/>
      <c r="EGR38" s="72"/>
      <c r="EGS38" s="90"/>
      <c r="EGT38" s="73"/>
      <c r="EGU38" s="73"/>
      <c r="EGV38" s="74"/>
      <c r="EGW38" s="72"/>
      <c r="EGX38" s="72"/>
      <c r="EGY38" s="72"/>
      <c r="EGZ38" s="90"/>
      <c r="EHA38" s="73"/>
      <c r="EHB38" s="73"/>
      <c r="EHC38" s="74"/>
      <c r="EHD38" s="72"/>
      <c r="EHE38" s="72"/>
      <c r="EHF38" s="72"/>
      <c r="EHG38" s="90"/>
      <c r="EHH38" s="73"/>
      <c r="EHI38" s="73"/>
      <c r="EHJ38" s="74"/>
      <c r="EHK38" s="72"/>
      <c r="EHL38" s="72"/>
      <c r="EHM38" s="72"/>
      <c r="EHN38" s="90"/>
      <c r="EHO38" s="73"/>
      <c r="EHP38" s="73"/>
      <c r="EHQ38" s="74"/>
      <c r="EHR38" s="72"/>
      <c r="EHS38" s="72"/>
      <c r="EHT38" s="72"/>
      <c r="EHU38" s="90"/>
      <c r="EHV38" s="73"/>
      <c r="EHW38" s="73"/>
      <c r="EHX38" s="74"/>
      <c r="EHY38" s="72"/>
      <c r="EHZ38" s="72"/>
      <c r="EIA38" s="72"/>
      <c r="EIB38" s="90"/>
      <c r="EIC38" s="73"/>
      <c r="EID38" s="73"/>
      <c r="EIE38" s="74"/>
      <c r="EIF38" s="72"/>
      <c r="EIG38" s="72"/>
      <c r="EIH38" s="72"/>
      <c r="EII38" s="90"/>
      <c r="EIJ38" s="73"/>
      <c r="EIK38" s="73"/>
      <c r="EIL38" s="74"/>
      <c r="EIM38" s="72"/>
      <c r="EIN38" s="72"/>
      <c r="EIO38" s="72"/>
      <c r="EIP38" s="90"/>
      <c r="EIQ38" s="73"/>
      <c r="EIR38" s="73"/>
      <c r="EIS38" s="74"/>
      <c r="EIT38" s="72"/>
      <c r="EIU38" s="72"/>
      <c r="EIV38" s="72"/>
      <c r="EIW38" s="90"/>
      <c r="EIX38" s="73"/>
      <c r="EIY38" s="73"/>
      <c r="EIZ38" s="74"/>
      <c r="EJA38" s="72"/>
      <c r="EJB38" s="72"/>
      <c r="EJC38" s="72"/>
      <c r="EJD38" s="90"/>
      <c r="EJE38" s="73"/>
      <c r="EJF38" s="73"/>
      <c r="EJG38" s="74"/>
      <c r="EJH38" s="72"/>
      <c r="EJI38" s="72"/>
      <c r="EJJ38" s="72"/>
      <c r="EJK38" s="90"/>
      <c r="EJL38" s="73"/>
      <c r="EJM38" s="73"/>
      <c r="EJN38" s="74"/>
      <c r="EJO38" s="72"/>
      <c r="EJP38" s="72"/>
      <c r="EJQ38" s="72"/>
      <c r="EJR38" s="90"/>
      <c r="EJS38" s="73"/>
      <c r="EJT38" s="73"/>
      <c r="EJU38" s="74"/>
      <c r="EJV38" s="72"/>
      <c r="EJW38" s="72"/>
      <c r="EJX38" s="72"/>
      <c r="EJY38" s="90"/>
      <c r="EJZ38" s="73"/>
      <c r="EKA38" s="73"/>
      <c r="EKB38" s="74"/>
      <c r="EKC38" s="72"/>
      <c r="EKD38" s="72"/>
      <c r="EKE38" s="72"/>
      <c r="EKF38" s="90"/>
      <c r="EKG38" s="73"/>
      <c r="EKH38" s="73"/>
      <c r="EKI38" s="74"/>
      <c r="EKJ38" s="72"/>
      <c r="EKK38" s="72"/>
      <c r="EKL38" s="72"/>
      <c r="EKM38" s="90"/>
      <c r="EKN38" s="73"/>
      <c r="EKO38" s="73"/>
      <c r="EKP38" s="74"/>
      <c r="EKQ38" s="72"/>
      <c r="EKR38" s="72"/>
      <c r="EKS38" s="72"/>
      <c r="EKT38" s="90"/>
      <c r="EKU38" s="73"/>
      <c r="EKV38" s="73"/>
      <c r="EKW38" s="74"/>
      <c r="EKX38" s="72"/>
      <c r="EKY38" s="72"/>
      <c r="EKZ38" s="72"/>
      <c r="ELA38" s="90"/>
      <c r="ELB38" s="73"/>
      <c r="ELC38" s="73"/>
      <c r="ELD38" s="74"/>
      <c r="ELE38" s="72"/>
      <c r="ELF38" s="72"/>
      <c r="ELG38" s="72"/>
      <c r="ELH38" s="90"/>
      <c r="ELI38" s="73"/>
      <c r="ELJ38" s="73"/>
      <c r="ELK38" s="74"/>
      <c r="ELL38" s="72"/>
      <c r="ELM38" s="72"/>
      <c r="ELN38" s="72"/>
      <c r="ELO38" s="90"/>
      <c r="ELP38" s="73"/>
      <c r="ELQ38" s="73"/>
      <c r="ELR38" s="74"/>
      <c r="ELS38" s="72"/>
      <c r="ELT38" s="72"/>
      <c r="ELU38" s="72"/>
      <c r="ELV38" s="90"/>
      <c r="ELW38" s="73"/>
      <c r="ELX38" s="73"/>
      <c r="ELY38" s="74"/>
      <c r="ELZ38" s="72"/>
      <c r="EMA38" s="72"/>
      <c r="EMB38" s="72"/>
      <c r="EMC38" s="90"/>
      <c r="EMD38" s="73"/>
      <c r="EME38" s="73"/>
      <c r="EMF38" s="74"/>
      <c r="EMG38" s="72"/>
      <c r="EMH38" s="72"/>
      <c r="EMI38" s="72"/>
      <c r="EMJ38" s="90"/>
      <c r="EMK38" s="73"/>
      <c r="EML38" s="73"/>
      <c r="EMM38" s="74"/>
      <c r="EMN38" s="72"/>
      <c r="EMO38" s="72"/>
      <c r="EMP38" s="72"/>
      <c r="EMQ38" s="90"/>
      <c r="EMR38" s="73"/>
      <c r="EMS38" s="73"/>
      <c r="EMT38" s="74"/>
      <c r="EMU38" s="72"/>
      <c r="EMV38" s="72"/>
      <c r="EMW38" s="72"/>
      <c r="EMX38" s="90"/>
      <c r="EMY38" s="73"/>
      <c r="EMZ38" s="73"/>
      <c r="ENA38" s="74"/>
      <c r="ENB38" s="72"/>
      <c r="ENC38" s="72"/>
      <c r="END38" s="72"/>
      <c r="ENE38" s="90"/>
      <c r="ENF38" s="73"/>
      <c r="ENG38" s="73"/>
      <c r="ENH38" s="74"/>
      <c r="ENI38" s="72"/>
      <c r="ENJ38" s="72"/>
      <c r="ENK38" s="72"/>
      <c r="ENL38" s="90"/>
      <c r="ENM38" s="73"/>
      <c r="ENN38" s="73"/>
      <c r="ENO38" s="74"/>
      <c r="ENP38" s="72"/>
      <c r="ENQ38" s="72"/>
      <c r="ENR38" s="72"/>
      <c r="ENS38" s="90"/>
      <c r="ENT38" s="73"/>
      <c r="ENU38" s="73"/>
      <c r="ENV38" s="74"/>
      <c r="ENW38" s="72"/>
      <c r="ENX38" s="72"/>
      <c r="ENY38" s="72"/>
      <c r="ENZ38" s="90"/>
      <c r="EOA38" s="73"/>
      <c r="EOB38" s="73"/>
      <c r="EOC38" s="74"/>
      <c r="EOD38" s="72"/>
      <c r="EOE38" s="72"/>
      <c r="EOF38" s="72"/>
      <c r="EOG38" s="90"/>
      <c r="EOH38" s="73"/>
      <c r="EOI38" s="73"/>
      <c r="EOJ38" s="74"/>
      <c r="EOK38" s="72"/>
      <c r="EOL38" s="72"/>
      <c r="EOM38" s="72"/>
      <c r="EON38" s="90"/>
      <c r="EOO38" s="73"/>
      <c r="EOP38" s="73"/>
      <c r="EOQ38" s="74"/>
      <c r="EOR38" s="72"/>
      <c r="EOS38" s="72"/>
      <c r="EOT38" s="72"/>
      <c r="EOU38" s="90"/>
      <c r="EOV38" s="73"/>
      <c r="EOW38" s="73"/>
      <c r="EOX38" s="74"/>
      <c r="EOY38" s="72"/>
      <c r="EOZ38" s="72"/>
      <c r="EPA38" s="72"/>
      <c r="EPB38" s="90"/>
      <c r="EPC38" s="73"/>
      <c r="EPD38" s="73"/>
      <c r="EPE38" s="74"/>
      <c r="EPF38" s="72"/>
      <c r="EPG38" s="72"/>
      <c r="EPH38" s="72"/>
      <c r="EPI38" s="90"/>
      <c r="EPJ38" s="73"/>
      <c r="EPK38" s="73"/>
      <c r="EPL38" s="74"/>
      <c r="EPM38" s="72"/>
      <c r="EPN38" s="72"/>
      <c r="EPO38" s="72"/>
      <c r="EPP38" s="90"/>
      <c r="EPQ38" s="73"/>
      <c r="EPR38" s="73"/>
      <c r="EPS38" s="74"/>
      <c r="EPT38" s="72"/>
      <c r="EPU38" s="72"/>
      <c r="EPV38" s="72"/>
      <c r="EPW38" s="90"/>
      <c r="EPX38" s="73"/>
      <c r="EPY38" s="73"/>
      <c r="EPZ38" s="74"/>
      <c r="EQA38" s="72"/>
      <c r="EQB38" s="72"/>
      <c r="EQC38" s="72"/>
      <c r="EQD38" s="90"/>
      <c r="EQE38" s="73"/>
      <c r="EQF38" s="73"/>
      <c r="EQG38" s="74"/>
      <c r="EQH38" s="72"/>
      <c r="EQI38" s="72"/>
      <c r="EQJ38" s="72"/>
      <c r="EQK38" s="90"/>
      <c r="EQL38" s="73"/>
      <c r="EQM38" s="73"/>
      <c r="EQN38" s="74"/>
      <c r="EQO38" s="72"/>
      <c r="EQP38" s="72"/>
      <c r="EQQ38" s="72"/>
      <c r="EQR38" s="90"/>
      <c r="EQS38" s="73"/>
      <c r="EQT38" s="73"/>
      <c r="EQU38" s="74"/>
      <c r="EQV38" s="72"/>
      <c r="EQW38" s="72"/>
      <c r="EQX38" s="72"/>
      <c r="EQY38" s="90"/>
      <c r="EQZ38" s="73"/>
      <c r="ERA38" s="73"/>
      <c r="ERB38" s="74"/>
      <c r="ERC38" s="72"/>
      <c r="ERD38" s="72"/>
      <c r="ERE38" s="72"/>
      <c r="ERF38" s="90"/>
      <c r="ERG38" s="73"/>
      <c r="ERH38" s="73"/>
      <c r="ERI38" s="74"/>
      <c r="ERJ38" s="72"/>
      <c r="ERK38" s="72"/>
      <c r="ERL38" s="72"/>
      <c r="ERM38" s="90"/>
      <c r="ERN38" s="73"/>
      <c r="ERO38" s="73"/>
      <c r="ERP38" s="74"/>
      <c r="ERQ38" s="72"/>
      <c r="ERR38" s="72"/>
      <c r="ERS38" s="72"/>
      <c r="ERT38" s="90"/>
      <c r="ERU38" s="73"/>
      <c r="ERV38" s="73"/>
      <c r="ERW38" s="74"/>
      <c r="ERX38" s="72"/>
      <c r="ERY38" s="72"/>
      <c r="ERZ38" s="72"/>
      <c r="ESA38" s="90"/>
      <c r="ESB38" s="73"/>
      <c r="ESC38" s="73"/>
      <c r="ESD38" s="74"/>
      <c r="ESE38" s="72"/>
      <c r="ESF38" s="72"/>
      <c r="ESG38" s="72"/>
      <c r="ESH38" s="90"/>
      <c r="ESI38" s="73"/>
      <c r="ESJ38" s="73"/>
      <c r="ESK38" s="74"/>
      <c r="ESL38" s="72"/>
      <c r="ESM38" s="72"/>
      <c r="ESN38" s="72"/>
      <c r="ESO38" s="90"/>
      <c r="ESP38" s="73"/>
      <c r="ESQ38" s="73"/>
      <c r="ESR38" s="74"/>
      <c r="ESS38" s="72"/>
      <c r="EST38" s="72"/>
      <c r="ESU38" s="72"/>
      <c r="ESV38" s="90"/>
      <c r="ESW38" s="73"/>
      <c r="ESX38" s="73"/>
      <c r="ESY38" s="74"/>
      <c r="ESZ38" s="72"/>
      <c r="ETA38" s="72"/>
      <c r="ETB38" s="72"/>
      <c r="ETC38" s="90"/>
      <c r="ETD38" s="73"/>
      <c r="ETE38" s="73"/>
      <c r="ETF38" s="74"/>
      <c r="ETG38" s="72"/>
      <c r="ETH38" s="72"/>
      <c r="ETI38" s="72"/>
      <c r="ETJ38" s="90"/>
      <c r="ETK38" s="73"/>
      <c r="ETL38" s="73"/>
      <c r="ETM38" s="74"/>
      <c r="ETN38" s="72"/>
      <c r="ETO38" s="72"/>
      <c r="ETP38" s="72"/>
      <c r="ETQ38" s="90"/>
      <c r="ETR38" s="73"/>
      <c r="ETS38" s="73"/>
      <c r="ETT38" s="74"/>
      <c r="ETU38" s="72"/>
      <c r="ETV38" s="72"/>
      <c r="ETW38" s="72"/>
      <c r="ETX38" s="90"/>
      <c r="ETY38" s="73"/>
      <c r="ETZ38" s="73"/>
      <c r="EUA38" s="74"/>
      <c r="EUB38" s="72"/>
      <c r="EUC38" s="72"/>
      <c r="EUD38" s="72"/>
      <c r="EUE38" s="90"/>
      <c r="EUF38" s="73"/>
      <c r="EUG38" s="73"/>
      <c r="EUH38" s="74"/>
      <c r="EUI38" s="72"/>
      <c r="EUJ38" s="72"/>
      <c r="EUK38" s="72"/>
      <c r="EUL38" s="90"/>
      <c r="EUM38" s="73"/>
      <c r="EUN38" s="73"/>
      <c r="EUO38" s="74"/>
      <c r="EUP38" s="72"/>
      <c r="EUQ38" s="72"/>
      <c r="EUR38" s="72"/>
      <c r="EUS38" s="90"/>
      <c r="EUT38" s="73"/>
      <c r="EUU38" s="73"/>
      <c r="EUV38" s="74"/>
      <c r="EUW38" s="72"/>
      <c r="EUX38" s="72"/>
      <c r="EUY38" s="72"/>
      <c r="EUZ38" s="90"/>
      <c r="EVA38" s="73"/>
      <c r="EVB38" s="73"/>
      <c r="EVC38" s="74"/>
      <c r="EVD38" s="72"/>
      <c r="EVE38" s="72"/>
      <c r="EVF38" s="72"/>
      <c r="EVG38" s="90"/>
      <c r="EVH38" s="73"/>
      <c r="EVI38" s="73"/>
      <c r="EVJ38" s="74"/>
      <c r="EVK38" s="72"/>
      <c r="EVL38" s="72"/>
      <c r="EVM38" s="72"/>
      <c r="EVN38" s="90"/>
      <c r="EVO38" s="73"/>
      <c r="EVP38" s="73"/>
      <c r="EVQ38" s="74"/>
      <c r="EVR38" s="72"/>
      <c r="EVS38" s="72"/>
      <c r="EVT38" s="72"/>
      <c r="EVU38" s="90"/>
      <c r="EVV38" s="73"/>
      <c r="EVW38" s="73"/>
      <c r="EVX38" s="74"/>
      <c r="EVY38" s="72"/>
      <c r="EVZ38" s="72"/>
      <c r="EWA38" s="72"/>
      <c r="EWB38" s="90"/>
      <c r="EWC38" s="73"/>
      <c r="EWD38" s="73"/>
      <c r="EWE38" s="74"/>
      <c r="EWF38" s="72"/>
      <c r="EWG38" s="72"/>
      <c r="EWH38" s="72"/>
      <c r="EWI38" s="90"/>
      <c r="EWJ38" s="73"/>
      <c r="EWK38" s="73"/>
      <c r="EWL38" s="74"/>
      <c r="EWM38" s="72"/>
      <c r="EWN38" s="72"/>
      <c r="EWO38" s="72"/>
      <c r="EWP38" s="90"/>
      <c r="EWQ38" s="73"/>
      <c r="EWR38" s="73"/>
      <c r="EWS38" s="74"/>
      <c r="EWT38" s="72"/>
      <c r="EWU38" s="72"/>
      <c r="EWV38" s="72"/>
      <c r="EWW38" s="90"/>
      <c r="EWX38" s="73"/>
      <c r="EWY38" s="73"/>
      <c r="EWZ38" s="74"/>
      <c r="EXA38" s="72"/>
      <c r="EXB38" s="72"/>
      <c r="EXC38" s="72"/>
      <c r="EXD38" s="90"/>
      <c r="EXE38" s="73"/>
      <c r="EXF38" s="73"/>
      <c r="EXG38" s="74"/>
      <c r="EXH38" s="72"/>
      <c r="EXI38" s="72"/>
      <c r="EXJ38" s="72"/>
      <c r="EXK38" s="90"/>
      <c r="EXL38" s="73"/>
      <c r="EXM38" s="73"/>
      <c r="EXN38" s="74"/>
      <c r="EXO38" s="72"/>
      <c r="EXP38" s="72"/>
      <c r="EXQ38" s="72"/>
      <c r="EXR38" s="90"/>
      <c r="EXS38" s="73"/>
      <c r="EXT38" s="73"/>
      <c r="EXU38" s="74"/>
      <c r="EXV38" s="72"/>
      <c r="EXW38" s="72"/>
      <c r="EXX38" s="72"/>
      <c r="EXY38" s="90"/>
      <c r="EXZ38" s="73"/>
      <c r="EYA38" s="73"/>
      <c r="EYB38" s="74"/>
      <c r="EYC38" s="72"/>
      <c r="EYD38" s="72"/>
      <c r="EYE38" s="72"/>
      <c r="EYF38" s="90"/>
      <c r="EYG38" s="73"/>
      <c r="EYH38" s="73"/>
      <c r="EYI38" s="74"/>
      <c r="EYJ38" s="72"/>
      <c r="EYK38" s="72"/>
      <c r="EYL38" s="72"/>
      <c r="EYM38" s="90"/>
      <c r="EYN38" s="73"/>
      <c r="EYO38" s="73"/>
      <c r="EYP38" s="74"/>
      <c r="EYQ38" s="72"/>
      <c r="EYR38" s="72"/>
      <c r="EYS38" s="72"/>
      <c r="EYT38" s="90"/>
      <c r="EYU38" s="73"/>
      <c r="EYV38" s="73"/>
      <c r="EYW38" s="74"/>
      <c r="EYX38" s="72"/>
      <c r="EYY38" s="72"/>
      <c r="EYZ38" s="72"/>
      <c r="EZA38" s="90"/>
      <c r="EZB38" s="73"/>
      <c r="EZC38" s="73"/>
      <c r="EZD38" s="74"/>
      <c r="EZE38" s="72"/>
      <c r="EZF38" s="72"/>
      <c r="EZG38" s="72"/>
      <c r="EZH38" s="90"/>
      <c r="EZI38" s="73"/>
      <c r="EZJ38" s="73"/>
      <c r="EZK38" s="74"/>
      <c r="EZL38" s="72"/>
      <c r="EZM38" s="72"/>
      <c r="EZN38" s="72"/>
      <c r="EZO38" s="90"/>
      <c r="EZP38" s="73"/>
      <c r="EZQ38" s="73"/>
      <c r="EZR38" s="74"/>
      <c r="EZS38" s="72"/>
      <c r="EZT38" s="72"/>
      <c r="EZU38" s="72"/>
      <c r="EZV38" s="90"/>
      <c r="EZW38" s="73"/>
      <c r="EZX38" s="73"/>
      <c r="EZY38" s="74"/>
      <c r="EZZ38" s="72"/>
      <c r="FAA38" s="72"/>
      <c r="FAB38" s="72"/>
      <c r="FAC38" s="90"/>
      <c r="FAD38" s="73"/>
      <c r="FAE38" s="73"/>
      <c r="FAF38" s="74"/>
      <c r="FAG38" s="72"/>
      <c r="FAH38" s="72"/>
      <c r="FAI38" s="72"/>
      <c r="FAJ38" s="90"/>
      <c r="FAK38" s="73"/>
      <c r="FAL38" s="73"/>
      <c r="FAM38" s="74"/>
      <c r="FAN38" s="72"/>
      <c r="FAO38" s="72"/>
      <c r="FAP38" s="72"/>
      <c r="FAQ38" s="90"/>
      <c r="FAR38" s="73"/>
      <c r="FAS38" s="73"/>
      <c r="FAT38" s="74"/>
      <c r="FAU38" s="72"/>
      <c r="FAV38" s="72"/>
      <c r="FAW38" s="72"/>
      <c r="FAX38" s="90"/>
      <c r="FAY38" s="73"/>
      <c r="FAZ38" s="73"/>
      <c r="FBA38" s="74"/>
      <c r="FBB38" s="72"/>
      <c r="FBC38" s="72"/>
      <c r="FBD38" s="72"/>
      <c r="FBE38" s="90"/>
      <c r="FBF38" s="73"/>
      <c r="FBG38" s="73"/>
      <c r="FBH38" s="74"/>
      <c r="FBI38" s="72"/>
      <c r="FBJ38" s="72"/>
      <c r="FBK38" s="72"/>
      <c r="FBL38" s="90"/>
      <c r="FBM38" s="73"/>
      <c r="FBN38" s="73"/>
      <c r="FBO38" s="74"/>
      <c r="FBP38" s="72"/>
      <c r="FBQ38" s="72"/>
      <c r="FBR38" s="72"/>
      <c r="FBS38" s="90"/>
      <c r="FBT38" s="73"/>
      <c r="FBU38" s="73"/>
      <c r="FBV38" s="74"/>
      <c r="FBW38" s="72"/>
      <c r="FBX38" s="72"/>
      <c r="FBY38" s="72"/>
      <c r="FBZ38" s="90"/>
      <c r="FCA38" s="73"/>
      <c r="FCB38" s="73"/>
      <c r="FCC38" s="74"/>
      <c r="FCD38" s="72"/>
      <c r="FCE38" s="72"/>
      <c r="FCF38" s="72"/>
      <c r="FCG38" s="90"/>
      <c r="FCH38" s="73"/>
      <c r="FCI38" s="73"/>
      <c r="FCJ38" s="74"/>
      <c r="FCK38" s="72"/>
      <c r="FCL38" s="72"/>
      <c r="FCM38" s="72"/>
      <c r="FCN38" s="90"/>
      <c r="FCO38" s="73"/>
      <c r="FCP38" s="73"/>
      <c r="FCQ38" s="74"/>
      <c r="FCR38" s="72"/>
      <c r="FCS38" s="72"/>
      <c r="FCT38" s="72"/>
      <c r="FCU38" s="90"/>
      <c r="FCV38" s="73"/>
      <c r="FCW38" s="73"/>
      <c r="FCX38" s="74"/>
      <c r="FCY38" s="72"/>
      <c r="FCZ38" s="72"/>
      <c r="FDA38" s="72"/>
      <c r="FDB38" s="90"/>
      <c r="FDC38" s="73"/>
      <c r="FDD38" s="73"/>
      <c r="FDE38" s="74"/>
      <c r="FDF38" s="72"/>
      <c r="FDG38" s="72"/>
      <c r="FDH38" s="72"/>
      <c r="FDI38" s="90"/>
      <c r="FDJ38" s="73"/>
      <c r="FDK38" s="73"/>
      <c r="FDL38" s="74"/>
      <c r="FDM38" s="72"/>
      <c r="FDN38" s="72"/>
      <c r="FDO38" s="72"/>
      <c r="FDP38" s="90"/>
      <c r="FDQ38" s="73"/>
      <c r="FDR38" s="73"/>
      <c r="FDS38" s="74"/>
      <c r="FDT38" s="72"/>
      <c r="FDU38" s="72"/>
      <c r="FDV38" s="72"/>
      <c r="FDW38" s="90"/>
      <c r="FDX38" s="73"/>
      <c r="FDY38" s="73"/>
      <c r="FDZ38" s="74"/>
      <c r="FEA38" s="72"/>
      <c r="FEB38" s="72"/>
      <c r="FEC38" s="72"/>
      <c r="FED38" s="90"/>
      <c r="FEE38" s="73"/>
      <c r="FEF38" s="73"/>
      <c r="FEG38" s="74"/>
      <c r="FEH38" s="72"/>
      <c r="FEI38" s="72"/>
      <c r="FEJ38" s="72"/>
      <c r="FEK38" s="90"/>
      <c r="FEL38" s="73"/>
      <c r="FEM38" s="73"/>
      <c r="FEN38" s="74"/>
      <c r="FEO38" s="72"/>
      <c r="FEP38" s="72"/>
      <c r="FEQ38" s="72"/>
      <c r="FER38" s="90"/>
      <c r="FES38" s="73"/>
      <c r="FET38" s="73"/>
      <c r="FEU38" s="74"/>
      <c r="FEV38" s="72"/>
      <c r="FEW38" s="72"/>
      <c r="FEX38" s="72"/>
      <c r="FEY38" s="90"/>
      <c r="FEZ38" s="73"/>
      <c r="FFA38" s="73"/>
      <c r="FFB38" s="74"/>
      <c r="FFC38" s="72"/>
      <c r="FFD38" s="72"/>
      <c r="FFE38" s="72"/>
      <c r="FFF38" s="90"/>
      <c r="FFG38" s="73"/>
      <c r="FFH38" s="73"/>
      <c r="FFI38" s="74"/>
      <c r="FFJ38" s="72"/>
      <c r="FFK38" s="72"/>
      <c r="FFL38" s="72"/>
      <c r="FFM38" s="90"/>
      <c r="FFN38" s="73"/>
      <c r="FFO38" s="73"/>
      <c r="FFP38" s="74"/>
      <c r="FFQ38" s="72"/>
      <c r="FFR38" s="72"/>
      <c r="FFS38" s="72"/>
      <c r="FFT38" s="90"/>
      <c r="FFU38" s="73"/>
      <c r="FFV38" s="73"/>
      <c r="FFW38" s="74"/>
      <c r="FFX38" s="72"/>
      <c r="FFY38" s="72"/>
      <c r="FFZ38" s="72"/>
      <c r="FGA38" s="90"/>
      <c r="FGB38" s="73"/>
      <c r="FGC38" s="73"/>
      <c r="FGD38" s="74"/>
      <c r="FGE38" s="72"/>
      <c r="FGF38" s="72"/>
      <c r="FGG38" s="72"/>
      <c r="FGH38" s="90"/>
      <c r="FGI38" s="73"/>
      <c r="FGJ38" s="73"/>
      <c r="FGK38" s="74"/>
      <c r="FGL38" s="72"/>
      <c r="FGM38" s="72"/>
      <c r="FGN38" s="72"/>
      <c r="FGO38" s="90"/>
      <c r="FGP38" s="73"/>
      <c r="FGQ38" s="73"/>
      <c r="FGR38" s="74"/>
      <c r="FGS38" s="72"/>
      <c r="FGT38" s="72"/>
      <c r="FGU38" s="72"/>
      <c r="FGV38" s="90"/>
      <c r="FGW38" s="73"/>
      <c r="FGX38" s="73"/>
      <c r="FGY38" s="74"/>
      <c r="FGZ38" s="72"/>
      <c r="FHA38" s="72"/>
      <c r="FHB38" s="72"/>
      <c r="FHC38" s="90"/>
      <c r="FHD38" s="73"/>
      <c r="FHE38" s="73"/>
      <c r="FHF38" s="74"/>
      <c r="FHG38" s="72"/>
      <c r="FHH38" s="72"/>
      <c r="FHI38" s="72"/>
      <c r="FHJ38" s="90"/>
      <c r="FHK38" s="73"/>
      <c r="FHL38" s="73"/>
      <c r="FHM38" s="74"/>
      <c r="FHN38" s="72"/>
      <c r="FHO38" s="72"/>
      <c r="FHP38" s="72"/>
      <c r="FHQ38" s="90"/>
      <c r="FHR38" s="73"/>
      <c r="FHS38" s="73"/>
      <c r="FHT38" s="74"/>
      <c r="FHU38" s="72"/>
      <c r="FHV38" s="72"/>
      <c r="FHW38" s="72"/>
      <c r="FHX38" s="90"/>
      <c r="FHY38" s="73"/>
      <c r="FHZ38" s="73"/>
      <c r="FIA38" s="74"/>
      <c r="FIB38" s="72"/>
      <c r="FIC38" s="72"/>
      <c r="FID38" s="72"/>
      <c r="FIE38" s="90"/>
      <c r="FIF38" s="73"/>
      <c r="FIG38" s="73"/>
      <c r="FIH38" s="74"/>
      <c r="FII38" s="72"/>
      <c r="FIJ38" s="72"/>
      <c r="FIK38" s="72"/>
      <c r="FIL38" s="90"/>
      <c r="FIM38" s="73"/>
      <c r="FIN38" s="73"/>
      <c r="FIO38" s="74"/>
      <c r="FIP38" s="72"/>
      <c r="FIQ38" s="72"/>
      <c r="FIR38" s="72"/>
      <c r="FIS38" s="90"/>
      <c r="FIT38" s="73"/>
      <c r="FIU38" s="73"/>
      <c r="FIV38" s="74"/>
      <c r="FIW38" s="72"/>
      <c r="FIX38" s="72"/>
      <c r="FIY38" s="72"/>
      <c r="FIZ38" s="90"/>
      <c r="FJA38" s="73"/>
      <c r="FJB38" s="73"/>
      <c r="FJC38" s="74"/>
      <c r="FJD38" s="72"/>
      <c r="FJE38" s="72"/>
      <c r="FJF38" s="72"/>
      <c r="FJG38" s="90"/>
      <c r="FJH38" s="73"/>
      <c r="FJI38" s="73"/>
      <c r="FJJ38" s="74"/>
      <c r="FJK38" s="72"/>
      <c r="FJL38" s="72"/>
      <c r="FJM38" s="72"/>
      <c r="FJN38" s="90"/>
      <c r="FJO38" s="73"/>
      <c r="FJP38" s="73"/>
      <c r="FJQ38" s="74"/>
      <c r="FJR38" s="72"/>
      <c r="FJS38" s="72"/>
      <c r="FJT38" s="72"/>
      <c r="FJU38" s="90"/>
      <c r="FJV38" s="73"/>
      <c r="FJW38" s="73"/>
      <c r="FJX38" s="74"/>
      <c r="FJY38" s="72"/>
      <c r="FJZ38" s="72"/>
      <c r="FKA38" s="72"/>
      <c r="FKB38" s="90"/>
      <c r="FKC38" s="73"/>
      <c r="FKD38" s="73"/>
      <c r="FKE38" s="74"/>
      <c r="FKF38" s="72"/>
      <c r="FKG38" s="72"/>
      <c r="FKH38" s="72"/>
      <c r="FKI38" s="90"/>
      <c r="FKJ38" s="73"/>
      <c r="FKK38" s="73"/>
      <c r="FKL38" s="74"/>
      <c r="FKM38" s="72"/>
      <c r="FKN38" s="72"/>
      <c r="FKO38" s="72"/>
      <c r="FKP38" s="90"/>
      <c r="FKQ38" s="73"/>
      <c r="FKR38" s="73"/>
      <c r="FKS38" s="74"/>
      <c r="FKT38" s="72"/>
      <c r="FKU38" s="72"/>
      <c r="FKV38" s="72"/>
      <c r="FKW38" s="90"/>
      <c r="FKX38" s="73"/>
      <c r="FKY38" s="73"/>
      <c r="FKZ38" s="74"/>
      <c r="FLA38" s="72"/>
      <c r="FLB38" s="72"/>
      <c r="FLC38" s="72"/>
      <c r="FLD38" s="90"/>
      <c r="FLE38" s="73"/>
      <c r="FLF38" s="73"/>
      <c r="FLG38" s="74"/>
      <c r="FLH38" s="72"/>
      <c r="FLI38" s="72"/>
      <c r="FLJ38" s="72"/>
      <c r="FLK38" s="90"/>
      <c r="FLL38" s="73"/>
      <c r="FLM38" s="73"/>
      <c r="FLN38" s="74"/>
      <c r="FLO38" s="72"/>
      <c r="FLP38" s="72"/>
      <c r="FLQ38" s="72"/>
      <c r="FLR38" s="90"/>
      <c r="FLS38" s="73"/>
      <c r="FLT38" s="73"/>
      <c r="FLU38" s="74"/>
      <c r="FLV38" s="72"/>
      <c r="FLW38" s="72"/>
      <c r="FLX38" s="72"/>
      <c r="FLY38" s="90"/>
      <c r="FLZ38" s="73"/>
      <c r="FMA38" s="73"/>
      <c r="FMB38" s="74"/>
      <c r="FMC38" s="72"/>
      <c r="FMD38" s="72"/>
      <c r="FME38" s="72"/>
      <c r="FMF38" s="90"/>
      <c r="FMG38" s="73"/>
      <c r="FMH38" s="73"/>
      <c r="FMI38" s="74"/>
      <c r="FMJ38" s="72"/>
      <c r="FMK38" s="72"/>
      <c r="FML38" s="72"/>
      <c r="FMM38" s="90"/>
      <c r="FMN38" s="73"/>
      <c r="FMO38" s="73"/>
      <c r="FMP38" s="74"/>
      <c r="FMQ38" s="72"/>
      <c r="FMR38" s="72"/>
      <c r="FMS38" s="72"/>
      <c r="FMT38" s="90"/>
      <c r="FMU38" s="73"/>
      <c r="FMV38" s="73"/>
      <c r="FMW38" s="74"/>
      <c r="FMX38" s="72"/>
      <c r="FMY38" s="72"/>
      <c r="FMZ38" s="72"/>
      <c r="FNA38" s="90"/>
      <c r="FNB38" s="73"/>
      <c r="FNC38" s="73"/>
      <c r="FND38" s="74"/>
      <c r="FNE38" s="72"/>
      <c r="FNF38" s="72"/>
      <c r="FNG38" s="72"/>
      <c r="FNH38" s="90"/>
      <c r="FNI38" s="73"/>
      <c r="FNJ38" s="73"/>
      <c r="FNK38" s="74"/>
      <c r="FNL38" s="72"/>
      <c r="FNM38" s="72"/>
      <c r="FNN38" s="72"/>
      <c r="FNO38" s="90"/>
      <c r="FNP38" s="73"/>
      <c r="FNQ38" s="73"/>
      <c r="FNR38" s="74"/>
      <c r="FNS38" s="72"/>
      <c r="FNT38" s="72"/>
      <c r="FNU38" s="72"/>
      <c r="FNV38" s="90"/>
      <c r="FNW38" s="73"/>
      <c r="FNX38" s="73"/>
      <c r="FNY38" s="74"/>
      <c r="FNZ38" s="72"/>
      <c r="FOA38" s="72"/>
      <c r="FOB38" s="72"/>
      <c r="FOC38" s="90"/>
      <c r="FOD38" s="73"/>
      <c r="FOE38" s="73"/>
      <c r="FOF38" s="74"/>
      <c r="FOG38" s="72"/>
      <c r="FOH38" s="72"/>
      <c r="FOI38" s="72"/>
      <c r="FOJ38" s="90"/>
      <c r="FOK38" s="73"/>
      <c r="FOL38" s="73"/>
      <c r="FOM38" s="74"/>
      <c r="FON38" s="72"/>
      <c r="FOO38" s="72"/>
      <c r="FOP38" s="72"/>
      <c r="FOQ38" s="90"/>
      <c r="FOR38" s="73"/>
      <c r="FOS38" s="73"/>
      <c r="FOT38" s="74"/>
      <c r="FOU38" s="72"/>
      <c r="FOV38" s="72"/>
      <c r="FOW38" s="72"/>
      <c r="FOX38" s="90"/>
      <c r="FOY38" s="73"/>
      <c r="FOZ38" s="73"/>
      <c r="FPA38" s="74"/>
      <c r="FPB38" s="72"/>
      <c r="FPC38" s="72"/>
      <c r="FPD38" s="72"/>
      <c r="FPE38" s="90"/>
      <c r="FPF38" s="73"/>
      <c r="FPG38" s="73"/>
      <c r="FPH38" s="74"/>
      <c r="FPI38" s="72"/>
      <c r="FPJ38" s="72"/>
      <c r="FPK38" s="72"/>
      <c r="FPL38" s="90"/>
      <c r="FPM38" s="73"/>
      <c r="FPN38" s="73"/>
      <c r="FPO38" s="74"/>
      <c r="FPP38" s="72"/>
      <c r="FPQ38" s="72"/>
      <c r="FPR38" s="72"/>
      <c r="FPS38" s="90"/>
      <c r="FPT38" s="73"/>
      <c r="FPU38" s="73"/>
      <c r="FPV38" s="74"/>
      <c r="FPW38" s="72"/>
      <c r="FPX38" s="72"/>
      <c r="FPY38" s="72"/>
      <c r="FPZ38" s="90"/>
      <c r="FQA38" s="73"/>
      <c r="FQB38" s="73"/>
      <c r="FQC38" s="74"/>
      <c r="FQD38" s="72"/>
      <c r="FQE38" s="72"/>
      <c r="FQF38" s="72"/>
      <c r="FQG38" s="90"/>
      <c r="FQH38" s="73"/>
      <c r="FQI38" s="73"/>
      <c r="FQJ38" s="74"/>
      <c r="FQK38" s="72"/>
      <c r="FQL38" s="72"/>
      <c r="FQM38" s="72"/>
      <c r="FQN38" s="90"/>
      <c r="FQO38" s="73"/>
      <c r="FQP38" s="73"/>
      <c r="FQQ38" s="74"/>
      <c r="FQR38" s="72"/>
      <c r="FQS38" s="72"/>
      <c r="FQT38" s="72"/>
      <c r="FQU38" s="90"/>
      <c r="FQV38" s="73"/>
      <c r="FQW38" s="73"/>
      <c r="FQX38" s="74"/>
      <c r="FQY38" s="72"/>
      <c r="FQZ38" s="72"/>
      <c r="FRA38" s="72"/>
      <c r="FRB38" s="90"/>
      <c r="FRC38" s="73"/>
      <c r="FRD38" s="73"/>
      <c r="FRE38" s="74"/>
      <c r="FRF38" s="72"/>
      <c r="FRG38" s="72"/>
      <c r="FRH38" s="72"/>
      <c r="FRI38" s="90"/>
      <c r="FRJ38" s="73"/>
      <c r="FRK38" s="73"/>
      <c r="FRL38" s="74"/>
      <c r="FRM38" s="72"/>
      <c r="FRN38" s="72"/>
      <c r="FRO38" s="72"/>
      <c r="FRP38" s="90"/>
      <c r="FRQ38" s="73"/>
      <c r="FRR38" s="73"/>
      <c r="FRS38" s="74"/>
      <c r="FRT38" s="72"/>
      <c r="FRU38" s="72"/>
      <c r="FRV38" s="72"/>
      <c r="FRW38" s="90"/>
      <c r="FRX38" s="73"/>
      <c r="FRY38" s="73"/>
      <c r="FRZ38" s="74"/>
      <c r="FSA38" s="72"/>
      <c r="FSB38" s="72"/>
      <c r="FSC38" s="72"/>
      <c r="FSD38" s="90"/>
      <c r="FSE38" s="73"/>
      <c r="FSF38" s="73"/>
      <c r="FSG38" s="74"/>
      <c r="FSH38" s="72"/>
      <c r="FSI38" s="72"/>
      <c r="FSJ38" s="72"/>
      <c r="FSK38" s="90"/>
      <c r="FSL38" s="73"/>
      <c r="FSM38" s="73"/>
      <c r="FSN38" s="74"/>
      <c r="FSO38" s="72"/>
      <c r="FSP38" s="72"/>
      <c r="FSQ38" s="72"/>
      <c r="FSR38" s="90"/>
      <c r="FSS38" s="73"/>
      <c r="FST38" s="73"/>
      <c r="FSU38" s="74"/>
      <c r="FSV38" s="72"/>
      <c r="FSW38" s="72"/>
      <c r="FSX38" s="72"/>
      <c r="FSY38" s="90"/>
      <c r="FSZ38" s="73"/>
      <c r="FTA38" s="73"/>
      <c r="FTB38" s="74"/>
      <c r="FTC38" s="72"/>
      <c r="FTD38" s="72"/>
      <c r="FTE38" s="72"/>
      <c r="FTF38" s="90"/>
      <c r="FTG38" s="73"/>
      <c r="FTH38" s="73"/>
      <c r="FTI38" s="74"/>
      <c r="FTJ38" s="72"/>
      <c r="FTK38" s="72"/>
      <c r="FTL38" s="72"/>
      <c r="FTM38" s="90"/>
      <c r="FTN38" s="73"/>
      <c r="FTO38" s="73"/>
      <c r="FTP38" s="74"/>
      <c r="FTQ38" s="72"/>
      <c r="FTR38" s="72"/>
      <c r="FTS38" s="72"/>
      <c r="FTT38" s="90"/>
      <c r="FTU38" s="73"/>
      <c r="FTV38" s="73"/>
      <c r="FTW38" s="74"/>
      <c r="FTX38" s="72"/>
      <c r="FTY38" s="72"/>
      <c r="FTZ38" s="72"/>
      <c r="FUA38" s="90"/>
      <c r="FUB38" s="73"/>
      <c r="FUC38" s="73"/>
      <c r="FUD38" s="74"/>
      <c r="FUE38" s="72"/>
      <c r="FUF38" s="72"/>
      <c r="FUG38" s="72"/>
      <c r="FUH38" s="90"/>
      <c r="FUI38" s="73"/>
      <c r="FUJ38" s="73"/>
      <c r="FUK38" s="74"/>
      <c r="FUL38" s="72"/>
      <c r="FUM38" s="72"/>
      <c r="FUN38" s="72"/>
      <c r="FUO38" s="90"/>
      <c r="FUP38" s="73"/>
      <c r="FUQ38" s="73"/>
      <c r="FUR38" s="74"/>
      <c r="FUS38" s="72"/>
      <c r="FUT38" s="72"/>
      <c r="FUU38" s="72"/>
      <c r="FUV38" s="90"/>
      <c r="FUW38" s="73"/>
      <c r="FUX38" s="73"/>
      <c r="FUY38" s="74"/>
      <c r="FUZ38" s="72"/>
      <c r="FVA38" s="72"/>
      <c r="FVB38" s="72"/>
      <c r="FVC38" s="90"/>
      <c r="FVD38" s="73"/>
      <c r="FVE38" s="73"/>
      <c r="FVF38" s="74"/>
      <c r="FVG38" s="72"/>
      <c r="FVH38" s="72"/>
      <c r="FVI38" s="72"/>
      <c r="FVJ38" s="90"/>
      <c r="FVK38" s="73"/>
      <c r="FVL38" s="73"/>
      <c r="FVM38" s="74"/>
      <c r="FVN38" s="72"/>
      <c r="FVO38" s="72"/>
      <c r="FVP38" s="72"/>
      <c r="FVQ38" s="90"/>
      <c r="FVR38" s="73"/>
      <c r="FVS38" s="73"/>
      <c r="FVT38" s="74"/>
      <c r="FVU38" s="72"/>
      <c r="FVV38" s="72"/>
      <c r="FVW38" s="72"/>
      <c r="FVX38" s="90"/>
      <c r="FVY38" s="73"/>
      <c r="FVZ38" s="73"/>
      <c r="FWA38" s="74"/>
      <c r="FWB38" s="72"/>
      <c r="FWC38" s="72"/>
      <c r="FWD38" s="72"/>
      <c r="FWE38" s="90"/>
      <c r="FWF38" s="73"/>
      <c r="FWG38" s="73"/>
      <c r="FWH38" s="74"/>
      <c r="FWI38" s="72"/>
      <c r="FWJ38" s="72"/>
      <c r="FWK38" s="72"/>
      <c r="FWL38" s="90"/>
      <c r="FWM38" s="73"/>
      <c r="FWN38" s="73"/>
      <c r="FWO38" s="74"/>
      <c r="FWP38" s="72"/>
      <c r="FWQ38" s="72"/>
      <c r="FWR38" s="72"/>
      <c r="FWS38" s="90"/>
      <c r="FWT38" s="73"/>
      <c r="FWU38" s="73"/>
      <c r="FWV38" s="74"/>
      <c r="FWW38" s="72"/>
      <c r="FWX38" s="72"/>
      <c r="FWY38" s="72"/>
      <c r="FWZ38" s="90"/>
      <c r="FXA38" s="73"/>
      <c r="FXB38" s="73"/>
      <c r="FXC38" s="74"/>
      <c r="FXD38" s="72"/>
      <c r="FXE38" s="72"/>
      <c r="FXF38" s="72"/>
      <c r="FXG38" s="90"/>
      <c r="FXH38" s="73"/>
      <c r="FXI38" s="73"/>
      <c r="FXJ38" s="74"/>
      <c r="FXK38" s="72"/>
      <c r="FXL38" s="72"/>
      <c r="FXM38" s="72"/>
      <c r="FXN38" s="90"/>
      <c r="FXO38" s="73"/>
      <c r="FXP38" s="73"/>
      <c r="FXQ38" s="74"/>
      <c r="FXR38" s="72"/>
      <c r="FXS38" s="72"/>
      <c r="FXT38" s="72"/>
      <c r="FXU38" s="90"/>
      <c r="FXV38" s="73"/>
      <c r="FXW38" s="73"/>
      <c r="FXX38" s="74"/>
      <c r="FXY38" s="72"/>
      <c r="FXZ38" s="72"/>
      <c r="FYA38" s="72"/>
      <c r="FYB38" s="90"/>
      <c r="FYC38" s="73"/>
      <c r="FYD38" s="73"/>
      <c r="FYE38" s="74"/>
      <c r="FYF38" s="72"/>
      <c r="FYG38" s="72"/>
      <c r="FYH38" s="72"/>
      <c r="FYI38" s="90"/>
      <c r="FYJ38" s="73"/>
      <c r="FYK38" s="73"/>
      <c r="FYL38" s="74"/>
      <c r="FYM38" s="72"/>
      <c r="FYN38" s="72"/>
      <c r="FYO38" s="72"/>
      <c r="FYP38" s="90"/>
      <c r="FYQ38" s="73"/>
      <c r="FYR38" s="73"/>
      <c r="FYS38" s="74"/>
      <c r="FYT38" s="72"/>
      <c r="FYU38" s="72"/>
      <c r="FYV38" s="72"/>
      <c r="FYW38" s="90"/>
      <c r="FYX38" s="73"/>
      <c r="FYY38" s="73"/>
      <c r="FYZ38" s="74"/>
      <c r="FZA38" s="72"/>
      <c r="FZB38" s="72"/>
      <c r="FZC38" s="72"/>
      <c r="FZD38" s="90"/>
      <c r="FZE38" s="73"/>
      <c r="FZF38" s="73"/>
      <c r="FZG38" s="74"/>
      <c r="FZH38" s="72"/>
      <c r="FZI38" s="72"/>
      <c r="FZJ38" s="72"/>
      <c r="FZK38" s="90"/>
      <c r="FZL38" s="73"/>
      <c r="FZM38" s="73"/>
      <c r="FZN38" s="74"/>
      <c r="FZO38" s="72"/>
      <c r="FZP38" s="72"/>
      <c r="FZQ38" s="72"/>
      <c r="FZR38" s="90"/>
      <c r="FZS38" s="73"/>
      <c r="FZT38" s="73"/>
      <c r="FZU38" s="74"/>
      <c r="FZV38" s="72"/>
      <c r="FZW38" s="72"/>
      <c r="FZX38" s="72"/>
      <c r="FZY38" s="90"/>
      <c r="FZZ38" s="73"/>
      <c r="GAA38" s="73"/>
      <c r="GAB38" s="74"/>
      <c r="GAC38" s="72"/>
      <c r="GAD38" s="72"/>
      <c r="GAE38" s="72"/>
      <c r="GAF38" s="90"/>
      <c r="GAG38" s="73"/>
      <c r="GAH38" s="73"/>
      <c r="GAI38" s="74"/>
      <c r="GAJ38" s="72"/>
      <c r="GAK38" s="72"/>
      <c r="GAL38" s="72"/>
      <c r="GAM38" s="90"/>
      <c r="GAN38" s="73"/>
      <c r="GAO38" s="73"/>
      <c r="GAP38" s="74"/>
      <c r="GAQ38" s="72"/>
      <c r="GAR38" s="72"/>
      <c r="GAS38" s="72"/>
      <c r="GAT38" s="90"/>
      <c r="GAU38" s="73"/>
      <c r="GAV38" s="73"/>
      <c r="GAW38" s="74"/>
      <c r="GAX38" s="72"/>
      <c r="GAY38" s="72"/>
      <c r="GAZ38" s="72"/>
      <c r="GBA38" s="90"/>
      <c r="GBB38" s="73"/>
      <c r="GBC38" s="73"/>
      <c r="GBD38" s="74"/>
      <c r="GBE38" s="72"/>
      <c r="GBF38" s="72"/>
      <c r="GBG38" s="72"/>
      <c r="GBH38" s="90"/>
      <c r="GBI38" s="73"/>
      <c r="GBJ38" s="73"/>
      <c r="GBK38" s="74"/>
      <c r="GBL38" s="72"/>
      <c r="GBM38" s="72"/>
      <c r="GBN38" s="72"/>
      <c r="GBO38" s="90"/>
      <c r="GBP38" s="73"/>
      <c r="GBQ38" s="73"/>
      <c r="GBR38" s="74"/>
      <c r="GBS38" s="72"/>
      <c r="GBT38" s="72"/>
      <c r="GBU38" s="72"/>
      <c r="GBV38" s="90"/>
      <c r="GBW38" s="73"/>
      <c r="GBX38" s="73"/>
      <c r="GBY38" s="74"/>
      <c r="GBZ38" s="72"/>
      <c r="GCA38" s="72"/>
      <c r="GCB38" s="72"/>
      <c r="GCC38" s="90"/>
      <c r="GCD38" s="73"/>
      <c r="GCE38" s="73"/>
      <c r="GCF38" s="74"/>
      <c r="GCG38" s="72"/>
      <c r="GCH38" s="72"/>
      <c r="GCI38" s="72"/>
      <c r="GCJ38" s="90"/>
      <c r="GCK38" s="73"/>
      <c r="GCL38" s="73"/>
      <c r="GCM38" s="74"/>
      <c r="GCN38" s="72"/>
      <c r="GCO38" s="72"/>
      <c r="GCP38" s="72"/>
      <c r="GCQ38" s="90"/>
      <c r="GCR38" s="73"/>
      <c r="GCS38" s="73"/>
      <c r="GCT38" s="74"/>
      <c r="GCU38" s="72"/>
      <c r="GCV38" s="72"/>
      <c r="GCW38" s="72"/>
      <c r="GCX38" s="90"/>
      <c r="GCY38" s="73"/>
      <c r="GCZ38" s="73"/>
      <c r="GDA38" s="74"/>
      <c r="GDB38" s="72"/>
      <c r="GDC38" s="72"/>
      <c r="GDD38" s="72"/>
      <c r="GDE38" s="90"/>
      <c r="GDF38" s="73"/>
      <c r="GDG38" s="73"/>
      <c r="GDH38" s="74"/>
      <c r="GDI38" s="72"/>
      <c r="GDJ38" s="72"/>
      <c r="GDK38" s="72"/>
      <c r="GDL38" s="90"/>
      <c r="GDM38" s="73"/>
      <c r="GDN38" s="73"/>
      <c r="GDO38" s="74"/>
      <c r="GDP38" s="72"/>
      <c r="GDQ38" s="72"/>
      <c r="GDR38" s="72"/>
      <c r="GDS38" s="90"/>
      <c r="GDT38" s="73"/>
      <c r="GDU38" s="73"/>
      <c r="GDV38" s="74"/>
      <c r="GDW38" s="72"/>
      <c r="GDX38" s="72"/>
      <c r="GDY38" s="72"/>
      <c r="GDZ38" s="90"/>
      <c r="GEA38" s="73"/>
      <c r="GEB38" s="73"/>
      <c r="GEC38" s="74"/>
      <c r="GED38" s="72"/>
      <c r="GEE38" s="72"/>
      <c r="GEF38" s="72"/>
      <c r="GEG38" s="90"/>
      <c r="GEH38" s="73"/>
      <c r="GEI38" s="73"/>
      <c r="GEJ38" s="74"/>
      <c r="GEK38" s="72"/>
      <c r="GEL38" s="72"/>
      <c r="GEM38" s="72"/>
      <c r="GEN38" s="90"/>
      <c r="GEO38" s="73"/>
      <c r="GEP38" s="73"/>
      <c r="GEQ38" s="74"/>
      <c r="GER38" s="72"/>
      <c r="GES38" s="72"/>
      <c r="GET38" s="72"/>
      <c r="GEU38" s="90"/>
      <c r="GEV38" s="73"/>
      <c r="GEW38" s="73"/>
      <c r="GEX38" s="74"/>
      <c r="GEY38" s="72"/>
      <c r="GEZ38" s="72"/>
      <c r="GFA38" s="72"/>
      <c r="GFB38" s="90"/>
      <c r="GFC38" s="73"/>
      <c r="GFD38" s="73"/>
      <c r="GFE38" s="74"/>
      <c r="GFF38" s="72"/>
      <c r="GFG38" s="72"/>
      <c r="GFH38" s="72"/>
      <c r="GFI38" s="90"/>
      <c r="GFJ38" s="73"/>
      <c r="GFK38" s="73"/>
      <c r="GFL38" s="74"/>
      <c r="GFM38" s="72"/>
      <c r="GFN38" s="72"/>
      <c r="GFO38" s="72"/>
      <c r="GFP38" s="90"/>
      <c r="GFQ38" s="73"/>
      <c r="GFR38" s="73"/>
      <c r="GFS38" s="74"/>
      <c r="GFT38" s="72"/>
      <c r="GFU38" s="72"/>
      <c r="GFV38" s="72"/>
      <c r="GFW38" s="90"/>
      <c r="GFX38" s="73"/>
      <c r="GFY38" s="73"/>
      <c r="GFZ38" s="74"/>
      <c r="GGA38" s="72"/>
      <c r="GGB38" s="72"/>
      <c r="GGC38" s="72"/>
      <c r="GGD38" s="90"/>
      <c r="GGE38" s="73"/>
      <c r="GGF38" s="73"/>
      <c r="GGG38" s="74"/>
      <c r="GGH38" s="72"/>
      <c r="GGI38" s="72"/>
      <c r="GGJ38" s="72"/>
      <c r="GGK38" s="90"/>
      <c r="GGL38" s="73"/>
      <c r="GGM38" s="73"/>
      <c r="GGN38" s="74"/>
      <c r="GGO38" s="72"/>
      <c r="GGP38" s="72"/>
      <c r="GGQ38" s="72"/>
      <c r="GGR38" s="90"/>
      <c r="GGS38" s="73"/>
      <c r="GGT38" s="73"/>
      <c r="GGU38" s="74"/>
      <c r="GGV38" s="72"/>
      <c r="GGW38" s="72"/>
      <c r="GGX38" s="72"/>
      <c r="GGY38" s="90"/>
      <c r="GGZ38" s="73"/>
      <c r="GHA38" s="73"/>
      <c r="GHB38" s="74"/>
      <c r="GHC38" s="72"/>
      <c r="GHD38" s="72"/>
      <c r="GHE38" s="72"/>
      <c r="GHF38" s="90"/>
      <c r="GHG38" s="73"/>
      <c r="GHH38" s="73"/>
      <c r="GHI38" s="74"/>
      <c r="GHJ38" s="72"/>
      <c r="GHK38" s="72"/>
      <c r="GHL38" s="72"/>
      <c r="GHM38" s="90"/>
      <c r="GHN38" s="73"/>
      <c r="GHO38" s="73"/>
      <c r="GHP38" s="74"/>
      <c r="GHQ38" s="72"/>
      <c r="GHR38" s="72"/>
      <c r="GHS38" s="72"/>
      <c r="GHT38" s="90"/>
      <c r="GHU38" s="73"/>
      <c r="GHV38" s="73"/>
      <c r="GHW38" s="74"/>
      <c r="GHX38" s="72"/>
      <c r="GHY38" s="72"/>
      <c r="GHZ38" s="72"/>
      <c r="GIA38" s="90"/>
      <c r="GIB38" s="73"/>
      <c r="GIC38" s="73"/>
      <c r="GID38" s="74"/>
      <c r="GIE38" s="72"/>
      <c r="GIF38" s="72"/>
      <c r="GIG38" s="72"/>
      <c r="GIH38" s="90"/>
      <c r="GII38" s="73"/>
      <c r="GIJ38" s="73"/>
      <c r="GIK38" s="74"/>
      <c r="GIL38" s="72"/>
      <c r="GIM38" s="72"/>
      <c r="GIN38" s="72"/>
      <c r="GIO38" s="90"/>
      <c r="GIP38" s="73"/>
      <c r="GIQ38" s="73"/>
      <c r="GIR38" s="74"/>
      <c r="GIS38" s="72"/>
      <c r="GIT38" s="72"/>
      <c r="GIU38" s="72"/>
      <c r="GIV38" s="90"/>
      <c r="GIW38" s="73"/>
      <c r="GIX38" s="73"/>
      <c r="GIY38" s="74"/>
      <c r="GIZ38" s="72"/>
      <c r="GJA38" s="72"/>
      <c r="GJB38" s="72"/>
      <c r="GJC38" s="90"/>
      <c r="GJD38" s="73"/>
      <c r="GJE38" s="73"/>
      <c r="GJF38" s="74"/>
      <c r="GJG38" s="72"/>
      <c r="GJH38" s="72"/>
      <c r="GJI38" s="72"/>
      <c r="GJJ38" s="90"/>
      <c r="GJK38" s="73"/>
      <c r="GJL38" s="73"/>
      <c r="GJM38" s="74"/>
      <c r="GJN38" s="72"/>
      <c r="GJO38" s="72"/>
      <c r="GJP38" s="72"/>
      <c r="GJQ38" s="90"/>
      <c r="GJR38" s="73"/>
      <c r="GJS38" s="73"/>
      <c r="GJT38" s="74"/>
      <c r="GJU38" s="72"/>
      <c r="GJV38" s="72"/>
      <c r="GJW38" s="72"/>
      <c r="GJX38" s="90"/>
      <c r="GJY38" s="73"/>
      <c r="GJZ38" s="73"/>
      <c r="GKA38" s="74"/>
      <c r="GKB38" s="72"/>
      <c r="GKC38" s="72"/>
      <c r="GKD38" s="72"/>
      <c r="GKE38" s="90"/>
      <c r="GKF38" s="73"/>
      <c r="GKG38" s="73"/>
      <c r="GKH38" s="74"/>
      <c r="GKI38" s="72"/>
      <c r="GKJ38" s="72"/>
      <c r="GKK38" s="72"/>
      <c r="GKL38" s="90"/>
      <c r="GKM38" s="73"/>
      <c r="GKN38" s="73"/>
      <c r="GKO38" s="74"/>
      <c r="GKP38" s="72"/>
      <c r="GKQ38" s="72"/>
      <c r="GKR38" s="72"/>
      <c r="GKS38" s="90"/>
      <c r="GKT38" s="73"/>
      <c r="GKU38" s="73"/>
      <c r="GKV38" s="74"/>
      <c r="GKW38" s="72"/>
      <c r="GKX38" s="72"/>
      <c r="GKY38" s="72"/>
      <c r="GKZ38" s="90"/>
      <c r="GLA38" s="73"/>
      <c r="GLB38" s="73"/>
      <c r="GLC38" s="74"/>
      <c r="GLD38" s="72"/>
      <c r="GLE38" s="72"/>
      <c r="GLF38" s="72"/>
      <c r="GLG38" s="90"/>
      <c r="GLH38" s="73"/>
      <c r="GLI38" s="73"/>
      <c r="GLJ38" s="74"/>
      <c r="GLK38" s="72"/>
      <c r="GLL38" s="72"/>
      <c r="GLM38" s="72"/>
      <c r="GLN38" s="90"/>
      <c r="GLO38" s="73"/>
      <c r="GLP38" s="73"/>
      <c r="GLQ38" s="74"/>
      <c r="GLR38" s="72"/>
      <c r="GLS38" s="72"/>
      <c r="GLT38" s="72"/>
      <c r="GLU38" s="90"/>
      <c r="GLV38" s="73"/>
      <c r="GLW38" s="73"/>
      <c r="GLX38" s="74"/>
      <c r="GLY38" s="72"/>
      <c r="GLZ38" s="72"/>
      <c r="GMA38" s="72"/>
      <c r="GMB38" s="90"/>
      <c r="GMC38" s="73"/>
      <c r="GMD38" s="73"/>
      <c r="GME38" s="74"/>
      <c r="GMF38" s="72"/>
      <c r="GMG38" s="72"/>
      <c r="GMH38" s="72"/>
      <c r="GMI38" s="90"/>
      <c r="GMJ38" s="73"/>
      <c r="GMK38" s="73"/>
      <c r="GML38" s="74"/>
      <c r="GMM38" s="72"/>
      <c r="GMN38" s="72"/>
      <c r="GMO38" s="72"/>
      <c r="GMP38" s="90"/>
      <c r="GMQ38" s="73"/>
      <c r="GMR38" s="73"/>
      <c r="GMS38" s="74"/>
      <c r="GMT38" s="72"/>
      <c r="GMU38" s="72"/>
      <c r="GMV38" s="72"/>
      <c r="GMW38" s="90"/>
      <c r="GMX38" s="73"/>
      <c r="GMY38" s="73"/>
      <c r="GMZ38" s="74"/>
      <c r="GNA38" s="72"/>
      <c r="GNB38" s="72"/>
      <c r="GNC38" s="72"/>
      <c r="GND38" s="90"/>
      <c r="GNE38" s="73"/>
      <c r="GNF38" s="73"/>
      <c r="GNG38" s="74"/>
      <c r="GNH38" s="72"/>
      <c r="GNI38" s="72"/>
      <c r="GNJ38" s="72"/>
      <c r="GNK38" s="90"/>
      <c r="GNL38" s="73"/>
      <c r="GNM38" s="73"/>
      <c r="GNN38" s="74"/>
      <c r="GNO38" s="72"/>
      <c r="GNP38" s="72"/>
      <c r="GNQ38" s="72"/>
      <c r="GNR38" s="90"/>
      <c r="GNS38" s="73"/>
      <c r="GNT38" s="73"/>
      <c r="GNU38" s="74"/>
      <c r="GNV38" s="72"/>
      <c r="GNW38" s="72"/>
      <c r="GNX38" s="72"/>
      <c r="GNY38" s="90"/>
      <c r="GNZ38" s="73"/>
      <c r="GOA38" s="73"/>
      <c r="GOB38" s="74"/>
      <c r="GOC38" s="72"/>
      <c r="GOD38" s="72"/>
      <c r="GOE38" s="72"/>
      <c r="GOF38" s="90"/>
      <c r="GOG38" s="73"/>
      <c r="GOH38" s="73"/>
      <c r="GOI38" s="74"/>
      <c r="GOJ38" s="72"/>
      <c r="GOK38" s="72"/>
      <c r="GOL38" s="72"/>
      <c r="GOM38" s="90"/>
      <c r="GON38" s="73"/>
      <c r="GOO38" s="73"/>
      <c r="GOP38" s="74"/>
      <c r="GOQ38" s="72"/>
      <c r="GOR38" s="72"/>
      <c r="GOS38" s="72"/>
      <c r="GOT38" s="90"/>
      <c r="GOU38" s="73"/>
      <c r="GOV38" s="73"/>
      <c r="GOW38" s="74"/>
      <c r="GOX38" s="72"/>
      <c r="GOY38" s="72"/>
      <c r="GOZ38" s="72"/>
      <c r="GPA38" s="90"/>
      <c r="GPB38" s="73"/>
      <c r="GPC38" s="73"/>
      <c r="GPD38" s="74"/>
      <c r="GPE38" s="72"/>
      <c r="GPF38" s="72"/>
      <c r="GPG38" s="72"/>
      <c r="GPH38" s="90"/>
      <c r="GPI38" s="73"/>
      <c r="GPJ38" s="73"/>
      <c r="GPK38" s="74"/>
      <c r="GPL38" s="72"/>
      <c r="GPM38" s="72"/>
      <c r="GPN38" s="72"/>
      <c r="GPO38" s="90"/>
      <c r="GPP38" s="73"/>
      <c r="GPQ38" s="73"/>
      <c r="GPR38" s="74"/>
      <c r="GPS38" s="72"/>
      <c r="GPT38" s="72"/>
      <c r="GPU38" s="72"/>
      <c r="GPV38" s="90"/>
      <c r="GPW38" s="73"/>
      <c r="GPX38" s="73"/>
      <c r="GPY38" s="74"/>
      <c r="GPZ38" s="72"/>
      <c r="GQA38" s="72"/>
      <c r="GQB38" s="72"/>
      <c r="GQC38" s="90"/>
      <c r="GQD38" s="73"/>
      <c r="GQE38" s="73"/>
      <c r="GQF38" s="74"/>
      <c r="GQG38" s="72"/>
      <c r="GQH38" s="72"/>
      <c r="GQI38" s="72"/>
      <c r="GQJ38" s="90"/>
      <c r="GQK38" s="73"/>
      <c r="GQL38" s="73"/>
      <c r="GQM38" s="74"/>
      <c r="GQN38" s="72"/>
      <c r="GQO38" s="72"/>
      <c r="GQP38" s="72"/>
      <c r="GQQ38" s="90"/>
      <c r="GQR38" s="73"/>
      <c r="GQS38" s="73"/>
      <c r="GQT38" s="74"/>
      <c r="GQU38" s="72"/>
      <c r="GQV38" s="72"/>
      <c r="GQW38" s="72"/>
      <c r="GQX38" s="90"/>
      <c r="GQY38" s="73"/>
      <c r="GQZ38" s="73"/>
      <c r="GRA38" s="74"/>
      <c r="GRB38" s="72"/>
      <c r="GRC38" s="72"/>
      <c r="GRD38" s="72"/>
      <c r="GRE38" s="90"/>
      <c r="GRF38" s="73"/>
      <c r="GRG38" s="73"/>
      <c r="GRH38" s="74"/>
      <c r="GRI38" s="72"/>
      <c r="GRJ38" s="72"/>
      <c r="GRK38" s="72"/>
      <c r="GRL38" s="90"/>
      <c r="GRM38" s="73"/>
      <c r="GRN38" s="73"/>
      <c r="GRO38" s="74"/>
      <c r="GRP38" s="72"/>
      <c r="GRQ38" s="72"/>
      <c r="GRR38" s="72"/>
      <c r="GRS38" s="90"/>
      <c r="GRT38" s="73"/>
      <c r="GRU38" s="73"/>
      <c r="GRV38" s="74"/>
      <c r="GRW38" s="72"/>
      <c r="GRX38" s="72"/>
      <c r="GRY38" s="72"/>
      <c r="GRZ38" s="90"/>
      <c r="GSA38" s="73"/>
      <c r="GSB38" s="73"/>
      <c r="GSC38" s="74"/>
      <c r="GSD38" s="72"/>
      <c r="GSE38" s="72"/>
      <c r="GSF38" s="72"/>
      <c r="GSG38" s="90"/>
      <c r="GSH38" s="73"/>
      <c r="GSI38" s="73"/>
      <c r="GSJ38" s="74"/>
      <c r="GSK38" s="72"/>
      <c r="GSL38" s="72"/>
      <c r="GSM38" s="72"/>
      <c r="GSN38" s="90"/>
      <c r="GSO38" s="73"/>
      <c r="GSP38" s="73"/>
      <c r="GSQ38" s="74"/>
      <c r="GSR38" s="72"/>
      <c r="GSS38" s="72"/>
      <c r="GST38" s="72"/>
      <c r="GSU38" s="90"/>
      <c r="GSV38" s="73"/>
      <c r="GSW38" s="73"/>
      <c r="GSX38" s="74"/>
      <c r="GSY38" s="72"/>
      <c r="GSZ38" s="72"/>
      <c r="GTA38" s="72"/>
      <c r="GTB38" s="90"/>
      <c r="GTC38" s="73"/>
      <c r="GTD38" s="73"/>
      <c r="GTE38" s="74"/>
      <c r="GTF38" s="72"/>
      <c r="GTG38" s="72"/>
      <c r="GTH38" s="72"/>
      <c r="GTI38" s="90"/>
      <c r="GTJ38" s="73"/>
      <c r="GTK38" s="73"/>
      <c r="GTL38" s="74"/>
      <c r="GTM38" s="72"/>
      <c r="GTN38" s="72"/>
      <c r="GTO38" s="72"/>
      <c r="GTP38" s="90"/>
      <c r="GTQ38" s="73"/>
      <c r="GTR38" s="73"/>
      <c r="GTS38" s="74"/>
      <c r="GTT38" s="72"/>
      <c r="GTU38" s="72"/>
      <c r="GTV38" s="72"/>
      <c r="GTW38" s="90"/>
      <c r="GTX38" s="73"/>
      <c r="GTY38" s="73"/>
      <c r="GTZ38" s="74"/>
      <c r="GUA38" s="72"/>
      <c r="GUB38" s="72"/>
      <c r="GUC38" s="72"/>
      <c r="GUD38" s="90"/>
      <c r="GUE38" s="73"/>
      <c r="GUF38" s="73"/>
      <c r="GUG38" s="74"/>
      <c r="GUH38" s="72"/>
      <c r="GUI38" s="72"/>
      <c r="GUJ38" s="72"/>
      <c r="GUK38" s="90"/>
      <c r="GUL38" s="73"/>
      <c r="GUM38" s="73"/>
      <c r="GUN38" s="74"/>
      <c r="GUO38" s="72"/>
      <c r="GUP38" s="72"/>
      <c r="GUQ38" s="72"/>
      <c r="GUR38" s="90"/>
      <c r="GUS38" s="73"/>
      <c r="GUT38" s="73"/>
      <c r="GUU38" s="74"/>
      <c r="GUV38" s="72"/>
      <c r="GUW38" s="72"/>
      <c r="GUX38" s="72"/>
      <c r="GUY38" s="90"/>
      <c r="GUZ38" s="73"/>
      <c r="GVA38" s="73"/>
      <c r="GVB38" s="74"/>
      <c r="GVC38" s="72"/>
      <c r="GVD38" s="72"/>
      <c r="GVE38" s="72"/>
      <c r="GVF38" s="90"/>
      <c r="GVG38" s="73"/>
      <c r="GVH38" s="73"/>
      <c r="GVI38" s="74"/>
      <c r="GVJ38" s="72"/>
      <c r="GVK38" s="72"/>
      <c r="GVL38" s="72"/>
      <c r="GVM38" s="90"/>
      <c r="GVN38" s="73"/>
      <c r="GVO38" s="73"/>
      <c r="GVP38" s="74"/>
      <c r="GVQ38" s="72"/>
      <c r="GVR38" s="72"/>
      <c r="GVS38" s="72"/>
      <c r="GVT38" s="90"/>
      <c r="GVU38" s="73"/>
      <c r="GVV38" s="73"/>
      <c r="GVW38" s="74"/>
      <c r="GVX38" s="72"/>
      <c r="GVY38" s="72"/>
      <c r="GVZ38" s="72"/>
      <c r="GWA38" s="90"/>
      <c r="GWB38" s="73"/>
      <c r="GWC38" s="73"/>
      <c r="GWD38" s="74"/>
      <c r="GWE38" s="72"/>
      <c r="GWF38" s="72"/>
      <c r="GWG38" s="72"/>
      <c r="GWH38" s="90"/>
      <c r="GWI38" s="73"/>
      <c r="GWJ38" s="73"/>
      <c r="GWK38" s="74"/>
      <c r="GWL38" s="72"/>
      <c r="GWM38" s="72"/>
      <c r="GWN38" s="72"/>
      <c r="GWO38" s="90"/>
      <c r="GWP38" s="73"/>
      <c r="GWQ38" s="73"/>
      <c r="GWR38" s="74"/>
      <c r="GWS38" s="72"/>
      <c r="GWT38" s="72"/>
      <c r="GWU38" s="72"/>
      <c r="GWV38" s="90"/>
      <c r="GWW38" s="73"/>
      <c r="GWX38" s="73"/>
      <c r="GWY38" s="74"/>
      <c r="GWZ38" s="72"/>
      <c r="GXA38" s="72"/>
      <c r="GXB38" s="72"/>
      <c r="GXC38" s="90"/>
      <c r="GXD38" s="73"/>
      <c r="GXE38" s="73"/>
      <c r="GXF38" s="74"/>
      <c r="GXG38" s="72"/>
      <c r="GXH38" s="72"/>
      <c r="GXI38" s="72"/>
      <c r="GXJ38" s="90"/>
      <c r="GXK38" s="73"/>
      <c r="GXL38" s="73"/>
      <c r="GXM38" s="74"/>
      <c r="GXN38" s="72"/>
      <c r="GXO38" s="72"/>
      <c r="GXP38" s="72"/>
      <c r="GXQ38" s="90"/>
      <c r="GXR38" s="73"/>
      <c r="GXS38" s="73"/>
      <c r="GXT38" s="74"/>
      <c r="GXU38" s="72"/>
      <c r="GXV38" s="72"/>
      <c r="GXW38" s="72"/>
      <c r="GXX38" s="90"/>
      <c r="GXY38" s="73"/>
      <c r="GXZ38" s="73"/>
      <c r="GYA38" s="74"/>
      <c r="GYB38" s="72"/>
      <c r="GYC38" s="72"/>
      <c r="GYD38" s="72"/>
      <c r="GYE38" s="90"/>
      <c r="GYF38" s="73"/>
      <c r="GYG38" s="73"/>
      <c r="GYH38" s="74"/>
      <c r="GYI38" s="72"/>
      <c r="GYJ38" s="72"/>
      <c r="GYK38" s="72"/>
      <c r="GYL38" s="90"/>
      <c r="GYM38" s="73"/>
      <c r="GYN38" s="73"/>
      <c r="GYO38" s="74"/>
      <c r="GYP38" s="72"/>
      <c r="GYQ38" s="72"/>
      <c r="GYR38" s="72"/>
      <c r="GYS38" s="90"/>
      <c r="GYT38" s="73"/>
      <c r="GYU38" s="73"/>
      <c r="GYV38" s="74"/>
      <c r="GYW38" s="72"/>
      <c r="GYX38" s="72"/>
      <c r="GYY38" s="72"/>
      <c r="GYZ38" s="90"/>
      <c r="GZA38" s="73"/>
      <c r="GZB38" s="73"/>
      <c r="GZC38" s="74"/>
      <c r="GZD38" s="72"/>
      <c r="GZE38" s="72"/>
      <c r="GZF38" s="72"/>
      <c r="GZG38" s="90"/>
      <c r="GZH38" s="73"/>
      <c r="GZI38" s="73"/>
      <c r="GZJ38" s="74"/>
      <c r="GZK38" s="72"/>
      <c r="GZL38" s="72"/>
      <c r="GZM38" s="72"/>
      <c r="GZN38" s="90"/>
      <c r="GZO38" s="73"/>
      <c r="GZP38" s="73"/>
      <c r="GZQ38" s="74"/>
      <c r="GZR38" s="72"/>
      <c r="GZS38" s="72"/>
      <c r="GZT38" s="72"/>
      <c r="GZU38" s="90"/>
      <c r="GZV38" s="73"/>
      <c r="GZW38" s="73"/>
      <c r="GZX38" s="74"/>
      <c r="GZY38" s="72"/>
      <c r="GZZ38" s="72"/>
      <c r="HAA38" s="72"/>
      <c r="HAB38" s="90"/>
      <c r="HAC38" s="73"/>
      <c r="HAD38" s="73"/>
      <c r="HAE38" s="74"/>
      <c r="HAF38" s="72"/>
      <c r="HAG38" s="72"/>
      <c r="HAH38" s="72"/>
      <c r="HAI38" s="90"/>
      <c r="HAJ38" s="73"/>
      <c r="HAK38" s="73"/>
      <c r="HAL38" s="74"/>
      <c r="HAM38" s="72"/>
      <c r="HAN38" s="72"/>
      <c r="HAO38" s="72"/>
      <c r="HAP38" s="90"/>
      <c r="HAQ38" s="73"/>
      <c r="HAR38" s="73"/>
      <c r="HAS38" s="74"/>
      <c r="HAT38" s="72"/>
      <c r="HAU38" s="72"/>
      <c r="HAV38" s="72"/>
      <c r="HAW38" s="90"/>
      <c r="HAX38" s="73"/>
      <c r="HAY38" s="73"/>
      <c r="HAZ38" s="74"/>
      <c r="HBA38" s="72"/>
      <c r="HBB38" s="72"/>
      <c r="HBC38" s="72"/>
      <c r="HBD38" s="90"/>
      <c r="HBE38" s="73"/>
      <c r="HBF38" s="73"/>
      <c r="HBG38" s="74"/>
      <c r="HBH38" s="72"/>
      <c r="HBI38" s="72"/>
      <c r="HBJ38" s="72"/>
      <c r="HBK38" s="90"/>
      <c r="HBL38" s="73"/>
      <c r="HBM38" s="73"/>
      <c r="HBN38" s="74"/>
      <c r="HBO38" s="72"/>
      <c r="HBP38" s="72"/>
      <c r="HBQ38" s="72"/>
      <c r="HBR38" s="90"/>
      <c r="HBS38" s="73"/>
      <c r="HBT38" s="73"/>
      <c r="HBU38" s="74"/>
      <c r="HBV38" s="72"/>
      <c r="HBW38" s="72"/>
      <c r="HBX38" s="72"/>
      <c r="HBY38" s="90"/>
      <c r="HBZ38" s="73"/>
      <c r="HCA38" s="73"/>
      <c r="HCB38" s="74"/>
      <c r="HCC38" s="72"/>
      <c r="HCD38" s="72"/>
      <c r="HCE38" s="72"/>
      <c r="HCF38" s="90"/>
      <c r="HCG38" s="73"/>
      <c r="HCH38" s="73"/>
      <c r="HCI38" s="74"/>
      <c r="HCJ38" s="72"/>
      <c r="HCK38" s="72"/>
      <c r="HCL38" s="72"/>
      <c r="HCM38" s="90"/>
      <c r="HCN38" s="73"/>
      <c r="HCO38" s="73"/>
      <c r="HCP38" s="74"/>
      <c r="HCQ38" s="72"/>
      <c r="HCR38" s="72"/>
      <c r="HCS38" s="72"/>
      <c r="HCT38" s="90"/>
      <c r="HCU38" s="73"/>
      <c r="HCV38" s="73"/>
      <c r="HCW38" s="74"/>
      <c r="HCX38" s="72"/>
      <c r="HCY38" s="72"/>
      <c r="HCZ38" s="72"/>
      <c r="HDA38" s="90"/>
      <c r="HDB38" s="73"/>
      <c r="HDC38" s="73"/>
      <c r="HDD38" s="74"/>
      <c r="HDE38" s="72"/>
      <c r="HDF38" s="72"/>
      <c r="HDG38" s="72"/>
      <c r="HDH38" s="90"/>
      <c r="HDI38" s="73"/>
      <c r="HDJ38" s="73"/>
      <c r="HDK38" s="74"/>
      <c r="HDL38" s="72"/>
      <c r="HDM38" s="72"/>
      <c r="HDN38" s="72"/>
      <c r="HDO38" s="90"/>
      <c r="HDP38" s="73"/>
      <c r="HDQ38" s="73"/>
      <c r="HDR38" s="74"/>
      <c r="HDS38" s="72"/>
      <c r="HDT38" s="72"/>
      <c r="HDU38" s="72"/>
      <c r="HDV38" s="90"/>
      <c r="HDW38" s="73"/>
      <c r="HDX38" s="73"/>
      <c r="HDY38" s="74"/>
      <c r="HDZ38" s="72"/>
      <c r="HEA38" s="72"/>
      <c r="HEB38" s="72"/>
      <c r="HEC38" s="90"/>
      <c r="HED38" s="73"/>
      <c r="HEE38" s="73"/>
      <c r="HEF38" s="74"/>
      <c r="HEG38" s="72"/>
      <c r="HEH38" s="72"/>
      <c r="HEI38" s="72"/>
      <c r="HEJ38" s="90"/>
      <c r="HEK38" s="73"/>
      <c r="HEL38" s="73"/>
      <c r="HEM38" s="74"/>
      <c r="HEN38" s="72"/>
      <c r="HEO38" s="72"/>
      <c r="HEP38" s="72"/>
      <c r="HEQ38" s="90"/>
      <c r="HER38" s="73"/>
      <c r="HES38" s="73"/>
      <c r="HET38" s="74"/>
      <c r="HEU38" s="72"/>
      <c r="HEV38" s="72"/>
      <c r="HEW38" s="72"/>
      <c r="HEX38" s="90"/>
      <c r="HEY38" s="73"/>
      <c r="HEZ38" s="73"/>
      <c r="HFA38" s="74"/>
      <c r="HFB38" s="72"/>
      <c r="HFC38" s="72"/>
      <c r="HFD38" s="72"/>
      <c r="HFE38" s="90"/>
      <c r="HFF38" s="73"/>
      <c r="HFG38" s="73"/>
      <c r="HFH38" s="74"/>
      <c r="HFI38" s="72"/>
      <c r="HFJ38" s="72"/>
      <c r="HFK38" s="72"/>
      <c r="HFL38" s="90"/>
      <c r="HFM38" s="73"/>
      <c r="HFN38" s="73"/>
      <c r="HFO38" s="74"/>
      <c r="HFP38" s="72"/>
      <c r="HFQ38" s="72"/>
      <c r="HFR38" s="72"/>
      <c r="HFS38" s="90"/>
      <c r="HFT38" s="73"/>
      <c r="HFU38" s="73"/>
      <c r="HFV38" s="74"/>
      <c r="HFW38" s="72"/>
      <c r="HFX38" s="72"/>
      <c r="HFY38" s="72"/>
      <c r="HFZ38" s="90"/>
      <c r="HGA38" s="73"/>
      <c r="HGB38" s="73"/>
      <c r="HGC38" s="74"/>
      <c r="HGD38" s="72"/>
      <c r="HGE38" s="72"/>
      <c r="HGF38" s="72"/>
      <c r="HGG38" s="90"/>
      <c r="HGH38" s="73"/>
      <c r="HGI38" s="73"/>
      <c r="HGJ38" s="74"/>
      <c r="HGK38" s="72"/>
      <c r="HGL38" s="72"/>
      <c r="HGM38" s="72"/>
      <c r="HGN38" s="90"/>
      <c r="HGO38" s="73"/>
      <c r="HGP38" s="73"/>
      <c r="HGQ38" s="74"/>
      <c r="HGR38" s="72"/>
      <c r="HGS38" s="72"/>
      <c r="HGT38" s="72"/>
      <c r="HGU38" s="90"/>
      <c r="HGV38" s="73"/>
      <c r="HGW38" s="73"/>
      <c r="HGX38" s="74"/>
      <c r="HGY38" s="72"/>
      <c r="HGZ38" s="72"/>
      <c r="HHA38" s="72"/>
      <c r="HHB38" s="90"/>
      <c r="HHC38" s="73"/>
      <c r="HHD38" s="73"/>
      <c r="HHE38" s="74"/>
      <c r="HHF38" s="72"/>
      <c r="HHG38" s="72"/>
      <c r="HHH38" s="72"/>
      <c r="HHI38" s="90"/>
      <c r="HHJ38" s="73"/>
      <c r="HHK38" s="73"/>
      <c r="HHL38" s="74"/>
      <c r="HHM38" s="72"/>
      <c r="HHN38" s="72"/>
      <c r="HHO38" s="72"/>
      <c r="HHP38" s="90"/>
      <c r="HHQ38" s="73"/>
      <c r="HHR38" s="73"/>
      <c r="HHS38" s="74"/>
      <c r="HHT38" s="72"/>
      <c r="HHU38" s="72"/>
      <c r="HHV38" s="72"/>
      <c r="HHW38" s="90"/>
      <c r="HHX38" s="73"/>
      <c r="HHY38" s="73"/>
      <c r="HHZ38" s="74"/>
      <c r="HIA38" s="72"/>
      <c r="HIB38" s="72"/>
      <c r="HIC38" s="72"/>
      <c r="HID38" s="90"/>
      <c r="HIE38" s="73"/>
      <c r="HIF38" s="73"/>
      <c r="HIG38" s="74"/>
      <c r="HIH38" s="72"/>
      <c r="HII38" s="72"/>
      <c r="HIJ38" s="72"/>
      <c r="HIK38" s="90"/>
      <c r="HIL38" s="73"/>
      <c r="HIM38" s="73"/>
      <c r="HIN38" s="74"/>
      <c r="HIO38" s="72"/>
      <c r="HIP38" s="72"/>
      <c r="HIQ38" s="72"/>
      <c r="HIR38" s="90"/>
      <c r="HIS38" s="73"/>
      <c r="HIT38" s="73"/>
      <c r="HIU38" s="74"/>
      <c r="HIV38" s="72"/>
      <c r="HIW38" s="72"/>
      <c r="HIX38" s="72"/>
      <c r="HIY38" s="90"/>
      <c r="HIZ38" s="73"/>
      <c r="HJA38" s="73"/>
      <c r="HJB38" s="74"/>
      <c r="HJC38" s="72"/>
      <c r="HJD38" s="72"/>
      <c r="HJE38" s="72"/>
      <c r="HJF38" s="90"/>
      <c r="HJG38" s="73"/>
      <c r="HJH38" s="73"/>
      <c r="HJI38" s="74"/>
      <c r="HJJ38" s="72"/>
      <c r="HJK38" s="72"/>
      <c r="HJL38" s="72"/>
      <c r="HJM38" s="90"/>
      <c r="HJN38" s="73"/>
      <c r="HJO38" s="73"/>
      <c r="HJP38" s="74"/>
      <c r="HJQ38" s="72"/>
      <c r="HJR38" s="72"/>
      <c r="HJS38" s="72"/>
      <c r="HJT38" s="90"/>
      <c r="HJU38" s="73"/>
      <c r="HJV38" s="73"/>
      <c r="HJW38" s="74"/>
      <c r="HJX38" s="72"/>
      <c r="HJY38" s="72"/>
      <c r="HJZ38" s="72"/>
      <c r="HKA38" s="90"/>
      <c r="HKB38" s="73"/>
      <c r="HKC38" s="73"/>
      <c r="HKD38" s="74"/>
      <c r="HKE38" s="72"/>
      <c r="HKF38" s="72"/>
      <c r="HKG38" s="72"/>
      <c r="HKH38" s="90"/>
      <c r="HKI38" s="73"/>
      <c r="HKJ38" s="73"/>
      <c r="HKK38" s="74"/>
      <c r="HKL38" s="72"/>
      <c r="HKM38" s="72"/>
      <c r="HKN38" s="72"/>
      <c r="HKO38" s="90"/>
      <c r="HKP38" s="73"/>
      <c r="HKQ38" s="73"/>
      <c r="HKR38" s="74"/>
      <c r="HKS38" s="72"/>
      <c r="HKT38" s="72"/>
      <c r="HKU38" s="72"/>
      <c r="HKV38" s="90"/>
      <c r="HKW38" s="73"/>
      <c r="HKX38" s="73"/>
      <c r="HKY38" s="74"/>
      <c r="HKZ38" s="72"/>
      <c r="HLA38" s="72"/>
      <c r="HLB38" s="72"/>
      <c r="HLC38" s="90"/>
      <c r="HLD38" s="73"/>
      <c r="HLE38" s="73"/>
      <c r="HLF38" s="74"/>
      <c r="HLG38" s="72"/>
      <c r="HLH38" s="72"/>
      <c r="HLI38" s="72"/>
      <c r="HLJ38" s="90"/>
      <c r="HLK38" s="73"/>
      <c r="HLL38" s="73"/>
      <c r="HLM38" s="74"/>
      <c r="HLN38" s="72"/>
      <c r="HLO38" s="72"/>
      <c r="HLP38" s="72"/>
      <c r="HLQ38" s="90"/>
      <c r="HLR38" s="73"/>
      <c r="HLS38" s="73"/>
      <c r="HLT38" s="74"/>
      <c r="HLU38" s="72"/>
      <c r="HLV38" s="72"/>
      <c r="HLW38" s="72"/>
      <c r="HLX38" s="90"/>
      <c r="HLY38" s="73"/>
      <c r="HLZ38" s="73"/>
      <c r="HMA38" s="74"/>
      <c r="HMB38" s="72"/>
      <c r="HMC38" s="72"/>
      <c r="HMD38" s="72"/>
      <c r="HME38" s="90"/>
      <c r="HMF38" s="73"/>
      <c r="HMG38" s="73"/>
      <c r="HMH38" s="74"/>
      <c r="HMI38" s="72"/>
      <c r="HMJ38" s="72"/>
      <c r="HMK38" s="72"/>
      <c r="HML38" s="90"/>
      <c r="HMM38" s="73"/>
      <c r="HMN38" s="73"/>
      <c r="HMO38" s="74"/>
      <c r="HMP38" s="72"/>
      <c r="HMQ38" s="72"/>
      <c r="HMR38" s="72"/>
      <c r="HMS38" s="90"/>
      <c r="HMT38" s="73"/>
      <c r="HMU38" s="73"/>
      <c r="HMV38" s="74"/>
      <c r="HMW38" s="72"/>
      <c r="HMX38" s="72"/>
      <c r="HMY38" s="72"/>
      <c r="HMZ38" s="90"/>
      <c r="HNA38" s="73"/>
      <c r="HNB38" s="73"/>
      <c r="HNC38" s="74"/>
      <c r="HND38" s="72"/>
      <c r="HNE38" s="72"/>
      <c r="HNF38" s="72"/>
      <c r="HNG38" s="90"/>
      <c r="HNH38" s="73"/>
      <c r="HNI38" s="73"/>
      <c r="HNJ38" s="74"/>
      <c r="HNK38" s="72"/>
      <c r="HNL38" s="72"/>
      <c r="HNM38" s="72"/>
      <c r="HNN38" s="90"/>
      <c r="HNO38" s="73"/>
      <c r="HNP38" s="73"/>
      <c r="HNQ38" s="74"/>
      <c r="HNR38" s="72"/>
      <c r="HNS38" s="72"/>
      <c r="HNT38" s="72"/>
      <c r="HNU38" s="90"/>
      <c r="HNV38" s="73"/>
      <c r="HNW38" s="73"/>
      <c r="HNX38" s="74"/>
      <c r="HNY38" s="72"/>
      <c r="HNZ38" s="72"/>
      <c r="HOA38" s="72"/>
      <c r="HOB38" s="90"/>
      <c r="HOC38" s="73"/>
      <c r="HOD38" s="73"/>
      <c r="HOE38" s="74"/>
      <c r="HOF38" s="72"/>
      <c r="HOG38" s="72"/>
      <c r="HOH38" s="72"/>
      <c r="HOI38" s="90"/>
      <c r="HOJ38" s="73"/>
      <c r="HOK38" s="73"/>
      <c r="HOL38" s="74"/>
      <c r="HOM38" s="72"/>
      <c r="HON38" s="72"/>
      <c r="HOO38" s="72"/>
      <c r="HOP38" s="90"/>
      <c r="HOQ38" s="73"/>
      <c r="HOR38" s="73"/>
      <c r="HOS38" s="74"/>
      <c r="HOT38" s="72"/>
      <c r="HOU38" s="72"/>
      <c r="HOV38" s="72"/>
      <c r="HOW38" s="90"/>
      <c r="HOX38" s="73"/>
      <c r="HOY38" s="73"/>
      <c r="HOZ38" s="74"/>
      <c r="HPA38" s="72"/>
      <c r="HPB38" s="72"/>
      <c r="HPC38" s="72"/>
      <c r="HPD38" s="90"/>
      <c r="HPE38" s="73"/>
      <c r="HPF38" s="73"/>
      <c r="HPG38" s="74"/>
      <c r="HPH38" s="72"/>
      <c r="HPI38" s="72"/>
      <c r="HPJ38" s="72"/>
      <c r="HPK38" s="90"/>
      <c r="HPL38" s="73"/>
      <c r="HPM38" s="73"/>
      <c r="HPN38" s="74"/>
      <c r="HPO38" s="72"/>
      <c r="HPP38" s="72"/>
      <c r="HPQ38" s="72"/>
      <c r="HPR38" s="90"/>
      <c r="HPS38" s="73"/>
      <c r="HPT38" s="73"/>
      <c r="HPU38" s="74"/>
      <c r="HPV38" s="72"/>
      <c r="HPW38" s="72"/>
      <c r="HPX38" s="72"/>
      <c r="HPY38" s="90"/>
      <c r="HPZ38" s="73"/>
      <c r="HQA38" s="73"/>
      <c r="HQB38" s="74"/>
      <c r="HQC38" s="72"/>
      <c r="HQD38" s="72"/>
      <c r="HQE38" s="72"/>
      <c r="HQF38" s="90"/>
      <c r="HQG38" s="73"/>
      <c r="HQH38" s="73"/>
      <c r="HQI38" s="74"/>
      <c r="HQJ38" s="72"/>
      <c r="HQK38" s="72"/>
      <c r="HQL38" s="72"/>
      <c r="HQM38" s="90"/>
      <c r="HQN38" s="73"/>
      <c r="HQO38" s="73"/>
      <c r="HQP38" s="74"/>
      <c r="HQQ38" s="72"/>
      <c r="HQR38" s="72"/>
      <c r="HQS38" s="72"/>
      <c r="HQT38" s="90"/>
      <c r="HQU38" s="73"/>
      <c r="HQV38" s="73"/>
      <c r="HQW38" s="74"/>
      <c r="HQX38" s="72"/>
      <c r="HQY38" s="72"/>
      <c r="HQZ38" s="72"/>
      <c r="HRA38" s="90"/>
      <c r="HRB38" s="73"/>
      <c r="HRC38" s="73"/>
      <c r="HRD38" s="74"/>
      <c r="HRE38" s="72"/>
      <c r="HRF38" s="72"/>
      <c r="HRG38" s="72"/>
      <c r="HRH38" s="90"/>
      <c r="HRI38" s="73"/>
      <c r="HRJ38" s="73"/>
      <c r="HRK38" s="74"/>
      <c r="HRL38" s="72"/>
      <c r="HRM38" s="72"/>
      <c r="HRN38" s="72"/>
      <c r="HRO38" s="90"/>
      <c r="HRP38" s="73"/>
      <c r="HRQ38" s="73"/>
      <c r="HRR38" s="74"/>
      <c r="HRS38" s="72"/>
      <c r="HRT38" s="72"/>
      <c r="HRU38" s="72"/>
      <c r="HRV38" s="90"/>
      <c r="HRW38" s="73"/>
      <c r="HRX38" s="73"/>
      <c r="HRY38" s="74"/>
      <c r="HRZ38" s="72"/>
      <c r="HSA38" s="72"/>
      <c r="HSB38" s="72"/>
      <c r="HSC38" s="90"/>
      <c r="HSD38" s="73"/>
      <c r="HSE38" s="73"/>
      <c r="HSF38" s="74"/>
      <c r="HSG38" s="72"/>
      <c r="HSH38" s="72"/>
      <c r="HSI38" s="72"/>
      <c r="HSJ38" s="90"/>
      <c r="HSK38" s="73"/>
      <c r="HSL38" s="73"/>
      <c r="HSM38" s="74"/>
      <c r="HSN38" s="72"/>
      <c r="HSO38" s="72"/>
      <c r="HSP38" s="72"/>
      <c r="HSQ38" s="90"/>
      <c r="HSR38" s="73"/>
      <c r="HSS38" s="73"/>
      <c r="HST38" s="74"/>
      <c r="HSU38" s="72"/>
      <c r="HSV38" s="72"/>
      <c r="HSW38" s="72"/>
      <c r="HSX38" s="90"/>
      <c r="HSY38" s="73"/>
      <c r="HSZ38" s="73"/>
      <c r="HTA38" s="74"/>
      <c r="HTB38" s="72"/>
      <c r="HTC38" s="72"/>
      <c r="HTD38" s="72"/>
      <c r="HTE38" s="90"/>
      <c r="HTF38" s="73"/>
      <c r="HTG38" s="73"/>
      <c r="HTH38" s="74"/>
      <c r="HTI38" s="72"/>
      <c r="HTJ38" s="72"/>
      <c r="HTK38" s="72"/>
      <c r="HTL38" s="90"/>
      <c r="HTM38" s="73"/>
      <c r="HTN38" s="73"/>
      <c r="HTO38" s="74"/>
      <c r="HTP38" s="72"/>
      <c r="HTQ38" s="72"/>
      <c r="HTR38" s="72"/>
      <c r="HTS38" s="90"/>
      <c r="HTT38" s="73"/>
      <c r="HTU38" s="73"/>
      <c r="HTV38" s="74"/>
      <c r="HTW38" s="72"/>
      <c r="HTX38" s="72"/>
      <c r="HTY38" s="72"/>
      <c r="HTZ38" s="90"/>
      <c r="HUA38" s="73"/>
      <c r="HUB38" s="73"/>
      <c r="HUC38" s="74"/>
      <c r="HUD38" s="72"/>
      <c r="HUE38" s="72"/>
      <c r="HUF38" s="72"/>
      <c r="HUG38" s="90"/>
      <c r="HUH38" s="73"/>
      <c r="HUI38" s="73"/>
      <c r="HUJ38" s="74"/>
      <c r="HUK38" s="72"/>
      <c r="HUL38" s="72"/>
      <c r="HUM38" s="72"/>
      <c r="HUN38" s="90"/>
      <c r="HUO38" s="73"/>
      <c r="HUP38" s="73"/>
      <c r="HUQ38" s="74"/>
      <c r="HUR38" s="72"/>
      <c r="HUS38" s="72"/>
      <c r="HUT38" s="72"/>
      <c r="HUU38" s="90"/>
      <c r="HUV38" s="73"/>
      <c r="HUW38" s="73"/>
      <c r="HUX38" s="74"/>
      <c r="HUY38" s="72"/>
      <c r="HUZ38" s="72"/>
      <c r="HVA38" s="72"/>
      <c r="HVB38" s="90"/>
      <c r="HVC38" s="73"/>
      <c r="HVD38" s="73"/>
      <c r="HVE38" s="74"/>
      <c r="HVF38" s="72"/>
      <c r="HVG38" s="72"/>
      <c r="HVH38" s="72"/>
      <c r="HVI38" s="90"/>
      <c r="HVJ38" s="73"/>
      <c r="HVK38" s="73"/>
      <c r="HVL38" s="74"/>
      <c r="HVM38" s="72"/>
      <c r="HVN38" s="72"/>
      <c r="HVO38" s="72"/>
      <c r="HVP38" s="90"/>
      <c r="HVQ38" s="73"/>
      <c r="HVR38" s="73"/>
      <c r="HVS38" s="74"/>
      <c r="HVT38" s="72"/>
      <c r="HVU38" s="72"/>
      <c r="HVV38" s="72"/>
      <c r="HVW38" s="90"/>
      <c r="HVX38" s="73"/>
      <c r="HVY38" s="73"/>
      <c r="HVZ38" s="74"/>
      <c r="HWA38" s="72"/>
      <c r="HWB38" s="72"/>
      <c r="HWC38" s="72"/>
      <c r="HWD38" s="90"/>
      <c r="HWE38" s="73"/>
      <c r="HWF38" s="73"/>
      <c r="HWG38" s="74"/>
      <c r="HWH38" s="72"/>
      <c r="HWI38" s="72"/>
      <c r="HWJ38" s="72"/>
      <c r="HWK38" s="90"/>
      <c r="HWL38" s="73"/>
      <c r="HWM38" s="73"/>
      <c r="HWN38" s="74"/>
      <c r="HWO38" s="72"/>
      <c r="HWP38" s="72"/>
      <c r="HWQ38" s="72"/>
      <c r="HWR38" s="90"/>
      <c r="HWS38" s="73"/>
      <c r="HWT38" s="73"/>
      <c r="HWU38" s="74"/>
      <c r="HWV38" s="72"/>
      <c r="HWW38" s="72"/>
      <c r="HWX38" s="72"/>
      <c r="HWY38" s="90"/>
      <c r="HWZ38" s="73"/>
      <c r="HXA38" s="73"/>
      <c r="HXB38" s="74"/>
      <c r="HXC38" s="72"/>
      <c r="HXD38" s="72"/>
      <c r="HXE38" s="72"/>
      <c r="HXF38" s="90"/>
      <c r="HXG38" s="73"/>
      <c r="HXH38" s="73"/>
      <c r="HXI38" s="74"/>
      <c r="HXJ38" s="72"/>
      <c r="HXK38" s="72"/>
      <c r="HXL38" s="72"/>
      <c r="HXM38" s="90"/>
      <c r="HXN38" s="73"/>
      <c r="HXO38" s="73"/>
      <c r="HXP38" s="74"/>
      <c r="HXQ38" s="72"/>
      <c r="HXR38" s="72"/>
      <c r="HXS38" s="72"/>
      <c r="HXT38" s="90"/>
      <c r="HXU38" s="73"/>
      <c r="HXV38" s="73"/>
      <c r="HXW38" s="74"/>
      <c r="HXX38" s="72"/>
      <c r="HXY38" s="72"/>
      <c r="HXZ38" s="72"/>
      <c r="HYA38" s="90"/>
      <c r="HYB38" s="73"/>
      <c r="HYC38" s="73"/>
      <c r="HYD38" s="74"/>
      <c r="HYE38" s="72"/>
      <c r="HYF38" s="72"/>
      <c r="HYG38" s="72"/>
      <c r="HYH38" s="90"/>
      <c r="HYI38" s="73"/>
      <c r="HYJ38" s="73"/>
      <c r="HYK38" s="74"/>
      <c r="HYL38" s="72"/>
      <c r="HYM38" s="72"/>
      <c r="HYN38" s="72"/>
      <c r="HYO38" s="90"/>
      <c r="HYP38" s="73"/>
      <c r="HYQ38" s="73"/>
      <c r="HYR38" s="74"/>
      <c r="HYS38" s="72"/>
      <c r="HYT38" s="72"/>
      <c r="HYU38" s="72"/>
      <c r="HYV38" s="90"/>
      <c r="HYW38" s="73"/>
      <c r="HYX38" s="73"/>
      <c r="HYY38" s="74"/>
      <c r="HYZ38" s="72"/>
      <c r="HZA38" s="72"/>
      <c r="HZB38" s="72"/>
      <c r="HZC38" s="90"/>
      <c r="HZD38" s="73"/>
      <c r="HZE38" s="73"/>
      <c r="HZF38" s="74"/>
      <c r="HZG38" s="72"/>
      <c r="HZH38" s="72"/>
      <c r="HZI38" s="72"/>
      <c r="HZJ38" s="90"/>
      <c r="HZK38" s="73"/>
      <c r="HZL38" s="73"/>
      <c r="HZM38" s="74"/>
      <c r="HZN38" s="72"/>
      <c r="HZO38" s="72"/>
      <c r="HZP38" s="72"/>
      <c r="HZQ38" s="90"/>
      <c r="HZR38" s="73"/>
      <c r="HZS38" s="73"/>
      <c r="HZT38" s="74"/>
      <c r="HZU38" s="72"/>
      <c r="HZV38" s="72"/>
      <c r="HZW38" s="72"/>
      <c r="HZX38" s="90"/>
      <c r="HZY38" s="73"/>
      <c r="HZZ38" s="73"/>
      <c r="IAA38" s="74"/>
      <c r="IAB38" s="72"/>
      <c r="IAC38" s="72"/>
      <c r="IAD38" s="72"/>
      <c r="IAE38" s="90"/>
      <c r="IAF38" s="73"/>
      <c r="IAG38" s="73"/>
      <c r="IAH38" s="74"/>
      <c r="IAI38" s="72"/>
      <c r="IAJ38" s="72"/>
      <c r="IAK38" s="72"/>
      <c r="IAL38" s="90"/>
      <c r="IAM38" s="73"/>
      <c r="IAN38" s="73"/>
      <c r="IAO38" s="74"/>
      <c r="IAP38" s="72"/>
      <c r="IAQ38" s="72"/>
      <c r="IAR38" s="72"/>
      <c r="IAS38" s="90"/>
      <c r="IAT38" s="73"/>
      <c r="IAU38" s="73"/>
      <c r="IAV38" s="74"/>
      <c r="IAW38" s="72"/>
      <c r="IAX38" s="72"/>
      <c r="IAY38" s="72"/>
      <c r="IAZ38" s="90"/>
      <c r="IBA38" s="73"/>
      <c r="IBB38" s="73"/>
      <c r="IBC38" s="74"/>
      <c r="IBD38" s="72"/>
      <c r="IBE38" s="72"/>
      <c r="IBF38" s="72"/>
      <c r="IBG38" s="90"/>
      <c r="IBH38" s="73"/>
      <c r="IBI38" s="73"/>
      <c r="IBJ38" s="74"/>
      <c r="IBK38" s="72"/>
      <c r="IBL38" s="72"/>
      <c r="IBM38" s="72"/>
      <c r="IBN38" s="90"/>
      <c r="IBO38" s="73"/>
      <c r="IBP38" s="73"/>
      <c r="IBQ38" s="74"/>
      <c r="IBR38" s="72"/>
      <c r="IBS38" s="72"/>
      <c r="IBT38" s="72"/>
      <c r="IBU38" s="90"/>
      <c r="IBV38" s="73"/>
      <c r="IBW38" s="73"/>
      <c r="IBX38" s="74"/>
      <c r="IBY38" s="72"/>
      <c r="IBZ38" s="72"/>
      <c r="ICA38" s="72"/>
      <c r="ICB38" s="90"/>
      <c r="ICC38" s="73"/>
      <c r="ICD38" s="73"/>
      <c r="ICE38" s="74"/>
      <c r="ICF38" s="72"/>
      <c r="ICG38" s="72"/>
      <c r="ICH38" s="72"/>
      <c r="ICI38" s="90"/>
      <c r="ICJ38" s="73"/>
      <c r="ICK38" s="73"/>
      <c r="ICL38" s="74"/>
      <c r="ICM38" s="72"/>
      <c r="ICN38" s="72"/>
      <c r="ICO38" s="72"/>
      <c r="ICP38" s="90"/>
      <c r="ICQ38" s="73"/>
      <c r="ICR38" s="73"/>
      <c r="ICS38" s="74"/>
      <c r="ICT38" s="72"/>
      <c r="ICU38" s="72"/>
      <c r="ICV38" s="72"/>
      <c r="ICW38" s="90"/>
      <c r="ICX38" s="73"/>
      <c r="ICY38" s="73"/>
      <c r="ICZ38" s="74"/>
      <c r="IDA38" s="72"/>
      <c r="IDB38" s="72"/>
      <c r="IDC38" s="72"/>
      <c r="IDD38" s="90"/>
      <c r="IDE38" s="73"/>
      <c r="IDF38" s="73"/>
      <c r="IDG38" s="74"/>
      <c r="IDH38" s="72"/>
      <c r="IDI38" s="72"/>
      <c r="IDJ38" s="72"/>
      <c r="IDK38" s="90"/>
      <c r="IDL38" s="73"/>
      <c r="IDM38" s="73"/>
      <c r="IDN38" s="74"/>
      <c r="IDO38" s="72"/>
      <c r="IDP38" s="72"/>
      <c r="IDQ38" s="72"/>
      <c r="IDR38" s="90"/>
      <c r="IDS38" s="73"/>
      <c r="IDT38" s="73"/>
      <c r="IDU38" s="74"/>
      <c r="IDV38" s="72"/>
      <c r="IDW38" s="72"/>
      <c r="IDX38" s="72"/>
      <c r="IDY38" s="90"/>
      <c r="IDZ38" s="73"/>
      <c r="IEA38" s="73"/>
      <c r="IEB38" s="74"/>
      <c r="IEC38" s="72"/>
      <c r="IED38" s="72"/>
      <c r="IEE38" s="72"/>
      <c r="IEF38" s="90"/>
      <c r="IEG38" s="73"/>
      <c r="IEH38" s="73"/>
      <c r="IEI38" s="74"/>
      <c r="IEJ38" s="72"/>
      <c r="IEK38" s="72"/>
      <c r="IEL38" s="72"/>
      <c r="IEM38" s="90"/>
      <c r="IEN38" s="73"/>
      <c r="IEO38" s="73"/>
      <c r="IEP38" s="74"/>
      <c r="IEQ38" s="72"/>
      <c r="IER38" s="72"/>
      <c r="IES38" s="72"/>
      <c r="IET38" s="90"/>
      <c r="IEU38" s="73"/>
      <c r="IEV38" s="73"/>
      <c r="IEW38" s="74"/>
      <c r="IEX38" s="72"/>
      <c r="IEY38" s="72"/>
      <c r="IEZ38" s="72"/>
      <c r="IFA38" s="90"/>
      <c r="IFB38" s="73"/>
      <c r="IFC38" s="73"/>
      <c r="IFD38" s="74"/>
      <c r="IFE38" s="72"/>
      <c r="IFF38" s="72"/>
      <c r="IFG38" s="72"/>
      <c r="IFH38" s="90"/>
      <c r="IFI38" s="73"/>
      <c r="IFJ38" s="73"/>
      <c r="IFK38" s="74"/>
      <c r="IFL38" s="72"/>
      <c r="IFM38" s="72"/>
      <c r="IFN38" s="72"/>
      <c r="IFO38" s="90"/>
      <c r="IFP38" s="73"/>
      <c r="IFQ38" s="73"/>
      <c r="IFR38" s="74"/>
      <c r="IFS38" s="72"/>
      <c r="IFT38" s="72"/>
      <c r="IFU38" s="72"/>
      <c r="IFV38" s="90"/>
      <c r="IFW38" s="73"/>
      <c r="IFX38" s="73"/>
      <c r="IFY38" s="74"/>
      <c r="IFZ38" s="72"/>
      <c r="IGA38" s="72"/>
      <c r="IGB38" s="72"/>
      <c r="IGC38" s="90"/>
      <c r="IGD38" s="73"/>
      <c r="IGE38" s="73"/>
      <c r="IGF38" s="74"/>
      <c r="IGG38" s="72"/>
      <c r="IGH38" s="72"/>
      <c r="IGI38" s="72"/>
      <c r="IGJ38" s="90"/>
      <c r="IGK38" s="73"/>
      <c r="IGL38" s="73"/>
      <c r="IGM38" s="74"/>
      <c r="IGN38" s="72"/>
      <c r="IGO38" s="72"/>
      <c r="IGP38" s="72"/>
      <c r="IGQ38" s="90"/>
      <c r="IGR38" s="73"/>
      <c r="IGS38" s="73"/>
      <c r="IGT38" s="74"/>
      <c r="IGU38" s="72"/>
      <c r="IGV38" s="72"/>
      <c r="IGW38" s="72"/>
      <c r="IGX38" s="90"/>
      <c r="IGY38" s="73"/>
      <c r="IGZ38" s="73"/>
      <c r="IHA38" s="74"/>
      <c r="IHB38" s="72"/>
      <c r="IHC38" s="72"/>
      <c r="IHD38" s="72"/>
      <c r="IHE38" s="90"/>
      <c r="IHF38" s="73"/>
      <c r="IHG38" s="73"/>
      <c r="IHH38" s="74"/>
      <c r="IHI38" s="72"/>
      <c r="IHJ38" s="72"/>
      <c r="IHK38" s="72"/>
      <c r="IHL38" s="90"/>
      <c r="IHM38" s="73"/>
      <c r="IHN38" s="73"/>
      <c r="IHO38" s="74"/>
      <c r="IHP38" s="72"/>
      <c r="IHQ38" s="72"/>
      <c r="IHR38" s="72"/>
      <c r="IHS38" s="90"/>
      <c r="IHT38" s="73"/>
      <c r="IHU38" s="73"/>
      <c r="IHV38" s="74"/>
      <c r="IHW38" s="72"/>
      <c r="IHX38" s="72"/>
      <c r="IHY38" s="72"/>
      <c r="IHZ38" s="90"/>
      <c r="IIA38" s="73"/>
      <c r="IIB38" s="73"/>
      <c r="IIC38" s="74"/>
      <c r="IID38" s="72"/>
      <c r="IIE38" s="72"/>
      <c r="IIF38" s="72"/>
      <c r="IIG38" s="90"/>
      <c r="IIH38" s="73"/>
      <c r="III38" s="73"/>
      <c r="IIJ38" s="74"/>
      <c r="IIK38" s="72"/>
      <c r="IIL38" s="72"/>
      <c r="IIM38" s="72"/>
      <c r="IIN38" s="90"/>
      <c r="IIO38" s="73"/>
      <c r="IIP38" s="73"/>
      <c r="IIQ38" s="74"/>
      <c r="IIR38" s="72"/>
      <c r="IIS38" s="72"/>
      <c r="IIT38" s="72"/>
      <c r="IIU38" s="90"/>
      <c r="IIV38" s="73"/>
      <c r="IIW38" s="73"/>
      <c r="IIX38" s="74"/>
      <c r="IIY38" s="72"/>
      <c r="IIZ38" s="72"/>
      <c r="IJA38" s="72"/>
      <c r="IJB38" s="90"/>
      <c r="IJC38" s="73"/>
      <c r="IJD38" s="73"/>
      <c r="IJE38" s="74"/>
      <c r="IJF38" s="72"/>
      <c r="IJG38" s="72"/>
      <c r="IJH38" s="72"/>
      <c r="IJI38" s="90"/>
      <c r="IJJ38" s="73"/>
      <c r="IJK38" s="73"/>
      <c r="IJL38" s="74"/>
      <c r="IJM38" s="72"/>
      <c r="IJN38" s="72"/>
      <c r="IJO38" s="72"/>
      <c r="IJP38" s="90"/>
      <c r="IJQ38" s="73"/>
      <c r="IJR38" s="73"/>
      <c r="IJS38" s="74"/>
      <c r="IJT38" s="72"/>
      <c r="IJU38" s="72"/>
      <c r="IJV38" s="72"/>
      <c r="IJW38" s="90"/>
      <c r="IJX38" s="73"/>
      <c r="IJY38" s="73"/>
      <c r="IJZ38" s="74"/>
      <c r="IKA38" s="72"/>
      <c r="IKB38" s="72"/>
      <c r="IKC38" s="72"/>
      <c r="IKD38" s="90"/>
      <c r="IKE38" s="73"/>
      <c r="IKF38" s="73"/>
      <c r="IKG38" s="74"/>
      <c r="IKH38" s="72"/>
      <c r="IKI38" s="72"/>
      <c r="IKJ38" s="72"/>
      <c r="IKK38" s="90"/>
      <c r="IKL38" s="73"/>
      <c r="IKM38" s="73"/>
      <c r="IKN38" s="74"/>
      <c r="IKO38" s="72"/>
      <c r="IKP38" s="72"/>
      <c r="IKQ38" s="72"/>
      <c r="IKR38" s="90"/>
      <c r="IKS38" s="73"/>
      <c r="IKT38" s="73"/>
      <c r="IKU38" s="74"/>
      <c r="IKV38" s="72"/>
      <c r="IKW38" s="72"/>
      <c r="IKX38" s="72"/>
      <c r="IKY38" s="90"/>
      <c r="IKZ38" s="73"/>
      <c r="ILA38" s="73"/>
      <c r="ILB38" s="74"/>
      <c r="ILC38" s="72"/>
      <c r="ILD38" s="72"/>
      <c r="ILE38" s="72"/>
      <c r="ILF38" s="90"/>
      <c r="ILG38" s="73"/>
      <c r="ILH38" s="73"/>
      <c r="ILI38" s="74"/>
      <c r="ILJ38" s="72"/>
      <c r="ILK38" s="72"/>
      <c r="ILL38" s="72"/>
      <c r="ILM38" s="90"/>
      <c r="ILN38" s="73"/>
      <c r="ILO38" s="73"/>
      <c r="ILP38" s="74"/>
      <c r="ILQ38" s="72"/>
      <c r="ILR38" s="72"/>
      <c r="ILS38" s="72"/>
      <c r="ILT38" s="90"/>
      <c r="ILU38" s="73"/>
      <c r="ILV38" s="73"/>
      <c r="ILW38" s="74"/>
      <c r="ILX38" s="72"/>
      <c r="ILY38" s="72"/>
      <c r="ILZ38" s="72"/>
      <c r="IMA38" s="90"/>
      <c r="IMB38" s="73"/>
      <c r="IMC38" s="73"/>
      <c r="IMD38" s="74"/>
      <c r="IME38" s="72"/>
      <c r="IMF38" s="72"/>
      <c r="IMG38" s="72"/>
      <c r="IMH38" s="90"/>
      <c r="IMI38" s="73"/>
      <c r="IMJ38" s="73"/>
      <c r="IMK38" s="74"/>
      <c r="IML38" s="72"/>
      <c r="IMM38" s="72"/>
      <c r="IMN38" s="72"/>
      <c r="IMO38" s="90"/>
      <c r="IMP38" s="73"/>
      <c r="IMQ38" s="73"/>
      <c r="IMR38" s="74"/>
      <c r="IMS38" s="72"/>
      <c r="IMT38" s="72"/>
      <c r="IMU38" s="72"/>
      <c r="IMV38" s="90"/>
      <c r="IMW38" s="73"/>
      <c r="IMX38" s="73"/>
      <c r="IMY38" s="74"/>
      <c r="IMZ38" s="72"/>
      <c r="INA38" s="72"/>
      <c r="INB38" s="72"/>
      <c r="INC38" s="90"/>
      <c r="IND38" s="73"/>
      <c r="INE38" s="73"/>
      <c r="INF38" s="74"/>
      <c r="ING38" s="72"/>
      <c r="INH38" s="72"/>
      <c r="INI38" s="72"/>
      <c r="INJ38" s="90"/>
      <c r="INK38" s="73"/>
      <c r="INL38" s="73"/>
      <c r="INM38" s="74"/>
      <c r="INN38" s="72"/>
      <c r="INO38" s="72"/>
      <c r="INP38" s="72"/>
      <c r="INQ38" s="90"/>
      <c r="INR38" s="73"/>
      <c r="INS38" s="73"/>
      <c r="INT38" s="74"/>
      <c r="INU38" s="72"/>
      <c r="INV38" s="72"/>
      <c r="INW38" s="72"/>
      <c r="INX38" s="90"/>
      <c r="INY38" s="73"/>
      <c r="INZ38" s="73"/>
      <c r="IOA38" s="74"/>
      <c r="IOB38" s="72"/>
      <c r="IOC38" s="72"/>
      <c r="IOD38" s="72"/>
      <c r="IOE38" s="90"/>
      <c r="IOF38" s="73"/>
      <c r="IOG38" s="73"/>
      <c r="IOH38" s="74"/>
      <c r="IOI38" s="72"/>
      <c r="IOJ38" s="72"/>
      <c r="IOK38" s="72"/>
      <c r="IOL38" s="90"/>
      <c r="IOM38" s="73"/>
      <c r="ION38" s="73"/>
      <c r="IOO38" s="74"/>
      <c r="IOP38" s="72"/>
      <c r="IOQ38" s="72"/>
      <c r="IOR38" s="72"/>
      <c r="IOS38" s="90"/>
      <c r="IOT38" s="73"/>
      <c r="IOU38" s="73"/>
      <c r="IOV38" s="74"/>
      <c r="IOW38" s="72"/>
      <c r="IOX38" s="72"/>
      <c r="IOY38" s="72"/>
      <c r="IOZ38" s="90"/>
      <c r="IPA38" s="73"/>
      <c r="IPB38" s="73"/>
      <c r="IPC38" s="74"/>
      <c r="IPD38" s="72"/>
      <c r="IPE38" s="72"/>
      <c r="IPF38" s="72"/>
      <c r="IPG38" s="90"/>
      <c r="IPH38" s="73"/>
      <c r="IPI38" s="73"/>
      <c r="IPJ38" s="74"/>
      <c r="IPK38" s="72"/>
      <c r="IPL38" s="72"/>
      <c r="IPM38" s="72"/>
      <c r="IPN38" s="90"/>
      <c r="IPO38" s="73"/>
      <c r="IPP38" s="73"/>
      <c r="IPQ38" s="74"/>
      <c r="IPR38" s="72"/>
      <c r="IPS38" s="72"/>
      <c r="IPT38" s="72"/>
      <c r="IPU38" s="90"/>
      <c r="IPV38" s="73"/>
      <c r="IPW38" s="73"/>
      <c r="IPX38" s="74"/>
      <c r="IPY38" s="72"/>
      <c r="IPZ38" s="72"/>
      <c r="IQA38" s="72"/>
      <c r="IQB38" s="90"/>
      <c r="IQC38" s="73"/>
      <c r="IQD38" s="73"/>
      <c r="IQE38" s="74"/>
      <c r="IQF38" s="72"/>
      <c r="IQG38" s="72"/>
      <c r="IQH38" s="72"/>
      <c r="IQI38" s="90"/>
      <c r="IQJ38" s="73"/>
      <c r="IQK38" s="73"/>
      <c r="IQL38" s="74"/>
      <c r="IQM38" s="72"/>
      <c r="IQN38" s="72"/>
      <c r="IQO38" s="72"/>
      <c r="IQP38" s="90"/>
      <c r="IQQ38" s="73"/>
      <c r="IQR38" s="73"/>
      <c r="IQS38" s="74"/>
      <c r="IQT38" s="72"/>
      <c r="IQU38" s="72"/>
      <c r="IQV38" s="72"/>
      <c r="IQW38" s="90"/>
      <c r="IQX38" s="73"/>
      <c r="IQY38" s="73"/>
      <c r="IQZ38" s="74"/>
      <c r="IRA38" s="72"/>
      <c r="IRB38" s="72"/>
      <c r="IRC38" s="72"/>
      <c r="IRD38" s="90"/>
      <c r="IRE38" s="73"/>
      <c r="IRF38" s="73"/>
      <c r="IRG38" s="74"/>
      <c r="IRH38" s="72"/>
      <c r="IRI38" s="72"/>
      <c r="IRJ38" s="72"/>
      <c r="IRK38" s="90"/>
      <c r="IRL38" s="73"/>
      <c r="IRM38" s="73"/>
      <c r="IRN38" s="74"/>
      <c r="IRO38" s="72"/>
      <c r="IRP38" s="72"/>
      <c r="IRQ38" s="72"/>
      <c r="IRR38" s="90"/>
      <c r="IRS38" s="73"/>
      <c r="IRT38" s="73"/>
      <c r="IRU38" s="74"/>
      <c r="IRV38" s="72"/>
      <c r="IRW38" s="72"/>
      <c r="IRX38" s="72"/>
      <c r="IRY38" s="90"/>
      <c r="IRZ38" s="73"/>
      <c r="ISA38" s="73"/>
      <c r="ISB38" s="74"/>
      <c r="ISC38" s="72"/>
      <c r="ISD38" s="72"/>
      <c r="ISE38" s="72"/>
      <c r="ISF38" s="90"/>
      <c r="ISG38" s="73"/>
      <c r="ISH38" s="73"/>
      <c r="ISI38" s="74"/>
      <c r="ISJ38" s="72"/>
      <c r="ISK38" s="72"/>
      <c r="ISL38" s="72"/>
      <c r="ISM38" s="90"/>
      <c r="ISN38" s="73"/>
      <c r="ISO38" s="73"/>
      <c r="ISP38" s="74"/>
      <c r="ISQ38" s="72"/>
      <c r="ISR38" s="72"/>
      <c r="ISS38" s="72"/>
      <c r="IST38" s="90"/>
      <c r="ISU38" s="73"/>
      <c r="ISV38" s="73"/>
      <c r="ISW38" s="74"/>
      <c r="ISX38" s="72"/>
      <c r="ISY38" s="72"/>
      <c r="ISZ38" s="72"/>
      <c r="ITA38" s="90"/>
      <c r="ITB38" s="73"/>
      <c r="ITC38" s="73"/>
      <c r="ITD38" s="74"/>
      <c r="ITE38" s="72"/>
      <c r="ITF38" s="72"/>
      <c r="ITG38" s="72"/>
      <c r="ITH38" s="90"/>
      <c r="ITI38" s="73"/>
      <c r="ITJ38" s="73"/>
      <c r="ITK38" s="74"/>
      <c r="ITL38" s="72"/>
      <c r="ITM38" s="72"/>
      <c r="ITN38" s="72"/>
      <c r="ITO38" s="90"/>
      <c r="ITP38" s="73"/>
      <c r="ITQ38" s="73"/>
      <c r="ITR38" s="74"/>
      <c r="ITS38" s="72"/>
      <c r="ITT38" s="72"/>
      <c r="ITU38" s="72"/>
      <c r="ITV38" s="90"/>
      <c r="ITW38" s="73"/>
      <c r="ITX38" s="73"/>
      <c r="ITY38" s="74"/>
      <c r="ITZ38" s="72"/>
      <c r="IUA38" s="72"/>
      <c r="IUB38" s="72"/>
      <c r="IUC38" s="90"/>
      <c r="IUD38" s="73"/>
      <c r="IUE38" s="73"/>
      <c r="IUF38" s="74"/>
      <c r="IUG38" s="72"/>
      <c r="IUH38" s="72"/>
      <c r="IUI38" s="72"/>
      <c r="IUJ38" s="90"/>
      <c r="IUK38" s="73"/>
      <c r="IUL38" s="73"/>
      <c r="IUM38" s="74"/>
      <c r="IUN38" s="72"/>
      <c r="IUO38" s="72"/>
      <c r="IUP38" s="72"/>
      <c r="IUQ38" s="90"/>
      <c r="IUR38" s="73"/>
      <c r="IUS38" s="73"/>
      <c r="IUT38" s="74"/>
      <c r="IUU38" s="72"/>
      <c r="IUV38" s="72"/>
      <c r="IUW38" s="72"/>
      <c r="IUX38" s="90"/>
      <c r="IUY38" s="73"/>
      <c r="IUZ38" s="73"/>
      <c r="IVA38" s="74"/>
      <c r="IVB38" s="72"/>
      <c r="IVC38" s="72"/>
      <c r="IVD38" s="72"/>
      <c r="IVE38" s="90"/>
      <c r="IVF38" s="73"/>
      <c r="IVG38" s="73"/>
      <c r="IVH38" s="74"/>
      <c r="IVI38" s="72"/>
      <c r="IVJ38" s="72"/>
      <c r="IVK38" s="72"/>
      <c r="IVL38" s="90"/>
      <c r="IVM38" s="73"/>
      <c r="IVN38" s="73"/>
      <c r="IVO38" s="74"/>
      <c r="IVP38" s="72"/>
      <c r="IVQ38" s="72"/>
      <c r="IVR38" s="72"/>
      <c r="IVS38" s="90"/>
      <c r="IVT38" s="73"/>
      <c r="IVU38" s="73"/>
      <c r="IVV38" s="74"/>
      <c r="IVW38" s="72"/>
      <c r="IVX38" s="72"/>
      <c r="IVY38" s="72"/>
      <c r="IVZ38" s="90"/>
      <c r="IWA38" s="73"/>
      <c r="IWB38" s="73"/>
      <c r="IWC38" s="74"/>
      <c r="IWD38" s="72"/>
      <c r="IWE38" s="72"/>
      <c r="IWF38" s="72"/>
      <c r="IWG38" s="90"/>
      <c r="IWH38" s="73"/>
      <c r="IWI38" s="73"/>
      <c r="IWJ38" s="74"/>
      <c r="IWK38" s="72"/>
      <c r="IWL38" s="72"/>
      <c r="IWM38" s="72"/>
      <c r="IWN38" s="90"/>
      <c r="IWO38" s="73"/>
      <c r="IWP38" s="73"/>
      <c r="IWQ38" s="74"/>
      <c r="IWR38" s="72"/>
      <c r="IWS38" s="72"/>
      <c r="IWT38" s="72"/>
      <c r="IWU38" s="90"/>
      <c r="IWV38" s="73"/>
      <c r="IWW38" s="73"/>
      <c r="IWX38" s="74"/>
      <c r="IWY38" s="72"/>
      <c r="IWZ38" s="72"/>
      <c r="IXA38" s="72"/>
      <c r="IXB38" s="90"/>
      <c r="IXC38" s="73"/>
      <c r="IXD38" s="73"/>
      <c r="IXE38" s="74"/>
      <c r="IXF38" s="72"/>
      <c r="IXG38" s="72"/>
      <c r="IXH38" s="72"/>
      <c r="IXI38" s="90"/>
      <c r="IXJ38" s="73"/>
      <c r="IXK38" s="73"/>
      <c r="IXL38" s="74"/>
      <c r="IXM38" s="72"/>
      <c r="IXN38" s="72"/>
      <c r="IXO38" s="72"/>
      <c r="IXP38" s="90"/>
      <c r="IXQ38" s="73"/>
      <c r="IXR38" s="73"/>
      <c r="IXS38" s="74"/>
      <c r="IXT38" s="72"/>
      <c r="IXU38" s="72"/>
      <c r="IXV38" s="72"/>
      <c r="IXW38" s="90"/>
      <c r="IXX38" s="73"/>
      <c r="IXY38" s="73"/>
      <c r="IXZ38" s="74"/>
      <c r="IYA38" s="72"/>
      <c r="IYB38" s="72"/>
      <c r="IYC38" s="72"/>
      <c r="IYD38" s="90"/>
      <c r="IYE38" s="73"/>
      <c r="IYF38" s="73"/>
      <c r="IYG38" s="74"/>
      <c r="IYH38" s="72"/>
      <c r="IYI38" s="72"/>
      <c r="IYJ38" s="72"/>
      <c r="IYK38" s="90"/>
      <c r="IYL38" s="73"/>
      <c r="IYM38" s="73"/>
      <c r="IYN38" s="74"/>
      <c r="IYO38" s="72"/>
      <c r="IYP38" s="72"/>
      <c r="IYQ38" s="72"/>
      <c r="IYR38" s="90"/>
      <c r="IYS38" s="73"/>
      <c r="IYT38" s="73"/>
      <c r="IYU38" s="74"/>
      <c r="IYV38" s="72"/>
      <c r="IYW38" s="72"/>
      <c r="IYX38" s="72"/>
      <c r="IYY38" s="90"/>
      <c r="IYZ38" s="73"/>
      <c r="IZA38" s="73"/>
      <c r="IZB38" s="74"/>
      <c r="IZC38" s="72"/>
      <c r="IZD38" s="72"/>
      <c r="IZE38" s="72"/>
      <c r="IZF38" s="90"/>
      <c r="IZG38" s="73"/>
      <c r="IZH38" s="73"/>
      <c r="IZI38" s="74"/>
      <c r="IZJ38" s="72"/>
      <c r="IZK38" s="72"/>
      <c r="IZL38" s="72"/>
      <c r="IZM38" s="90"/>
      <c r="IZN38" s="73"/>
      <c r="IZO38" s="73"/>
      <c r="IZP38" s="74"/>
      <c r="IZQ38" s="72"/>
      <c r="IZR38" s="72"/>
      <c r="IZS38" s="72"/>
      <c r="IZT38" s="90"/>
      <c r="IZU38" s="73"/>
      <c r="IZV38" s="73"/>
      <c r="IZW38" s="74"/>
      <c r="IZX38" s="72"/>
      <c r="IZY38" s="72"/>
      <c r="IZZ38" s="72"/>
      <c r="JAA38" s="90"/>
      <c r="JAB38" s="73"/>
      <c r="JAC38" s="73"/>
      <c r="JAD38" s="74"/>
      <c r="JAE38" s="72"/>
      <c r="JAF38" s="72"/>
      <c r="JAG38" s="72"/>
      <c r="JAH38" s="90"/>
      <c r="JAI38" s="73"/>
      <c r="JAJ38" s="73"/>
      <c r="JAK38" s="74"/>
      <c r="JAL38" s="72"/>
      <c r="JAM38" s="72"/>
      <c r="JAN38" s="72"/>
      <c r="JAO38" s="90"/>
      <c r="JAP38" s="73"/>
      <c r="JAQ38" s="73"/>
      <c r="JAR38" s="74"/>
      <c r="JAS38" s="72"/>
      <c r="JAT38" s="72"/>
      <c r="JAU38" s="72"/>
      <c r="JAV38" s="90"/>
      <c r="JAW38" s="73"/>
      <c r="JAX38" s="73"/>
      <c r="JAY38" s="74"/>
      <c r="JAZ38" s="72"/>
      <c r="JBA38" s="72"/>
      <c r="JBB38" s="72"/>
      <c r="JBC38" s="90"/>
      <c r="JBD38" s="73"/>
      <c r="JBE38" s="73"/>
      <c r="JBF38" s="74"/>
      <c r="JBG38" s="72"/>
      <c r="JBH38" s="72"/>
      <c r="JBI38" s="72"/>
      <c r="JBJ38" s="90"/>
      <c r="JBK38" s="73"/>
      <c r="JBL38" s="73"/>
      <c r="JBM38" s="74"/>
      <c r="JBN38" s="72"/>
      <c r="JBO38" s="72"/>
      <c r="JBP38" s="72"/>
      <c r="JBQ38" s="90"/>
      <c r="JBR38" s="73"/>
      <c r="JBS38" s="73"/>
      <c r="JBT38" s="74"/>
      <c r="JBU38" s="72"/>
      <c r="JBV38" s="72"/>
      <c r="JBW38" s="72"/>
      <c r="JBX38" s="90"/>
      <c r="JBY38" s="73"/>
      <c r="JBZ38" s="73"/>
      <c r="JCA38" s="74"/>
      <c r="JCB38" s="72"/>
      <c r="JCC38" s="72"/>
      <c r="JCD38" s="72"/>
      <c r="JCE38" s="90"/>
      <c r="JCF38" s="73"/>
      <c r="JCG38" s="73"/>
      <c r="JCH38" s="74"/>
      <c r="JCI38" s="72"/>
      <c r="JCJ38" s="72"/>
      <c r="JCK38" s="72"/>
      <c r="JCL38" s="90"/>
      <c r="JCM38" s="73"/>
      <c r="JCN38" s="73"/>
      <c r="JCO38" s="74"/>
      <c r="JCP38" s="72"/>
      <c r="JCQ38" s="72"/>
      <c r="JCR38" s="72"/>
      <c r="JCS38" s="90"/>
      <c r="JCT38" s="73"/>
      <c r="JCU38" s="73"/>
      <c r="JCV38" s="74"/>
      <c r="JCW38" s="72"/>
      <c r="JCX38" s="72"/>
      <c r="JCY38" s="72"/>
      <c r="JCZ38" s="90"/>
      <c r="JDA38" s="73"/>
      <c r="JDB38" s="73"/>
      <c r="JDC38" s="74"/>
      <c r="JDD38" s="72"/>
      <c r="JDE38" s="72"/>
      <c r="JDF38" s="72"/>
      <c r="JDG38" s="90"/>
      <c r="JDH38" s="73"/>
      <c r="JDI38" s="73"/>
      <c r="JDJ38" s="74"/>
      <c r="JDK38" s="72"/>
      <c r="JDL38" s="72"/>
      <c r="JDM38" s="72"/>
      <c r="JDN38" s="90"/>
      <c r="JDO38" s="73"/>
      <c r="JDP38" s="73"/>
      <c r="JDQ38" s="74"/>
      <c r="JDR38" s="72"/>
      <c r="JDS38" s="72"/>
      <c r="JDT38" s="72"/>
      <c r="JDU38" s="90"/>
      <c r="JDV38" s="73"/>
      <c r="JDW38" s="73"/>
      <c r="JDX38" s="74"/>
      <c r="JDY38" s="72"/>
      <c r="JDZ38" s="72"/>
      <c r="JEA38" s="72"/>
      <c r="JEB38" s="90"/>
      <c r="JEC38" s="73"/>
      <c r="JED38" s="73"/>
      <c r="JEE38" s="74"/>
      <c r="JEF38" s="72"/>
      <c r="JEG38" s="72"/>
      <c r="JEH38" s="72"/>
      <c r="JEI38" s="90"/>
      <c r="JEJ38" s="73"/>
      <c r="JEK38" s="73"/>
      <c r="JEL38" s="74"/>
      <c r="JEM38" s="72"/>
      <c r="JEN38" s="72"/>
      <c r="JEO38" s="72"/>
      <c r="JEP38" s="90"/>
      <c r="JEQ38" s="73"/>
      <c r="JER38" s="73"/>
      <c r="JES38" s="74"/>
      <c r="JET38" s="72"/>
      <c r="JEU38" s="72"/>
      <c r="JEV38" s="72"/>
      <c r="JEW38" s="90"/>
      <c r="JEX38" s="73"/>
      <c r="JEY38" s="73"/>
      <c r="JEZ38" s="74"/>
      <c r="JFA38" s="72"/>
      <c r="JFB38" s="72"/>
      <c r="JFC38" s="72"/>
      <c r="JFD38" s="90"/>
      <c r="JFE38" s="73"/>
      <c r="JFF38" s="73"/>
      <c r="JFG38" s="74"/>
      <c r="JFH38" s="72"/>
      <c r="JFI38" s="72"/>
      <c r="JFJ38" s="72"/>
      <c r="JFK38" s="90"/>
      <c r="JFL38" s="73"/>
      <c r="JFM38" s="73"/>
      <c r="JFN38" s="74"/>
      <c r="JFO38" s="72"/>
      <c r="JFP38" s="72"/>
      <c r="JFQ38" s="72"/>
      <c r="JFR38" s="90"/>
      <c r="JFS38" s="73"/>
      <c r="JFT38" s="73"/>
      <c r="JFU38" s="74"/>
      <c r="JFV38" s="72"/>
      <c r="JFW38" s="72"/>
      <c r="JFX38" s="72"/>
      <c r="JFY38" s="90"/>
      <c r="JFZ38" s="73"/>
      <c r="JGA38" s="73"/>
      <c r="JGB38" s="74"/>
      <c r="JGC38" s="72"/>
      <c r="JGD38" s="72"/>
      <c r="JGE38" s="72"/>
      <c r="JGF38" s="90"/>
      <c r="JGG38" s="73"/>
      <c r="JGH38" s="73"/>
      <c r="JGI38" s="74"/>
      <c r="JGJ38" s="72"/>
      <c r="JGK38" s="72"/>
      <c r="JGL38" s="72"/>
      <c r="JGM38" s="90"/>
      <c r="JGN38" s="73"/>
      <c r="JGO38" s="73"/>
      <c r="JGP38" s="74"/>
      <c r="JGQ38" s="72"/>
      <c r="JGR38" s="72"/>
      <c r="JGS38" s="72"/>
      <c r="JGT38" s="90"/>
      <c r="JGU38" s="73"/>
      <c r="JGV38" s="73"/>
      <c r="JGW38" s="74"/>
      <c r="JGX38" s="72"/>
      <c r="JGY38" s="72"/>
      <c r="JGZ38" s="72"/>
      <c r="JHA38" s="90"/>
      <c r="JHB38" s="73"/>
      <c r="JHC38" s="73"/>
      <c r="JHD38" s="74"/>
      <c r="JHE38" s="72"/>
      <c r="JHF38" s="72"/>
      <c r="JHG38" s="72"/>
      <c r="JHH38" s="90"/>
      <c r="JHI38" s="73"/>
      <c r="JHJ38" s="73"/>
      <c r="JHK38" s="74"/>
      <c r="JHL38" s="72"/>
      <c r="JHM38" s="72"/>
      <c r="JHN38" s="72"/>
      <c r="JHO38" s="90"/>
      <c r="JHP38" s="73"/>
      <c r="JHQ38" s="73"/>
      <c r="JHR38" s="74"/>
      <c r="JHS38" s="72"/>
      <c r="JHT38" s="72"/>
      <c r="JHU38" s="72"/>
      <c r="JHV38" s="90"/>
      <c r="JHW38" s="73"/>
      <c r="JHX38" s="73"/>
      <c r="JHY38" s="74"/>
      <c r="JHZ38" s="72"/>
      <c r="JIA38" s="72"/>
      <c r="JIB38" s="72"/>
      <c r="JIC38" s="90"/>
      <c r="JID38" s="73"/>
      <c r="JIE38" s="73"/>
      <c r="JIF38" s="74"/>
      <c r="JIG38" s="72"/>
      <c r="JIH38" s="72"/>
      <c r="JII38" s="72"/>
      <c r="JIJ38" s="90"/>
      <c r="JIK38" s="73"/>
      <c r="JIL38" s="73"/>
      <c r="JIM38" s="74"/>
      <c r="JIN38" s="72"/>
      <c r="JIO38" s="72"/>
      <c r="JIP38" s="72"/>
      <c r="JIQ38" s="90"/>
      <c r="JIR38" s="73"/>
      <c r="JIS38" s="73"/>
      <c r="JIT38" s="74"/>
      <c r="JIU38" s="72"/>
      <c r="JIV38" s="72"/>
      <c r="JIW38" s="72"/>
      <c r="JIX38" s="90"/>
      <c r="JIY38" s="73"/>
      <c r="JIZ38" s="73"/>
      <c r="JJA38" s="74"/>
      <c r="JJB38" s="72"/>
      <c r="JJC38" s="72"/>
      <c r="JJD38" s="72"/>
      <c r="JJE38" s="90"/>
      <c r="JJF38" s="73"/>
      <c r="JJG38" s="73"/>
      <c r="JJH38" s="74"/>
      <c r="JJI38" s="72"/>
      <c r="JJJ38" s="72"/>
      <c r="JJK38" s="72"/>
      <c r="JJL38" s="90"/>
      <c r="JJM38" s="73"/>
      <c r="JJN38" s="73"/>
      <c r="JJO38" s="74"/>
      <c r="JJP38" s="72"/>
      <c r="JJQ38" s="72"/>
      <c r="JJR38" s="72"/>
      <c r="JJS38" s="90"/>
      <c r="JJT38" s="73"/>
      <c r="JJU38" s="73"/>
      <c r="JJV38" s="74"/>
      <c r="JJW38" s="72"/>
      <c r="JJX38" s="72"/>
      <c r="JJY38" s="72"/>
      <c r="JJZ38" s="90"/>
      <c r="JKA38" s="73"/>
      <c r="JKB38" s="73"/>
      <c r="JKC38" s="74"/>
      <c r="JKD38" s="72"/>
      <c r="JKE38" s="72"/>
      <c r="JKF38" s="72"/>
      <c r="JKG38" s="90"/>
      <c r="JKH38" s="73"/>
      <c r="JKI38" s="73"/>
      <c r="JKJ38" s="74"/>
      <c r="JKK38" s="72"/>
      <c r="JKL38" s="72"/>
      <c r="JKM38" s="72"/>
      <c r="JKN38" s="90"/>
      <c r="JKO38" s="73"/>
      <c r="JKP38" s="73"/>
      <c r="JKQ38" s="74"/>
      <c r="JKR38" s="72"/>
      <c r="JKS38" s="72"/>
      <c r="JKT38" s="72"/>
      <c r="JKU38" s="90"/>
      <c r="JKV38" s="73"/>
      <c r="JKW38" s="73"/>
      <c r="JKX38" s="74"/>
      <c r="JKY38" s="72"/>
      <c r="JKZ38" s="72"/>
      <c r="JLA38" s="72"/>
      <c r="JLB38" s="90"/>
      <c r="JLC38" s="73"/>
      <c r="JLD38" s="73"/>
      <c r="JLE38" s="74"/>
      <c r="JLF38" s="72"/>
      <c r="JLG38" s="72"/>
      <c r="JLH38" s="72"/>
      <c r="JLI38" s="90"/>
      <c r="JLJ38" s="73"/>
      <c r="JLK38" s="73"/>
      <c r="JLL38" s="74"/>
      <c r="JLM38" s="72"/>
      <c r="JLN38" s="72"/>
      <c r="JLO38" s="72"/>
      <c r="JLP38" s="90"/>
      <c r="JLQ38" s="73"/>
      <c r="JLR38" s="73"/>
      <c r="JLS38" s="74"/>
      <c r="JLT38" s="72"/>
      <c r="JLU38" s="72"/>
      <c r="JLV38" s="72"/>
      <c r="JLW38" s="90"/>
      <c r="JLX38" s="73"/>
      <c r="JLY38" s="73"/>
      <c r="JLZ38" s="74"/>
      <c r="JMA38" s="72"/>
      <c r="JMB38" s="72"/>
      <c r="JMC38" s="72"/>
      <c r="JMD38" s="90"/>
      <c r="JME38" s="73"/>
      <c r="JMF38" s="73"/>
      <c r="JMG38" s="74"/>
      <c r="JMH38" s="72"/>
      <c r="JMI38" s="72"/>
      <c r="JMJ38" s="72"/>
      <c r="JMK38" s="90"/>
      <c r="JML38" s="73"/>
      <c r="JMM38" s="73"/>
      <c r="JMN38" s="74"/>
      <c r="JMO38" s="72"/>
      <c r="JMP38" s="72"/>
      <c r="JMQ38" s="72"/>
      <c r="JMR38" s="90"/>
      <c r="JMS38" s="73"/>
      <c r="JMT38" s="73"/>
      <c r="JMU38" s="74"/>
      <c r="JMV38" s="72"/>
      <c r="JMW38" s="72"/>
      <c r="JMX38" s="72"/>
      <c r="JMY38" s="90"/>
      <c r="JMZ38" s="73"/>
      <c r="JNA38" s="73"/>
      <c r="JNB38" s="74"/>
      <c r="JNC38" s="72"/>
      <c r="JND38" s="72"/>
      <c r="JNE38" s="72"/>
      <c r="JNF38" s="90"/>
      <c r="JNG38" s="73"/>
      <c r="JNH38" s="73"/>
      <c r="JNI38" s="74"/>
      <c r="JNJ38" s="72"/>
      <c r="JNK38" s="72"/>
      <c r="JNL38" s="72"/>
      <c r="JNM38" s="90"/>
      <c r="JNN38" s="73"/>
      <c r="JNO38" s="73"/>
      <c r="JNP38" s="74"/>
      <c r="JNQ38" s="72"/>
      <c r="JNR38" s="72"/>
      <c r="JNS38" s="72"/>
      <c r="JNT38" s="90"/>
      <c r="JNU38" s="73"/>
      <c r="JNV38" s="73"/>
      <c r="JNW38" s="74"/>
      <c r="JNX38" s="72"/>
      <c r="JNY38" s="72"/>
      <c r="JNZ38" s="72"/>
      <c r="JOA38" s="90"/>
      <c r="JOB38" s="73"/>
      <c r="JOC38" s="73"/>
      <c r="JOD38" s="74"/>
      <c r="JOE38" s="72"/>
      <c r="JOF38" s="72"/>
      <c r="JOG38" s="72"/>
      <c r="JOH38" s="90"/>
      <c r="JOI38" s="73"/>
      <c r="JOJ38" s="73"/>
      <c r="JOK38" s="74"/>
      <c r="JOL38" s="72"/>
      <c r="JOM38" s="72"/>
      <c r="JON38" s="72"/>
      <c r="JOO38" s="90"/>
      <c r="JOP38" s="73"/>
      <c r="JOQ38" s="73"/>
      <c r="JOR38" s="74"/>
      <c r="JOS38" s="72"/>
      <c r="JOT38" s="72"/>
      <c r="JOU38" s="72"/>
      <c r="JOV38" s="90"/>
      <c r="JOW38" s="73"/>
      <c r="JOX38" s="73"/>
      <c r="JOY38" s="74"/>
      <c r="JOZ38" s="72"/>
      <c r="JPA38" s="72"/>
      <c r="JPB38" s="72"/>
      <c r="JPC38" s="90"/>
      <c r="JPD38" s="73"/>
      <c r="JPE38" s="73"/>
      <c r="JPF38" s="74"/>
      <c r="JPG38" s="72"/>
      <c r="JPH38" s="72"/>
      <c r="JPI38" s="72"/>
      <c r="JPJ38" s="90"/>
      <c r="JPK38" s="73"/>
      <c r="JPL38" s="73"/>
      <c r="JPM38" s="74"/>
      <c r="JPN38" s="72"/>
      <c r="JPO38" s="72"/>
      <c r="JPP38" s="72"/>
      <c r="JPQ38" s="90"/>
      <c r="JPR38" s="73"/>
      <c r="JPS38" s="73"/>
      <c r="JPT38" s="74"/>
      <c r="JPU38" s="72"/>
      <c r="JPV38" s="72"/>
      <c r="JPW38" s="72"/>
      <c r="JPX38" s="90"/>
      <c r="JPY38" s="73"/>
      <c r="JPZ38" s="73"/>
      <c r="JQA38" s="74"/>
      <c r="JQB38" s="72"/>
      <c r="JQC38" s="72"/>
      <c r="JQD38" s="72"/>
      <c r="JQE38" s="90"/>
      <c r="JQF38" s="73"/>
      <c r="JQG38" s="73"/>
      <c r="JQH38" s="74"/>
      <c r="JQI38" s="72"/>
      <c r="JQJ38" s="72"/>
      <c r="JQK38" s="72"/>
      <c r="JQL38" s="90"/>
      <c r="JQM38" s="73"/>
      <c r="JQN38" s="73"/>
      <c r="JQO38" s="74"/>
      <c r="JQP38" s="72"/>
      <c r="JQQ38" s="72"/>
      <c r="JQR38" s="72"/>
      <c r="JQS38" s="90"/>
      <c r="JQT38" s="73"/>
      <c r="JQU38" s="73"/>
      <c r="JQV38" s="74"/>
      <c r="JQW38" s="72"/>
      <c r="JQX38" s="72"/>
      <c r="JQY38" s="72"/>
      <c r="JQZ38" s="90"/>
      <c r="JRA38" s="73"/>
      <c r="JRB38" s="73"/>
      <c r="JRC38" s="74"/>
      <c r="JRD38" s="72"/>
      <c r="JRE38" s="72"/>
      <c r="JRF38" s="72"/>
      <c r="JRG38" s="90"/>
      <c r="JRH38" s="73"/>
      <c r="JRI38" s="73"/>
      <c r="JRJ38" s="74"/>
      <c r="JRK38" s="72"/>
      <c r="JRL38" s="72"/>
      <c r="JRM38" s="72"/>
      <c r="JRN38" s="90"/>
      <c r="JRO38" s="73"/>
      <c r="JRP38" s="73"/>
      <c r="JRQ38" s="74"/>
      <c r="JRR38" s="72"/>
      <c r="JRS38" s="72"/>
      <c r="JRT38" s="72"/>
      <c r="JRU38" s="90"/>
      <c r="JRV38" s="73"/>
      <c r="JRW38" s="73"/>
      <c r="JRX38" s="74"/>
      <c r="JRY38" s="72"/>
      <c r="JRZ38" s="72"/>
      <c r="JSA38" s="72"/>
      <c r="JSB38" s="90"/>
      <c r="JSC38" s="73"/>
      <c r="JSD38" s="73"/>
      <c r="JSE38" s="74"/>
      <c r="JSF38" s="72"/>
      <c r="JSG38" s="72"/>
      <c r="JSH38" s="72"/>
      <c r="JSI38" s="90"/>
      <c r="JSJ38" s="73"/>
      <c r="JSK38" s="73"/>
      <c r="JSL38" s="74"/>
      <c r="JSM38" s="72"/>
      <c r="JSN38" s="72"/>
      <c r="JSO38" s="72"/>
      <c r="JSP38" s="90"/>
      <c r="JSQ38" s="73"/>
      <c r="JSR38" s="73"/>
      <c r="JSS38" s="74"/>
      <c r="JST38" s="72"/>
      <c r="JSU38" s="72"/>
      <c r="JSV38" s="72"/>
      <c r="JSW38" s="90"/>
      <c r="JSX38" s="73"/>
      <c r="JSY38" s="73"/>
      <c r="JSZ38" s="74"/>
      <c r="JTA38" s="72"/>
      <c r="JTB38" s="72"/>
      <c r="JTC38" s="72"/>
      <c r="JTD38" s="90"/>
      <c r="JTE38" s="73"/>
      <c r="JTF38" s="73"/>
      <c r="JTG38" s="74"/>
      <c r="JTH38" s="72"/>
      <c r="JTI38" s="72"/>
      <c r="JTJ38" s="72"/>
      <c r="JTK38" s="90"/>
      <c r="JTL38" s="73"/>
      <c r="JTM38" s="73"/>
      <c r="JTN38" s="74"/>
      <c r="JTO38" s="72"/>
      <c r="JTP38" s="72"/>
      <c r="JTQ38" s="72"/>
      <c r="JTR38" s="90"/>
      <c r="JTS38" s="73"/>
      <c r="JTT38" s="73"/>
      <c r="JTU38" s="74"/>
      <c r="JTV38" s="72"/>
      <c r="JTW38" s="72"/>
      <c r="JTX38" s="72"/>
      <c r="JTY38" s="90"/>
      <c r="JTZ38" s="73"/>
      <c r="JUA38" s="73"/>
      <c r="JUB38" s="74"/>
      <c r="JUC38" s="72"/>
      <c r="JUD38" s="72"/>
      <c r="JUE38" s="72"/>
      <c r="JUF38" s="90"/>
      <c r="JUG38" s="73"/>
      <c r="JUH38" s="73"/>
      <c r="JUI38" s="74"/>
      <c r="JUJ38" s="72"/>
      <c r="JUK38" s="72"/>
      <c r="JUL38" s="72"/>
      <c r="JUM38" s="90"/>
      <c r="JUN38" s="73"/>
      <c r="JUO38" s="73"/>
      <c r="JUP38" s="74"/>
      <c r="JUQ38" s="72"/>
      <c r="JUR38" s="72"/>
      <c r="JUS38" s="72"/>
      <c r="JUT38" s="90"/>
      <c r="JUU38" s="73"/>
      <c r="JUV38" s="73"/>
      <c r="JUW38" s="74"/>
      <c r="JUX38" s="72"/>
      <c r="JUY38" s="72"/>
      <c r="JUZ38" s="72"/>
      <c r="JVA38" s="90"/>
      <c r="JVB38" s="73"/>
      <c r="JVC38" s="73"/>
      <c r="JVD38" s="74"/>
      <c r="JVE38" s="72"/>
      <c r="JVF38" s="72"/>
      <c r="JVG38" s="72"/>
      <c r="JVH38" s="90"/>
      <c r="JVI38" s="73"/>
      <c r="JVJ38" s="73"/>
      <c r="JVK38" s="74"/>
      <c r="JVL38" s="72"/>
      <c r="JVM38" s="72"/>
      <c r="JVN38" s="72"/>
      <c r="JVO38" s="90"/>
      <c r="JVP38" s="73"/>
      <c r="JVQ38" s="73"/>
      <c r="JVR38" s="74"/>
      <c r="JVS38" s="72"/>
      <c r="JVT38" s="72"/>
      <c r="JVU38" s="72"/>
      <c r="JVV38" s="90"/>
      <c r="JVW38" s="73"/>
      <c r="JVX38" s="73"/>
      <c r="JVY38" s="74"/>
      <c r="JVZ38" s="72"/>
      <c r="JWA38" s="72"/>
      <c r="JWB38" s="72"/>
      <c r="JWC38" s="90"/>
      <c r="JWD38" s="73"/>
      <c r="JWE38" s="73"/>
      <c r="JWF38" s="74"/>
      <c r="JWG38" s="72"/>
      <c r="JWH38" s="72"/>
      <c r="JWI38" s="72"/>
      <c r="JWJ38" s="90"/>
      <c r="JWK38" s="73"/>
      <c r="JWL38" s="73"/>
      <c r="JWM38" s="74"/>
      <c r="JWN38" s="72"/>
      <c r="JWO38" s="72"/>
      <c r="JWP38" s="72"/>
      <c r="JWQ38" s="90"/>
      <c r="JWR38" s="73"/>
      <c r="JWS38" s="73"/>
      <c r="JWT38" s="74"/>
      <c r="JWU38" s="72"/>
      <c r="JWV38" s="72"/>
      <c r="JWW38" s="72"/>
      <c r="JWX38" s="90"/>
      <c r="JWY38" s="73"/>
      <c r="JWZ38" s="73"/>
      <c r="JXA38" s="74"/>
      <c r="JXB38" s="72"/>
      <c r="JXC38" s="72"/>
      <c r="JXD38" s="72"/>
      <c r="JXE38" s="90"/>
      <c r="JXF38" s="73"/>
      <c r="JXG38" s="73"/>
      <c r="JXH38" s="74"/>
      <c r="JXI38" s="72"/>
      <c r="JXJ38" s="72"/>
      <c r="JXK38" s="72"/>
      <c r="JXL38" s="90"/>
      <c r="JXM38" s="73"/>
      <c r="JXN38" s="73"/>
      <c r="JXO38" s="74"/>
      <c r="JXP38" s="72"/>
      <c r="JXQ38" s="72"/>
      <c r="JXR38" s="72"/>
      <c r="JXS38" s="90"/>
      <c r="JXT38" s="73"/>
      <c r="JXU38" s="73"/>
      <c r="JXV38" s="74"/>
      <c r="JXW38" s="72"/>
      <c r="JXX38" s="72"/>
      <c r="JXY38" s="72"/>
      <c r="JXZ38" s="90"/>
      <c r="JYA38" s="73"/>
      <c r="JYB38" s="73"/>
      <c r="JYC38" s="74"/>
      <c r="JYD38" s="72"/>
      <c r="JYE38" s="72"/>
      <c r="JYF38" s="72"/>
      <c r="JYG38" s="90"/>
      <c r="JYH38" s="73"/>
      <c r="JYI38" s="73"/>
      <c r="JYJ38" s="74"/>
      <c r="JYK38" s="72"/>
      <c r="JYL38" s="72"/>
      <c r="JYM38" s="72"/>
      <c r="JYN38" s="90"/>
      <c r="JYO38" s="73"/>
      <c r="JYP38" s="73"/>
      <c r="JYQ38" s="74"/>
      <c r="JYR38" s="72"/>
      <c r="JYS38" s="72"/>
      <c r="JYT38" s="72"/>
      <c r="JYU38" s="90"/>
      <c r="JYV38" s="73"/>
      <c r="JYW38" s="73"/>
      <c r="JYX38" s="74"/>
      <c r="JYY38" s="72"/>
      <c r="JYZ38" s="72"/>
      <c r="JZA38" s="72"/>
      <c r="JZB38" s="90"/>
      <c r="JZC38" s="73"/>
      <c r="JZD38" s="73"/>
      <c r="JZE38" s="74"/>
      <c r="JZF38" s="72"/>
      <c r="JZG38" s="72"/>
      <c r="JZH38" s="72"/>
      <c r="JZI38" s="90"/>
      <c r="JZJ38" s="73"/>
      <c r="JZK38" s="73"/>
      <c r="JZL38" s="74"/>
      <c r="JZM38" s="72"/>
      <c r="JZN38" s="72"/>
      <c r="JZO38" s="72"/>
      <c r="JZP38" s="90"/>
      <c r="JZQ38" s="73"/>
      <c r="JZR38" s="73"/>
      <c r="JZS38" s="74"/>
      <c r="JZT38" s="72"/>
      <c r="JZU38" s="72"/>
      <c r="JZV38" s="72"/>
      <c r="JZW38" s="90"/>
      <c r="JZX38" s="73"/>
      <c r="JZY38" s="73"/>
      <c r="JZZ38" s="74"/>
      <c r="KAA38" s="72"/>
      <c r="KAB38" s="72"/>
      <c r="KAC38" s="72"/>
      <c r="KAD38" s="90"/>
      <c r="KAE38" s="73"/>
      <c r="KAF38" s="73"/>
      <c r="KAG38" s="74"/>
      <c r="KAH38" s="72"/>
      <c r="KAI38" s="72"/>
      <c r="KAJ38" s="72"/>
      <c r="KAK38" s="90"/>
      <c r="KAL38" s="73"/>
      <c r="KAM38" s="73"/>
      <c r="KAN38" s="74"/>
      <c r="KAO38" s="72"/>
      <c r="KAP38" s="72"/>
      <c r="KAQ38" s="72"/>
      <c r="KAR38" s="90"/>
      <c r="KAS38" s="73"/>
      <c r="KAT38" s="73"/>
      <c r="KAU38" s="74"/>
      <c r="KAV38" s="72"/>
      <c r="KAW38" s="72"/>
      <c r="KAX38" s="72"/>
      <c r="KAY38" s="90"/>
      <c r="KAZ38" s="73"/>
      <c r="KBA38" s="73"/>
      <c r="KBB38" s="74"/>
      <c r="KBC38" s="72"/>
      <c r="KBD38" s="72"/>
      <c r="KBE38" s="72"/>
      <c r="KBF38" s="90"/>
      <c r="KBG38" s="73"/>
      <c r="KBH38" s="73"/>
      <c r="KBI38" s="74"/>
      <c r="KBJ38" s="72"/>
      <c r="KBK38" s="72"/>
      <c r="KBL38" s="72"/>
      <c r="KBM38" s="90"/>
      <c r="KBN38" s="73"/>
      <c r="KBO38" s="73"/>
      <c r="KBP38" s="74"/>
      <c r="KBQ38" s="72"/>
      <c r="KBR38" s="72"/>
      <c r="KBS38" s="72"/>
      <c r="KBT38" s="90"/>
      <c r="KBU38" s="73"/>
      <c r="KBV38" s="73"/>
      <c r="KBW38" s="74"/>
      <c r="KBX38" s="72"/>
      <c r="KBY38" s="72"/>
      <c r="KBZ38" s="72"/>
      <c r="KCA38" s="90"/>
      <c r="KCB38" s="73"/>
      <c r="KCC38" s="73"/>
      <c r="KCD38" s="74"/>
      <c r="KCE38" s="72"/>
      <c r="KCF38" s="72"/>
      <c r="KCG38" s="72"/>
      <c r="KCH38" s="90"/>
      <c r="KCI38" s="73"/>
      <c r="KCJ38" s="73"/>
      <c r="KCK38" s="74"/>
      <c r="KCL38" s="72"/>
      <c r="KCM38" s="72"/>
      <c r="KCN38" s="72"/>
      <c r="KCO38" s="90"/>
      <c r="KCP38" s="73"/>
      <c r="KCQ38" s="73"/>
      <c r="KCR38" s="74"/>
      <c r="KCS38" s="72"/>
      <c r="KCT38" s="72"/>
      <c r="KCU38" s="72"/>
      <c r="KCV38" s="90"/>
      <c r="KCW38" s="73"/>
      <c r="KCX38" s="73"/>
      <c r="KCY38" s="74"/>
      <c r="KCZ38" s="72"/>
      <c r="KDA38" s="72"/>
      <c r="KDB38" s="72"/>
      <c r="KDC38" s="90"/>
      <c r="KDD38" s="73"/>
      <c r="KDE38" s="73"/>
      <c r="KDF38" s="74"/>
      <c r="KDG38" s="72"/>
      <c r="KDH38" s="72"/>
      <c r="KDI38" s="72"/>
      <c r="KDJ38" s="90"/>
      <c r="KDK38" s="73"/>
      <c r="KDL38" s="73"/>
      <c r="KDM38" s="74"/>
      <c r="KDN38" s="72"/>
      <c r="KDO38" s="72"/>
      <c r="KDP38" s="72"/>
      <c r="KDQ38" s="90"/>
      <c r="KDR38" s="73"/>
      <c r="KDS38" s="73"/>
      <c r="KDT38" s="74"/>
      <c r="KDU38" s="72"/>
      <c r="KDV38" s="72"/>
      <c r="KDW38" s="72"/>
      <c r="KDX38" s="90"/>
      <c r="KDY38" s="73"/>
      <c r="KDZ38" s="73"/>
      <c r="KEA38" s="74"/>
      <c r="KEB38" s="72"/>
      <c r="KEC38" s="72"/>
      <c r="KED38" s="72"/>
      <c r="KEE38" s="90"/>
      <c r="KEF38" s="73"/>
      <c r="KEG38" s="73"/>
      <c r="KEH38" s="74"/>
      <c r="KEI38" s="72"/>
      <c r="KEJ38" s="72"/>
      <c r="KEK38" s="72"/>
      <c r="KEL38" s="90"/>
      <c r="KEM38" s="73"/>
      <c r="KEN38" s="73"/>
      <c r="KEO38" s="74"/>
      <c r="KEP38" s="72"/>
      <c r="KEQ38" s="72"/>
      <c r="KER38" s="72"/>
      <c r="KES38" s="90"/>
      <c r="KET38" s="73"/>
      <c r="KEU38" s="73"/>
      <c r="KEV38" s="74"/>
      <c r="KEW38" s="72"/>
      <c r="KEX38" s="72"/>
      <c r="KEY38" s="72"/>
      <c r="KEZ38" s="90"/>
      <c r="KFA38" s="73"/>
      <c r="KFB38" s="73"/>
      <c r="KFC38" s="74"/>
      <c r="KFD38" s="72"/>
      <c r="KFE38" s="72"/>
      <c r="KFF38" s="72"/>
      <c r="KFG38" s="90"/>
      <c r="KFH38" s="73"/>
      <c r="KFI38" s="73"/>
      <c r="KFJ38" s="74"/>
      <c r="KFK38" s="72"/>
      <c r="KFL38" s="72"/>
      <c r="KFM38" s="72"/>
      <c r="KFN38" s="90"/>
      <c r="KFO38" s="73"/>
      <c r="KFP38" s="73"/>
      <c r="KFQ38" s="74"/>
      <c r="KFR38" s="72"/>
      <c r="KFS38" s="72"/>
      <c r="KFT38" s="72"/>
      <c r="KFU38" s="90"/>
      <c r="KFV38" s="73"/>
      <c r="KFW38" s="73"/>
      <c r="KFX38" s="74"/>
      <c r="KFY38" s="72"/>
      <c r="KFZ38" s="72"/>
      <c r="KGA38" s="72"/>
      <c r="KGB38" s="90"/>
      <c r="KGC38" s="73"/>
      <c r="KGD38" s="73"/>
      <c r="KGE38" s="74"/>
      <c r="KGF38" s="72"/>
      <c r="KGG38" s="72"/>
      <c r="KGH38" s="72"/>
      <c r="KGI38" s="90"/>
      <c r="KGJ38" s="73"/>
      <c r="KGK38" s="73"/>
      <c r="KGL38" s="74"/>
      <c r="KGM38" s="72"/>
      <c r="KGN38" s="72"/>
      <c r="KGO38" s="72"/>
      <c r="KGP38" s="90"/>
      <c r="KGQ38" s="73"/>
      <c r="KGR38" s="73"/>
      <c r="KGS38" s="74"/>
      <c r="KGT38" s="72"/>
      <c r="KGU38" s="72"/>
      <c r="KGV38" s="72"/>
      <c r="KGW38" s="90"/>
      <c r="KGX38" s="73"/>
      <c r="KGY38" s="73"/>
      <c r="KGZ38" s="74"/>
      <c r="KHA38" s="72"/>
      <c r="KHB38" s="72"/>
      <c r="KHC38" s="72"/>
      <c r="KHD38" s="90"/>
      <c r="KHE38" s="73"/>
      <c r="KHF38" s="73"/>
      <c r="KHG38" s="74"/>
      <c r="KHH38" s="72"/>
      <c r="KHI38" s="72"/>
      <c r="KHJ38" s="72"/>
      <c r="KHK38" s="90"/>
      <c r="KHL38" s="73"/>
      <c r="KHM38" s="73"/>
      <c r="KHN38" s="74"/>
      <c r="KHO38" s="72"/>
      <c r="KHP38" s="72"/>
      <c r="KHQ38" s="72"/>
      <c r="KHR38" s="90"/>
      <c r="KHS38" s="73"/>
      <c r="KHT38" s="73"/>
      <c r="KHU38" s="74"/>
      <c r="KHV38" s="72"/>
      <c r="KHW38" s="72"/>
      <c r="KHX38" s="72"/>
      <c r="KHY38" s="90"/>
      <c r="KHZ38" s="73"/>
      <c r="KIA38" s="73"/>
      <c r="KIB38" s="74"/>
      <c r="KIC38" s="72"/>
      <c r="KID38" s="72"/>
      <c r="KIE38" s="72"/>
      <c r="KIF38" s="90"/>
      <c r="KIG38" s="73"/>
      <c r="KIH38" s="73"/>
      <c r="KII38" s="74"/>
      <c r="KIJ38" s="72"/>
      <c r="KIK38" s="72"/>
      <c r="KIL38" s="72"/>
      <c r="KIM38" s="90"/>
      <c r="KIN38" s="73"/>
      <c r="KIO38" s="73"/>
      <c r="KIP38" s="74"/>
      <c r="KIQ38" s="72"/>
      <c r="KIR38" s="72"/>
      <c r="KIS38" s="72"/>
      <c r="KIT38" s="90"/>
      <c r="KIU38" s="73"/>
      <c r="KIV38" s="73"/>
      <c r="KIW38" s="74"/>
      <c r="KIX38" s="72"/>
      <c r="KIY38" s="72"/>
      <c r="KIZ38" s="72"/>
      <c r="KJA38" s="90"/>
      <c r="KJB38" s="73"/>
      <c r="KJC38" s="73"/>
      <c r="KJD38" s="74"/>
      <c r="KJE38" s="72"/>
      <c r="KJF38" s="72"/>
      <c r="KJG38" s="72"/>
      <c r="KJH38" s="90"/>
      <c r="KJI38" s="73"/>
      <c r="KJJ38" s="73"/>
      <c r="KJK38" s="74"/>
      <c r="KJL38" s="72"/>
      <c r="KJM38" s="72"/>
      <c r="KJN38" s="72"/>
      <c r="KJO38" s="90"/>
      <c r="KJP38" s="73"/>
      <c r="KJQ38" s="73"/>
      <c r="KJR38" s="74"/>
      <c r="KJS38" s="72"/>
      <c r="KJT38" s="72"/>
      <c r="KJU38" s="72"/>
      <c r="KJV38" s="90"/>
      <c r="KJW38" s="73"/>
      <c r="KJX38" s="73"/>
      <c r="KJY38" s="74"/>
      <c r="KJZ38" s="72"/>
      <c r="KKA38" s="72"/>
      <c r="KKB38" s="72"/>
      <c r="KKC38" s="90"/>
      <c r="KKD38" s="73"/>
      <c r="KKE38" s="73"/>
      <c r="KKF38" s="74"/>
      <c r="KKG38" s="72"/>
      <c r="KKH38" s="72"/>
      <c r="KKI38" s="72"/>
      <c r="KKJ38" s="90"/>
      <c r="KKK38" s="73"/>
      <c r="KKL38" s="73"/>
      <c r="KKM38" s="74"/>
      <c r="KKN38" s="72"/>
      <c r="KKO38" s="72"/>
      <c r="KKP38" s="72"/>
      <c r="KKQ38" s="90"/>
      <c r="KKR38" s="73"/>
      <c r="KKS38" s="73"/>
      <c r="KKT38" s="74"/>
      <c r="KKU38" s="72"/>
      <c r="KKV38" s="72"/>
      <c r="KKW38" s="72"/>
      <c r="KKX38" s="90"/>
      <c r="KKY38" s="73"/>
      <c r="KKZ38" s="73"/>
      <c r="KLA38" s="74"/>
      <c r="KLB38" s="72"/>
      <c r="KLC38" s="72"/>
      <c r="KLD38" s="72"/>
      <c r="KLE38" s="90"/>
      <c r="KLF38" s="73"/>
      <c r="KLG38" s="73"/>
      <c r="KLH38" s="74"/>
      <c r="KLI38" s="72"/>
      <c r="KLJ38" s="72"/>
      <c r="KLK38" s="72"/>
      <c r="KLL38" s="90"/>
      <c r="KLM38" s="73"/>
      <c r="KLN38" s="73"/>
      <c r="KLO38" s="74"/>
      <c r="KLP38" s="72"/>
      <c r="KLQ38" s="72"/>
      <c r="KLR38" s="72"/>
      <c r="KLS38" s="90"/>
      <c r="KLT38" s="73"/>
      <c r="KLU38" s="73"/>
      <c r="KLV38" s="74"/>
      <c r="KLW38" s="72"/>
      <c r="KLX38" s="72"/>
      <c r="KLY38" s="72"/>
      <c r="KLZ38" s="90"/>
      <c r="KMA38" s="73"/>
      <c r="KMB38" s="73"/>
      <c r="KMC38" s="74"/>
      <c r="KMD38" s="72"/>
      <c r="KME38" s="72"/>
      <c r="KMF38" s="72"/>
      <c r="KMG38" s="90"/>
      <c r="KMH38" s="73"/>
      <c r="KMI38" s="73"/>
      <c r="KMJ38" s="74"/>
      <c r="KMK38" s="72"/>
      <c r="KML38" s="72"/>
      <c r="KMM38" s="72"/>
      <c r="KMN38" s="90"/>
      <c r="KMO38" s="73"/>
      <c r="KMP38" s="73"/>
      <c r="KMQ38" s="74"/>
      <c r="KMR38" s="72"/>
      <c r="KMS38" s="72"/>
      <c r="KMT38" s="72"/>
      <c r="KMU38" s="90"/>
      <c r="KMV38" s="73"/>
      <c r="KMW38" s="73"/>
      <c r="KMX38" s="74"/>
      <c r="KMY38" s="72"/>
      <c r="KMZ38" s="72"/>
      <c r="KNA38" s="72"/>
      <c r="KNB38" s="90"/>
      <c r="KNC38" s="73"/>
      <c r="KND38" s="73"/>
      <c r="KNE38" s="74"/>
      <c r="KNF38" s="72"/>
      <c r="KNG38" s="72"/>
      <c r="KNH38" s="72"/>
      <c r="KNI38" s="90"/>
      <c r="KNJ38" s="73"/>
      <c r="KNK38" s="73"/>
      <c r="KNL38" s="74"/>
      <c r="KNM38" s="72"/>
      <c r="KNN38" s="72"/>
      <c r="KNO38" s="72"/>
      <c r="KNP38" s="90"/>
      <c r="KNQ38" s="73"/>
      <c r="KNR38" s="73"/>
      <c r="KNS38" s="74"/>
      <c r="KNT38" s="72"/>
      <c r="KNU38" s="72"/>
      <c r="KNV38" s="72"/>
      <c r="KNW38" s="90"/>
      <c r="KNX38" s="73"/>
      <c r="KNY38" s="73"/>
      <c r="KNZ38" s="74"/>
      <c r="KOA38" s="72"/>
      <c r="KOB38" s="72"/>
      <c r="KOC38" s="72"/>
      <c r="KOD38" s="90"/>
      <c r="KOE38" s="73"/>
      <c r="KOF38" s="73"/>
      <c r="KOG38" s="74"/>
      <c r="KOH38" s="72"/>
      <c r="KOI38" s="72"/>
      <c r="KOJ38" s="72"/>
      <c r="KOK38" s="90"/>
      <c r="KOL38" s="73"/>
      <c r="KOM38" s="73"/>
      <c r="KON38" s="74"/>
      <c r="KOO38" s="72"/>
      <c r="KOP38" s="72"/>
      <c r="KOQ38" s="72"/>
      <c r="KOR38" s="90"/>
      <c r="KOS38" s="73"/>
      <c r="KOT38" s="73"/>
      <c r="KOU38" s="74"/>
      <c r="KOV38" s="72"/>
      <c r="KOW38" s="72"/>
      <c r="KOX38" s="72"/>
      <c r="KOY38" s="90"/>
      <c r="KOZ38" s="73"/>
      <c r="KPA38" s="73"/>
      <c r="KPB38" s="74"/>
      <c r="KPC38" s="72"/>
      <c r="KPD38" s="72"/>
      <c r="KPE38" s="72"/>
      <c r="KPF38" s="90"/>
      <c r="KPG38" s="73"/>
      <c r="KPH38" s="73"/>
      <c r="KPI38" s="74"/>
      <c r="KPJ38" s="72"/>
      <c r="KPK38" s="72"/>
      <c r="KPL38" s="72"/>
      <c r="KPM38" s="90"/>
      <c r="KPN38" s="73"/>
      <c r="KPO38" s="73"/>
      <c r="KPP38" s="74"/>
      <c r="KPQ38" s="72"/>
      <c r="KPR38" s="72"/>
      <c r="KPS38" s="72"/>
      <c r="KPT38" s="90"/>
      <c r="KPU38" s="73"/>
      <c r="KPV38" s="73"/>
      <c r="KPW38" s="74"/>
      <c r="KPX38" s="72"/>
      <c r="KPY38" s="72"/>
      <c r="KPZ38" s="72"/>
      <c r="KQA38" s="90"/>
      <c r="KQB38" s="73"/>
      <c r="KQC38" s="73"/>
      <c r="KQD38" s="74"/>
      <c r="KQE38" s="72"/>
      <c r="KQF38" s="72"/>
      <c r="KQG38" s="72"/>
      <c r="KQH38" s="90"/>
      <c r="KQI38" s="73"/>
      <c r="KQJ38" s="73"/>
      <c r="KQK38" s="74"/>
      <c r="KQL38" s="72"/>
      <c r="KQM38" s="72"/>
      <c r="KQN38" s="72"/>
      <c r="KQO38" s="90"/>
      <c r="KQP38" s="73"/>
      <c r="KQQ38" s="73"/>
      <c r="KQR38" s="74"/>
      <c r="KQS38" s="72"/>
      <c r="KQT38" s="72"/>
      <c r="KQU38" s="72"/>
      <c r="KQV38" s="90"/>
      <c r="KQW38" s="73"/>
      <c r="KQX38" s="73"/>
      <c r="KQY38" s="74"/>
      <c r="KQZ38" s="72"/>
      <c r="KRA38" s="72"/>
      <c r="KRB38" s="72"/>
      <c r="KRC38" s="90"/>
      <c r="KRD38" s="73"/>
      <c r="KRE38" s="73"/>
      <c r="KRF38" s="74"/>
      <c r="KRG38" s="72"/>
      <c r="KRH38" s="72"/>
      <c r="KRI38" s="72"/>
      <c r="KRJ38" s="90"/>
      <c r="KRK38" s="73"/>
      <c r="KRL38" s="73"/>
      <c r="KRM38" s="74"/>
      <c r="KRN38" s="72"/>
      <c r="KRO38" s="72"/>
      <c r="KRP38" s="72"/>
      <c r="KRQ38" s="90"/>
      <c r="KRR38" s="73"/>
      <c r="KRS38" s="73"/>
      <c r="KRT38" s="74"/>
      <c r="KRU38" s="72"/>
      <c r="KRV38" s="72"/>
      <c r="KRW38" s="72"/>
      <c r="KRX38" s="90"/>
      <c r="KRY38" s="73"/>
      <c r="KRZ38" s="73"/>
      <c r="KSA38" s="74"/>
      <c r="KSB38" s="72"/>
      <c r="KSC38" s="72"/>
      <c r="KSD38" s="72"/>
      <c r="KSE38" s="90"/>
      <c r="KSF38" s="73"/>
      <c r="KSG38" s="73"/>
      <c r="KSH38" s="74"/>
      <c r="KSI38" s="72"/>
      <c r="KSJ38" s="72"/>
      <c r="KSK38" s="72"/>
      <c r="KSL38" s="90"/>
      <c r="KSM38" s="73"/>
      <c r="KSN38" s="73"/>
      <c r="KSO38" s="74"/>
      <c r="KSP38" s="72"/>
      <c r="KSQ38" s="72"/>
      <c r="KSR38" s="72"/>
      <c r="KSS38" s="90"/>
      <c r="KST38" s="73"/>
      <c r="KSU38" s="73"/>
      <c r="KSV38" s="74"/>
      <c r="KSW38" s="72"/>
      <c r="KSX38" s="72"/>
      <c r="KSY38" s="72"/>
      <c r="KSZ38" s="90"/>
      <c r="KTA38" s="73"/>
      <c r="KTB38" s="73"/>
      <c r="KTC38" s="74"/>
      <c r="KTD38" s="72"/>
      <c r="KTE38" s="72"/>
      <c r="KTF38" s="72"/>
      <c r="KTG38" s="90"/>
      <c r="KTH38" s="73"/>
      <c r="KTI38" s="73"/>
      <c r="KTJ38" s="74"/>
      <c r="KTK38" s="72"/>
      <c r="KTL38" s="72"/>
      <c r="KTM38" s="72"/>
      <c r="KTN38" s="90"/>
      <c r="KTO38" s="73"/>
      <c r="KTP38" s="73"/>
      <c r="KTQ38" s="74"/>
      <c r="KTR38" s="72"/>
      <c r="KTS38" s="72"/>
      <c r="KTT38" s="72"/>
      <c r="KTU38" s="90"/>
      <c r="KTV38" s="73"/>
      <c r="KTW38" s="73"/>
      <c r="KTX38" s="74"/>
      <c r="KTY38" s="72"/>
      <c r="KTZ38" s="72"/>
      <c r="KUA38" s="72"/>
      <c r="KUB38" s="90"/>
      <c r="KUC38" s="73"/>
      <c r="KUD38" s="73"/>
      <c r="KUE38" s="74"/>
      <c r="KUF38" s="72"/>
      <c r="KUG38" s="72"/>
      <c r="KUH38" s="72"/>
      <c r="KUI38" s="90"/>
      <c r="KUJ38" s="73"/>
      <c r="KUK38" s="73"/>
      <c r="KUL38" s="74"/>
      <c r="KUM38" s="72"/>
      <c r="KUN38" s="72"/>
      <c r="KUO38" s="72"/>
      <c r="KUP38" s="90"/>
      <c r="KUQ38" s="73"/>
      <c r="KUR38" s="73"/>
      <c r="KUS38" s="74"/>
      <c r="KUT38" s="72"/>
      <c r="KUU38" s="72"/>
      <c r="KUV38" s="72"/>
      <c r="KUW38" s="90"/>
      <c r="KUX38" s="73"/>
      <c r="KUY38" s="73"/>
      <c r="KUZ38" s="74"/>
      <c r="KVA38" s="72"/>
      <c r="KVB38" s="72"/>
      <c r="KVC38" s="72"/>
      <c r="KVD38" s="90"/>
      <c r="KVE38" s="73"/>
      <c r="KVF38" s="73"/>
      <c r="KVG38" s="74"/>
      <c r="KVH38" s="72"/>
      <c r="KVI38" s="72"/>
      <c r="KVJ38" s="72"/>
      <c r="KVK38" s="90"/>
      <c r="KVL38" s="73"/>
      <c r="KVM38" s="73"/>
      <c r="KVN38" s="74"/>
      <c r="KVO38" s="72"/>
      <c r="KVP38" s="72"/>
      <c r="KVQ38" s="72"/>
      <c r="KVR38" s="90"/>
      <c r="KVS38" s="73"/>
      <c r="KVT38" s="73"/>
      <c r="KVU38" s="74"/>
      <c r="KVV38" s="72"/>
      <c r="KVW38" s="72"/>
      <c r="KVX38" s="72"/>
      <c r="KVY38" s="90"/>
      <c r="KVZ38" s="73"/>
      <c r="KWA38" s="73"/>
      <c r="KWB38" s="74"/>
      <c r="KWC38" s="72"/>
      <c r="KWD38" s="72"/>
      <c r="KWE38" s="72"/>
      <c r="KWF38" s="90"/>
      <c r="KWG38" s="73"/>
      <c r="KWH38" s="73"/>
      <c r="KWI38" s="74"/>
      <c r="KWJ38" s="72"/>
      <c r="KWK38" s="72"/>
      <c r="KWL38" s="72"/>
      <c r="KWM38" s="90"/>
      <c r="KWN38" s="73"/>
      <c r="KWO38" s="73"/>
      <c r="KWP38" s="74"/>
      <c r="KWQ38" s="72"/>
      <c r="KWR38" s="72"/>
      <c r="KWS38" s="72"/>
      <c r="KWT38" s="90"/>
      <c r="KWU38" s="73"/>
      <c r="KWV38" s="73"/>
      <c r="KWW38" s="74"/>
      <c r="KWX38" s="72"/>
      <c r="KWY38" s="72"/>
      <c r="KWZ38" s="72"/>
      <c r="KXA38" s="90"/>
      <c r="KXB38" s="73"/>
      <c r="KXC38" s="73"/>
      <c r="KXD38" s="74"/>
      <c r="KXE38" s="72"/>
      <c r="KXF38" s="72"/>
      <c r="KXG38" s="72"/>
      <c r="KXH38" s="90"/>
      <c r="KXI38" s="73"/>
      <c r="KXJ38" s="73"/>
      <c r="KXK38" s="74"/>
      <c r="KXL38" s="72"/>
      <c r="KXM38" s="72"/>
      <c r="KXN38" s="72"/>
      <c r="KXO38" s="90"/>
      <c r="KXP38" s="73"/>
      <c r="KXQ38" s="73"/>
      <c r="KXR38" s="74"/>
      <c r="KXS38" s="72"/>
      <c r="KXT38" s="72"/>
      <c r="KXU38" s="72"/>
      <c r="KXV38" s="90"/>
      <c r="KXW38" s="73"/>
      <c r="KXX38" s="73"/>
      <c r="KXY38" s="74"/>
      <c r="KXZ38" s="72"/>
      <c r="KYA38" s="72"/>
      <c r="KYB38" s="72"/>
      <c r="KYC38" s="90"/>
      <c r="KYD38" s="73"/>
      <c r="KYE38" s="73"/>
      <c r="KYF38" s="74"/>
      <c r="KYG38" s="72"/>
      <c r="KYH38" s="72"/>
      <c r="KYI38" s="72"/>
      <c r="KYJ38" s="90"/>
      <c r="KYK38" s="73"/>
      <c r="KYL38" s="73"/>
      <c r="KYM38" s="74"/>
      <c r="KYN38" s="72"/>
      <c r="KYO38" s="72"/>
      <c r="KYP38" s="72"/>
      <c r="KYQ38" s="90"/>
      <c r="KYR38" s="73"/>
      <c r="KYS38" s="73"/>
      <c r="KYT38" s="74"/>
      <c r="KYU38" s="72"/>
      <c r="KYV38" s="72"/>
      <c r="KYW38" s="72"/>
      <c r="KYX38" s="90"/>
      <c r="KYY38" s="73"/>
      <c r="KYZ38" s="73"/>
      <c r="KZA38" s="74"/>
      <c r="KZB38" s="72"/>
      <c r="KZC38" s="72"/>
      <c r="KZD38" s="72"/>
      <c r="KZE38" s="90"/>
      <c r="KZF38" s="73"/>
      <c r="KZG38" s="73"/>
      <c r="KZH38" s="74"/>
      <c r="KZI38" s="72"/>
      <c r="KZJ38" s="72"/>
      <c r="KZK38" s="72"/>
      <c r="KZL38" s="90"/>
      <c r="KZM38" s="73"/>
      <c r="KZN38" s="73"/>
      <c r="KZO38" s="74"/>
      <c r="KZP38" s="72"/>
      <c r="KZQ38" s="72"/>
      <c r="KZR38" s="72"/>
      <c r="KZS38" s="90"/>
      <c r="KZT38" s="73"/>
      <c r="KZU38" s="73"/>
      <c r="KZV38" s="74"/>
      <c r="KZW38" s="72"/>
      <c r="KZX38" s="72"/>
      <c r="KZY38" s="72"/>
      <c r="KZZ38" s="90"/>
      <c r="LAA38" s="73"/>
      <c r="LAB38" s="73"/>
      <c r="LAC38" s="74"/>
      <c r="LAD38" s="72"/>
      <c r="LAE38" s="72"/>
      <c r="LAF38" s="72"/>
      <c r="LAG38" s="90"/>
      <c r="LAH38" s="73"/>
      <c r="LAI38" s="73"/>
      <c r="LAJ38" s="74"/>
      <c r="LAK38" s="72"/>
      <c r="LAL38" s="72"/>
      <c r="LAM38" s="72"/>
      <c r="LAN38" s="90"/>
      <c r="LAO38" s="73"/>
      <c r="LAP38" s="73"/>
      <c r="LAQ38" s="74"/>
      <c r="LAR38" s="72"/>
      <c r="LAS38" s="72"/>
      <c r="LAT38" s="72"/>
      <c r="LAU38" s="90"/>
      <c r="LAV38" s="73"/>
      <c r="LAW38" s="73"/>
      <c r="LAX38" s="74"/>
      <c r="LAY38" s="72"/>
      <c r="LAZ38" s="72"/>
      <c r="LBA38" s="72"/>
      <c r="LBB38" s="90"/>
      <c r="LBC38" s="73"/>
      <c r="LBD38" s="73"/>
      <c r="LBE38" s="74"/>
      <c r="LBF38" s="72"/>
      <c r="LBG38" s="72"/>
      <c r="LBH38" s="72"/>
      <c r="LBI38" s="90"/>
      <c r="LBJ38" s="73"/>
      <c r="LBK38" s="73"/>
      <c r="LBL38" s="74"/>
      <c r="LBM38" s="72"/>
      <c r="LBN38" s="72"/>
      <c r="LBO38" s="72"/>
      <c r="LBP38" s="90"/>
      <c r="LBQ38" s="73"/>
      <c r="LBR38" s="73"/>
      <c r="LBS38" s="74"/>
      <c r="LBT38" s="72"/>
      <c r="LBU38" s="72"/>
      <c r="LBV38" s="72"/>
      <c r="LBW38" s="90"/>
      <c r="LBX38" s="73"/>
      <c r="LBY38" s="73"/>
      <c r="LBZ38" s="74"/>
      <c r="LCA38" s="72"/>
      <c r="LCB38" s="72"/>
      <c r="LCC38" s="72"/>
      <c r="LCD38" s="90"/>
      <c r="LCE38" s="73"/>
      <c r="LCF38" s="73"/>
      <c r="LCG38" s="74"/>
      <c r="LCH38" s="72"/>
      <c r="LCI38" s="72"/>
      <c r="LCJ38" s="72"/>
      <c r="LCK38" s="90"/>
      <c r="LCL38" s="73"/>
      <c r="LCM38" s="73"/>
      <c r="LCN38" s="74"/>
      <c r="LCO38" s="72"/>
      <c r="LCP38" s="72"/>
      <c r="LCQ38" s="72"/>
      <c r="LCR38" s="90"/>
      <c r="LCS38" s="73"/>
      <c r="LCT38" s="73"/>
      <c r="LCU38" s="74"/>
      <c r="LCV38" s="72"/>
      <c r="LCW38" s="72"/>
      <c r="LCX38" s="72"/>
      <c r="LCY38" s="90"/>
      <c r="LCZ38" s="73"/>
      <c r="LDA38" s="73"/>
      <c r="LDB38" s="74"/>
      <c r="LDC38" s="72"/>
      <c r="LDD38" s="72"/>
      <c r="LDE38" s="72"/>
      <c r="LDF38" s="90"/>
      <c r="LDG38" s="73"/>
      <c r="LDH38" s="73"/>
      <c r="LDI38" s="74"/>
      <c r="LDJ38" s="72"/>
      <c r="LDK38" s="72"/>
      <c r="LDL38" s="72"/>
      <c r="LDM38" s="90"/>
      <c r="LDN38" s="73"/>
      <c r="LDO38" s="73"/>
      <c r="LDP38" s="74"/>
      <c r="LDQ38" s="72"/>
      <c r="LDR38" s="72"/>
      <c r="LDS38" s="72"/>
      <c r="LDT38" s="90"/>
      <c r="LDU38" s="73"/>
      <c r="LDV38" s="73"/>
      <c r="LDW38" s="74"/>
      <c r="LDX38" s="72"/>
      <c r="LDY38" s="72"/>
      <c r="LDZ38" s="72"/>
      <c r="LEA38" s="90"/>
      <c r="LEB38" s="73"/>
      <c r="LEC38" s="73"/>
      <c r="LED38" s="74"/>
      <c r="LEE38" s="72"/>
      <c r="LEF38" s="72"/>
      <c r="LEG38" s="72"/>
      <c r="LEH38" s="90"/>
      <c r="LEI38" s="73"/>
      <c r="LEJ38" s="73"/>
      <c r="LEK38" s="74"/>
      <c r="LEL38" s="72"/>
      <c r="LEM38" s="72"/>
      <c r="LEN38" s="72"/>
      <c r="LEO38" s="90"/>
      <c r="LEP38" s="73"/>
      <c r="LEQ38" s="73"/>
      <c r="LER38" s="74"/>
      <c r="LES38" s="72"/>
      <c r="LET38" s="72"/>
      <c r="LEU38" s="72"/>
      <c r="LEV38" s="90"/>
      <c r="LEW38" s="73"/>
      <c r="LEX38" s="73"/>
      <c r="LEY38" s="74"/>
      <c r="LEZ38" s="72"/>
      <c r="LFA38" s="72"/>
      <c r="LFB38" s="72"/>
      <c r="LFC38" s="90"/>
      <c r="LFD38" s="73"/>
      <c r="LFE38" s="73"/>
      <c r="LFF38" s="74"/>
      <c r="LFG38" s="72"/>
      <c r="LFH38" s="72"/>
      <c r="LFI38" s="72"/>
      <c r="LFJ38" s="90"/>
      <c r="LFK38" s="73"/>
      <c r="LFL38" s="73"/>
      <c r="LFM38" s="74"/>
      <c r="LFN38" s="72"/>
      <c r="LFO38" s="72"/>
      <c r="LFP38" s="72"/>
      <c r="LFQ38" s="90"/>
      <c r="LFR38" s="73"/>
      <c r="LFS38" s="73"/>
      <c r="LFT38" s="74"/>
      <c r="LFU38" s="72"/>
      <c r="LFV38" s="72"/>
      <c r="LFW38" s="72"/>
      <c r="LFX38" s="90"/>
      <c r="LFY38" s="73"/>
      <c r="LFZ38" s="73"/>
      <c r="LGA38" s="74"/>
      <c r="LGB38" s="72"/>
      <c r="LGC38" s="72"/>
      <c r="LGD38" s="72"/>
      <c r="LGE38" s="90"/>
      <c r="LGF38" s="73"/>
      <c r="LGG38" s="73"/>
      <c r="LGH38" s="74"/>
      <c r="LGI38" s="72"/>
      <c r="LGJ38" s="72"/>
      <c r="LGK38" s="72"/>
      <c r="LGL38" s="90"/>
      <c r="LGM38" s="73"/>
      <c r="LGN38" s="73"/>
      <c r="LGO38" s="74"/>
      <c r="LGP38" s="72"/>
      <c r="LGQ38" s="72"/>
      <c r="LGR38" s="72"/>
      <c r="LGS38" s="90"/>
      <c r="LGT38" s="73"/>
      <c r="LGU38" s="73"/>
      <c r="LGV38" s="74"/>
      <c r="LGW38" s="72"/>
      <c r="LGX38" s="72"/>
      <c r="LGY38" s="72"/>
      <c r="LGZ38" s="90"/>
      <c r="LHA38" s="73"/>
      <c r="LHB38" s="73"/>
      <c r="LHC38" s="74"/>
      <c r="LHD38" s="72"/>
      <c r="LHE38" s="72"/>
      <c r="LHF38" s="72"/>
      <c r="LHG38" s="90"/>
      <c r="LHH38" s="73"/>
      <c r="LHI38" s="73"/>
      <c r="LHJ38" s="74"/>
      <c r="LHK38" s="72"/>
      <c r="LHL38" s="72"/>
      <c r="LHM38" s="72"/>
      <c r="LHN38" s="90"/>
      <c r="LHO38" s="73"/>
      <c r="LHP38" s="73"/>
      <c r="LHQ38" s="74"/>
      <c r="LHR38" s="72"/>
      <c r="LHS38" s="72"/>
      <c r="LHT38" s="72"/>
      <c r="LHU38" s="90"/>
      <c r="LHV38" s="73"/>
      <c r="LHW38" s="73"/>
      <c r="LHX38" s="74"/>
      <c r="LHY38" s="72"/>
      <c r="LHZ38" s="72"/>
      <c r="LIA38" s="72"/>
      <c r="LIB38" s="90"/>
      <c r="LIC38" s="73"/>
      <c r="LID38" s="73"/>
      <c r="LIE38" s="74"/>
      <c r="LIF38" s="72"/>
      <c r="LIG38" s="72"/>
      <c r="LIH38" s="72"/>
      <c r="LII38" s="90"/>
      <c r="LIJ38" s="73"/>
      <c r="LIK38" s="73"/>
      <c r="LIL38" s="74"/>
      <c r="LIM38" s="72"/>
      <c r="LIN38" s="72"/>
      <c r="LIO38" s="72"/>
      <c r="LIP38" s="90"/>
      <c r="LIQ38" s="73"/>
      <c r="LIR38" s="73"/>
      <c r="LIS38" s="74"/>
      <c r="LIT38" s="72"/>
      <c r="LIU38" s="72"/>
      <c r="LIV38" s="72"/>
      <c r="LIW38" s="90"/>
      <c r="LIX38" s="73"/>
      <c r="LIY38" s="73"/>
      <c r="LIZ38" s="74"/>
      <c r="LJA38" s="72"/>
      <c r="LJB38" s="72"/>
      <c r="LJC38" s="72"/>
      <c r="LJD38" s="90"/>
      <c r="LJE38" s="73"/>
      <c r="LJF38" s="73"/>
      <c r="LJG38" s="74"/>
      <c r="LJH38" s="72"/>
      <c r="LJI38" s="72"/>
      <c r="LJJ38" s="72"/>
      <c r="LJK38" s="90"/>
      <c r="LJL38" s="73"/>
      <c r="LJM38" s="73"/>
      <c r="LJN38" s="74"/>
      <c r="LJO38" s="72"/>
      <c r="LJP38" s="72"/>
      <c r="LJQ38" s="72"/>
      <c r="LJR38" s="90"/>
      <c r="LJS38" s="73"/>
      <c r="LJT38" s="73"/>
      <c r="LJU38" s="74"/>
      <c r="LJV38" s="72"/>
      <c r="LJW38" s="72"/>
      <c r="LJX38" s="72"/>
      <c r="LJY38" s="90"/>
      <c r="LJZ38" s="73"/>
      <c r="LKA38" s="73"/>
      <c r="LKB38" s="74"/>
      <c r="LKC38" s="72"/>
      <c r="LKD38" s="72"/>
      <c r="LKE38" s="72"/>
      <c r="LKF38" s="90"/>
      <c r="LKG38" s="73"/>
      <c r="LKH38" s="73"/>
      <c r="LKI38" s="74"/>
      <c r="LKJ38" s="72"/>
      <c r="LKK38" s="72"/>
      <c r="LKL38" s="72"/>
      <c r="LKM38" s="90"/>
      <c r="LKN38" s="73"/>
      <c r="LKO38" s="73"/>
      <c r="LKP38" s="74"/>
      <c r="LKQ38" s="72"/>
      <c r="LKR38" s="72"/>
      <c r="LKS38" s="72"/>
      <c r="LKT38" s="90"/>
      <c r="LKU38" s="73"/>
      <c r="LKV38" s="73"/>
      <c r="LKW38" s="74"/>
      <c r="LKX38" s="72"/>
      <c r="LKY38" s="72"/>
      <c r="LKZ38" s="72"/>
      <c r="LLA38" s="90"/>
      <c r="LLB38" s="73"/>
      <c r="LLC38" s="73"/>
      <c r="LLD38" s="74"/>
      <c r="LLE38" s="72"/>
      <c r="LLF38" s="72"/>
      <c r="LLG38" s="72"/>
      <c r="LLH38" s="90"/>
      <c r="LLI38" s="73"/>
      <c r="LLJ38" s="73"/>
      <c r="LLK38" s="74"/>
      <c r="LLL38" s="72"/>
      <c r="LLM38" s="72"/>
      <c r="LLN38" s="72"/>
      <c r="LLO38" s="90"/>
      <c r="LLP38" s="73"/>
      <c r="LLQ38" s="73"/>
      <c r="LLR38" s="74"/>
      <c r="LLS38" s="72"/>
      <c r="LLT38" s="72"/>
      <c r="LLU38" s="72"/>
      <c r="LLV38" s="90"/>
      <c r="LLW38" s="73"/>
      <c r="LLX38" s="73"/>
      <c r="LLY38" s="74"/>
      <c r="LLZ38" s="72"/>
      <c r="LMA38" s="72"/>
      <c r="LMB38" s="72"/>
      <c r="LMC38" s="90"/>
      <c r="LMD38" s="73"/>
      <c r="LME38" s="73"/>
      <c r="LMF38" s="74"/>
      <c r="LMG38" s="72"/>
      <c r="LMH38" s="72"/>
      <c r="LMI38" s="72"/>
      <c r="LMJ38" s="90"/>
      <c r="LMK38" s="73"/>
      <c r="LML38" s="73"/>
      <c r="LMM38" s="74"/>
      <c r="LMN38" s="72"/>
      <c r="LMO38" s="72"/>
      <c r="LMP38" s="72"/>
      <c r="LMQ38" s="90"/>
      <c r="LMR38" s="73"/>
      <c r="LMS38" s="73"/>
      <c r="LMT38" s="74"/>
      <c r="LMU38" s="72"/>
      <c r="LMV38" s="72"/>
      <c r="LMW38" s="72"/>
      <c r="LMX38" s="90"/>
      <c r="LMY38" s="73"/>
      <c r="LMZ38" s="73"/>
      <c r="LNA38" s="74"/>
      <c r="LNB38" s="72"/>
      <c r="LNC38" s="72"/>
      <c r="LND38" s="72"/>
      <c r="LNE38" s="90"/>
      <c r="LNF38" s="73"/>
      <c r="LNG38" s="73"/>
      <c r="LNH38" s="74"/>
      <c r="LNI38" s="72"/>
      <c r="LNJ38" s="72"/>
      <c r="LNK38" s="72"/>
      <c r="LNL38" s="90"/>
      <c r="LNM38" s="73"/>
      <c r="LNN38" s="73"/>
      <c r="LNO38" s="74"/>
      <c r="LNP38" s="72"/>
      <c r="LNQ38" s="72"/>
      <c r="LNR38" s="72"/>
      <c r="LNS38" s="90"/>
      <c r="LNT38" s="73"/>
      <c r="LNU38" s="73"/>
      <c r="LNV38" s="74"/>
      <c r="LNW38" s="72"/>
      <c r="LNX38" s="72"/>
      <c r="LNY38" s="72"/>
      <c r="LNZ38" s="90"/>
      <c r="LOA38" s="73"/>
      <c r="LOB38" s="73"/>
      <c r="LOC38" s="74"/>
      <c r="LOD38" s="72"/>
      <c r="LOE38" s="72"/>
      <c r="LOF38" s="72"/>
      <c r="LOG38" s="90"/>
      <c r="LOH38" s="73"/>
      <c r="LOI38" s="73"/>
      <c r="LOJ38" s="74"/>
      <c r="LOK38" s="72"/>
      <c r="LOL38" s="72"/>
      <c r="LOM38" s="72"/>
      <c r="LON38" s="90"/>
      <c r="LOO38" s="73"/>
      <c r="LOP38" s="73"/>
      <c r="LOQ38" s="74"/>
      <c r="LOR38" s="72"/>
      <c r="LOS38" s="72"/>
      <c r="LOT38" s="72"/>
      <c r="LOU38" s="90"/>
      <c r="LOV38" s="73"/>
      <c r="LOW38" s="73"/>
      <c r="LOX38" s="74"/>
      <c r="LOY38" s="72"/>
      <c r="LOZ38" s="72"/>
      <c r="LPA38" s="72"/>
      <c r="LPB38" s="90"/>
      <c r="LPC38" s="73"/>
      <c r="LPD38" s="73"/>
      <c r="LPE38" s="74"/>
      <c r="LPF38" s="72"/>
      <c r="LPG38" s="72"/>
      <c r="LPH38" s="72"/>
      <c r="LPI38" s="90"/>
      <c r="LPJ38" s="73"/>
      <c r="LPK38" s="73"/>
      <c r="LPL38" s="74"/>
      <c r="LPM38" s="72"/>
      <c r="LPN38" s="72"/>
      <c r="LPO38" s="72"/>
      <c r="LPP38" s="90"/>
      <c r="LPQ38" s="73"/>
      <c r="LPR38" s="73"/>
      <c r="LPS38" s="74"/>
      <c r="LPT38" s="72"/>
      <c r="LPU38" s="72"/>
      <c r="LPV38" s="72"/>
      <c r="LPW38" s="90"/>
      <c r="LPX38" s="73"/>
      <c r="LPY38" s="73"/>
      <c r="LPZ38" s="74"/>
      <c r="LQA38" s="72"/>
      <c r="LQB38" s="72"/>
      <c r="LQC38" s="72"/>
      <c r="LQD38" s="90"/>
      <c r="LQE38" s="73"/>
      <c r="LQF38" s="73"/>
      <c r="LQG38" s="74"/>
      <c r="LQH38" s="72"/>
      <c r="LQI38" s="72"/>
      <c r="LQJ38" s="72"/>
      <c r="LQK38" s="90"/>
      <c r="LQL38" s="73"/>
      <c r="LQM38" s="73"/>
      <c r="LQN38" s="74"/>
      <c r="LQO38" s="72"/>
      <c r="LQP38" s="72"/>
      <c r="LQQ38" s="72"/>
      <c r="LQR38" s="90"/>
      <c r="LQS38" s="73"/>
      <c r="LQT38" s="73"/>
      <c r="LQU38" s="74"/>
      <c r="LQV38" s="72"/>
      <c r="LQW38" s="72"/>
      <c r="LQX38" s="72"/>
      <c r="LQY38" s="90"/>
      <c r="LQZ38" s="73"/>
      <c r="LRA38" s="73"/>
      <c r="LRB38" s="74"/>
      <c r="LRC38" s="72"/>
      <c r="LRD38" s="72"/>
      <c r="LRE38" s="72"/>
      <c r="LRF38" s="90"/>
      <c r="LRG38" s="73"/>
      <c r="LRH38" s="73"/>
      <c r="LRI38" s="74"/>
      <c r="LRJ38" s="72"/>
      <c r="LRK38" s="72"/>
      <c r="LRL38" s="72"/>
      <c r="LRM38" s="90"/>
      <c r="LRN38" s="73"/>
      <c r="LRO38" s="73"/>
      <c r="LRP38" s="74"/>
      <c r="LRQ38" s="72"/>
      <c r="LRR38" s="72"/>
      <c r="LRS38" s="72"/>
      <c r="LRT38" s="90"/>
      <c r="LRU38" s="73"/>
      <c r="LRV38" s="73"/>
      <c r="LRW38" s="74"/>
      <c r="LRX38" s="72"/>
      <c r="LRY38" s="72"/>
      <c r="LRZ38" s="72"/>
      <c r="LSA38" s="90"/>
      <c r="LSB38" s="73"/>
      <c r="LSC38" s="73"/>
      <c r="LSD38" s="74"/>
      <c r="LSE38" s="72"/>
      <c r="LSF38" s="72"/>
      <c r="LSG38" s="72"/>
      <c r="LSH38" s="90"/>
      <c r="LSI38" s="73"/>
      <c r="LSJ38" s="73"/>
      <c r="LSK38" s="74"/>
      <c r="LSL38" s="72"/>
      <c r="LSM38" s="72"/>
      <c r="LSN38" s="72"/>
      <c r="LSO38" s="90"/>
      <c r="LSP38" s="73"/>
      <c r="LSQ38" s="73"/>
      <c r="LSR38" s="74"/>
      <c r="LSS38" s="72"/>
      <c r="LST38" s="72"/>
      <c r="LSU38" s="72"/>
      <c r="LSV38" s="90"/>
      <c r="LSW38" s="73"/>
      <c r="LSX38" s="73"/>
      <c r="LSY38" s="74"/>
      <c r="LSZ38" s="72"/>
      <c r="LTA38" s="72"/>
      <c r="LTB38" s="72"/>
      <c r="LTC38" s="90"/>
      <c r="LTD38" s="73"/>
      <c r="LTE38" s="73"/>
      <c r="LTF38" s="74"/>
      <c r="LTG38" s="72"/>
      <c r="LTH38" s="72"/>
      <c r="LTI38" s="72"/>
      <c r="LTJ38" s="90"/>
      <c r="LTK38" s="73"/>
      <c r="LTL38" s="73"/>
      <c r="LTM38" s="74"/>
      <c r="LTN38" s="72"/>
      <c r="LTO38" s="72"/>
      <c r="LTP38" s="72"/>
      <c r="LTQ38" s="90"/>
      <c r="LTR38" s="73"/>
      <c r="LTS38" s="73"/>
      <c r="LTT38" s="74"/>
      <c r="LTU38" s="72"/>
      <c r="LTV38" s="72"/>
      <c r="LTW38" s="72"/>
      <c r="LTX38" s="90"/>
      <c r="LTY38" s="73"/>
      <c r="LTZ38" s="73"/>
      <c r="LUA38" s="74"/>
      <c r="LUB38" s="72"/>
      <c r="LUC38" s="72"/>
      <c r="LUD38" s="72"/>
      <c r="LUE38" s="90"/>
      <c r="LUF38" s="73"/>
      <c r="LUG38" s="73"/>
      <c r="LUH38" s="74"/>
      <c r="LUI38" s="72"/>
      <c r="LUJ38" s="72"/>
      <c r="LUK38" s="72"/>
      <c r="LUL38" s="90"/>
      <c r="LUM38" s="73"/>
      <c r="LUN38" s="73"/>
      <c r="LUO38" s="74"/>
      <c r="LUP38" s="72"/>
      <c r="LUQ38" s="72"/>
      <c r="LUR38" s="72"/>
      <c r="LUS38" s="90"/>
      <c r="LUT38" s="73"/>
      <c r="LUU38" s="73"/>
      <c r="LUV38" s="74"/>
      <c r="LUW38" s="72"/>
      <c r="LUX38" s="72"/>
      <c r="LUY38" s="72"/>
      <c r="LUZ38" s="90"/>
      <c r="LVA38" s="73"/>
      <c r="LVB38" s="73"/>
      <c r="LVC38" s="74"/>
      <c r="LVD38" s="72"/>
      <c r="LVE38" s="72"/>
      <c r="LVF38" s="72"/>
      <c r="LVG38" s="90"/>
      <c r="LVH38" s="73"/>
      <c r="LVI38" s="73"/>
      <c r="LVJ38" s="74"/>
      <c r="LVK38" s="72"/>
      <c r="LVL38" s="72"/>
      <c r="LVM38" s="72"/>
      <c r="LVN38" s="90"/>
      <c r="LVO38" s="73"/>
      <c r="LVP38" s="73"/>
      <c r="LVQ38" s="74"/>
      <c r="LVR38" s="72"/>
      <c r="LVS38" s="72"/>
      <c r="LVT38" s="72"/>
      <c r="LVU38" s="90"/>
      <c r="LVV38" s="73"/>
      <c r="LVW38" s="73"/>
      <c r="LVX38" s="74"/>
      <c r="LVY38" s="72"/>
      <c r="LVZ38" s="72"/>
      <c r="LWA38" s="72"/>
      <c r="LWB38" s="90"/>
      <c r="LWC38" s="73"/>
      <c r="LWD38" s="73"/>
      <c r="LWE38" s="74"/>
      <c r="LWF38" s="72"/>
      <c r="LWG38" s="72"/>
      <c r="LWH38" s="72"/>
      <c r="LWI38" s="90"/>
      <c r="LWJ38" s="73"/>
      <c r="LWK38" s="73"/>
      <c r="LWL38" s="74"/>
      <c r="LWM38" s="72"/>
      <c r="LWN38" s="72"/>
      <c r="LWO38" s="72"/>
      <c r="LWP38" s="90"/>
      <c r="LWQ38" s="73"/>
      <c r="LWR38" s="73"/>
      <c r="LWS38" s="74"/>
      <c r="LWT38" s="72"/>
      <c r="LWU38" s="72"/>
      <c r="LWV38" s="72"/>
      <c r="LWW38" s="90"/>
      <c r="LWX38" s="73"/>
      <c r="LWY38" s="73"/>
      <c r="LWZ38" s="74"/>
      <c r="LXA38" s="72"/>
      <c r="LXB38" s="72"/>
      <c r="LXC38" s="72"/>
      <c r="LXD38" s="90"/>
      <c r="LXE38" s="73"/>
      <c r="LXF38" s="73"/>
      <c r="LXG38" s="74"/>
      <c r="LXH38" s="72"/>
      <c r="LXI38" s="72"/>
      <c r="LXJ38" s="72"/>
      <c r="LXK38" s="90"/>
      <c r="LXL38" s="73"/>
      <c r="LXM38" s="73"/>
      <c r="LXN38" s="74"/>
      <c r="LXO38" s="72"/>
      <c r="LXP38" s="72"/>
      <c r="LXQ38" s="72"/>
      <c r="LXR38" s="90"/>
      <c r="LXS38" s="73"/>
      <c r="LXT38" s="73"/>
      <c r="LXU38" s="74"/>
      <c r="LXV38" s="72"/>
      <c r="LXW38" s="72"/>
      <c r="LXX38" s="72"/>
      <c r="LXY38" s="90"/>
      <c r="LXZ38" s="73"/>
      <c r="LYA38" s="73"/>
      <c r="LYB38" s="74"/>
      <c r="LYC38" s="72"/>
      <c r="LYD38" s="72"/>
      <c r="LYE38" s="72"/>
      <c r="LYF38" s="90"/>
      <c r="LYG38" s="73"/>
      <c r="LYH38" s="73"/>
      <c r="LYI38" s="74"/>
      <c r="LYJ38" s="72"/>
      <c r="LYK38" s="72"/>
      <c r="LYL38" s="72"/>
      <c r="LYM38" s="90"/>
      <c r="LYN38" s="73"/>
      <c r="LYO38" s="73"/>
      <c r="LYP38" s="74"/>
      <c r="LYQ38" s="72"/>
      <c r="LYR38" s="72"/>
      <c r="LYS38" s="72"/>
      <c r="LYT38" s="90"/>
      <c r="LYU38" s="73"/>
      <c r="LYV38" s="73"/>
      <c r="LYW38" s="74"/>
      <c r="LYX38" s="72"/>
      <c r="LYY38" s="72"/>
      <c r="LYZ38" s="72"/>
      <c r="LZA38" s="90"/>
      <c r="LZB38" s="73"/>
      <c r="LZC38" s="73"/>
      <c r="LZD38" s="74"/>
      <c r="LZE38" s="72"/>
      <c r="LZF38" s="72"/>
      <c r="LZG38" s="72"/>
      <c r="LZH38" s="90"/>
      <c r="LZI38" s="73"/>
      <c r="LZJ38" s="73"/>
      <c r="LZK38" s="74"/>
      <c r="LZL38" s="72"/>
      <c r="LZM38" s="72"/>
      <c r="LZN38" s="72"/>
      <c r="LZO38" s="90"/>
      <c r="LZP38" s="73"/>
      <c r="LZQ38" s="73"/>
      <c r="LZR38" s="74"/>
      <c r="LZS38" s="72"/>
      <c r="LZT38" s="72"/>
      <c r="LZU38" s="72"/>
      <c r="LZV38" s="90"/>
      <c r="LZW38" s="73"/>
      <c r="LZX38" s="73"/>
      <c r="LZY38" s="74"/>
      <c r="LZZ38" s="72"/>
      <c r="MAA38" s="72"/>
      <c r="MAB38" s="72"/>
      <c r="MAC38" s="90"/>
      <c r="MAD38" s="73"/>
      <c r="MAE38" s="73"/>
      <c r="MAF38" s="74"/>
      <c r="MAG38" s="72"/>
      <c r="MAH38" s="72"/>
      <c r="MAI38" s="72"/>
      <c r="MAJ38" s="90"/>
      <c r="MAK38" s="73"/>
      <c r="MAL38" s="73"/>
      <c r="MAM38" s="74"/>
      <c r="MAN38" s="72"/>
      <c r="MAO38" s="72"/>
      <c r="MAP38" s="72"/>
      <c r="MAQ38" s="90"/>
      <c r="MAR38" s="73"/>
      <c r="MAS38" s="73"/>
      <c r="MAT38" s="74"/>
      <c r="MAU38" s="72"/>
      <c r="MAV38" s="72"/>
      <c r="MAW38" s="72"/>
      <c r="MAX38" s="90"/>
      <c r="MAY38" s="73"/>
      <c r="MAZ38" s="73"/>
      <c r="MBA38" s="74"/>
      <c r="MBB38" s="72"/>
      <c r="MBC38" s="72"/>
      <c r="MBD38" s="72"/>
      <c r="MBE38" s="90"/>
      <c r="MBF38" s="73"/>
      <c r="MBG38" s="73"/>
      <c r="MBH38" s="74"/>
      <c r="MBI38" s="72"/>
      <c r="MBJ38" s="72"/>
      <c r="MBK38" s="72"/>
      <c r="MBL38" s="90"/>
      <c r="MBM38" s="73"/>
      <c r="MBN38" s="73"/>
      <c r="MBO38" s="74"/>
      <c r="MBP38" s="72"/>
      <c r="MBQ38" s="72"/>
      <c r="MBR38" s="72"/>
      <c r="MBS38" s="90"/>
      <c r="MBT38" s="73"/>
      <c r="MBU38" s="73"/>
      <c r="MBV38" s="74"/>
      <c r="MBW38" s="72"/>
      <c r="MBX38" s="72"/>
      <c r="MBY38" s="72"/>
      <c r="MBZ38" s="90"/>
      <c r="MCA38" s="73"/>
      <c r="MCB38" s="73"/>
      <c r="MCC38" s="74"/>
      <c r="MCD38" s="72"/>
      <c r="MCE38" s="72"/>
      <c r="MCF38" s="72"/>
      <c r="MCG38" s="90"/>
      <c r="MCH38" s="73"/>
      <c r="MCI38" s="73"/>
      <c r="MCJ38" s="74"/>
      <c r="MCK38" s="72"/>
      <c r="MCL38" s="72"/>
      <c r="MCM38" s="72"/>
      <c r="MCN38" s="90"/>
      <c r="MCO38" s="73"/>
      <c r="MCP38" s="73"/>
      <c r="MCQ38" s="74"/>
      <c r="MCR38" s="72"/>
      <c r="MCS38" s="72"/>
      <c r="MCT38" s="72"/>
      <c r="MCU38" s="90"/>
      <c r="MCV38" s="73"/>
      <c r="MCW38" s="73"/>
      <c r="MCX38" s="74"/>
      <c r="MCY38" s="72"/>
      <c r="MCZ38" s="72"/>
      <c r="MDA38" s="72"/>
      <c r="MDB38" s="90"/>
      <c r="MDC38" s="73"/>
      <c r="MDD38" s="73"/>
      <c r="MDE38" s="74"/>
      <c r="MDF38" s="72"/>
      <c r="MDG38" s="72"/>
      <c r="MDH38" s="72"/>
      <c r="MDI38" s="90"/>
      <c r="MDJ38" s="73"/>
      <c r="MDK38" s="73"/>
      <c r="MDL38" s="74"/>
      <c r="MDM38" s="72"/>
      <c r="MDN38" s="72"/>
      <c r="MDO38" s="72"/>
      <c r="MDP38" s="90"/>
      <c r="MDQ38" s="73"/>
      <c r="MDR38" s="73"/>
      <c r="MDS38" s="74"/>
      <c r="MDT38" s="72"/>
      <c r="MDU38" s="72"/>
      <c r="MDV38" s="72"/>
      <c r="MDW38" s="90"/>
      <c r="MDX38" s="73"/>
      <c r="MDY38" s="73"/>
      <c r="MDZ38" s="74"/>
      <c r="MEA38" s="72"/>
      <c r="MEB38" s="72"/>
      <c r="MEC38" s="72"/>
      <c r="MED38" s="90"/>
      <c r="MEE38" s="73"/>
      <c r="MEF38" s="73"/>
      <c r="MEG38" s="74"/>
      <c r="MEH38" s="72"/>
      <c r="MEI38" s="72"/>
      <c r="MEJ38" s="72"/>
      <c r="MEK38" s="90"/>
      <c r="MEL38" s="73"/>
      <c r="MEM38" s="73"/>
      <c r="MEN38" s="74"/>
      <c r="MEO38" s="72"/>
      <c r="MEP38" s="72"/>
      <c r="MEQ38" s="72"/>
      <c r="MER38" s="90"/>
      <c r="MES38" s="73"/>
      <c r="MET38" s="73"/>
      <c r="MEU38" s="74"/>
      <c r="MEV38" s="72"/>
      <c r="MEW38" s="72"/>
      <c r="MEX38" s="72"/>
      <c r="MEY38" s="90"/>
      <c r="MEZ38" s="73"/>
      <c r="MFA38" s="73"/>
      <c r="MFB38" s="74"/>
      <c r="MFC38" s="72"/>
      <c r="MFD38" s="72"/>
      <c r="MFE38" s="72"/>
      <c r="MFF38" s="90"/>
      <c r="MFG38" s="73"/>
      <c r="MFH38" s="73"/>
      <c r="MFI38" s="74"/>
      <c r="MFJ38" s="72"/>
      <c r="MFK38" s="72"/>
      <c r="MFL38" s="72"/>
      <c r="MFM38" s="90"/>
      <c r="MFN38" s="73"/>
      <c r="MFO38" s="73"/>
      <c r="MFP38" s="74"/>
      <c r="MFQ38" s="72"/>
      <c r="MFR38" s="72"/>
      <c r="MFS38" s="72"/>
      <c r="MFT38" s="90"/>
      <c r="MFU38" s="73"/>
      <c r="MFV38" s="73"/>
      <c r="MFW38" s="74"/>
      <c r="MFX38" s="72"/>
      <c r="MFY38" s="72"/>
      <c r="MFZ38" s="72"/>
      <c r="MGA38" s="90"/>
      <c r="MGB38" s="73"/>
      <c r="MGC38" s="73"/>
      <c r="MGD38" s="74"/>
      <c r="MGE38" s="72"/>
      <c r="MGF38" s="72"/>
      <c r="MGG38" s="72"/>
      <c r="MGH38" s="90"/>
      <c r="MGI38" s="73"/>
      <c r="MGJ38" s="73"/>
      <c r="MGK38" s="74"/>
      <c r="MGL38" s="72"/>
      <c r="MGM38" s="72"/>
      <c r="MGN38" s="72"/>
      <c r="MGO38" s="90"/>
      <c r="MGP38" s="73"/>
      <c r="MGQ38" s="73"/>
      <c r="MGR38" s="74"/>
      <c r="MGS38" s="72"/>
      <c r="MGT38" s="72"/>
      <c r="MGU38" s="72"/>
      <c r="MGV38" s="90"/>
      <c r="MGW38" s="73"/>
      <c r="MGX38" s="73"/>
      <c r="MGY38" s="74"/>
      <c r="MGZ38" s="72"/>
      <c r="MHA38" s="72"/>
      <c r="MHB38" s="72"/>
      <c r="MHC38" s="90"/>
      <c r="MHD38" s="73"/>
      <c r="MHE38" s="73"/>
      <c r="MHF38" s="74"/>
      <c r="MHG38" s="72"/>
      <c r="MHH38" s="72"/>
      <c r="MHI38" s="72"/>
      <c r="MHJ38" s="90"/>
      <c r="MHK38" s="73"/>
      <c r="MHL38" s="73"/>
      <c r="MHM38" s="74"/>
      <c r="MHN38" s="72"/>
      <c r="MHO38" s="72"/>
      <c r="MHP38" s="72"/>
      <c r="MHQ38" s="90"/>
      <c r="MHR38" s="73"/>
      <c r="MHS38" s="73"/>
      <c r="MHT38" s="74"/>
      <c r="MHU38" s="72"/>
      <c r="MHV38" s="72"/>
      <c r="MHW38" s="72"/>
      <c r="MHX38" s="90"/>
      <c r="MHY38" s="73"/>
      <c r="MHZ38" s="73"/>
      <c r="MIA38" s="74"/>
      <c r="MIB38" s="72"/>
      <c r="MIC38" s="72"/>
      <c r="MID38" s="72"/>
      <c r="MIE38" s="90"/>
      <c r="MIF38" s="73"/>
      <c r="MIG38" s="73"/>
      <c r="MIH38" s="74"/>
      <c r="MII38" s="72"/>
      <c r="MIJ38" s="72"/>
      <c r="MIK38" s="72"/>
      <c r="MIL38" s="90"/>
      <c r="MIM38" s="73"/>
      <c r="MIN38" s="73"/>
      <c r="MIO38" s="74"/>
      <c r="MIP38" s="72"/>
      <c r="MIQ38" s="72"/>
      <c r="MIR38" s="72"/>
      <c r="MIS38" s="90"/>
      <c r="MIT38" s="73"/>
      <c r="MIU38" s="73"/>
      <c r="MIV38" s="74"/>
      <c r="MIW38" s="72"/>
      <c r="MIX38" s="72"/>
      <c r="MIY38" s="72"/>
      <c r="MIZ38" s="90"/>
      <c r="MJA38" s="73"/>
      <c r="MJB38" s="73"/>
      <c r="MJC38" s="74"/>
      <c r="MJD38" s="72"/>
      <c r="MJE38" s="72"/>
      <c r="MJF38" s="72"/>
      <c r="MJG38" s="90"/>
      <c r="MJH38" s="73"/>
      <c r="MJI38" s="73"/>
      <c r="MJJ38" s="74"/>
      <c r="MJK38" s="72"/>
      <c r="MJL38" s="72"/>
      <c r="MJM38" s="72"/>
      <c r="MJN38" s="90"/>
      <c r="MJO38" s="73"/>
      <c r="MJP38" s="73"/>
      <c r="MJQ38" s="74"/>
      <c r="MJR38" s="72"/>
      <c r="MJS38" s="72"/>
      <c r="MJT38" s="72"/>
      <c r="MJU38" s="90"/>
      <c r="MJV38" s="73"/>
      <c r="MJW38" s="73"/>
      <c r="MJX38" s="74"/>
      <c r="MJY38" s="72"/>
      <c r="MJZ38" s="72"/>
      <c r="MKA38" s="72"/>
      <c r="MKB38" s="90"/>
      <c r="MKC38" s="73"/>
      <c r="MKD38" s="73"/>
      <c r="MKE38" s="74"/>
      <c r="MKF38" s="72"/>
      <c r="MKG38" s="72"/>
      <c r="MKH38" s="72"/>
      <c r="MKI38" s="90"/>
      <c r="MKJ38" s="73"/>
      <c r="MKK38" s="73"/>
      <c r="MKL38" s="74"/>
      <c r="MKM38" s="72"/>
      <c r="MKN38" s="72"/>
      <c r="MKO38" s="72"/>
      <c r="MKP38" s="90"/>
      <c r="MKQ38" s="73"/>
      <c r="MKR38" s="73"/>
      <c r="MKS38" s="74"/>
      <c r="MKT38" s="72"/>
      <c r="MKU38" s="72"/>
      <c r="MKV38" s="72"/>
      <c r="MKW38" s="90"/>
      <c r="MKX38" s="73"/>
      <c r="MKY38" s="73"/>
      <c r="MKZ38" s="74"/>
      <c r="MLA38" s="72"/>
      <c r="MLB38" s="72"/>
      <c r="MLC38" s="72"/>
      <c r="MLD38" s="90"/>
      <c r="MLE38" s="73"/>
      <c r="MLF38" s="73"/>
      <c r="MLG38" s="74"/>
      <c r="MLH38" s="72"/>
      <c r="MLI38" s="72"/>
      <c r="MLJ38" s="72"/>
      <c r="MLK38" s="90"/>
      <c r="MLL38" s="73"/>
      <c r="MLM38" s="73"/>
      <c r="MLN38" s="74"/>
      <c r="MLO38" s="72"/>
      <c r="MLP38" s="72"/>
      <c r="MLQ38" s="72"/>
      <c r="MLR38" s="90"/>
      <c r="MLS38" s="73"/>
      <c r="MLT38" s="73"/>
      <c r="MLU38" s="74"/>
      <c r="MLV38" s="72"/>
      <c r="MLW38" s="72"/>
      <c r="MLX38" s="72"/>
      <c r="MLY38" s="90"/>
      <c r="MLZ38" s="73"/>
      <c r="MMA38" s="73"/>
      <c r="MMB38" s="74"/>
      <c r="MMC38" s="72"/>
      <c r="MMD38" s="72"/>
      <c r="MME38" s="72"/>
      <c r="MMF38" s="90"/>
      <c r="MMG38" s="73"/>
      <c r="MMH38" s="73"/>
      <c r="MMI38" s="74"/>
      <c r="MMJ38" s="72"/>
      <c r="MMK38" s="72"/>
      <c r="MML38" s="72"/>
      <c r="MMM38" s="90"/>
      <c r="MMN38" s="73"/>
      <c r="MMO38" s="73"/>
      <c r="MMP38" s="74"/>
      <c r="MMQ38" s="72"/>
      <c r="MMR38" s="72"/>
      <c r="MMS38" s="72"/>
      <c r="MMT38" s="90"/>
      <c r="MMU38" s="73"/>
      <c r="MMV38" s="73"/>
      <c r="MMW38" s="74"/>
      <c r="MMX38" s="72"/>
      <c r="MMY38" s="72"/>
      <c r="MMZ38" s="72"/>
      <c r="MNA38" s="90"/>
      <c r="MNB38" s="73"/>
      <c r="MNC38" s="73"/>
      <c r="MND38" s="74"/>
      <c r="MNE38" s="72"/>
      <c r="MNF38" s="72"/>
      <c r="MNG38" s="72"/>
      <c r="MNH38" s="90"/>
      <c r="MNI38" s="73"/>
      <c r="MNJ38" s="73"/>
      <c r="MNK38" s="74"/>
      <c r="MNL38" s="72"/>
      <c r="MNM38" s="72"/>
      <c r="MNN38" s="72"/>
      <c r="MNO38" s="90"/>
      <c r="MNP38" s="73"/>
      <c r="MNQ38" s="73"/>
      <c r="MNR38" s="74"/>
      <c r="MNS38" s="72"/>
      <c r="MNT38" s="72"/>
      <c r="MNU38" s="72"/>
      <c r="MNV38" s="90"/>
      <c r="MNW38" s="73"/>
      <c r="MNX38" s="73"/>
      <c r="MNY38" s="74"/>
      <c r="MNZ38" s="72"/>
      <c r="MOA38" s="72"/>
      <c r="MOB38" s="72"/>
      <c r="MOC38" s="90"/>
      <c r="MOD38" s="73"/>
      <c r="MOE38" s="73"/>
      <c r="MOF38" s="74"/>
      <c r="MOG38" s="72"/>
      <c r="MOH38" s="72"/>
      <c r="MOI38" s="72"/>
      <c r="MOJ38" s="90"/>
      <c r="MOK38" s="73"/>
      <c r="MOL38" s="73"/>
      <c r="MOM38" s="74"/>
      <c r="MON38" s="72"/>
      <c r="MOO38" s="72"/>
      <c r="MOP38" s="72"/>
      <c r="MOQ38" s="90"/>
      <c r="MOR38" s="73"/>
      <c r="MOS38" s="73"/>
      <c r="MOT38" s="74"/>
      <c r="MOU38" s="72"/>
      <c r="MOV38" s="72"/>
      <c r="MOW38" s="72"/>
      <c r="MOX38" s="90"/>
      <c r="MOY38" s="73"/>
      <c r="MOZ38" s="73"/>
      <c r="MPA38" s="74"/>
      <c r="MPB38" s="72"/>
      <c r="MPC38" s="72"/>
      <c r="MPD38" s="72"/>
      <c r="MPE38" s="90"/>
      <c r="MPF38" s="73"/>
      <c r="MPG38" s="73"/>
      <c r="MPH38" s="74"/>
      <c r="MPI38" s="72"/>
      <c r="MPJ38" s="72"/>
      <c r="MPK38" s="72"/>
      <c r="MPL38" s="90"/>
      <c r="MPM38" s="73"/>
      <c r="MPN38" s="73"/>
      <c r="MPO38" s="74"/>
      <c r="MPP38" s="72"/>
      <c r="MPQ38" s="72"/>
      <c r="MPR38" s="72"/>
      <c r="MPS38" s="90"/>
      <c r="MPT38" s="73"/>
      <c r="MPU38" s="73"/>
      <c r="MPV38" s="74"/>
      <c r="MPW38" s="72"/>
      <c r="MPX38" s="72"/>
      <c r="MPY38" s="72"/>
      <c r="MPZ38" s="90"/>
      <c r="MQA38" s="73"/>
      <c r="MQB38" s="73"/>
      <c r="MQC38" s="74"/>
      <c r="MQD38" s="72"/>
      <c r="MQE38" s="72"/>
      <c r="MQF38" s="72"/>
      <c r="MQG38" s="90"/>
      <c r="MQH38" s="73"/>
      <c r="MQI38" s="73"/>
      <c r="MQJ38" s="74"/>
      <c r="MQK38" s="72"/>
      <c r="MQL38" s="72"/>
      <c r="MQM38" s="72"/>
      <c r="MQN38" s="90"/>
      <c r="MQO38" s="73"/>
      <c r="MQP38" s="73"/>
      <c r="MQQ38" s="74"/>
      <c r="MQR38" s="72"/>
      <c r="MQS38" s="72"/>
      <c r="MQT38" s="72"/>
      <c r="MQU38" s="90"/>
      <c r="MQV38" s="73"/>
      <c r="MQW38" s="73"/>
      <c r="MQX38" s="74"/>
      <c r="MQY38" s="72"/>
      <c r="MQZ38" s="72"/>
      <c r="MRA38" s="72"/>
      <c r="MRB38" s="90"/>
      <c r="MRC38" s="73"/>
      <c r="MRD38" s="73"/>
      <c r="MRE38" s="74"/>
      <c r="MRF38" s="72"/>
      <c r="MRG38" s="72"/>
      <c r="MRH38" s="72"/>
      <c r="MRI38" s="90"/>
      <c r="MRJ38" s="73"/>
      <c r="MRK38" s="73"/>
      <c r="MRL38" s="74"/>
      <c r="MRM38" s="72"/>
      <c r="MRN38" s="72"/>
      <c r="MRO38" s="72"/>
      <c r="MRP38" s="90"/>
      <c r="MRQ38" s="73"/>
      <c r="MRR38" s="73"/>
      <c r="MRS38" s="74"/>
      <c r="MRT38" s="72"/>
      <c r="MRU38" s="72"/>
      <c r="MRV38" s="72"/>
      <c r="MRW38" s="90"/>
      <c r="MRX38" s="73"/>
      <c r="MRY38" s="73"/>
      <c r="MRZ38" s="74"/>
      <c r="MSA38" s="72"/>
      <c r="MSB38" s="72"/>
      <c r="MSC38" s="72"/>
      <c r="MSD38" s="90"/>
      <c r="MSE38" s="73"/>
      <c r="MSF38" s="73"/>
      <c r="MSG38" s="74"/>
      <c r="MSH38" s="72"/>
      <c r="MSI38" s="72"/>
      <c r="MSJ38" s="72"/>
      <c r="MSK38" s="90"/>
      <c r="MSL38" s="73"/>
      <c r="MSM38" s="73"/>
      <c r="MSN38" s="74"/>
      <c r="MSO38" s="72"/>
      <c r="MSP38" s="72"/>
      <c r="MSQ38" s="72"/>
      <c r="MSR38" s="90"/>
      <c r="MSS38" s="73"/>
      <c r="MST38" s="73"/>
      <c r="MSU38" s="74"/>
      <c r="MSV38" s="72"/>
      <c r="MSW38" s="72"/>
      <c r="MSX38" s="72"/>
      <c r="MSY38" s="90"/>
      <c r="MSZ38" s="73"/>
      <c r="MTA38" s="73"/>
      <c r="MTB38" s="74"/>
      <c r="MTC38" s="72"/>
      <c r="MTD38" s="72"/>
      <c r="MTE38" s="72"/>
      <c r="MTF38" s="90"/>
      <c r="MTG38" s="73"/>
      <c r="MTH38" s="73"/>
      <c r="MTI38" s="74"/>
      <c r="MTJ38" s="72"/>
      <c r="MTK38" s="72"/>
      <c r="MTL38" s="72"/>
      <c r="MTM38" s="90"/>
      <c r="MTN38" s="73"/>
      <c r="MTO38" s="73"/>
      <c r="MTP38" s="74"/>
      <c r="MTQ38" s="72"/>
      <c r="MTR38" s="72"/>
      <c r="MTS38" s="72"/>
      <c r="MTT38" s="90"/>
      <c r="MTU38" s="73"/>
      <c r="MTV38" s="73"/>
      <c r="MTW38" s="74"/>
      <c r="MTX38" s="72"/>
      <c r="MTY38" s="72"/>
      <c r="MTZ38" s="72"/>
      <c r="MUA38" s="90"/>
      <c r="MUB38" s="73"/>
      <c r="MUC38" s="73"/>
      <c r="MUD38" s="74"/>
      <c r="MUE38" s="72"/>
      <c r="MUF38" s="72"/>
      <c r="MUG38" s="72"/>
      <c r="MUH38" s="90"/>
      <c r="MUI38" s="73"/>
      <c r="MUJ38" s="73"/>
      <c r="MUK38" s="74"/>
      <c r="MUL38" s="72"/>
      <c r="MUM38" s="72"/>
      <c r="MUN38" s="72"/>
      <c r="MUO38" s="90"/>
      <c r="MUP38" s="73"/>
      <c r="MUQ38" s="73"/>
      <c r="MUR38" s="74"/>
      <c r="MUS38" s="72"/>
      <c r="MUT38" s="72"/>
      <c r="MUU38" s="72"/>
      <c r="MUV38" s="90"/>
      <c r="MUW38" s="73"/>
      <c r="MUX38" s="73"/>
      <c r="MUY38" s="74"/>
      <c r="MUZ38" s="72"/>
      <c r="MVA38" s="72"/>
      <c r="MVB38" s="72"/>
      <c r="MVC38" s="90"/>
      <c r="MVD38" s="73"/>
      <c r="MVE38" s="73"/>
      <c r="MVF38" s="74"/>
      <c r="MVG38" s="72"/>
      <c r="MVH38" s="72"/>
      <c r="MVI38" s="72"/>
      <c r="MVJ38" s="90"/>
      <c r="MVK38" s="73"/>
      <c r="MVL38" s="73"/>
      <c r="MVM38" s="74"/>
      <c r="MVN38" s="72"/>
      <c r="MVO38" s="72"/>
      <c r="MVP38" s="72"/>
      <c r="MVQ38" s="90"/>
      <c r="MVR38" s="73"/>
      <c r="MVS38" s="73"/>
      <c r="MVT38" s="74"/>
      <c r="MVU38" s="72"/>
      <c r="MVV38" s="72"/>
      <c r="MVW38" s="72"/>
      <c r="MVX38" s="90"/>
      <c r="MVY38" s="73"/>
      <c r="MVZ38" s="73"/>
      <c r="MWA38" s="74"/>
      <c r="MWB38" s="72"/>
      <c r="MWC38" s="72"/>
      <c r="MWD38" s="72"/>
      <c r="MWE38" s="90"/>
      <c r="MWF38" s="73"/>
      <c r="MWG38" s="73"/>
      <c r="MWH38" s="74"/>
      <c r="MWI38" s="72"/>
      <c r="MWJ38" s="72"/>
      <c r="MWK38" s="72"/>
      <c r="MWL38" s="90"/>
      <c r="MWM38" s="73"/>
      <c r="MWN38" s="73"/>
      <c r="MWO38" s="74"/>
      <c r="MWP38" s="72"/>
      <c r="MWQ38" s="72"/>
      <c r="MWR38" s="72"/>
      <c r="MWS38" s="90"/>
      <c r="MWT38" s="73"/>
      <c r="MWU38" s="73"/>
      <c r="MWV38" s="74"/>
      <c r="MWW38" s="72"/>
      <c r="MWX38" s="72"/>
      <c r="MWY38" s="72"/>
      <c r="MWZ38" s="90"/>
      <c r="MXA38" s="73"/>
      <c r="MXB38" s="73"/>
      <c r="MXC38" s="74"/>
      <c r="MXD38" s="72"/>
      <c r="MXE38" s="72"/>
      <c r="MXF38" s="72"/>
      <c r="MXG38" s="90"/>
      <c r="MXH38" s="73"/>
      <c r="MXI38" s="73"/>
      <c r="MXJ38" s="74"/>
      <c r="MXK38" s="72"/>
      <c r="MXL38" s="72"/>
      <c r="MXM38" s="72"/>
      <c r="MXN38" s="90"/>
      <c r="MXO38" s="73"/>
      <c r="MXP38" s="73"/>
      <c r="MXQ38" s="74"/>
      <c r="MXR38" s="72"/>
      <c r="MXS38" s="72"/>
      <c r="MXT38" s="72"/>
      <c r="MXU38" s="90"/>
      <c r="MXV38" s="73"/>
      <c r="MXW38" s="73"/>
      <c r="MXX38" s="74"/>
      <c r="MXY38" s="72"/>
      <c r="MXZ38" s="72"/>
      <c r="MYA38" s="72"/>
      <c r="MYB38" s="90"/>
      <c r="MYC38" s="73"/>
      <c r="MYD38" s="73"/>
      <c r="MYE38" s="74"/>
      <c r="MYF38" s="72"/>
      <c r="MYG38" s="72"/>
      <c r="MYH38" s="72"/>
      <c r="MYI38" s="90"/>
      <c r="MYJ38" s="73"/>
      <c r="MYK38" s="73"/>
      <c r="MYL38" s="74"/>
      <c r="MYM38" s="72"/>
      <c r="MYN38" s="72"/>
      <c r="MYO38" s="72"/>
      <c r="MYP38" s="90"/>
      <c r="MYQ38" s="73"/>
      <c r="MYR38" s="73"/>
      <c r="MYS38" s="74"/>
      <c r="MYT38" s="72"/>
      <c r="MYU38" s="72"/>
      <c r="MYV38" s="72"/>
      <c r="MYW38" s="90"/>
      <c r="MYX38" s="73"/>
      <c r="MYY38" s="73"/>
      <c r="MYZ38" s="74"/>
      <c r="MZA38" s="72"/>
      <c r="MZB38" s="72"/>
      <c r="MZC38" s="72"/>
      <c r="MZD38" s="90"/>
      <c r="MZE38" s="73"/>
      <c r="MZF38" s="73"/>
      <c r="MZG38" s="74"/>
      <c r="MZH38" s="72"/>
      <c r="MZI38" s="72"/>
      <c r="MZJ38" s="72"/>
      <c r="MZK38" s="90"/>
      <c r="MZL38" s="73"/>
      <c r="MZM38" s="73"/>
      <c r="MZN38" s="74"/>
      <c r="MZO38" s="72"/>
      <c r="MZP38" s="72"/>
      <c r="MZQ38" s="72"/>
      <c r="MZR38" s="90"/>
      <c r="MZS38" s="73"/>
      <c r="MZT38" s="73"/>
      <c r="MZU38" s="74"/>
      <c r="MZV38" s="72"/>
      <c r="MZW38" s="72"/>
      <c r="MZX38" s="72"/>
      <c r="MZY38" s="90"/>
      <c r="MZZ38" s="73"/>
      <c r="NAA38" s="73"/>
      <c r="NAB38" s="74"/>
      <c r="NAC38" s="72"/>
      <c r="NAD38" s="72"/>
      <c r="NAE38" s="72"/>
      <c r="NAF38" s="90"/>
      <c r="NAG38" s="73"/>
      <c r="NAH38" s="73"/>
      <c r="NAI38" s="74"/>
      <c r="NAJ38" s="72"/>
      <c r="NAK38" s="72"/>
      <c r="NAL38" s="72"/>
      <c r="NAM38" s="90"/>
      <c r="NAN38" s="73"/>
      <c r="NAO38" s="73"/>
      <c r="NAP38" s="74"/>
      <c r="NAQ38" s="72"/>
      <c r="NAR38" s="72"/>
      <c r="NAS38" s="72"/>
      <c r="NAT38" s="90"/>
      <c r="NAU38" s="73"/>
      <c r="NAV38" s="73"/>
      <c r="NAW38" s="74"/>
      <c r="NAX38" s="72"/>
      <c r="NAY38" s="72"/>
      <c r="NAZ38" s="72"/>
      <c r="NBA38" s="90"/>
      <c r="NBB38" s="73"/>
      <c r="NBC38" s="73"/>
      <c r="NBD38" s="74"/>
      <c r="NBE38" s="72"/>
      <c r="NBF38" s="72"/>
      <c r="NBG38" s="72"/>
      <c r="NBH38" s="90"/>
      <c r="NBI38" s="73"/>
      <c r="NBJ38" s="73"/>
      <c r="NBK38" s="74"/>
      <c r="NBL38" s="72"/>
      <c r="NBM38" s="72"/>
      <c r="NBN38" s="72"/>
      <c r="NBO38" s="90"/>
      <c r="NBP38" s="73"/>
      <c r="NBQ38" s="73"/>
      <c r="NBR38" s="74"/>
      <c r="NBS38" s="72"/>
      <c r="NBT38" s="72"/>
      <c r="NBU38" s="72"/>
      <c r="NBV38" s="90"/>
      <c r="NBW38" s="73"/>
      <c r="NBX38" s="73"/>
      <c r="NBY38" s="74"/>
      <c r="NBZ38" s="72"/>
      <c r="NCA38" s="72"/>
      <c r="NCB38" s="72"/>
      <c r="NCC38" s="90"/>
      <c r="NCD38" s="73"/>
      <c r="NCE38" s="73"/>
      <c r="NCF38" s="74"/>
      <c r="NCG38" s="72"/>
      <c r="NCH38" s="72"/>
      <c r="NCI38" s="72"/>
      <c r="NCJ38" s="90"/>
      <c r="NCK38" s="73"/>
      <c r="NCL38" s="73"/>
      <c r="NCM38" s="74"/>
      <c r="NCN38" s="72"/>
      <c r="NCO38" s="72"/>
      <c r="NCP38" s="72"/>
      <c r="NCQ38" s="90"/>
      <c r="NCR38" s="73"/>
      <c r="NCS38" s="73"/>
      <c r="NCT38" s="74"/>
      <c r="NCU38" s="72"/>
      <c r="NCV38" s="72"/>
      <c r="NCW38" s="72"/>
      <c r="NCX38" s="90"/>
      <c r="NCY38" s="73"/>
      <c r="NCZ38" s="73"/>
      <c r="NDA38" s="74"/>
      <c r="NDB38" s="72"/>
      <c r="NDC38" s="72"/>
      <c r="NDD38" s="72"/>
      <c r="NDE38" s="90"/>
      <c r="NDF38" s="73"/>
      <c r="NDG38" s="73"/>
      <c r="NDH38" s="74"/>
      <c r="NDI38" s="72"/>
      <c r="NDJ38" s="72"/>
      <c r="NDK38" s="72"/>
      <c r="NDL38" s="90"/>
      <c r="NDM38" s="73"/>
      <c r="NDN38" s="73"/>
      <c r="NDO38" s="74"/>
      <c r="NDP38" s="72"/>
      <c r="NDQ38" s="72"/>
      <c r="NDR38" s="72"/>
      <c r="NDS38" s="90"/>
      <c r="NDT38" s="73"/>
      <c r="NDU38" s="73"/>
      <c r="NDV38" s="74"/>
      <c r="NDW38" s="72"/>
      <c r="NDX38" s="72"/>
      <c r="NDY38" s="72"/>
      <c r="NDZ38" s="90"/>
      <c r="NEA38" s="73"/>
      <c r="NEB38" s="73"/>
      <c r="NEC38" s="74"/>
      <c r="NED38" s="72"/>
      <c r="NEE38" s="72"/>
      <c r="NEF38" s="72"/>
      <c r="NEG38" s="90"/>
      <c r="NEH38" s="73"/>
      <c r="NEI38" s="73"/>
      <c r="NEJ38" s="74"/>
      <c r="NEK38" s="72"/>
      <c r="NEL38" s="72"/>
      <c r="NEM38" s="72"/>
      <c r="NEN38" s="90"/>
      <c r="NEO38" s="73"/>
      <c r="NEP38" s="73"/>
      <c r="NEQ38" s="74"/>
      <c r="NER38" s="72"/>
      <c r="NES38" s="72"/>
      <c r="NET38" s="72"/>
      <c r="NEU38" s="90"/>
      <c r="NEV38" s="73"/>
      <c r="NEW38" s="73"/>
      <c r="NEX38" s="74"/>
      <c r="NEY38" s="72"/>
      <c r="NEZ38" s="72"/>
      <c r="NFA38" s="72"/>
      <c r="NFB38" s="90"/>
      <c r="NFC38" s="73"/>
      <c r="NFD38" s="73"/>
      <c r="NFE38" s="74"/>
      <c r="NFF38" s="72"/>
      <c r="NFG38" s="72"/>
      <c r="NFH38" s="72"/>
      <c r="NFI38" s="90"/>
      <c r="NFJ38" s="73"/>
      <c r="NFK38" s="73"/>
      <c r="NFL38" s="74"/>
      <c r="NFM38" s="72"/>
      <c r="NFN38" s="72"/>
      <c r="NFO38" s="72"/>
      <c r="NFP38" s="90"/>
      <c r="NFQ38" s="73"/>
      <c r="NFR38" s="73"/>
      <c r="NFS38" s="74"/>
      <c r="NFT38" s="72"/>
      <c r="NFU38" s="72"/>
      <c r="NFV38" s="72"/>
      <c r="NFW38" s="90"/>
      <c r="NFX38" s="73"/>
      <c r="NFY38" s="73"/>
      <c r="NFZ38" s="74"/>
      <c r="NGA38" s="72"/>
      <c r="NGB38" s="72"/>
      <c r="NGC38" s="72"/>
      <c r="NGD38" s="90"/>
      <c r="NGE38" s="73"/>
      <c r="NGF38" s="73"/>
      <c r="NGG38" s="74"/>
      <c r="NGH38" s="72"/>
      <c r="NGI38" s="72"/>
      <c r="NGJ38" s="72"/>
      <c r="NGK38" s="90"/>
      <c r="NGL38" s="73"/>
      <c r="NGM38" s="73"/>
      <c r="NGN38" s="74"/>
      <c r="NGO38" s="72"/>
      <c r="NGP38" s="72"/>
      <c r="NGQ38" s="72"/>
      <c r="NGR38" s="90"/>
      <c r="NGS38" s="73"/>
      <c r="NGT38" s="73"/>
      <c r="NGU38" s="74"/>
      <c r="NGV38" s="72"/>
      <c r="NGW38" s="72"/>
      <c r="NGX38" s="72"/>
      <c r="NGY38" s="90"/>
      <c r="NGZ38" s="73"/>
      <c r="NHA38" s="73"/>
      <c r="NHB38" s="74"/>
      <c r="NHC38" s="72"/>
      <c r="NHD38" s="72"/>
      <c r="NHE38" s="72"/>
      <c r="NHF38" s="90"/>
      <c r="NHG38" s="73"/>
      <c r="NHH38" s="73"/>
      <c r="NHI38" s="74"/>
      <c r="NHJ38" s="72"/>
      <c r="NHK38" s="72"/>
      <c r="NHL38" s="72"/>
      <c r="NHM38" s="90"/>
      <c r="NHN38" s="73"/>
      <c r="NHO38" s="73"/>
      <c r="NHP38" s="74"/>
      <c r="NHQ38" s="72"/>
      <c r="NHR38" s="72"/>
      <c r="NHS38" s="72"/>
      <c r="NHT38" s="90"/>
      <c r="NHU38" s="73"/>
      <c r="NHV38" s="73"/>
      <c r="NHW38" s="74"/>
      <c r="NHX38" s="72"/>
      <c r="NHY38" s="72"/>
      <c r="NHZ38" s="72"/>
      <c r="NIA38" s="90"/>
      <c r="NIB38" s="73"/>
      <c r="NIC38" s="73"/>
      <c r="NID38" s="74"/>
      <c r="NIE38" s="72"/>
      <c r="NIF38" s="72"/>
      <c r="NIG38" s="72"/>
      <c r="NIH38" s="90"/>
      <c r="NII38" s="73"/>
      <c r="NIJ38" s="73"/>
      <c r="NIK38" s="74"/>
      <c r="NIL38" s="72"/>
      <c r="NIM38" s="72"/>
      <c r="NIN38" s="72"/>
      <c r="NIO38" s="90"/>
      <c r="NIP38" s="73"/>
      <c r="NIQ38" s="73"/>
      <c r="NIR38" s="74"/>
      <c r="NIS38" s="72"/>
      <c r="NIT38" s="72"/>
      <c r="NIU38" s="72"/>
      <c r="NIV38" s="90"/>
      <c r="NIW38" s="73"/>
      <c r="NIX38" s="73"/>
      <c r="NIY38" s="74"/>
      <c r="NIZ38" s="72"/>
      <c r="NJA38" s="72"/>
      <c r="NJB38" s="72"/>
      <c r="NJC38" s="90"/>
      <c r="NJD38" s="73"/>
      <c r="NJE38" s="73"/>
      <c r="NJF38" s="74"/>
      <c r="NJG38" s="72"/>
      <c r="NJH38" s="72"/>
      <c r="NJI38" s="72"/>
      <c r="NJJ38" s="90"/>
      <c r="NJK38" s="73"/>
      <c r="NJL38" s="73"/>
      <c r="NJM38" s="74"/>
      <c r="NJN38" s="72"/>
      <c r="NJO38" s="72"/>
      <c r="NJP38" s="72"/>
      <c r="NJQ38" s="90"/>
      <c r="NJR38" s="73"/>
      <c r="NJS38" s="73"/>
      <c r="NJT38" s="74"/>
      <c r="NJU38" s="72"/>
      <c r="NJV38" s="72"/>
      <c r="NJW38" s="72"/>
      <c r="NJX38" s="90"/>
      <c r="NJY38" s="73"/>
      <c r="NJZ38" s="73"/>
      <c r="NKA38" s="74"/>
      <c r="NKB38" s="72"/>
      <c r="NKC38" s="72"/>
      <c r="NKD38" s="72"/>
      <c r="NKE38" s="90"/>
      <c r="NKF38" s="73"/>
      <c r="NKG38" s="73"/>
      <c r="NKH38" s="74"/>
      <c r="NKI38" s="72"/>
      <c r="NKJ38" s="72"/>
      <c r="NKK38" s="72"/>
      <c r="NKL38" s="90"/>
      <c r="NKM38" s="73"/>
      <c r="NKN38" s="73"/>
      <c r="NKO38" s="74"/>
      <c r="NKP38" s="72"/>
      <c r="NKQ38" s="72"/>
      <c r="NKR38" s="72"/>
      <c r="NKS38" s="90"/>
      <c r="NKT38" s="73"/>
      <c r="NKU38" s="73"/>
      <c r="NKV38" s="74"/>
      <c r="NKW38" s="72"/>
      <c r="NKX38" s="72"/>
      <c r="NKY38" s="72"/>
      <c r="NKZ38" s="90"/>
      <c r="NLA38" s="73"/>
      <c r="NLB38" s="73"/>
      <c r="NLC38" s="74"/>
      <c r="NLD38" s="72"/>
      <c r="NLE38" s="72"/>
      <c r="NLF38" s="72"/>
      <c r="NLG38" s="90"/>
      <c r="NLH38" s="73"/>
      <c r="NLI38" s="73"/>
      <c r="NLJ38" s="74"/>
      <c r="NLK38" s="72"/>
      <c r="NLL38" s="72"/>
      <c r="NLM38" s="72"/>
      <c r="NLN38" s="90"/>
      <c r="NLO38" s="73"/>
      <c r="NLP38" s="73"/>
      <c r="NLQ38" s="74"/>
      <c r="NLR38" s="72"/>
      <c r="NLS38" s="72"/>
      <c r="NLT38" s="72"/>
      <c r="NLU38" s="90"/>
      <c r="NLV38" s="73"/>
      <c r="NLW38" s="73"/>
      <c r="NLX38" s="74"/>
      <c r="NLY38" s="72"/>
      <c r="NLZ38" s="72"/>
      <c r="NMA38" s="72"/>
      <c r="NMB38" s="90"/>
      <c r="NMC38" s="73"/>
      <c r="NMD38" s="73"/>
      <c r="NME38" s="74"/>
      <c r="NMF38" s="72"/>
      <c r="NMG38" s="72"/>
      <c r="NMH38" s="72"/>
      <c r="NMI38" s="90"/>
      <c r="NMJ38" s="73"/>
      <c r="NMK38" s="73"/>
      <c r="NML38" s="74"/>
      <c r="NMM38" s="72"/>
      <c r="NMN38" s="72"/>
      <c r="NMO38" s="72"/>
      <c r="NMP38" s="90"/>
      <c r="NMQ38" s="73"/>
      <c r="NMR38" s="73"/>
      <c r="NMS38" s="74"/>
      <c r="NMT38" s="72"/>
      <c r="NMU38" s="72"/>
      <c r="NMV38" s="72"/>
      <c r="NMW38" s="90"/>
      <c r="NMX38" s="73"/>
      <c r="NMY38" s="73"/>
      <c r="NMZ38" s="74"/>
      <c r="NNA38" s="72"/>
      <c r="NNB38" s="72"/>
      <c r="NNC38" s="72"/>
      <c r="NND38" s="90"/>
      <c r="NNE38" s="73"/>
      <c r="NNF38" s="73"/>
      <c r="NNG38" s="74"/>
      <c r="NNH38" s="72"/>
      <c r="NNI38" s="72"/>
      <c r="NNJ38" s="72"/>
      <c r="NNK38" s="90"/>
      <c r="NNL38" s="73"/>
      <c r="NNM38" s="73"/>
      <c r="NNN38" s="74"/>
      <c r="NNO38" s="72"/>
      <c r="NNP38" s="72"/>
      <c r="NNQ38" s="72"/>
      <c r="NNR38" s="90"/>
      <c r="NNS38" s="73"/>
      <c r="NNT38" s="73"/>
      <c r="NNU38" s="74"/>
      <c r="NNV38" s="72"/>
      <c r="NNW38" s="72"/>
      <c r="NNX38" s="72"/>
      <c r="NNY38" s="90"/>
      <c r="NNZ38" s="73"/>
      <c r="NOA38" s="73"/>
      <c r="NOB38" s="74"/>
      <c r="NOC38" s="72"/>
      <c r="NOD38" s="72"/>
      <c r="NOE38" s="72"/>
      <c r="NOF38" s="90"/>
      <c r="NOG38" s="73"/>
      <c r="NOH38" s="73"/>
      <c r="NOI38" s="74"/>
      <c r="NOJ38" s="72"/>
      <c r="NOK38" s="72"/>
      <c r="NOL38" s="72"/>
      <c r="NOM38" s="90"/>
      <c r="NON38" s="73"/>
      <c r="NOO38" s="73"/>
      <c r="NOP38" s="74"/>
      <c r="NOQ38" s="72"/>
      <c r="NOR38" s="72"/>
      <c r="NOS38" s="72"/>
      <c r="NOT38" s="90"/>
      <c r="NOU38" s="73"/>
      <c r="NOV38" s="73"/>
      <c r="NOW38" s="74"/>
      <c r="NOX38" s="72"/>
      <c r="NOY38" s="72"/>
      <c r="NOZ38" s="72"/>
      <c r="NPA38" s="90"/>
      <c r="NPB38" s="73"/>
      <c r="NPC38" s="73"/>
      <c r="NPD38" s="74"/>
      <c r="NPE38" s="72"/>
      <c r="NPF38" s="72"/>
      <c r="NPG38" s="72"/>
      <c r="NPH38" s="90"/>
      <c r="NPI38" s="73"/>
      <c r="NPJ38" s="73"/>
      <c r="NPK38" s="74"/>
      <c r="NPL38" s="72"/>
      <c r="NPM38" s="72"/>
      <c r="NPN38" s="72"/>
      <c r="NPO38" s="90"/>
      <c r="NPP38" s="73"/>
      <c r="NPQ38" s="73"/>
      <c r="NPR38" s="74"/>
      <c r="NPS38" s="72"/>
      <c r="NPT38" s="72"/>
      <c r="NPU38" s="72"/>
      <c r="NPV38" s="90"/>
      <c r="NPW38" s="73"/>
      <c r="NPX38" s="73"/>
      <c r="NPY38" s="74"/>
      <c r="NPZ38" s="72"/>
      <c r="NQA38" s="72"/>
      <c r="NQB38" s="72"/>
      <c r="NQC38" s="90"/>
      <c r="NQD38" s="73"/>
      <c r="NQE38" s="73"/>
      <c r="NQF38" s="74"/>
      <c r="NQG38" s="72"/>
      <c r="NQH38" s="72"/>
      <c r="NQI38" s="72"/>
      <c r="NQJ38" s="90"/>
      <c r="NQK38" s="73"/>
      <c r="NQL38" s="73"/>
      <c r="NQM38" s="74"/>
      <c r="NQN38" s="72"/>
      <c r="NQO38" s="72"/>
      <c r="NQP38" s="72"/>
      <c r="NQQ38" s="90"/>
      <c r="NQR38" s="73"/>
      <c r="NQS38" s="73"/>
      <c r="NQT38" s="74"/>
      <c r="NQU38" s="72"/>
      <c r="NQV38" s="72"/>
      <c r="NQW38" s="72"/>
      <c r="NQX38" s="90"/>
      <c r="NQY38" s="73"/>
      <c r="NQZ38" s="73"/>
      <c r="NRA38" s="74"/>
      <c r="NRB38" s="72"/>
      <c r="NRC38" s="72"/>
      <c r="NRD38" s="72"/>
      <c r="NRE38" s="90"/>
      <c r="NRF38" s="73"/>
      <c r="NRG38" s="73"/>
      <c r="NRH38" s="74"/>
      <c r="NRI38" s="72"/>
      <c r="NRJ38" s="72"/>
      <c r="NRK38" s="72"/>
      <c r="NRL38" s="90"/>
      <c r="NRM38" s="73"/>
      <c r="NRN38" s="73"/>
      <c r="NRO38" s="74"/>
      <c r="NRP38" s="72"/>
      <c r="NRQ38" s="72"/>
      <c r="NRR38" s="72"/>
      <c r="NRS38" s="90"/>
      <c r="NRT38" s="73"/>
      <c r="NRU38" s="73"/>
      <c r="NRV38" s="74"/>
      <c r="NRW38" s="72"/>
      <c r="NRX38" s="72"/>
      <c r="NRY38" s="72"/>
      <c r="NRZ38" s="90"/>
      <c r="NSA38" s="73"/>
      <c r="NSB38" s="73"/>
      <c r="NSC38" s="74"/>
      <c r="NSD38" s="72"/>
      <c r="NSE38" s="72"/>
      <c r="NSF38" s="72"/>
      <c r="NSG38" s="90"/>
      <c r="NSH38" s="73"/>
      <c r="NSI38" s="73"/>
      <c r="NSJ38" s="74"/>
      <c r="NSK38" s="72"/>
      <c r="NSL38" s="72"/>
      <c r="NSM38" s="72"/>
      <c r="NSN38" s="90"/>
      <c r="NSO38" s="73"/>
      <c r="NSP38" s="73"/>
      <c r="NSQ38" s="74"/>
      <c r="NSR38" s="72"/>
      <c r="NSS38" s="72"/>
      <c r="NST38" s="72"/>
      <c r="NSU38" s="90"/>
      <c r="NSV38" s="73"/>
      <c r="NSW38" s="73"/>
      <c r="NSX38" s="74"/>
      <c r="NSY38" s="72"/>
      <c r="NSZ38" s="72"/>
      <c r="NTA38" s="72"/>
      <c r="NTB38" s="90"/>
      <c r="NTC38" s="73"/>
      <c r="NTD38" s="73"/>
      <c r="NTE38" s="74"/>
      <c r="NTF38" s="72"/>
      <c r="NTG38" s="72"/>
      <c r="NTH38" s="72"/>
      <c r="NTI38" s="90"/>
      <c r="NTJ38" s="73"/>
      <c r="NTK38" s="73"/>
      <c r="NTL38" s="74"/>
      <c r="NTM38" s="72"/>
      <c r="NTN38" s="72"/>
      <c r="NTO38" s="72"/>
      <c r="NTP38" s="90"/>
      <c r="NTQ38" s="73"/>
      <c r="NTR38" s="73"/>
      <c r="NTS38" s="74"/>
      <c r="NTT38" s="72"/>
      <c r="NTU38" s="72"/>
      <c r="NTV38" s="72"/>
      <c r="NTW38" s="90"/>
      <c r="NTX38" s="73"/>
      <c r="NTY38" s="73"/>
      <c r="NTZ38" s="74"/>
      <c r="NUA38" s="72"/>
      <c r="NUB38" s="72"/>
      <c r="NUC38" s="72"/>
      <c r="NUD38" s="90"/>
      <c r="NUE38" s="73"/>
      <c r="NUF38" s="73"/>
      <c r="NUG38" s="74"/>
      <c r="NUH38" s="72"/>
      <c r="NUI38" s="72"/>
      <c r="NUJ38" s="72"/>
      <c r="NUK38" s="90"/>
      <c r="NUL38" s="73"/>
      <c r="NUM38" s="73"/>
      <c r="NUN38" s="74"/>
      <c r="NUO38" s="72"/>
      <c r="NUP38" s="72"/>
      <c r="NUQ38" s="72"/>
      <c r="NUR38" s="90"/>
      <c r="NUS38" s="73"/>
      <c r="NUT38" s="73"/>
      <c r="NUU38" s="74"/>
      <c r="NUV38" s="72"/>
      <c r="NUW38" s="72"/>
      <c r="NUX38" s="72"/>
      <c r="NUY38" s="90"/>
      <c r="NUZ38" s="73"/>
      <c r="NVA38" s="73"/>
      <c r="NVB38" s="74"/>
      <c r="NVC38" s="72"/>
      <c r="NVD38" s="72"/>
      <c r="NVE38" s="72"/>
      <c r="NVF38" s="90"/>
      <c r="NVG38" s="73"/>
      <c r="NVH38" s="73"/>
      <c r="NVI38" s="74"/>
      <c r="NVJ38" s="72"/>
      <c r="NVK38" s="72"/>
      <c r="NVL38" s="72"/>
      <c r="NVM38" s="90"/>
      <c r="NVN38" s="73"/>
      <c r="NVO38" s="73"/>
      <c r="NVP38" s="74"/>
      <c r="NVQ38" s="72"/>
      <c r="NVR38" s="72"/>
      <c r="NVS38" s="72"/>
      <c r="NVT38" s="90"/>
      <c r="NVU38" s="73"/>
      <c r="NVV38" s="73"/>
      <c r="NVW38" s="74"/>
      <c r="NVX38" s="72"/>
      <c r="NVY38" s="72"/>
      <c r="NVZ38" s="72"/>
      <c r="NWA38" s="90"/>
      <c r="NWB38" s="73"/>
      <c r="NWC38" s="73"/>
      <c r="NWD38" s="74"/>
      <c r="NWE38" s="72"/>
      <c r="NWF38" s="72"/>
      <c r="NWG38" s="72"/>
      <c r="NWH38" s="90"/>
      <c r="NWI38" s="73"/>
      <c r="NWJ38" s="73"/>
      <c r="NWK38" s="74"/>
      <c r="NWL38" s="72"/>
      <c r="NWM38" s="72"/>
      <c r="NWN38" s="72"/>
      <c r="NWO38" s="90"/>
      <c r="NWP38" s="73"/>
      <c r="NWQ38" s="73"/>
      <c r="NWR38" s="74"/>
      <c r="NWS38" s="72"/>
      <c r="NWT38" s="72"/>
      <c r="NWU38" s="72"/>
      <c r="NWV38" s="90"/>
      <c r="NWW38" s="73"/>
      <c r="NWX38" s="73"/>
      <c r="NWY38" s="74"/>
      <c r="NWZ38" s="72"/>
      <c r="NXA38" s="72"/>
      <c r="NXB38" s="72"/>
      <c r="NXC38" s="90"/>
      <c r="NXD38" s="73"/>
      <c r="NXE38" s="73"/>
      <c r="NXF38" s="74"/>
      <c r="NXG38" s="72"/>
      <c r="NXH38" s="72"/>
      <c r="NXI38" s="72"/>
      <c r="NXJ38" s="90"/>
      <c r="NXK38" s="73"/>
      <c r="NXL38" s="73"/>
      <c r="NXM38" s="74"/>
      <c r="NXN38" s="72"/>
      <c r="NXO38" s="72"/>
      <c r="NXP38" s="72"/>
      <c r="NXQ38" s="90"/>
      <c r="NXR38" s="73"/>
      <c r="NXS38" s="73"/>
      <c r="NXT38" s="74"/>
      <c r="NXU38" s="72"/>
      <c r="NXV38" s="72"/>
      <c r="NXW38" s="72"/>
      <c r="NXX38" s="90"/>
      <c r="NXY38" s="73"/>
      <c r="NXZ38" s="73"/>
      <c r="NYA38" s="74"/>
      <c r="NYB38" s="72"/>
      <c r="NYC38" s="72"/>
      <c r="NYD38" s="72"/>
      <c r="NYE38" s="90"/>
      <c r="NYF38" s="73"/>
      <c r="NYG38" s="73"/>
      <c r="NYH38" s="74"/>
      <c r="NYI38" s="72"/>
      <c r="NYJ38" s="72"/>
      <c r="NYK38" s="72"/>
      <c r="NYL38" s="90"/>
      <c r="NYM38" s="73"/>
      <c r="NYN38" s="73"/>
      <c r="NYO38" s="74"/>
      <c r="NYP38" s="72"/>
      <c r="NYQ38" s="72"/>
      <c r="NYR38" s="72"/>
      <c r="NYS38" s="90"/>
      <c r="NYT38" s="73"/>
      <c r="NYU38" s="73"/>
      <c r="NYV38" s="74"/>
      <c r="NYW38" s="72"/>
      <c r="NYX38" s="72"/>
      <c r="NYY38" s="72"/>
      <c r="NYZ38" s="90"/>
      <c r="NZA38" s="73"/>
      <c r="NZB38" s="73"/>
      <c r="NZC38" s="74"/>
      <c r="NZD38" s="72"/>
      <c r="NZE38" s="72"/>
      <c r="NZF38" s="72"/>
      <c r="NZG38" s="90"/>
      <c r="NZH38" s="73"/>
      <c r="NZI38" s="73"/>
      <c r="NZJ38" s="74"/>
      <c r="NZK38" s="72"/>
      <c r="NZL38" s="72"/>
      <c r="NZM38" s="72"/>
      <c r="NZN38" s="90"/>
      <c r="NZO38" s="73"/>
      <c r="NZP38" s="73"/>
      <c r="NZQ38" s="74"/>
      <c r="NZR38" s="72"/>
      <c r="NZS38" s="72"/>
      <c r="NZT38" s="72"/>
      <c r="NZU38" s="90"/>
      <c r="NZV38" s="73"/>
      <c r="NZW38" s="73"/>
      <c r="NZX38" s="74"/>
      <c r="NZY38" s="72"/>
      <c r="NZZ38" s="72"/>
      <c r="OAA38" s="72"/>
      <c r="OAB38" s="90"/>
      <c r="OAC38" s="73"/>
      <c r="OAD38" s="73"/>
      <c r="OAE38" s="74"/>
      <c r="OAF38" s="72"/>
      <c r="OAG38" s="72"/>
      <c r="OAH38" s="72"/>
      <c r="OAI38" s="90"/>
      <c r="OAJ38" s="73"/>
      <c r="OAK38" s="73"/>
      <c r="OAL38" s="74"/>
      <c r="OAM38" s="72"/>
      <c r="OAN38" s="72"/>
      <c r="OAO38" s="72"/>
      <c r="OAP38" s="90"/>
      <c r="OAQ38" s="73"/>
      <c r="OAR38" s="73"/>
      <c r="OAS38" s="74"/>
      <c r="OAT38" s="72"/>
      <c r="OAU38" s="72"/>
      <c r="OAV38" s="72"/>
      <c r="OAW38" s="90"/>
      <c r="OAX38" s="73"/>
      <c r="OAY38" s="73"/>
      <c r="OAZ38" s="74"/>
      <c r="OBA38" s="72"/>
      <c r="OBB38" s="72"/>
      <c r="OBC38" s="72"/>
      <c r="OBD38" s="90"/>
      <c r="OBE38" s="73"/>
      <c r="OBF38" s="73"/>
      <c r="OBG38" s="74"/>
      <c r="OBH38" s="72"/>
      <c r="OBI38" s="72"/>
      <c r="OBJ38" s="72"/>
      <c r="OBK38" s="90"/>
      <c r="OBL38" s="73"/>
      <c r="OBM38" s="73"/>
      <c r="OBN38" s="74"/>
      <c r="OBO38" s="72"/>
      <c r="OBP38" s="72"/>
      <c r="OBQ38" s="72"/>
      <c r="OBR38" s="90"/>
      <c r="OBS38" s="73"/>
      <c r="OBT38" s="73"/>
      <c r="OBU38" s="74"/>
      <c r="OBV38" s="72"/>
      <c r="OBW38" s="72"/>
      <c r="OBX38" s="72"/>
      <c r="OBY38" s="90"/>
      <c r="OBZ38" s="73"/>
      <c r="OCA38" s="73"/>
      <c r="OCB38" s="74"/>
      <c r="OCC38" s="72"/>
      <c r="OCD38" s="72"/>
      <c r="OCE38" s="72"/>
      <c r="OCF38" s="90"/>
      <c r="OCG38" s="73"/>
      <c r="OCH38" s="73"/>
      <c r="OCI38" s="74"/>
      <c r="OCJ38" s="72"/>
      <c r="OCK38" s="72"/>
      <c r="OCL38" s="72"/>
      <c r="OCM38" s="90"/>
      <c r="OCN38" s="73"/>
      <c r="OCO38" s="73"/>
      <c r="OCP38" s="74"/>
      <c r="OCQ38" s="72"/>
      <c r="OCR38" s="72"/>
      <c r="OCS38" s="72"/>
      <c r="OCT38" s="90"/>
      <c r="OCU38" s="73"/>
      <c r="OCV38" s="73"/>
      <c r="OCW38" s="74"/>
      <c r="OCX38" s="72"/>
      <c r="OCY38" s="72"/>
      <c r="OCZ38" s="72"/>
      <c r="ODA38" s="90"/>
      <c r="ODB38" s="73"/>
      <c r="ODC38" s="73"/>
      <c r="ODD38" s="74"/>
      <c r="ODE38" s="72"/>
      <c r="ODF38" s="72"/>
      <c r="ODG38" s="72"/>
      <c r="ODH38" s="90"/>
      <c r="ODI38" s="73"/>
      <c r="ODJ38" s="73"/>
      <c r="ODK38" s="74"/>
      <c r="ODL38" s="72"/>
      <c r="ODM38" s="72"/>
      <c r="ODN38" s="72"/>
      <c r="ODO38" s="90"/>
      <c r="ODP38" s="73"/>
      <c r="ODQ38" s="73"/>
      <c r="ODR38" s="74"/>
      <c r="ODS38" s="72"/>
      <c r="ODT38" s="72"/>
      <c r="ODU38" s="72"/>
      <c r="ODV38" s="90"/>
      <c r="ODW38" s="73"/>
      <c r="ODX38" s="73"/>
      <c r="ODY38" s="74"/>
      <c r="ODZ38" s="72"/>
      <c r="OEA38" s="72"/>
      <c r="OEB38" s="72"/>
      <c r="OEC38" s="90"/>
      <c r="OED38" s="73"/>
      <c r="OEE38" s="73"/>
      <c r="OEF38" s="74"/>
      <c r="OEG38" s="72"/>
      <c r="OEH38" s="72"/>
      <c r="OEI38" s="72"/>
      <c r="OEJ38" s="90"/>
      <c r="OEK38" s="73"/>
      <c r="OEL38" s="73"/>
      <c r="OEM38" s="74"/>
      <c r="OEN38" s="72"/>
      <c r="OEO38" s="72"/>
      <c r="OEP38" s="72"/>
      <c r="OEQ38" s="90"/>
      <c r="OER38" s="73"/>
      <c r="OES38" s="73"/>
      <c r="OET38" s="74"/>
      <c r="OEU38" s="72"/>
      <c r="OEV38" s="72"/>
      <c r="OEW38" s="72"/>
      <c r="OEX38" s="90"/>
      <c r="OEY38" s="73"/>
      <c r="OEZ38" s="73"/>
      <c r="OFA38" s="74"/>
      <c r="OFB38" s="72"/>
      <c r="OFC38" s="72"/>
      <c r="OFD38" s="72"/>
      <c r="OFE38" s="90"/>
      <c r="OFF38" s="73"/>
      <c r="OFG38" s="73"/>
      <c r="OFH38" s="74"/>
      <c r="OFI38" s="72"/>
      <c r="OFJ38" s="72"/>
      <c r="OFK38" s="72"/>
      <c r="OFL38" s="90"/>
      <c r="OFM38" s="73"/>
      <c r="OFN38" s="73"/>
      <c r="OFO38" s="74"/>
      <c r="OFP38" s="72"/>
      <c r="OFQ38" s="72"/>
      <c r="OFR38" s="72"/>
      <c r="OFS38" s="90"/>
      <c r="OFT38" s="73"/>
      <c r="OFU38" s="73"/>
      <c r="OFV38" s="74"/>
      <c r="OFW38" s="72"/>
      <c r="OFX38" s="72"/>
      <c r="OFY38" s="72"/>
      <c r="OFZ38" s="90"/>
      <c r="OGA38" s="73"/>
      <c r="OGB38" s="73"/>
      <c r="OGC38" s="74"/>
      <c r="OGD38" s="72"/>
      <c r="OGE38" s="72"/>
      <c r="OGF38" s="72"/>
      <c r="OGG38" s="90"/>
      <c r="OGH38" s="73"/>
      <c r="OGI38" s="73"/>
      <c r="OGJ38" s="74"/>
      <c r="OGK38" s="72"/>
      <c r="OGL38" s="72"/>
      <c r="OGM38" s="72"/>
      <c r="OGN38" s="90"/>
      <c r="OGO38" s="73"/>
      <c r="OGP38" s="73"/>
      <c r="OGQ38" s="74"/>
      <c r="OGR38" s="72"/>
      <c r="OGS38" s="72"/>
      <c r="OGT38" s="72"/>
      <c r="OGU38" s="90"/>
      <c r="OGV38" s="73"/>
      <c r="OGW38" s="73"/>
      <c r="OGX38" s="74"/>
      <c r="OGY38" s="72"/>
      <c r="OGZ38" s="72"/>
      <c r="OHA38" s="72"/>
      <c r="OHB38" s="90"/>
      <c r="OHC38" s="73"/>
      <c r="OHD38" s="73"/>
      <c r="OHE38" s="74"/>
      <c r="OHF38" s="72"/>
      <c r="OHG38" s="72"/>
      <c r="OHH38" s="72"/>
      <c r="OHI38" s="90"/>
      <c r="OHJ38" s="73"/>
      <c r="OHK38" s="73"/>
      <c r="OHL38" s="74"/>
      <c r="OHM38" s="72"/>
      <c r="OHN38" s="72"/>
      <c r="OHO38" s="72"/>
      <c r="OHP38" s="90"/>
      <c r="OHQ38" s="73"/>
      <c r="OHR38" s="73"/>
      <c r="OHS38" s="74"/>
      <c r="OHT38" s="72"/>
      <c r="OHU38" s="72"/>
      <c r="OHV38" s="72"/>
      <c r="OHW38" s="90"/>
      <c r="OHX38" s="73"/>
      <c r="OHY38" s="73"/>
      <c r="OHZ38" s="74"/>
      <c r="OIA38" s="72"/>
      <c r="OIB38" s="72"/>
      <c r="OIC38" s="72"/>
      <c r="OID38" s="90"/>
      <c r="OIE38" s="73"/>
      <c r="OIF38" s="73"/>
      <c r="OIG38" s="74"/>
      <c r="OIH38" s="72"/>
      <c r="OII38" s="72"/>
      <c r="OIJ38" s="72"/>
      <c r="OIK38" s="90"/>
      <c r="OIL38" s="73"/>
      <c r="OIM38" s="73"/>
      <c r="OIN38" s="74"/>
      <c r="OIO38" s="72"/>
      <c r="OIP38" s="72"/>
      <c r="OIQ38" s="72"/>
      <c r="OIR38" s="90"/>
      <c r="OIS38" s="73"/>
      <c r="OIT38" s="73"/>
      <c r="OIU38" s="74"/>
      <c r="OIV38" s="72"/>
      <c r="OIW38" s="72"/>
      <c r="OIX38" s="72"/>
      <c r="OIY38" s="90"/>
      <c r="OIZ38" s="73"/>
      <c r="OJA38" s="73"/>
      <c r="OJB38" s="74"/>
      <c r="OJC38" s="72"/>
      <c r="OJD38" s="72"/>
      <c r="OJE38" s="72"/>
      <c r="OJF38" s="90"/>
      <c r="OJG38" s="73"/>
      <c r="OJH38" s="73"/>
      <c r="OJI38" s="74"/>
      <c r="OJJ38" s="72"/>
      <c r="OJK38" s="72"/>
      <c r="OJL38" s="72"/>
      <c r="OJM38" s="90"/>
      <c r="OJN38" s="73"/>
      <c r="OJO38" s="73"/>
      <c r="OJP38" s="74"/>
      <c r="OJQ38" s="72"/>
      <c r="OJR38" s="72"/>
      <c r="OJS38" s="72"/>
      <c r="OJT38" s="90"/>
      <c r="OJU38" s="73"/>
      <c r="OJV38" s="73"/>
      <c r="OJW38" s="74"/>
      <c r="OJX38" s="72"/>
      <c r="OJY38" s="72"/>
      <c r="OJZ38" s="72"/>
      <c r="OKA38" s="90"/>
      <c r="OKB38" s="73"/>
      <c r="OKC38" s="73"/>
      <c r="OKD38" s="74"/>
      <c r="OKE38" s="72"/>
      <c r="OKF38" s="72"/>
      <c r="OKG38" s="72"/>
      <c r="OKH38" s="90"/>
      <c r="OKI38" s="73"/>
      <c r="OKJ38" s="73"/>
      <c r="OKK38" s="74"/>
      <c r="OKL38" s="72"/>
      <c r="OKM38" s="72"/>
      <c r="OKN38" s="72"/>
      <c r="OKO38" s="90"/>
      <c r="OKP38" s="73"/>
      <c r="OKQ38" s="73"/>
      <c r="OKR38" s="74"/>
      <c r="OKS38" s="72"/>
      <c r="OKT38" s="72"/>
      <c r="OKU38" s="72"/>
      <c r="OKV38" s="90"/>
      <c r="OKW38" s="73"/>
      <c r="OKX38" s="73"/>
      <c r="OKY38" s="74"/>
      <c r="OKZ38" s="72"/>
      <c r="OLA38" s="72"/>
      <c r="OLB38" s="72"/>
      <c r="OLC38" s="90"/>
      <c r="OLD38" s="73"/>
      <c r="OLE38" s="73"/>
      <c r="OLF38" s="74"/>
      <c r="OLG38" s="72"/>
      <c r="OLH38" s="72"/>
      <c r="OLI38" s="72"/>
      <c r="OLJ38" s="90"/>
      <c r="OLK38" s="73"/>
      <c r="OLL38" s="73"/>
      <c r="OLM38" s="74"/>
      <c r="OLN38" s="72"/>
      <c r="OLO38" s="72"/>
      <c r="OLP38" s="72"/>
      <c r="OLQ38" s="90"/>
      <c r="OLR38" s="73"/>
      <c r="OLS38" s="73"/>
      <c r="OLT38" s="74"/>
      <c r="OLU38" s="72"/>
      <c r="OLV38" s="72"/>
      <c r="OLW38" s="72"/>
      <c r="OLX38" s="90"/>
      <c r="OLY38" s="73"/>
      <c r="OLZ38" s="73"/>
      <c r="OMA38" s="74"/>
      <c r="OMB38" s="72"/>
      <c r="OMC38" s="72"/>
      <c r="OMD38" s="72"/>
      <c r="OME38" s="90"/>
      <c r="OMF38" s="73"/>
      <c r="OMG38" s="73"/>
      <c r="OMH38" s="74"/>
      <c r="OMI38" s="72"/>
      <c r="OMJ38" s="72"/>
      <c r="OMK38" s="72"/>
      <c r="OML38" s="90"/>
      <c r="OMM38" s="73"/>
      <c r="OMN38" s="73"/>
      <c r="OMO38" s="74"/>
      <c r="OMP38" s="72"/>
      <c r="OMQ38" s="72"/>
      <c r="OMR38" s="72"/>
      <c r="OMS38" s="90"/>
      <c r="OMT38" s="73"/>
      <c r="OMU38" s="73"/>
      <c r="OMV38" s="74"/>
      <c r="OMW38" s="72"/>
      <c r="OMX38" s="72"/>
      <c r="OMY38" s="72"/>
      <c r="OMZ38" s="90"/>
      <c r="ONA38" s="73"/>
      <c r="ONB38" s="73"/>
      <c r="ONC38" s="74"/>
      <c r="OND38" s="72"/>
      <c r="ONE38" s="72"/>
      <c r="ONF38" s="72"/>
      <c r="ONG38" s="90"/>
      <c r="ONH38" s="73"/>
      <c r="ONI38" s="73"/>
      <c r="ONJ38" s="74"/>
      <c r="ONK38" s="72"/>
      <c r="ONL38" s="72"/>
      <c r="ONM38" s="72"/>
      <c r="ONN38" s="90"/>
      <c r="ONO38" s="73"/>
      <c r="ONP38" s="73"/>
      <c r="ONQ38" s="74"/>
      <c r="ONR38" s="72"/>
      <c r="ONS38" s="72"/>
      <c r="ONT38" s="72"/>
      <c r="ONU38" s="90"/>
      <c r="ONV38" s="73"/>
      <c r="ONW38" s="73"/>
      <c r="ONX38" s="74"/>
      <c r="ONY38" s="72"/>
      <c r="ONZ38" s="72"/>
      <c r="OOA38" s="72"/>
      <c r="OOB38" s="90"/>
      <c r="OOC38" s="73"/>
      <c r="OOD38" s="73"/>
      <c r="OOE38" s="74"/>
      <c r="OOF38" s="72"/>
      <c r="OOG38" s="72"/>
      <c r="OOH38" s="72"/>
      <c r="OOI38" s="90"/>
      <c r="OOJ38" s="73"/>
      <c r="OOK38" s="73"/>
      <c r="OOL38" s="74"/>
      <c r="OOM38" s="72"/>
      <c r="OON38" s="72"/>
      <c r="OOO38" s="72"/>
      <c r="OOP38" s="90"/>
      <c r="OOQ38" s="73"/>
      <c r="OOR38" s="73"/>
      <c r="OOS38" s="74"/>
      <c r="OOT38" s="72"/>
      <c r="OOU38" s="72"/>
      <c r="OOV38" s="72"/>
      <c r="OOW38" s="90"/>
      <c r="OOX38" s="73"/>
      <c r="OOY38" s="73"/>
      <c r="OOZ38" s="74"/>
      <c r="OPA38" s="72"/>
      <c r="OPB38" s="72"/>
      <c r="OPC38" s="72"/>
      <c r="OPD38" s="90"/>
      <c r="OPE38" s="73"/>
      <c r="OPF38" s="73"/>
      <c r="OPG38" s="74"/>
      <c r="OPH38" s="72"/>
      <c r="OPI38" s="72"/>
      <c r="OPJ38" s="72"/>
      <c r="OPK38" s="90"/>
      <c r="OPL38" s="73"/>
      <c r="OPM38" s="73"/>
      <c r="OPN38" s="74"/>
      <c r="OPO38" s="72"/>
      <c r="OPP38" s="72"/>
      <c r="OPQ38" s="72"/>
      <c r="OPR38" s="90"/>
      <c r="OPS38" s="73"/>
      <c r="OPT38" s="73"/>
      <c r="OPU38" s="74"/>
      <c r="OPV38" s="72"/>
      <c r="OPW38" s="72"/>
      <c r="OPX38" s="72"/>
      <c r="OPY38" s="90"/>
      <c r="OPZ38" s="73"/>
      <c r="OQA38" s="73"/>
      <c r="OQB38" s="74"/>
      <c r="OQC38" s="72"/>
      <c r="OQD38" s="72"/>
      <c r="OQE38" s="72"/>
      <c r="OQF38" s="90"/>
      <c r="OQG38" s="73"/>
      <c r="OQH38" s="73"/>
      <c r="OQI38" s="74"/>
      <c r="OQJ38" s="72"/>
      <c r="OQK38" s="72"/>
      <c r="OQL38" s="72"/>
      <c r="OQM38" s="90"/>
      <c r="OQN38" s="73"/>
      <c r="OQO38" s="73"/>
      <c r="OQP38" s="74"/>
      <c r="OQQ38" s="72"/>
      <c r="OQR38" s="72"/>
      <c r="OQS38" s="72"/>
      <c r="OQT38" s="90"/>
      <c r="OQU38" s="73"/>
      <c r="OQV38" s="73"/>
      <c r="OQW38" s="74"/>
      <c r="OQX38" s="72"/>
      <c r="OQY38" s="72"/>
      <c r="OQZ38" s="72"/>
      <c r="ORA38" s="90"/>
      <c r="ORB38" s="73"/>
      <c r="ORC38" s="73"/>
      <c r="ORD38" s="74"/>
      <c r="ORE38" s="72"/>
      <c r="ORF38" s="72"/>
      <c r="ORG38" s="72"/>
      <c r="ORH38" s="90"/>
      <c r="ORI38" s="73"/>
      <c r="ORJ38" s="73"/>
      <c r="ORK38" s="74"/>
      <c r="ORL38" s="72"/>
      <c r="ORM38" s="72"/>
      <c r="ORN38" s="72"/>
      <c r="ORO38" s="90"/>
      <c r="ORP38" s="73"/>
      <c r="ORQ38" s="73"/>
      <c r="ORR38" s="74"/>
      <c r="ORS38" s="72"/>
      <c r="ORT38" s="72"/>
      <c r="ORU38" s="72"/>
      <c r="ORV38" s="90"/>
      <c r="ORW38" s="73"/>
      <c r="ORX38" s="73"/>
      <c r="ORY38" s="74"/>
      <c r="ORZ38" s="72"/>
      <c r="OSA38" s="72"/>
      <c r="OSB38" s="72"/>
      <c r="OSC38" s="90"/>
      <c r="OSD38" s="73"/>
      <c r="OSE38" s="73"/>
      <c r="OSF38" s="74"/>
      <c r="OSG38" s="72"/>
      <c r="OSH38" s="72"/>
      <c r="OSI38" s="72"/>
      <c r="OSJ38" s="90"/>
      <c r="OSK38" s="73"/>
      <c r="OSL38" s="73"/>
      <c r="OSM38" s="74"/>
      <c r="OSN38" s="72"/>
      <c r="OSO38" s="72"/>
      <c r="OSP38" s="72"/>
      <c r="OSQ38" s="90"/>
      <c r="OSR38" s="73"/>
      <c r="OSS38" s="73"/>
      <c r="OST38" s="74"/>
      <c r="OSU38" s="72"/>
      <c r="OSV38" s="72"/>
      <c r="OSW38" s="72"/>
      <c r="OSX38" s="90"/>
      <c r="OSY38" s="73"/>
      <c r="OSZ38" s="73"/>
      <c r="OTA38" s="74"/>
      <c r="OTB38" s="72"/>
      <c r="OTC38" s="72"/>
      <c r="OTD38" s="72"/>
      <c r="OTE38" s="90"/>
      <c r="OTF38" s="73"/>
      <c r="OTG38" s="73"/>
      <c r="OTH38" s="74"/>
      <c r="OTI38" s="72"/>
      <c r="OTJ38" s="72"/>
      <c r="OTK38" s="72"/>
      <c r="OTL38" s="90"/>
      <c r="OTM38" s="73"/>
      <c r="OTN38" s="73"/>
      <c r="OTO38" s="74"/>
      <c r="OTP38" s="72"/>
      <c r="OTQ38" s="72"/>
      <c r="OTR38" s="72"/>
      <c r="OTS38" s="90"/>
      <c r="OTT38" s="73"/>
      <c r="OTU38" s="73"/>
      <c r="OTV38" s="74"/>
      <c r="OTW38" s="72"/>
      <c r="OTX38" s="72"/>
      <c r="OTY38" s="72"/>
      <c r="OTZ38" s="90"/>
      <c r="OUA38" s="73"/>
      <c r="OUB38" s="73"/>
      <c r="OUC38" s="74"/>
      <c r="OUD38" s="72"/>
      <c r="OUE38" s="72"/>
      <c r="OUF38" s="72"/>
      <c r="OUG38" s="90"/>
      <c r="OUH38" s="73"/>
      <c r="OUI38" s="73"/>
      <c r="OUJ38" s="74"/>
      <c r="OUK38" s="72"/>
      <c r="OUL38" s="72"/>
      <c r="OUM38" s="72"/>
      <c r="OUN38" s="90"/>
      <c r="OUO38" s="73"/>
      <c r="OUP38" s="73"/>
      <c r="OUQ38" s="74"/>
      <c r="OUR38" s="72"/>
      <c r="OUS38" s="72"/>
      <c r="OUT38" s="72"/>
      <c r="OUU38" s="90"/>
      <c r="OUV38" s="73"/>
      <c r="OUW38" s="73"/>
      <c r="OUX38" s="74"/>
      <c r="OUY38" s="72"/>
      <c r="OUZ38" s="72"/>
      <c r="OVA38" s="72"/>
      <c r="OVB38" s="90"/>
      <c r="OVC38" s="73"/>
      <c r="OVD38" s="73"/>
      <c r="OVE38" s="74"/>
      <c r="OVF38" s="72"/>
      <c r="OVG38" s="72"/>
      <c r="OVH38" s="72"/>
      <c r="OVI38" s="90"/>
      <c r="OVJ38" s="73"/>
      <c r="OVK38" s="73"/>
      <c r="OVL38" s="74"/>
      <c r="OVM38" s="72"/>
      <c r="OVN38" s="72"/>
      <c r="OVO38" s="72"/>
      <c r="OVP38" s="90"/>
      <c r="OVQ38" s="73"/>
      <c r="OVR38" s="73"/>
      <c r="OVS38" s="74"/>
      <c r="OVT38" s="72"/>
      <c r="OVU38" s="72"/>
      <c r="OVV38" s="72"/>
      <c r="OVW38" s="90"/>
      <c r="OVX38" s="73"/>
      <c r="OVY38" s="73"/>
      <c r="OVZ38" s="74"/>
      <c r="OWA38" s="72"/>
      <c r="OWB38" s="72"/>
      <c r="OWC38" s="72"/>
      <c r="OWD38" s="90"/>
      <c r="OWE38" s="73"/>
      <c r="OWF38" s="73"/>
      <c r="OWG38" s="74"/>
      <c r="OWH38" s="72"/>
      <c r="OWI38" s="72"/>
      <c r="OWJ38" s="72"/>
      <c r="OWK38" s="90"/>
      <c r="OWL38" s="73"/>
      <c r="OWM38" s="73"/>
      <c r="OWN38" s="74"/>
      <c r="OWO38" s="72"/>
      <c r="OWP38" s="72"/>
      <c r="OWQ38" s="72"/>
      <c r="OWR38" s="90"/>
      <c r="OWS38" s="73"/>
      <c r="OWT38" s="73"/>
      <c r="OWU38" s="74"/>
      <c r="OWV38" s="72"/>
      <c r="OWW38" s="72"/>
      <c r="OWX38" s="72"/>
      <c r="OWY38" s="90"/>
      <c r="OWZ38" s="73"/>
      <c r="OXA38" s="73"/>
      <c r="OXB38" s="74"/>
      <c r="OXC38" s="72"/>
      <c r="OXD38" s="72"/>
      <c r="OXE38" s="72"/>
      <c r="OXF38" s="90"/>
      <c r="OXG38" s="73"/>
      <c r="OXH38" s="73"/>
      <c r="OXI38" s="74"/>
      <c r="OXJ38" s="72"/>
      <c r="OXK38" s="72"/>
      <c r="OXL38" s="72"/>
      <c r="OXM38" s="90"/>
      <c r="OXN38" s="73"/>
      <c r="OXO38" s="73"/>
      <c r="OXP38" s="74"/>
      <c r="OXQ38" s="72"/>
      <c r="OXR38" s="72"/>
      <c r="OXS38" s="72"/>
      <c r="OXT38" s="90"/>
      <c r="OXU38" s="73"/>
      <c r="OXV38" s="73"/>
      <c r="OXW38" s="74"/>
      <c r="OXX38" s="72"/>
      <c r="OXY38" s="72"/>
      <c r="OXZ38" s="72"/>
      <c r="OYA38" s="90"/>
      <c r="OYB38" s="73"/>
      <c r="OYC38" s="73"/>
      <c r="OYD38" s="74"/>
      <c r="OYE38" s="72"/>
      <c r="OYF38" s="72"/>
      <c r="OYG38" s="72"/>
      <c r="OYH38" s="90"/>
      <c r="OYI38" s="73"/>
      <c r="OYJ38" s="73"/>
      <c r="OYK38" s="74"/>
      <c r="OYL38" s="72"/>
      <c r="OYM38" s="72"/>
      <c r="OYN38" s="72"/>
      <c r="OYO38" s="90"/>
      <c r="OYP38" s="73"/>
      <c r="OYQ38" s="73"/>
      <c r="OYR38" s="74"/>
      <c r="OYS38" s="72"/>
      <c r="OYT38" s="72"/>
      <c r="OYU38" s="72"/>
      <c r="OYV38" s="90"/>
      <c r="OYW38" s="73"/>
      <c r="OYX38" s="73"/>
      <c r="OYY38" s="74"/>
      <c r="OYZ38" s="72"/>
      <c r="OZA38" s="72"/>
      <c r="OZB38" s="72"/>
      <c r="OZC38" s="90"/>
      <c r="OZD38" s="73"/>
      <c r="OZE38" s="73"/>
      <c r="OZF38" s="74"/>
      <c r="OZG38" s="72"/>
      <c r="OZH38" s="72"/>
      <c r="OZI38" s="72"/>
      <c r="OZJ38" s="90"/>
      <c r="OZK38" s="73"/>
      <c r="OZL38" s="73"/>
      <c r="OZM38" s="74"/>
      <c r="OZN38" s="72"/>
      <c r="OZO38" s="72"/>
      <c r="OZP38" s="72"/>
      <c r="OZQ38" s="90"/>
      <c r="OZR38" s="73"/>
      <c r="OZS38" s="73"/>
      <c r="OZT38" s="74"/>
      <c r="OZU38" s="72"/>
      <c r="OZV38" s="72"/>
      <c r="OZW38" s="72"/>
      <c r="OZX38" s="90"/>
      <c r="OZY38" s="73"/>
      <c r="OZZ38" s="73"/>
      <c r="PAA38" s="74"/>
      <c r="PAB38" s="72"/>
      <c r="PAC38" s="72"/>
      <c r="PAD38" s="72"/>
      <c r="PAE38" s="90"/>
      <c r="PAF38" s="73"/>
      <c r="PAG38" s="73"/>
      <c r="PAH38" s="74"/>
      <c r="PAI38" s="72"/>
      <c r="PAJ38" s="72"/>
      <c r="PAK38" s="72"/>
      <c r="PAL38" s="90"/>
      <c r="PAM38" s="73"/>
      <c r="PAN38" s="73"/>
      <c r="PAO38" s="74"/>
      <c r="PAP38" s="72"/>
      <c r="PAQ38" s="72"/>
      <c r="PAR38" s="72"/>
      <c r="PAS38" s="90"/>
      <c r="PAT38" s="73"/>
      <c r="PAU38" s="73"/>
      <c r="PAV38" s="74"/>
      <c r="PAW38" s="72"/>
      <c r="PAX38" s="72"/>
      <c r="PAY38" s="72"/>
      <c r="PAZ38" s="90"/>
      <c r="PBA38" s="73"/>
      <c r="PBB38" s="73"/>
      <c r="PBC38" s="74"/>
      <c r="PBD38" s="72"/>
      <c r="PBE38" s="72"/>
      <c r="PBF38" s="72"/>
      <c r="PBG38" s="90"/>
      <c r="PBH38" s="73"/>
      <c r="PBI38" s="73"/>
      <c r="PBJ38" s="74"/>
      <c r="PBK38" s="72"/>
      <c r="PBL38" s="72"/>
      <c r="PBM38" s="72"/>
      <c r="PBN38" s="90"/>
      <c r="PBO38" s="73"/>
      <c r="PBP38" s="73"/>
      <c r="PBQ38" s="74"/>
      <c r="PBR38" s="72"/>
      <c r="PBS38" s="72"/>
      <c r="PBT38" s="72"/>
      <c r="PBU38" s="90"/>
      <c r="PBV38" s="73"/>
      <c r="PBW38" s="73"/>
      <c r="PBX38" s="74"/>
      <c r="PBY38" s="72"/>
      <c r="PBZ38" s="72"/>
      <c r="PCA38" s="72"/>
      <c r="PCB38" s="90"/>
      <c r="PCC38" s="73"/>
      <c r="PCD38" s="73"/>
      <c r="PCE38" s="74"/>
      <c r="PCF38" s="72"/>
      <c r="PCG38" s="72"/>
      <c r="PCH38" s="72"/>
      <c r="PCI38" s="90"/>
      <c r="PCJ38" s="73"/>
      <c r="PCK38" s="73"/>
      <c r="PCL38" s="74"/>
      <c r="PCM38" s="72"/>
      <c r="PCN38" s="72"/>
      <c r="PCO38" s="72"/>
      <c r="PCP38" s="90"/>
      <c r="PCQ38" s="73"/>
      <c r="PCR38" s="73"/>
      <c r="PCS38" s="74"/>
      <c r="PCT38" s="72"/>
      <c r="PCU38" s="72"/>
      <c r="PCV38" s="72"/>
      <c r="PCW38" s="90"/>
      <c r="PCX38" s="73"/>
      <c r="PCY38" s="73"/>
      <c r="PCZ38" s="74"/>
      <c r="PDA38" s="72"/>
      <c r="PDB38" s="72"/>
      <c r="PDC38" s="72"/>
      <c r="PDD38" s="90"/>
      <c r="PDE38" s="73"/>
      <c r="PDF38" s="73"/>
      <c r="PDG38" s="74"/>
      <c r="PDH38" s="72"/>
      <c r="PDI38" s="72"/>
      <c r="PDJ38" s="72"/>
      <c r="PDK38" s="90"/>
      <c r="PDL38" s="73"/>
      <c r="PDM38" s="73"/>
      <c r="PDN38" s="74"/>
      <c r="PDO38" s="72"/>
      <c r="PDP38" s="72"/>
      <c r="PDQ38" s="72"/>
      <c r="PDR38" s="90"/>
      <c r="PDS38" s="73"/>
      <c r="PDT38" s="73"/>
      <c r="PDU38" s="74"/>
      <c r="PDV38" s="72"/>
      <c r="PDW38" s="72"/>
      <c r="PDX38" s="72"/>
      <c r="PDY38" s="90"/>
      <c r="PDZ38" s="73"/>
      <c r="PEA38" s="73"/>
      <c r="PEB38" s="74"/>
      <c r="PEC38" s="72"/>
      <c r="PED38" s="72"/>
      <c r="PEE38" s="72"/>
      <c r="PEF38" s="90"/>
      <c r="PEG38" s="73"/>
      <c r="PEH38" s="73"/>
      <c r="PEI38" s="74"/>
      <c r="PEJ38" s="72"/>
      <c r="PEK38" s="72"/>
      <c r="PEL38" s="72"/>
      <c r="PEM38" s="90"/>
      <c r="PEN38" s="73"/>
      <c r="PEO38" s="73"/>
      <c r="PEP38" s="74"/>
      <c r="PEQ38" s="72"/>
      <c r="PER38" s="72"/>
      <c r="PES38" s="72"/>
      <c r="PET38" s="90"/>
      <c r="PEU38" s="73"/>
      <c r="PEV38" s="73"/>
      <c r="PEW38" s="74"/>
      <c r="PEX38" s="72"/>
      <c r="PEY38" s="72"/>
      <c r="PEZ38" s="72"/>
      <c r="PFA38" s="90"/>
      <c r="PFB38" s="73"/>
      <c r="PFC38" s="73"/>
      <c r="PFD38" s="74"/>
      <c r="PFE38" s="72"/>
      <c r="PFF38" s="72"/>
      <c r="PFG38" s="72"/>
      <c r="PFH38" s="90"/>
      <c r="PFI38" s="73"/>
      <c r="PFJ38" s="73"/>
      <c r="PFK38" s="74"/>
      <c r="PFL38" s="72"/>
      <c r="PFM38" s="72"/>
      <c r="PFN38" s="72"/>
      <c r="PFO38" s="90"/>
      <c r="PFP38" s="73"/>
      <c r="PFQ38" s="73"/>
      <c r="PFR38" s="74"/>
      <c r="PFS38" s="72"/>
      <c r="PFT38" s="72"/>
      <c r="PFU38" s="72"/>
      <c r="PFV38" s="90"/>
      <c r="PFW38" s="73"/>
      <c r="PFX38" s="73"/>
      <c r="PFY38" s="74"/>
      <c r="PFZ38" s="72"/>
      <c r="PGA38" s="72"/>
      <c r="PGB38" s="72"/>
      <c r="PGC38" s="90"/>
      <c r="PGD38" s="73"/>
      <c r="PGE38" s="73"/>
      <c r="PGF38" s="74"/>
      <c r="PGG38" s="72"/>
      <c r="PGH38" s="72"/>
      <c r="PGI38" s="72"/>
      <c r="PGJ38" s="90"/>
      <c r="PGK38" s="73"/>
      <c r="PGL38" s="73"/>
      <c r="PGM38" s="74"/>
      <c r="PGN38" s="72"/>
      <c r="PGO38" s="72"/>
      <c r="PGP38" s="72"/>
      <c r="PGQ38" s="90"/>
      <c r="PGR38" s="73"/>
      <c r="PGS38" s="73"/>
      <c r="PGT38" s="74"/>
      <c r="PGU38" s="72"/>
      <c r="PGV38" s="72"/>
      <c r="PGW38" s="72"/>
      <c r="PGX38" s="90"/>
      <c r="PGY38" s="73"/>
      <c r="PGZ38" s="73"/>
      <c r="PHA38" s="74"/>
      <c r="PHB38" s="72"/>
      <c r="PHC38" s="72"/>
      <c r="PHD38" s="72"/>
      <c r="PHE38" s="90"/>
      <c r="PHF38" s="73"/>
      <c r="PHG38" s="73"/>
      <c r="PHH38" s="74"/>
      <c r="PHI38" s="72"/>
      <c r="PHJ38" s="72"/>
      <c r="PHK38" s="72"/>
      <c r="PHL38" s="90"/>
      <c r="PHM38" s="73"/>
      <c r="PHN38" s="73"/>
      <c r="PHO38" s="74"/>
      <c r="PHP38" s="72"/>
      <c r="PHQ38" s="72"/>
      <c r="PHR38" s="72"/>
      <c r="PHS38" s="90"/>
      <c r="PHT38" s="73"/>
      <c r="PHU38" s="73"/>
      <c r="PHV38" s="74"/>
      <c r="PHW38" s="72"/>
      <c r="PHX38" s="72"/>
      <c r="PHY38" s="72"/>
      <c r="PHZ38" s="90"/>
      <c r="PIA38" s="73"/>
      <c r="PIB38" s="73"/>
      <c r="PIC38" s="74"/>
      <c r="PID38" s="72"/>
      <c r="PIE38" s="72"/>
      <c r="PIF38" s="72"/>
      <c r="PIG38" s="90"/>
      <c r="PIH38" s="73"/>
      <c r="PII38" s="73"/>
      <c r="PIJ38" s="74"/>
      <c r="PIK38" s="72"/>
      <c r="PIL38" s="72"/>
      <c r="PIM38" s="72"/>
      <c r="PIN38" s="90"/>
      <c r="PIO38" s="73"/>
      <c r="PIP38" s="73"/>
      <c r="PIQ38" s="74"/>
      <c r="PIR38" s="72"/>
      <c r="PIS38" s="72"/>
      <c r="PIT38" s="72"/>
      <c r="PIU38" s="90"/>
      <c r="PIV38" s="73"/>
      <c r="PIW38" s="73"/>
      <c r="PIX38" s="74"/>
      <c r="PIY38" s="72"/>
      <c r="PIZ38" s="72"/>
      <c r="PJA38" s="72"/>
      <c r="PJB38" s="90"/>
      <c r="PJC38" s="73"/>
      <c r="PJD38" s="73"/>
      <c r="PJE38" s="74"/>
      <c r="PJF38" s="72"/>
      <c r="PJG38" s="72"/>
      <c r="PJH38" s="72"/>
      <c r="PJI38" s="90"/>
      <c r="PJJ38" s="73"/>
      <c r="PJK38" s="73"/>
      <c r="PJL38" s="74"/>
      <c r="PJM38" s="72"/>
      <c r="PJN38" s="72"/>
      <c r="PJO38" s="72"/>
      <c r="PJP38" s="90"/>
      <c r="PJQ38" s="73"/>
      <c r="PJR38" s="73"/>
      <c r="PJS38" s="74"/>
      <c r="PJT38" s="72"/>
      <c r="PJU38" s="72"/>
      <c r="PJV38" s="72"/>
      <c r="PJW38" s="90"/>
      <c r="PJX38" s="73"/>
      <c r="PJY38" s="73"/>
      <c r="PJZ38" s="74"/>
      <c r="PKA38" s="72"/>
      <c r="PKB38" s="72"/>
      <c r="PKC38" s="72"/>
      <c r="PKD38" s="90"/>
      <c r="PKE38" s="73"/>
      <c r="PKF38" s="73"/>
      <c r="PKG38" s="74"/>
      <c r="PKH38" s="72"/>
      <c r="PKI38" s="72"/>
      <c r="PKJ38" s="72"/>
      <c r="PKK38" s="90"/>
      <c r="PKL38" s="73"/>
      <c r="PKM38" s="73"/>
      <c r="PKN38" s="74"/>
      <c r="PKO38" s="72"/>
      <c r="PKP38" s="72"/>
      <c r="PKQ38" s="72"/>
      <c r="PKR38" s="90"/>
      <c r="PKS38" s="73"/>
      <c r="PKT38" s="73"/>
      <c r="PKU38" s="74"/>
      <c r="PKV38" s="72"/>
      <c r="PKW38" s="72"/>
      <c r="PKX38" s="72"/>
      <c r="PKY38" s="90"/>
      <c r="PKZ38" s="73"/>
      <c r="PLA38" s="73"/>
      <c r="PLB38" s="74"/>
      <c r="PLC38" s="72"/>
      <c r="PLD38" s="72"/>
      <c r="PLE38" s="72"/>
      <c r="PLF38" s="90"/>
      <c r="PLG38" s="73"/>
      <c r="PLH38" s="73"/>
      <c r="PLI38" s="74"/>
      <c r="PLJ38" s="72"/>
      <c r="PLK38" s="72"/>
      <c r="PLL38" s="72"/>
      <c r="PLM38" s="90"/>
      <c r="PLN38" s="73"/>
      <c r="PLO38" s="73"/>
      <c r="PLP38" s="74"/>
      <c r="PLQ38" s="72"/>
      <c r="PLR38" s="72"/>
      <c r="PLS38" s="72"/>
      <c r="PLT38" s="90"/>
      <c r="PLU38" s="73"/>
      <c r="PLV38" s="73"/>
      <c r="PLW38" s="74"/>
      <c r="PLX38" s="72"/>
      <c r="PLY38" s="72"/>
      <c r="PLZ38" s="72"/>
      <c r="PMA38" s="90"/>
      <c r="PMB38" s="73"/>
      <c r="PMC38" s="73"/>
      <c r="PMD38" s="74"/>
      <c r="PME38" s="72"/>
      <c r="PMF38" s="72"/>
      <c r="PMG38" s="72"/>
      <c r="PMH38" s="90"/>
      <c r="PMI38" s="73"/>
      <c r="PMJ38" s="73"/>
      <c r="PMK38" s="74"/>
      <c r="PML38" s="72"/>
      <c r="PMM38" s="72"/>
      <c r="PMN38" s="72"/>
      <c r="PMO38" s="90"/>
      <c r="PMP38" s="73"/>
      <c r="PMQ38" s="73"/>
      <c r="PMR38" s="74"/>
      <c r="PMS38" s="72"/>
      <c r="PMT38" s="72"/>
      <c r="PMU38" s="72"/>
      <c r="PMV38" s="90"/>
      <c r="PMW38" s="73"/>
      <c r="PMX38" s="73"/>
      <c r="PMY38" s="74"/>
      <c r="PMZ38" s="72"/>
      <c r="PNA38" s="72"/>
      <c r="PNB38" s="72"/>
      <c r="PNC38" s="90"/>
      <c r="PND38" s="73"/>
      <c r="PNE38" s="73"/>
      <c r="PNF38" s="74"/>
      <c r="PNG38" s="72"/>
      <c r="PNH38" s="72"/>
      <c r="PNI38" s="72"/>
      <c r="PNJ38" s="90"/>
      <c r="PNK38" s="73"/>
      <c r="PNL38" s="73"/>
      <c r="PNM38" s="74"/>
      <c r="PNN38" s="72"/>
      <c r="PNO38" s="72"/>
      <c r="PNP38" s="72"/>
      <c r="PNQ38" s="90"/>
      <c r="PNR38" s="73"/>
      <c r="PNS38" s="73"/>
      <c r="PNT38" s="74"/>
      <c r="PNU38" s="72"/>
      <c r="PNV38" s="72"/>
      <c r="PNW38" s="72"/>
      <c r="PNX38" s="90"/>
      <c r="PNY38" s="73"/>
      <c r="PNZ38" s="73"/>
      <c r="POA38" s="74"/>
      <c r="POB38" s="72"/>
      <c r="POC38" s="72"/>
      <c r="POD38" s="72"/>
      <c r="POE38" s="90"/>
      <c r="POF38" s="73"/>
      <c r="POG38" s="73"/>
      <c r="POH38" s="74"/>
      <c r="POI38" s="72"/>
      <c r="POJ38" s="72"/>
      <c r="POK38" s="72"/>
      <c r="POL38" s="90"/>
      <c r="POM38" s="73"/>
      <c r="PON38" s="73"/>
      <c r="POO38" s="74"/>
      <c r="POP38" s="72"/>
      <c r="POQ38" s="72"/>
      <c r="POR38" s="72"/>
      <c r="POS38" s="90"/>
      <c r="POT38" s="73"/>
      <c r="POU38" s="73"/>
      <c r="POV38" s="74"/>
      <c r="POW38" s="72"/>
      <c r="POX38" s="72"/>
      <c r="POY38" s="72"/>
      <c r="POZ38" s="90"/>
      <c r="PPA38" s="73"/>
      <c r="PPB38" s="73"/>
      <c r="PPC38" s="74"/>
      <c r="PPD38" s="72"/>
      <c r="PPE38" s="72"/>
      <c r="PPF38" s="72"/>
      <c r="PPG38" s="90"/>
      <c r="PPH38" s="73"/>
      <c r="PPI38" s="73"/>
      <c r="PPJ38" s="74"/>
      <c r="PPK38" s="72"/>
      <c r="PPL38" s="72"/>
      <c r="PPM38" s="72"/>
      <c r="PPN38" s="90"/>
      <c r="PPO38" s="73"/>
      <c r="PPP38" s="73"/>
      <c r="PPQ38" s="74"/>
      <c r="PPR38" s="72"/>
      <c r="PPS38" s="72"/>
      <c r="PPT38" s="72"/>
      <c r="PPU38" s="90"/>
      <c r="PPV38" s="73"/>
      <c r="PPW38" s="73"/>
      <c r="PPX38" s="74"/>
      <c r="PPY38" s="72"/>
      <c r="PPZ38" s="72"/>
      <c r="PQA38" s="72"/>
      <c r="PQB38" s="90"/>
      <c r="PQC38" s="73"/>
      <c r="PQD38" s="73"/>
      <c r="PQE38" s="74"/>
      <c r="PQF38" s="72"/>
      <c r="PQG38" s="72"/>
      <c r="PQH38" s="72"/>
      <c r="PQI38" s="90"/>
      <c r="PQJ38" s="73"/>
      <c r="PQK38" s="73"/>
      <c r="PQL38" s="74"/>
      <c r="PQM38" s="72"/>
      <c r="PQN38" s="72"/>
      <c r="PQO38" s="72"/>
      <c r="PQP38" s="90"/>
      <c r="PQQ38" s="73"/>
      <c r="PQR38" s="73"/>
      <c r="PQS38" s="74"/>
      <c r="PQT38" s="72"/>
      <c r="PQU38" s="72"/>
      <c r="PQV38" s="72"/>
      <c r="PQW38" s="90"/>
      <c r="PQX38" s="73"/>
      <c r="PQY38" s="73"/>
      <c r="PQZ38" s="74"/>
      <c r="PRA38" s="72"/>
      <c r="PRB38" s="72"/>
      <c r="PRC38" s="72"/>
      <c r="PRD38" s="90"/>
      <c r="PRE38" s="73"/>
      <c r="PRF38" s="73"/>
      <c r="PRG38" s="74"/>
      <c r="PRH38" s="72"/>
      <c r="PRI38" s="72"/>
      <c r="PRJ38" s="72"/>
      <c r="PRK38" s="90"/>
      <c r="PRL38" s="73"/>
      <c r="PRM38" s="73"/>
      <c r="PRN38" s="74"/>
      <c r="PRO38" s="72"/>
      <c r="PRP38" s="72"/>
      <c r="PRQ38" s="72"/>
      <c r="PRR38" s="90"/>
      <c r="PRS38" s="73"/>
      <c r="PRT38" s="73"/>
      <c r="PRU38" s="74"/>
      <c r="PRV38" s="72"/>
      <c r="PRW38" s="72"/>
      <c r="PRX38" s="72"/>
      <c r="PRY38" s="90"/>
      <c r="PRZ38" s="73"/>
      <c r="PSA38" s="73"/>
      <c r="PSB38" s="74"/>
      <c r="PSC38" s="72"/>
      <c r="PSD38" s="72"/>
      <c r="PSE38" s="72"/>
      <c r="PSF38" s="90"/>
      <c r="PSG38" s="73"/>
      <c r="PSH38" s="73"/>
      <c r="PSI38" s="74"/>
      <c r="PSJ38" s="72"/>
      <c r="PSK38" s="72"/>
      <c r="PSL38" s="72"/>
      <c r="PSM38" s="90"/>
      <c r="PSN38" s="73"/>
      <c r="PSO38" s="73"/>
      <c r="PSP38" s="74"/>
      <c r="PSQ38" s="72"/>
      <c r="PSR38" s="72"/>
      <c r="PSS38" s="72"/>
      <c r="PST38" s="90"/>
      <c r="PSU38" s="73"/>
      <c r="PSV38" s="73"/>
      <c r="PSW38" s="74"/>
      <c r="PSX38" s="72"/>
      <c r="PSY38" s="72"/>
      <c r="PSZ38" s="72"/>
      <c r="PTA38" s="90"/>
      <c r="PTB38" s="73"/>
      <c r="PTC38" s="73"/>
      <c r="PTD38" s="74"/>
      <c r="PTE38" s="72"/>
      <c r="PTF38" s="72"/>
      <c r="PTG38" s="72"/>
      <c r="PTH38" s="90"/>
      <c r="PTI38" s="73"/>
      <c r="PTJ38" s="73"/>
      <c r="PTK38" s="74"/>
      <c r="PTL38" s="72"/>
      <c r="PTM38" s="72"/>
      <c r="PTN38" s="72"/>
      <c r="PTO38" s="90"/>
      <c r="PTP38" s="73"/>
      <c r="PTQ38" s="73"/>
      <c r="PTR38" s="74"/>
      <c r="PTS38" s="72"/>
      <c r="PTT38" s="72"/>
      <c r="PTU38" s="72"/>
      <c r="PTV38" s="90"/>
      <c r="PTW38" s="73"/>
      <c r="PTX38" s="73"/>
      <c r="PTY38" s="74"/>
      <c r="PTZ38" s="72"/>
      <c r="PUA38" s="72"/>
      <c r="PUB38" s="72"/>
      <c r="PUC38" s="90"/>
      <c r="PUD38" s="73"/>
      <c r="PUE38" s="73"/>
      <c r="PUF38" s="74"/>
      <c r="PUG38" s="72"/>
      <c r="PUH38" s="72"/>
      <c r="PUI38" s="72"/>
      <c r="PUJ38" s="90"/>
      <c r="PUK38" s="73"/>
      <c r="PUL38" s="73"/>
      <c r="PUM38" s="74"/>
      <c r="PUN38" s="72"/>
      <c r="PUO38" s="72"/>
      <c r="PUP38" s="72"/>
      <c r="PUQ38" s="90"/>
      <c r="PUR38" s="73"/>
      <c r="PUS38" s="73"/>
      <c r="PUT38" s="74"/>
      <c r="PUU38" s="72"/>
      <c r="PUV38" s="72"/>
      <c r="PUW38" s="72"/>
      <c r="PUX38" s="90"/>
      <c r="PUY38" s="73"/>
      <c r="PUZ38" s="73"/>
      <c r="PVA38" s="74"/>
      <c r="PVB38" s="72"/>
      <c r="PVC38" s="72"/>
      <c r="PVD38" s="72"/>
      <c r="PVE38" s="90"/>
      <c r="PVF38" s="73"/>
      <c r="PVG38" s="73"/>
      <c r="PVH38" s="74"/>
      <c r="PVI38" s="72"/>
      <c r="PVJ38" s="72"/>
      <c r="PVK38" s="72"/>
      <c r="PVL38" s="90"/>
      <c r="PVM38" s="73"/>
      <c r="PVN38" s="73"/>
      <c r="PVO38" s="74"/>
      <c r="PVP38" s="72"/>
      <c r="PVQ38" s="72"/>
      <c r="PVR38" s="72"/>
      <c r="PVS38" s="90"/>
      <c r="PVT38" s="73"/>
      <c r="PVU38" s="73"/>
      <c r="PVV38" s="74"/>
      <c r="PVW38" s="72"/>
      <c r="PVX38" s="72"/>
      <c r="PVY38" s="72"/>
      <c r="PVZ38" s="90"/>
      <c r="PWA38" s="73"/>
      <c r="PWB38" s="73"/>
      <c r="PWC38" s="74"/>
      <c r="PWD38" s="72"/>
      <c r="PWE38" s="72"/>
      <c r="PWF38" s="72"/>
      <c r="PWG38" s="90"/>
      <c r="PWH38" s="73"/>
      <c r="PWI38" s="73"/>
      <c r="PWJ38" s="74"/>
      <c r="PWK38" s="72"/>
      <c r="PWL38" s="72"/>
      <c r="PWM38" s="72"/>
      <c r="PWN38" s="90"/>
      <c r="PWO38" s="73"/>
      <c r="PWP38" s="73"/>
      <c r="PWQ38" s="74"/>
      <c r="PWR38" s="72"/>
      <c r="PWS38" s="72"/>
      <c r="PWT38" s="72"/>
      <c r="PWU38" s="90"/>
      <c r="PWV38" s="73"/>
      <c r="PWW38" s="73"/>
      <c r="PWX38" s="74"/>
      <c r="PWY38" s="72"/>
      <c r="PWZ38" s="72"/>
      <c r="PXA38" s="72"/>
      <c r="PXB38" s="90"/>
      <c r="PXC38" s="73"/>
      <c r="PXD38" s="73"/>
      <c r="PXE38" s="74"/>
      <c r="PXF38" s="72"/>
      <c r="PXG38" s="72"/>
      <c r="PXH38" s="72"/>
      <c r="PXI38" s="90"/>
      <c r="PXJ38" s="73"/>
      <c r="PXK38" s="73"/>
      <c r="PXL38" s="74"/>
      <c r="PXM38" s="72"/>
      <c r="PXN38" s="72"/>
      <c r="PXO38" s="72"/>
      <c r="PXP38" s="90"/>
      <c r="PXQ38" s="73"/>
      <c r="PXR38" s="73"/>
      <c r="PXS38" s="74"/>
      <c r="PXT38" s="72"/>
      <c r="PXU38" s="72"/>
      <c r="PXV38" s="72"/>
      <c r="PXW38" s="90"/>
      <c r="PXX38" s="73"/>
      <c r="PXY38" s="73"/>
      <c r="PXZ38" s="74"/>
      <c r="PYA38" s="72"/>
      <c r="PYB38" s="72"/>
      <c r="PYC38" s="72"/>
      <c r="PYD38" s="90"/>
      <c r="PYE38" s="73"/>
      <c r="PYF38" s="73"/>
      <c r="PYG38" s="74"/>
      <c r="PYH38" s="72"/>
      <c r="PYI38" s="72"/>
      <c r="PYJ38" s="72"/>
      <c r="PYK38" s="90"/>
      <c r="PYL38" s="73"/>
      <c r="PYM38" s="73"/>
      <c r="PYN38" s="74"/>
      <c r="PYO38" s="72"/>
      <c r="PYP38" s="72"/>
      <c r="PYQ38" s="72"/>
      <c r="PYR38" s="90"/>
      <c r="PYS38" s="73"/>
      <c r="PYT38" s="73"/>
      <c r="PYU38" s="74"/>
      <c r="PYV38" s="72"/>
      <c r="PYW38" s="72"/>
      <c r="PYX38" s="72"/>
      <c r="PYY38" s="90"/>
      <c r="PYZ38" s="73"/>
      <c r="PZA38" s="73"/>
      <c r="PZB38" s="74"/>
      <c r="PZC38" s="72"/>
      <c r="PZD38" s="72"/>
      <c r="PZE38" s="72"/>
      <c r="PZF38" s="90"/>
      <c r="PZG38" s="73"/>
      <c r="PZH38" s="73"/>
      <c r="PZI38" s="74"/>
      <c r="PZJ38" s="72"/>
      <c r="PZK38" s="72"/>
      <c r="PZL38" s="72"/>
      <c r="PZM38" s="90"/>
      <c r="PZN38" s="73"/>
      <c r="PZO38" s="73"/>
      <c r="PZP38" s="74"/>
      <c r="PZQ38" s="72"/>
      <c r="PZR38" s="72"/>
      <c r="PZS38" s="72"/>
      <c r="PZT38" s="90"/>
      <c r="PZU38" s="73"/>
      <c r="PZV38" s="73"/>
      <c r="PZW38" s="74"/>
      <c r="PZX38" s="72"/>
      <c r="PZY38" s="72"/>
      <c r="PZZ38" s="72"/>
      <c r="QAA38" s="90"/>
      <c r="QAB38" s="73"/>
      <c r="QAC38" s="73"/>
      <c r="QAD38" s="74"/>
      <c r="QAE38" s="72"/>
      <c r="QAF38" s="72"/>
      <c r="QAG38" s="72"/>
      <c r="QAH38" s="90"/>
      <c r="QAI38" s="73"/>
      <c r="QAJ38" s="73"/>
      <c r="QAK38" s="74"/>
      <c r="QAL38" s="72"/>
      <c r="QAM38" s="72"/>
      <c r="QAN38" s="72"/>
      <c r="QAO38" s="90"/>
      <c r="QAP38" s="73"/>
      <c r="QAQ38" s="73"/>
      <c r="QAR38" s="74"/>
      <c r="QAS38" s="72"/>
      <c r="QAT38" s="72"/>
      <c r="QAU38" s="72"/>
      <c r="QAV38" s="90"/>
      <c r="QAW38" s="73"/>
      <c r="QAX38" s="73"/>
      <c r="QAY38" s="74"/>
      <c r="QAZ38" s="72"/>
      <c r="QBA38" s="72"/>
      <c r="QBB38" s="72"/>
      <c r="QBC38" s="90"/>
      <c r="QBD38" s="73"/>
      <c r="QBE38" s="73"/>
      <c r="QBF38" s="74"/>
      <c r="QBG38" s="72"/>
      <c r="QBH38" s="72"/>
      <c r="QBI38" s="72"/>
      <c r="QBJ38" s="90"/>
      <c r="QBK38" s="73"/>
      <c r="QBL38" s="73"/>
      <c r="QBM38" s="74"/>
      <c r="QBN38" s="72"/>
      <c r="QBO38" s="72"/>
      <c r="QBP38" s="72"/>
      <c r="QBQ38" s="90"/>
      <c r="QBR38" s="73"/>
      <c r="QBS38" s="73"/>
      <c r="QBT38" s="74"/>
      <c r="QBU38" s="72"/>
      <c r="QBV38" s="72"/>
      <c r="QBW38" s="72"/>
      <c r="QBX38" s="90"/>
      <c r="QBY38" s="73"/>
      <c r="QBZ38" s="73"/>
      <c r="QCA38" s="74"/>
      <c r="QCB38" s="72"/>
      <c r="QCC38" s="72"/>
      <c r="QCD38" s="72"/>
      <c r="QCE38" s="90"/>
      <c r="QCF38" s="73"/>
      <c r="QCG38" s="73"/>
      <c r="QCH38" s="74"/>
      <c r="QCI38" s="72"/>
      <c r="QCJ38" s="72"/>
      <c r="QCK38" s="72"/>
      <c r="QCL38" s="90"/>
      <c r="QCM38" s="73"/>
      <c r="QCN38" s="73"/>
      <c r="QCO38" s="74"/>
      <c r="QCP38" s="72"/>
      <c r="QCQ38" s="72"/>
      <c r="QCR38" s="72"/>
      <c r="QCS38" s="90"/>
      <c r="QCT38" s="73"/>
      <c r="QCU38" s="73"/>
      <c r="QCV38" s="74"/>
      <c r="QCW38" s="72"/>
      <c r="QCX38" s="72"/>
      <c r="QCY38" s="72"/>
      <c r="QCZ38" s="90"/>
      <c r="QDA38" s="73"/>
      <c r="QDB38" s="73"/>
      <c r="QDC38" s="74"/>
      <c r="QDD38" s="72"/>
      <c r="QDE38" s="72"/>
      <c r="QDF38" s="72"/>
      <c r="QDG38" s="90"/>
      <c r="QDH38" s="73"/>
      <c r="QDI38" s="73"/>
      <c r="QDJ38" s="74"/>
      <c r="QDK38" s="72"/>
      <c r="QDL38" s="72"/>
      <c r="QDM38" s="72"/>
      <c r="QDN38" s="90"/>
      <c r="QDO38" s="73"/>
      <c r="QDP38" s="73"/>
      <c r="QDQ38" s="74"/>
      <c r="QDR38" s="72"/>
      <c r="QDS38" s="72"/>
      <c r="QDT38" s="72"/>
      <c r="QDU38" s="90"/>
      <c r="QDV38" s="73"/>
      <c r="QDW38" s="73"/>
      <c r="QDX38" s="74"/>
      <c r="QDY38" s="72"/>
      <c r="QDZ38" s="72"/>
      <c r="QEA38" s="72"/>
      <c r="QEB38" s="90"/>
      <c r="QEC38" s="73"/>
      <c r="QED38" s="73"/>
      <c r="QEE38" s="74"/>
      <c r="QEF38" s="72"/>
      <c r="QEG38" s="72"/>
      <c r="QEH38" s="72"/>
      <c r="QEI38" s="90"/>
      <c r="QEJ38" s="73"/>
      <c r="QEK38" s="73"/>
      <c r="QEL38" s="74"/>
      <c r="QEM38" s="72"/>
      <c r="QEN38" s="72"/>
      <c r="QEO38" s="72"/>
      <c r="QEP38" s="90"/>
      <c r="QEQ38" s="73"/>
      <c r="QER38" s="73"/>
      <c r="QES38" s="74"/>
      <c r="QET38" s="72"/>
      <c r="QEU38" s="72"/>
      <c r="QEV38" s="72"/>
      <c r="QEW38" s="90"/>
      <c r="QEX38" s="73"/>
      <c r="QEY38" s="73"/>
      <c r="QEZ38" s="74"/>
      <c r="QFA38" s="72"/>
      <c r="QFB38" s="72"/>
      <c r="QFC38" s="72"/>
      <c r="QFD38" s="90"/>
      <c r="QFE38" s="73"/>
      <c r="QFF38" s="73"/>
      <c r="QFG38" s="74"/>
      <c r="QFH38" s="72"/>
      <c r="QFI38" s="72"/>
      <c r="QFJ38" s="72"/>
      <c r="QFK38" s="90"/>
      <c r="QFL38" s="73"/>
      <c r="QFM38" s="73"/>
      <c r="QFN38" s="74"/>
      <c r="QFO38" s="72"/>
      <c r="QFP38" s="72"/>
      <c r="QFQ38" s="72"/>
      <c r="QFR38" s="90"/>
      <c r="QFS38" s="73"/>
      <c r="QFT38" s="73"/>
      <c r="QFU38" s="74"/>
      <c r="QFV38" s="72"/>
      <c r="QFW38" s="72"/>
      <c r="QFX38" s="72"/>
      <c r="QFY38" s="90"/>
      <c r="QFZ38" s="73"/>
      <c r="QGA38" s="73"/>
      <c r="QGB38" s="74"/>
      <c r="QGC38" s="72"/>
      <c r="QGD38" s="72"/>
      <c r="QGE38" s="72"/>
      <c r="QGF38" s="90"/>
      <c r="QGG38" s="73"/>
      <c r="QGH38" s="73"/>
      <c r="QGI38" s="74"/>
      <c r="QGJ38" s="72"/>
      <c r="QGK38" s="72"/>
      <c r="QGL38" s="72"/>
      <c r="QGM38" s="90"/>
      <c r="QGN38" s="73"/>
      <c r="QGO38" s="73"/>
      <c r="QGP38" s="74"/>
      <c r="QGQ38" s="72"/>
      <c r="QGR38" s="72"/>
      <c r="QGS38" s="72"/>
      <c r="QGT38" s="90"/>
      <c r="QGU38" s="73"/>
      <c r="QGV38" s="73"/>
      <c r="QGW38" s="74"/>
      <c r="QGX38" s="72"/>
      <c r="QGY38" s="72"/>
      <c r="QGZ38" s="72"/>
      <c r="QHA38" s="90"/>
      <c r="QHB38" s="73"/>
      <c r="QHC38" s="73"/>
      <c r="QHD38" s="74"/>
      <c r="QHE38" s="72"/>
      <c r="QHF38" s="72"/>
      <c r="QHG38" s="72"/>
      <c r="QHH38" s="90"/>
      <c r="QHI38" s="73"/>
      <c r="QHJ38" s="73"/>
      <c r="QHK38" s="74"/>
      <c r="QHL38" s="72"/>
      <c r="QHM38" s="72"/>
      <c r="QHN38" s="72"/>
      <c r="QHO38" s="90"/>
      <c r="QHP38" s="73"/>
      <c r="QHQ38" s="73"/>
      <c r="QHR38" s="74"/>
      <c r="QHS38" s="72"/>
      <c r="QHT38" s="72"/>
      <c r="QHU38" s="72"/>
      <c r="QHV38" s="90"/>
      <c r="QHW38" s="73"/>
      <c r="QHX38" s="73"/>
      <c r="QHY38" s="74"/>
      <c r="QHZ38" s="72"/>
      <c r="QIA38" s="72"/>
      <c r="QIB38" s="72"/>
      <c r="QIC38" s="90"/>
      <c r="QID38" s="73"/>
      <c r="QIE38" s="73"/>
      <c r="QIF38" s="74"/>
      <c r="QIG38" s="72"/>
      <c r="QIH38" s="72"/>
      <c r="QII38" s="72"/>
      <c r="QIJ38" s="90"/>
      <c r="QIK38" s="73"/>
      <c r="QIL38" s="73"/>
      <c r="QIM38" s="74"/>
      <c r="QIN38" s="72"/>
      <c r="QIO38" s="72"/>
      <c r="QIP38" s="72"/>
      <c r="QIQ38" s="90"/>
      <c r="QIR38" s="73"/>
      <c r="QIS38" s="73"/>
      <c r="QIT38" s="74"/>
      <c r="QIU38" s="72"/>
      <c r="QIV38" s="72"/>
      <c r="QIW38" s="72"/>
      <c r="QIX38" s="90"/>
      <c r="QIY38" s="73"/>
      <c r="QIZ38" s="73"/>
      <c r="QJA38" s="74"/>
      <c r="QJB38" s="72"/>
      <c r="QJC38" s="72"/>
      <c r="QJD38" s="72"/>
      <c r="QJE38" s="90"/>
      <c r="QJF38" s="73"/>
      <c r="QJG38" s="73"/>
      <c r="QJH38" s="74"/>
      <c r="QJI38" s="72"/>
      <c r="QJJ38" s="72"/>
      <c r="QJK38" s="72"/>
      <c r="QJL38" s="90"/>
      <c r="QJM38" s="73"/>
      <c r="QJN38" s="73"/>
      <c r="QJO38" s="74"/>
      <c r="QJP38" s="72"/>
      <c r="QJQ38" s="72"/>
      <c r="QJR38" s="72"/>
      <c r="QJS38" s="90"/>
      <c r="QJT38" s="73"/>
      <c r="QJU38" s="73"/>
      <c r="QJV38" s="74"/>
      <c r="QJW38" s="72"/>
      <c r="QJX38" s="72"/>
      <c r="QJY38" s="72"/>
      <c r="QJZ38" s="90"/>
      <c r="QKA38" s="73"/>
      <c r="QKB38" s="73"/>
      <c r="QKC38" s="74"/>
      <c r="QKD38" s="72"/>
      <c r="QKE38" s="72"/>
      <c r="QKF38" s="72"/>
      <c r="QKG38" s="90"/>
      <c r="QKH38" s="73"/>
      <c r="QKI38" s="73"/>
      <c r="QKJ38" s="74"/>
      <c r="QKK38" s="72"/>
      <c r="QKL38" s="72"/>
      <c r="QKM38" s="72"/>
      <c r="QKN38" s="90"/>
      <c r="QKO38" s="73"/>
      <c r="QKP38" s="73"/>
      <c r="QKQ38" s="74"/>
      <c r="QKR38" s="72"/>
      <c r="QKS38" s="72"/>
      <c r="QKT38" s="72"/>
      <c r="QKU38" s="90"/>
      <c r="QKV38" s="73"/>
      <c r="QKW38" s="73"/>
      <c r="QKX38" s="74"/>
      <c r="QKY38" s="72"/>
      <c r="QKZ38" s="72"/>
      <c r="QLA38" s="72"/>
      <c r="QLB38" s="90"/>
      <c r="QLC38" s="73"/>
      <c r="QLD38" s="73"/>
      <c r="QLE38" s="74"/>
      <c r="QLF38" s="72"/>
      <c r="QLG38" s="72"/>
      <c r="QLH38" s="72"/>
      <c r="QLI38" s="90"/>
      <c r="QLJ38" s="73"/>
      <c r="QLK38" s="73"/>
      <c r="QLL38" s="74"/>
      <c r="QLM38" s="72"/>
      <c r="QLN38" s="72"/>
      <c r="QLO38" s="72"/>
      <c r="QLP38" s="90"/>
      <c r="QLQ38" s="73"/>
      <c r="QLR38" s="73"/>
      <c r="QLS38" s="74"/>
      <c r="QLT38" s="72"/>
      <c r="QLU38" s="72"/>
      <c r="QLV38" s="72"/>
      <c r="QLW38" s="90"/>
      <c r="QLX38" s="73"/>
      <c r="QLY38" s="73"/>
      <c r="QLZ38" s="74"/>
      <c r="QMA38" s="72"/>
      <c r="QMB38" s="72"/>
      <c r="QMC38" s="72"/>
      <c r="QMD38" s="90"/>
      <c r="QME38" s="73"/>
      <c r="QMF38" s="73"/>
      <c r="QMG38" s="74"/>
      <c r="QMH38" s="72"/>
      <c r="QMI38" s="72"/>
      <c r="QMJ38" s="72"/>
      <c r="QMK38" s="90"/>
      <c r="QML38" s="73"/>
      <c r="QMM38" s="73"/>
      <c r="QMN38" s="74"/>
      <c r="QMO38" s="72"/>
      <c r="QMP38" s="72"/>
      <c r="QMQ38" s="72"/>
      <c r="QMR38" s="90"/>
      <c r="QMS38" s="73"/>
      <c r="QMT38" s="73"/>
      <c r="QMU38" s="74"/>
      <c r="QMV38" s="72"/>
      <c r="QMW38" s="72"/>
      <c r="QMX38" s="72"/>
      <c r="QMY38" s="90"/>
      <c r="QMZ38" s="73"/>
      <c r="QNA38" s="73"/>
      <c r="QNB38" s="74"/>
      <c r="QNC38" s="72"/>
      <c r="QND38" s="72"/>
      <c r="QNE38" s="72"/>
      <c r="QNF38" s="90"/>
      <c r="QNG38" s="73"/>
      <c r="QNH38" s="73"/>
      <c r="QNI38" s="74"/>
      <c r="QNJ38" s="72"/>
      <c r="QNK38" s="72"/>
      <c r="QNL38" s="72"/>
      <c r="QNM38" s="90"/>
      <c r="QNN38" s="73"/>
      <c r="QNO38" s="73"/>
      <c r="QNP38" s="74"/>
      <c r="QNQ38" s="72"/>
      <c r="QNR38" s="72"/>
      <c r="QNS38" s="72"/>
      <c r="QNT38" s="90"/>
      <c r="QNU38" s="73"/>
      <c r="QNV38" s="73"/>
      <c r="QNW38" s="74"/>
      <c r="QNX38" s="72"/>
      <c r="QNY38" s="72"/>
      <c r="QNZ38" s="72"/>
      <c r="QOA38" s="90"/>
      <c r="QOB38" s="73"/>
      <c r="QOC38" s="73"/>
      <c r="QOD38" s="74"/>
      <c r="QOE38" s="72"/>
      <c r="QOF38" s="72"/>
      <c r="QOG38" s="72"/>
      <c r="QOH38" s="90"/>
      <c r="QOI38" s="73"/>
      <c r="QOJ38" s="73"/>
      <c r="QOK38" s="74"/>
      <c r="QOL38" s="72"/>
      <c r="QOM38" s="72"/>
      <c r="QON38" s="72"/>
      <c r="QOO38" s="90"/>
      <c r="QOP38" s="73"/>
      <c r="QOQ38" s="73"/>
      <c r="QOR38" s="74"/>
      <c r="QOS38" s="72"/>
      <c r="QOT38" s="72"/>
      <c r="QOU38" s="72"/>
      <c r="QOV38" s="90"/>
      <c r="QOW38" s="73"/>
      <c r="QOX38" s="73"/>
      <c r="QOY38" s="74"/>
      <c r="QOZ38" s="72"/>
      <c r="QPA38" s="72"/>
      <c r="QPB38" s="72"/>
      <c r="QPC38" s="90"/>
      <c r="QPD38" s="73"/>
      <c r="QPE38" s="73"/>
      <c r="QPF38" s="74"/>
      <c r="QPG38" s="72"/>
      <c r="QPH38" s="72"/>
      <c r="QPI38" s="72"/>
      <c r="QPJ38" s="90"/>
      <c r="QPK38" s="73"/>
      <c r="QPL38" s="73"/>
      <c r="QPM38" s="74"/>
      <c r="QPN38" s="72"/>
      <c r="QPO38" s="72"/>
      <c r="QPP38" s="72"/>
      <c r="QPQ38" s="90"/>
      <c r="QPR38" s="73"/>
      <c r="QPS38" s="73"/>
      <c r="QPT38" s="74"/>
      <c r="QPU38" s="72"/>
      <c r="QPV38" s="72"/>
      <c r="QPW38" s="72"/>
      <c r="QPX38" s="90"/>
      <c r="QPY38" s="73"/>
      <c r="QPZ38" s="73"/>
      <c r="QQA38" s="74"/>
      <c r="QQB38" s="72"/>
      <c r="QQC38" s="72"/>
      <c r="QQD38" s="72"/>
      <c r="QQE38" s="90"/>
      <c r="QQF38" s="73"/>
      <c r="QQG38" s="73"/>
      <c r="QQH38" s="74"/>
      <c r="QQI38" s="72"/>
      <c r="QQJ38" s="72"/>
      <c r="QQK38" s="72"/>
      <c r="QQL38" s="90"/>
      <c r="QQM38" s="73"/>
      <c r="QQN38" s="73"/>
      <c r="QQO38" s="74"/>
      <c r="QQP38" s="72"/>
      <c r="QQQ38" s="72"/>
      <c r="QQR38" s="72"/>
      <c r="QQS38" s="90"/>
      <c r="QQT38" s="73"/>
      <c r="QQU38" s="73"/>
      <c r="QQV38" s="74"/>
      <c r="QQW38" s="72"/>
      <c r="QQX38" s="72"/>
      <c r="QQY38" s="72"/>
      <c r="QQZ38" s="90"/>
      <c r="QRA38" s="73"/>
      <c r="QRB38" s="73"/>
      <c r="QRC38" s="74"/>
      <c r="QRD38" s="72"/>
      <c r="QRE38" s="72"/>
      <c r="QRF38" s="72"/>
      <c r="QRG38" s="90"/>
      <c r="QRH38" s="73"/>
      <c r="QRI38" s="73"/>
      <c r="QRJ38" s="74"/>
      <c r="QRK38" s="72"/>
      <c r="QRL38" s="72"/>
      <c r="QRM38" s="72"/>
      <c r="QRN38" s="90"/>
      <c r="QRO38" s="73"/>
      <c r="QRP38" s="73"/>
      <c r="QRQ38" s="74"/>
      <c r="QRR38" s="72"/>
      <c r="QRS38" s="72"/>
      <c r="QRT38" s="72"/>
      <c r="QRU38" s="90"/>
      <c r="QRV38" s="73"/>
      <c r="QRW38" s="73"/>
      <c r="QRX38" s="74"/>
      <c r="QRY38" s="72"/>
      <c r="QRZ38" s="72"/>
      <c r="QSA38" s="72"/>
      <c r="QSB38" s="90"/>
      <c r="QSC38" s="73"/>
      <c r="QSD38" s="73"/>
      <c r="QSE38" s="74"/>
      <c r="QSF38" s="72"/>
      <c r="QSG38" s="72"/>
      <c r="QSH38" s="72"/>
      <c r="QSI38" s="90"/>
      <c r="QSJ38" s="73"/>
      <c r="QSK38" s="73"/>
      <c r="QSL38" s="74"/>
      <c r="QSM38" s="72"/>
      <c r="QSN38" s="72"/>
      <c r="QSO38" s="72"/>
      <c r="QSP38" s="90"/>
      <c r="QSQ38" s="73"/>
      <c r="QSR38" s="73"/>
      <c r="QSS38" s="74"/>
      <c r="QST38" s="72"/>
      <c r="QSU38" s="72"/>
      <c r="QSV38" s="72"/>
      <c r="QSW38" s="90"/>
      <c r="QSX38" s="73"/>
      <c r="QSY38" s="73"/>
      <c r="QSZ38" s="74"/>
      <c r="QTA38" s="72"/>
      <c r="QTB38" s="72"/>
      <c r="QTC38" s="72"/>
      <c r="QTD38" s="90"/>
      <c r="QTE38" s="73"/>
      <c r="QTF38" s="73"/>
      <c r="QTG38" s="74"/>
      <c r="QTH38" s="72"/>
      <c r="QTI38" s="72"/>
      <c r="QTJ38" s="72"/>
      <c r="QTK38" s="90"/>
      <c r="QTL38" s="73"/>
      <c r="QTM38" s="73"/>
      <c r="QTN38" s="74"/>
      <c r="QTO38" s="72"/>
      <c r="QTP38" s="72"/>
      <c r="QTQ38" s="72"/>
      <c r="QTR38" s="90"/>
      <c r="QTS38" s="73"/>
      <c r="QTT38" s="73"/>
      <c r="QTU38" s="74"/>
      <c r="QTV38" s="72"/>
      <c r="QTW38" s="72"/>
      <c r="QTX38" s="72"/>
      <c r="QTY38" s="90"/>
      <c r="QTZ38" s="73"/>
      <c r="QUA38" s="73"/>
      <c r="QUB38" s="74"/>
      <c r="QUC38" s="72"/>
      <c r="QUD38" s="72"/>
      <c r="QUE38" s="72"/>
      <c r="QUF38" s="90"/>
      <c r="QUG38" s="73"/>
      <c r="QUH38" s="73"/>
      <c r="QUI38" s="74"/>
      <c r="QUJ38" s="72"/>
      <c r="QUK38" s="72"/>
      <c r="QUL38" s="72"/>
      <c r="QUM38" s="90"/>
      <c r="QUN38" s="73"/>
      <c r="QUO38" s="73"/>
      <c r="QUP38" s="74"/>
      <c r="QUQ38" s="72"/>
      <c r="QUR38" s="72"/>
      <c r="QUS38" s="72"/>
      <c r="QUT38" s="90"/>
      <c r="QUU38" s="73"/>
      <c r="QUV38" s="73"/>
      <c r="QUW38" s="74"/>
      <c r="QUX38" s="72"/>
      <c r="QUY38" s="72"/>
      <c r="QUZ38" s="72"/>
      <c r="QVA38" s="90"/>
      <c r="QVB38" s="73"/>
      <c r="QVC38" s="73"/>
      <c r="QVD38" s="74"/>
      <c r="QVE38" s="72"/>
      <c r="QVF38" s="72"/>
      <c r="QVG38" s="72"/>
      <c r="QVH38" s="90"/>
      <c r="QVI38" s="73"/>
      <c r="QVJ38" s="73"/>
      <c r="QVK38" s="74"/>
      <c r="QVL38" s="72"/>
      <c r="QVM38" s="72"/>
      <c r="QVN38" s="72"/>
      <c r="QVO38" s="90"/>
      <c r="QVP38" s="73"/>
      <c r="QVQ38" s="73"/>
      <c r="QVR38" s="74"/>
      <c r="QVS38" s="72"/>
      <c r="QVT38" s="72"/>
      <c r="QVU38" s="72"/>
      <c r="QVV38" s="90"/>
      <c r="QVW38" s="73"/>
      <c r="QVX38" s="73"/>
      <c r="QVY38" s="74"/>
      <c r="QVZ38" s="72"/>
      <c r="QWA38" s="72"/>
      <c r="QWB38" s="72"/>
      <c r="QWC38" s="90"/>
      <c r="QWD38" s="73"/>
      <c r="QWE38" s="73"/>
      <c r="QWF38" s="74"/>
      <c r="QWG38" s="72"/>
      <c r="QWH38" s="72"/>
      <c r="QWI38" s="72"/>
      <c r="QWJ38" s="90"/>
      <c r="QWK38" s="73"/>
      <c r="QWL38" s="73"/>
      <c r="QWM38" s="74"/>
      <c r="QWN38" s="72"/>
      <c r="QWO38" s="72"/>
      <c r="QWP38" s="72"/>
      <c r="QWQ38" s="90"/>
      <c r="QWR38" s="73"/>
      <c r="QWS38" s="73"/>
      <c r="QWT38" s="74"/>
      <c r="QWU38" s="72"/>
      <c r="QWV38" s="72"/>
      <c r="QWW38" s="72"/>
      <c r="QWX38" s="90"/>
      <c r="QWY38" s="73"/>
      <c r="QWZ38" s="73"/>
      <c r="QXA38" s="74"/>
      <c r="QXB38" s="72"/>
      <c r="QXC38" s="72"/>
      <c r="QXD38" s="72"/>
      <c r="QXE38" s="90"/>
      <c r="QXF38" s="73"/>
      <c r="QXG38" s="73"/>
      <c r="QXH38" s="74"/>
      <c r="QXI38" s="72"/>
      <c r="QXJ38" s="72"/>
      <c r="QXK38" s="72"/>
      <c r="QXL38" s="90"/>
      <c r="QXM38" s="73"/>
      <c r="QXN38" s="73"/>
      <c r="QXO38" s="74"/>
      <c r="QXP38" s="72"/>
      <c r="QXQ38" s="72"/>
      <c r="QXR38" s="72"/>
      <c r="QXS38" s="90"/>
      <c r="QXT38" s="73"/>
      <c r="QXU38" s="73"/>
      <c r="QXV38" s="74"/>
      <c r="QXW38" s="72"/>
      <c r="QXX38" s="72"/>
      <c r="QXY38" s="72"/>
      <c r="QXZ38" s="90"/>
      <c r="QYA38" s="73"/>
      <c r="QYB38" s="73"/>
      <c r="QYC38" s="74"/>
      <c r="QYD38" s="72"/>
      <c r="QYE38" s="72"/>
      <c r="QYF38" s="72"/>
      <c r="QYG38" s="90"/>
      <c r="QYH38" s="73"/>
      <c r="QYI38" s="73"/>
      <c r="QYJ38" s="74"/>
      <c r="QYK38" s="72"/>
      <c r="QYL38" s="72"/>
      <c r="QYM38" s="72"/>
      <c r="QYN38" s="90"/>
      <c r="QYO38" s="73"/>
      <c r="QYP38" s="73"/>
      <c r="QYQ38" s="74"/>
      <c r="QYR38" s="72"/>
      <c r="QYS38" s="72"/>
      <c r="QYT38" s="72"/>
      <c r="QYU38" s="90"/>
      <c r="QYV38" s="73"/>
      <c r="QYW38" s="73"/>
      <c r="QYX38" s="74"/>
      <c r="QYY38" s="72"/>
      <c r="QYZ38" s="72"/>
      <c r="QZA38" s="72"/>
      <c r="QZB38" s="90"/>
      <c r="QZC38" s="73"/>
      <c r="QZD38" s="73"/>
      <c r="QZE38" s="74"/>
      <c r="QZF38" s="72"/>
      <c r="QZG38" s="72"/>
      <c r="QZH38" s="72"/>
      <c r="QZI38" s="90"/>
      <c r="QZJ38" s="73"/>
      <c r="QZK38" s="73"/>
      <c r="QZL38" s="74"/>
      <c r="QZM38" s="72"/>
      <c r="QZN38" s="72"/>
      <c r="QZO38" s="72"/>
      <c r="QZP38" s="90"/>
      <c r="QZQ38" s="73"/>
      <c r="QZR38" s="73"/>
      <c r="QZS38" s="74"/>
      <c r="QZT38" s="72"/>
      <c r="QZU38" s="72"/>
      <c r="QZV38" s="72"/>
      <c r="QZW38" s="90"/>
      <c r="QZX38" s="73"/>
      <c r="QZY38" s="73"/>
      <c r="QZZ38" s="74"/>
      <c r="RAA38" s="72"/>
      <c r="RAB38" s="72"/>
      <c r="RAC38" s="72"/>
      <c r="RAD38" s="90"/>
      <c r="RAE38" s="73"/>
      <c r="RAF38" s="73"/>
      <c r="RAG38" s="74"/>
      <c r="RAH38" s="72"/>
      <c r="RAI38" s="72"/>
      <c r="RAJ38" s="72"/>
      <c r="RAK38" s="90"/>
      <c r="RAL38" s="73"/>
      <c r="RAM38" s="73"/>
      <c r="RAN38" s="74"/>
      <c r="RAO38" s="72"/>
      <c r="RAP38" s="72"/>
      <c r="RAQ38" s="72"/>
      <c r="RAR38" s="90"/>
      <c r="RAS38" s="73"/>
      <c r="RAT38" s="73"/>
      <c r="RAU38" s="74"/>
      <c r="RAV38" s="72"/>
      <c r="RAW38" s="72"/>
      <c r="RAX38" s="72"/>
      <c r="RAY38" s="90"/>
      <c r="RAZ38" s="73"/>
      <c r="RBA38" s="73"/>
      <c r="RBB38" s="74"/>
      <c r="RBC38" s="72"/>
      <c r="RBD38" s="72"/>
      <c r="RBE38" s="72"/>
      <c r="RBF38" s="90"/>
      <c r="RBG38" s="73"/>
      <c r="RBH38" s="73"/>
      <c r="RBI38" s="74"/>
      <c r="RBJ38" s="72"/>
      <c r="RBK38" s="72"/>
      <c r="RBL38" s="72"/>
      <c r="RBM38" s="90"/>
      <c r="RBN38" s="73"/>
      <c r="RBO38" s="73"/>
      <c r="RBP38" s="74"/>
      <c r="RBQ38" s="72"/>
      <c r="RBR38" s="72"/>
      <c r="RBS38" s="72"/>
      <c r="RBT38" s="90"/>
      <c r="RBU38" s="73"/>
      <c r="RBV38" s="73"/>
      <c r="RBW38" s="74"/>
      <c r="RBX38" s="72"/>
      <c r="RBY38" s="72"/>
      <c r="RBZ38" s="72"/>
      <c r="RCA38" s="90"/>
      <c r="RCB38" s="73"/>
      <c r="RCC38" s="73"/>
      <c r="RCD38" s="74"/>
      <c r="RCE38" s="72"/>
      <c r="RCF38" s="72"/>
      <c r="RCG38" s="72"/>
      <c r="RCH38" s="90"/>
      <c r="RCI38" s="73"/>
      <c r="RCJ38" s="73"/>
      <c r="RCK38" s="74"/>
      <c r="RCL38" s="72"/>
      <c r="RCM38" s="72"/>
      <c r="RCN38" s="72"/>
      <c r="RCO38" s="90"/>
      <c r="RCP38" s="73"/>
      <c r="RCQ38" s="73"/>
      <c r="RCR38" s="74"/>
      <c r="RCS38" s="72"/>
      <c r="RCT38" s="72"/>
      <c r="RCU38" s="72"/>
      <c r="RCV38" s="90"/>
      <c r="RCW38" s="73"/>
      <c r="RCX38" s="73"/>
      <c r="RCY38" s="74"/>
      <c r="RCZ38" s="72"/>
      <c r="RDA38" s="72"/>
      <c r="RDB38" s="72"/>
      <c r="RDC38" s="90"/>
      <c r="RDD38" s="73"/>
      <c r="RDE38" s="73"/>
      <c r="RDF38" s="74"/>
      <c r="RDG38" s="72"/>
      <c r="RDH38" s="72"/>
      <c r="RDI38" s="72"/>
      <c r="RDJ38" s="90"/>
      <c r="RDK38" s="73"/>
      <c r="RDL38" s="73"/>
      <c r="RDM38" s="74"/>
      <c r="RDN38" s="72"/>
      <c r="RDO38" s="72"/>
      <c r="RDP38" s="72"/>
      <c r="RDQ38" s="90"/>
      <c r="RDR38" s="73"/>
      <c r="RDS38" s="73"/>
      <c r="RDT38" s="74"/>
      <c r="RDU38" s="72"/>
      <c r="RDV38" s="72"/>
      <c r="RDW38" s="72"/>
      <c r="RDX38" s="90"/>
      <c r="RDY38" s="73"/>
      <c r="RDZ38" s="73"/>
      <c r="REA38" s="74"/>
      <c r="REB38" s="72"/>
      <c r="REC38" s="72"/>
      <c r="RED38" s="72"/>
      <c r="REE38" s="90"/>
      <c r="REF38" s="73"/>
      <c r="REG38" s="73"/>
      <c r="REH38" s="74"/>
      <c r="REI38" s="72"/>
      <c r="REJ38" s="72"/>
      <c r="REK38" s="72"/>
      <c r="REL38" s="90"/>
      <c r="REM38" s="73"/>
      <c r="REN38" s="73"/>
      <c r="REO38" s="74"/>
      <c r="REP38" s="72"/>
      <c r="REQ38" s="72"/>
      <c r="RER38" s="72"/>
      <c r="RES38" s="90"/>
      <c r="RET38" s="73"/>
      <c r="REU38" s="73"/>
      <c r="REV38" s="74"/>
      <c r="REW38" s="72"/>
      <c r="REX38" s="72"/>
      <c r="REY38" s="72"/>
      <c r="REZ38" s="90"/>
      <c r="RFA38" s="73"/>
      <c r="RFB38" s="73"/>
      <c r="RFC38" s="74"/>
      <c r="RFD38" s="72"/>
      <c r="RFE38" s="72"/>
      <c r="RFF38" s="72"/>
      <c r="RFG38" s="90"/>
      <c r="RFH38" s="73"/>
      <c r="RFI38" s="73"/>
      <c r="RFJ38" s="74"/>
      <c r="RFK38" s="72"/>
      <c r="RFL38" s="72"/>
      <c r="RFM38" s="72"/>
      <c r="RFN38" s="90"/>
      <c r="RFO38" s="73"/>
      <c r="RFP38" s="73"/>
      <c r="RFQ38" s="74"/>
      <c r="RFR38" s="72"/>
      <c r="RFS38" s="72"/>
      <c r="RFT38" s="72"/>
      <c r="RFU38" s="90"/>
      <c r="RFV38" s="73"/>
      <c r="RFW38" s="73"/>
      <c r="RFX38" s="74"/>
      <c r="RFY38" s="72"/>
      <c r="RFZ38" s="72"/>
      <c r="RGA38" s="72"/>
      <c r="RGB38" s="90"/>
      <c r="RGC38" s="73"/>
      <c r="RGD38" s="73"/>
      <c r="RGE38" s="74"/>
      <c r="RGF38" s="72"/>
      <c r="RGG38" s="72"/>
      <c r="RGH38" s="72"/>
      <c r="RGI38" s="90"/>
      <c r="RGJ38" s="73"/>
      <c r="RGK38" s="73"/>
      <c r="RGL38" s="74"/>
      <c r="RGM38" s="72"/>
      <c r="RGN38" s="72"/>
      <c r="RGO38" s="72"/>
      <c r="RGP38" s="90"/>
      <c r="RGQ38" s="73"/>
      <c r="RGR38" s="73"/>
      <c r="RGS38" s="74"/>
      <c r="RGT38" s="72"/>
      <c r="RGU38" s="72"/>
      <c r="RGV38" s="72"/>
      <c r="RGW38" s="90"/>
      <c r="RGX38" s="73"/>
      <c r="RGY38" s="73"/>
      <c r="RGZ38" s="74"/>
      <c r="RHA38" s="72"/>
      <c r="RHB38" s="72"/>
      <c r="RHC38" s="72"/>
      <c r="RHD38" s="90"/>
      <c r="RHE38" s="73"/>
      <c r="RHF38" s="73"/>
      <c r="RHG38" s="74"/>
      <c r="RHH38" s="72"/>
      <c r="RHI38" s="72"/>
      <c r="RHJ38" s="72"/>
      <c r="RHK38" s="90"/>
      <c r="RHL38" s="73"/>
      <c r="RHM38" s="73"/>
      <c r="RHN38" s="74"/>
      <c r="RHO38" s="72"/>
      <c r="RHP38" s="72"/>
      <c r="RHQ38" s="72"/>
      <c r="RHR38" s="90"/>
      <c r="RHS38" s="73"/>
      <c r="RHT38" s="73"/>
      <c r="RHU38" s="74"/>
      <c r="RHV38" s="72"/>
      <c r="RHW38" s="72"/>
      <c r="RHX38" s="72"/>
      <c r="RHY38" s="90"/>
      <c r="RHZ38" s="73"/>
      <c r="RIA38" s="73"/>
      <c r="RIB38" s="74"/>
      <c r="RIC38" s="72"/>
      <c r="RID38" s="72"/>
      <c r="RIE38" s="72"/>
      <c r="RIF38" s="90"/>
      <c r="RIG38" s="73"/>
      <c r="RIH38" s="73"/>
      <c r="RII38" s="74"/>
      <c r="RIJ38" s="72"/>
      <c r="RIK38" s="72"/>
      <c r="RIL38" s="72"/>
      <c r="RIM38" s="90"/>
      <c r="RIN38" s="73"/>
      <c r="RIO38" s="73"/>
      <c r="RIP38" s="74"/>
      <c r="RIQ38" s="72"/>
      <c r="RIR38" s="72"/>
      <c r="RIS38" s="72"/>
      <c r="RIT38" s="90"/>
      <c r="RIU38" s="73"/>
      <c r="RIV38" s="73"/>
      <c r="RIW38" s="74"/>
      <c r="RIX38" s="72"/>
      <c r="RIY38" s="72"/>
      <c r="RIZ38" s="72"/>
      <c r="RJA38" s="90"/>
      <c r="RJB38" s="73"/>
      <c r="RJC38" s="73"/>
      <c r="RJD38" s="74"/>
      <c r="RJE38" s="72"/>
      <c r="RJF38" s="72"/>
      <c r="RJG38" s="72"/>
      <c r="RJH38" s="90"/>
      <c r="RJI38" s="73"/>
      <c r="RJJ38" s="73"/>
      <c r="RJK38" s="74"/>
      <c r="RJL38" s="72"/>
      <c r="RJM38" s="72"/>
      <c r="RJN38" s="72"/>
      <c r="RJO38" s="90"/>
      <c r="RJP38" s="73"/>
      <c r="RJQ38" s="73"/>
      <c r="RJR38" s="74"/>
      <c r="RJS38" s="72"/>
      <c r="RJT38" s="72"/>
      <c r="RJU38" s="72"/>
      <c r="RJV38" s="90"/>
      <c r="RJW38" s="73"/>
      <c r="RJX38" s="73"/>
      <c r="RJY38" s="74"/>
      <c r="RJZ38" s="72"/>
      <c r="RKA38" s="72"/>
      <c r="RKB38" s="72"/>
      <c r="RKC38" s="90"/>
      <c r="RKD38" s="73"/>
      <c r="RKE38" s="73"/>
      <c r="RKF38" s="74"/>
      <c r="RKG38" s="72"/>
      <c r="RKH38" s="72"/>
      <c r="RKI38" s="72"/>
      <c r="RKJ38" s="90"/>
      <c r="RKK38" s="73"/>
      <c r="RKL38" s="73"/>
      <c r="RKM38" s="74"/>
      <c r="RKN38" s="72"/>
      <c r="RKO38" s="72"/>
      <c r="RKP38" s="72"/>
      <c r="RKQ38" s="90"/>
      <c r="RKR38" s="73"/>
      <c r="RKS38" s="73"/>
      <c r="RKT38" s="74"/>
      <c r="RKU38" s="72"/>
      <c r="RKV38" s="72"/>
      <c r="RKW38" s="72"/>
      <c r="RKX38" s="90"/>
      <c r="RKY38" s="73"/>
      <c r="RKZ38" s="73"/>
      <c r="RLA38" s="74"/>
      <c r="RLB38" s="72"/>
      <c r="RLC38" s="72"/>
      <c r="RLD38" s="72"/>
      <c r="RLE38" s="90"/>
      <c r="RLF38" s="73"/>
      <c r="RLG38" s="73"/>
      <c r="RLH38" s="74"/>
      <c r="RLI38" s="72"/>
      <c r="RLJ38" s="72"/>
      <c r="RLK38" s="72"/>
      <c r="RLL38" s="90"/>
      <c r="RLM38" s="73"/>
      <c r="RLN38" s="73"/>
      <c r="RLO38" s="74"/>
      <c r="RLP38" s="72"/>
      <c r="RLQ38" s="72"/>
      <c r="RLR38" s="72"/>
      <c r="RLS38" s="90"/>
      <c r="RLT38" s="73"/>
      <c r="RLU38" s="73"/>
      <c r="RLV38" s="74"/>
      <c r="RLW38" s="72"/>
      <c r="RLX38" s="72"/>
      <c r="RLY38" s="72"/>
      <c r="RLZ38" s="90"/>
      <c r="RMA38" s="73"/>
      <c r="RMB38" s="73"/>
      <c r="RMC38" s="74"/>
      <c r="RMD38" s="72"/>
      <c r="RME38" s="72"/>
      <c r="RMF38" s="72"/>
      <c r="RMG38" s="90"/>
      <c r="RMH38" s="73"/>
      <c r="RMI38" s="73"/>
      <c r="RMJ38" s="74"/>
      <c r="RMK38" s="72"/>
      <c r="RML38" s="72"/>
      <c r="RMM38" s="72"/>
      <c r="RMN38" s="90"/>
      <c r="RMO38" s="73"/>
      <c r="RMP38" s="73"/>
      <c r="RMQ38" s="74"/>
      <c r="RMR38" s="72"/>
      <c r="RMS38" s="72"/>
      <c r="RMT38" s="72"/>
      <c r="RMU38" s="90"/>
      <c r="RMV38" s="73"/>
      <c r="RMW38" s="73"/>
      <c r="RMX38" s="74"/>
      <c r="RMY38" s="72"/>
      <c r="RMZ38" s="72"/>
      <c r="RNA38" s="72"/>
      <c r="RNB38" s="90"/>
      <c r="RNC38" s="73"/>
      <c r="RND38" s="73"/>
      <c r="RNE38" s="74"/>
      <c r="RNF38" s="72"/>
      <c r="RNG38" s="72"/>
      <c r="RNH38" s="72"/>
      <c r="RNI38" s="90"/>
      <c r="RNJ38" s="73"/>
      <c r="RNK38" s="73"/>
      <c r="RNL38" s="74"/>
      <c r="RNM38" s="72"/>
      <c r="RNN38" s="72"/>
      <c r="RNO38" s="72"/>
      <c r="RNP38" s="90"/>
      <c r="RNQ38" s="73"/>
      <c r="RNR38" s="73"/>
      <c r="RNS38" s="74"/>
      <c r="RNT38" s="72"/>
      <c r="RNU38" s="72"/>
      <c r="RNV38" s="72"/>
      <c r="RNW38" s="90"/>
      <c r="RNX38" s="73"/>
      <c r="RNY38" s="73"/>
      <c r="RNZ38" s="74"/>
      <c r="ROA38" s="72"/>
      <c r="ROB38" s="72"/>
      <c r="ROC38" s="72"/>
      <c r="ROD38" s="90"/>
      <c r="ROE38" s="73"/>
      <c r="ROF38" s="73"/>
      <c r="ROG38" s="74"/>
      <c r="ROH38" s="72"/>
      <c r="ROI38" s="72"/>
      <c r="ROJ38" s="72"/>
      <c r="ROK38" s="90"/>
      <c r="ROL38" s="73"/>
      <c r="ROM38" s="73"/>
      <c r="RON38" s="74"/>
      <c r="ROO38" s="72"/>
      <c r="ROP38" s="72"/>
      <c r="ROQ38" s="72"/>
      <c r="ROR38" s="90"/>
      <c r="ROS38" s="73"/>
      <c r="ROT38" s="73"/>
      <c r="ROU38" s="74"/>
      <c r="ROV38" s="72"/>
      <c r="ROW38" s="72"/>
      <c r="ROX38" s="72"/>
      <c r="ROY38" s="90"/>
      <c r="ROZ38" s="73"/>
      <c r="RPA38" s="73"/>
      <c r="RPB38" s="74"/>
      <c r="RPC38" s="72"/>
      <c r="RPD38" s="72"/>
      <c r="RPE38" s="72"/>
      <c r="RPF38" s="90"/>
      <c r="RPG38" s="73"/>
      <c r="RPH38" s="73"/>
      <c r="RPI38" s="74"/>
      <c r="RPJ38" s="72"/>
      <c r="RPK38" s="72"/>
      <c r="RPL38" s="72"/>
      <c r="RPM38" s="90"/>
      <c r="RPN38" s="73"/>
      <c r="RPO38" s="73"/>
      <c r="RPP38" s="74"/>
      <c r="RPQ38" s="72"/>
      <c r="RPR38" s="72"/>
      <c r="RPS38" s="72"/>
      <c r="RPT38" s="90"/>
      <c r="RPU38" s="73"/>
      <c r="RPV38" s="73"/>
      <c r="RPW38" s="74"/>
      <c r="RPX38" s="72"/>
      <c r="RPY38" s="72"/>
      <c r="RPZ38" s="72"/>
      <c r="RQA38" s="90"/>
      <c r="RQB38" s="73"/>
      <c r="RQC38" s="73"/>
      <c r="RQD38" s="74"/>
      <c r="RQE38" s="72"/>
      <c r="RQF38" s="72"/>
      <c r="RQG38" s="72"/>
      <c r="RQH38" s="90"/>
      <c r="RQI38" s="73"/>
      <c r="RQJ38" s="73"/>
      <c r="RQK38" s="74"/>
      <c r="RQL38" s="72"/>
      <c r="RQM38" s="72"/>
      <c r="RQN38" s="72"/>
      <c r="RQO38" s="90"/>
      <c r="RQP38" s="73"/>
      <c r="RQQ38" s="73"/>
      <c r="RQR38" s="74"/>
      <c r="RQS38" s="72"/>
      <c r="RQT38" s="72"/>
      <c r="RQU38" s="72"/>
      <c r="RQV38" s="90"/>
      <c r="RQW38" s="73"/>
      <c r="RQX38" s="73"/>
      <c r="RQY38" s="74"/>
      <c r="RQZ38" s="72"/>
      <c r="RRA38" s="72"/>
      <c r="RRB38" s="72"/>
      <c r="RRC38" s="90"/>
      <c r="RRD38" s="73"/>
      <c r="RRE38" s="73"/>
      <c r="RRF38" s="74"/>
      <c r="RRG38" s="72"/>
      <c r="RRH38" s="72"/>
      <c r="RRI38" s="72"/>
      <c r="RRJ38" s="90"/>
      <c r="RRK38" s="73"/>
      <c r="RRL38" s="73"/>
      <c r="RRM38" s="74"/>
      <c r="RRN38" s="72"/>
      <c r="RRO38" s="72"/>
      <c r="RRP38" s="72"/>
      <c r="RRQ38" s="90"/>
      <c r="RRR38" s="73"/>
      <c r="RRS38" s="73"/>
      <c r="RRT38" s="74"/>
      <c r="RRU38" s="72"/>
      <c r="RRV38" s="72"/>
      <c r="RRW38" s="72"/>
      <c r="RRX38" s="90"/>
      <c r="RRY38" s="73"/>
      <c r="RRZ38" s="73"/>
      <c r="RSA38" s="74"/>
      <c r="RSB38" s="72"/>
      <c r="RSC38" s="72"/>
      <c r="RSD38" s="72"/>
      <c r="RSE38" s="90"/>
      <c r="RSF38" s="73"/>
      <c r="RSG38" s="73"/>
      <c r="RSH38" s="74"/>
      <c r="RSI38" s="72"/>
      <c r="RSJ38" s="72"/>
      <c r="RSK38" s="72"/>
      <c r="RSL38" s="90"/>
      <c r="RSM38" s="73"/>
      <c r="RSN38" s="73"/>
      <c r="RSO38" s="74"/>
      <c r="RSP38" s="72"/>
      <c r="RSQ38" s="72"/>
      <c r="RSR38" s="72"/>
      <c r="RSS38" s="90"/>
      <c r="RST38" s="73"/>
      <c r="RSU38" s="73"/>
      <c r="RSV38" s="74"/>
      <c r="RSW38" s="72"/>
      <c r="RSX38" s="72"/>
      <c r="RSY38" s="72"/>
      <c r="RSZ38" s="90"/>
      <c r="RTA38" s="73"/>
      <c r="RTB38" s="73"/>
      <c r="RTC38" s="74"/>
      <c r="RTD38" s="72"/>
      <c r="RTE38" s="72"/>
      <c r="RTF38" s="72"/>
      <c r="RTG38" s="90"/>
      <c r="RTH38" s="73"/>
      <c r="RTI38" s="73"/>
      <c r="RTJ38" s="74"/>
      <c r="RTK38" s="72"/>
      <c r="RTL38" s="72"/>
      <c r="RTM38" s="72"/>
      <c r="RTN38" s="90"/>
      <c r="RTO38" s="73"/>
      <c r="RTP38" s="73"/>
      <c r="RTQ38" s="74"/>
      <c r="RTR38" s="72"/>
      <c r="RTS38" s="72"/>
      <c r="RTT38" s="72"/>
      <c r="RTU38" s="90"/>
      <c r="RTV38" s="73"/>
      <c r="RTW38" s="73"/>
      <c r="RTX38" s="74"/>
      <c r="RTY38" s="72"/>
      <c r="RTZ38" s="72"/>
      <c r="RUA38" s="72"/>
      <c r="RUB38" s="90"/>
      <c r="RUC38" s="73"/>
      <c r="RUD38" s="73"/>
      <c r="RUE38" s="74"/>
      <c r="RUF38" s="72"/>
      <c r="RUG38" s="72"/>
      <c r="RUH38" s="72"/>
      <c r="RUI38" s="90"/>
      <c r="RUJ38" s="73"/>
      <c r="RUK38" s="73"/>
      <c r="RUL38" s="74"/>
      <c r="RUM38" s="72"/>
      <c r="RUN38" s="72"/>
      <c r="RUO38" s="72"/>
      <c r="RUP38" s="90"/>
      <c r="RUQ38" s="73"/>
      <c r="RUR38" s="73"/>
      <c r="RUS38" s="74"/>
      <c r="RUT38" s="72"/>
      <c r="RUU38" s="72"/>
      <c r="RUV38" s="72"/>
      <c r="RUW38" s="90"/>
      <c r="RUX38" s="73"/>
      <c r="RUY38" s="73"/>
      <c r="RUZ38" s="74"/>
      <c r="RVA38" s="72"/>
      <c r="RVB38" s="72"/>
      <c r="RVC38" s="72"/>
      <c r="RVD38" s="90"/>
      <c r="RVE38" s="73"/>
      <c r="RVF38" s="73"/>
      <c r="RVG38" s="74"/>
      <c r="RVH38" s="72"/>
      <c r="RVI38" s="72"/>
      <c r="RVJ38" s="72"/>
      <c r="RVK38" s="90"/>
      <c r="RVL38" s="73"/>
      <c r="RVM38" s="73"/>
      <c r="RVN38" s="74"/>
      <c r="RVO38" s="72"/>
      <c r="RVP38" s="72"/>
      <c r="RVQ38" s="72"/>
      <c r="RVR38" s="90"/>
      <c r="RVS38" s="73"/>
      <c r="RVT38" s="73"/>
      <c r="RVU38" s="74"/>
      <c r="RVV38" s="72"/>
      <c r="RVW38" s="72"/>
      <c r="RVX38" s="72"/>
      <c r="RVY38" s="90"/>
      <c r="RVZ38" s="73"/>
      <c r="RWA38" s="73"/>
      <c r="RWB38" s="74"/>
      <c r="RWC38" s="72"/>
      <c r="RWD38" s="72"/>
      <c r="RWE38" s="72"/>
      <c r="RWF38" s="90"/>
      <c r="RWG38" s="73"/>
      <c r="RWH38" s="73"/>
      <c r="RWI38" s="74"/>
      <c r="RWJ38" s="72"/>
      <c r="RWK38" s="72"/>
      <c r="RWL38" s="72"/>
      <c r="RWM38" s="90"/>
      <c r="RWN38" s="73"/>
      <c r="RWO38" s="73"/>
      <c r="RWP38" s="74"/>
      <c r="RWQ38" s="72"/>
      <c r="RWR38" s="72"/>
      <c r="RWS38" s="72"/>
      <c r="RWT38" s="90"/>
      <c r="RWU38" s="73"/>
      <c r="RWV38" s="73"/>
      <c r="RWW38" s="74"/>
      <c r="RWX38" s="72"/>
      <c r="RWY38" s="72"/>
      <c r="RWZ38" s="72"/>
      <c r="RXA38" s="90"/>
      <c r="RXB38" s="73"/>
      <c r="RXC38" s="73"/>
      <c r="RXD38" s="74"/>
      <c r="RXE38" s="72"/>
      <c r="RXF38" s="72"/>
      <c r="RXG38" s="72"/>
      <c r="RXH38" s="90"/>
      <c r="RXI38" s="73"/>
      <c r="RXJ38" s="73"/>
      <c r="RXK38" s="74"/>
      <c r="RXL38" s="72"/>
      <c r="RXM38" s="72"/>
      <c r="RXN38" s="72"/>
      <c r="RXO38" s="90"/>
      <c r="RXP38" s="73"/>
      <c r="RXQ38" s="73"/>
      <c r="RXR38" s="74"/>
      <c r="RXS38" s="72"/>
      <c r="RXT38" s="72"/>
      <c r="RXU38" s="72"/>
      <c r="RXV38" s="90"/>
      <c r="RXW38" s="73"/>
      <c r="RXX38" s="73"/>
      <c r="RXY38" s="74"/>
      <c r="RXZ38" s="72"/>
      <c r="RYA38" s="72"/>
      <c r="RYB38" s="72"/>
      <c r="RYC38" s="90"/>
      <c r="RYD38" s="73"/>
      <c r="RYE38" s="73"/>
      <c r="RYF38" s="74"/>
      <c r="RYG38" s="72"/>
      <c r="RYH38" s="72"/>
      <c r="RYI38" s="72"/>
      <c r="RYJ38" s="90"/>
      <c r="RYK38" s="73"/>
      <c r="RYL38" s="73"/>
      <c r="RYM38" s="74"/>
      <c r="RYN38" s="72"/>
      <c r="RYO38" s="72"/>
      <c r="RYP38" s="72"/>
      <c r="RYQ38" s="90"/>
      <c r="RYR38" s="73"/>
      <c r="RYS38" s="73"/>
      <c r="RYT38" s="74"/>
      <c r="RYU38" s="72"/>
      <c r="RYV38" s="72"/>
      <c r="RYW38" s="72"/>
      <c r="RYX38" s="90"/>
      <c r="RYY38" s="73"/>
      <c r="RYZ38" s="73"/>
      <c r="RZA38" s="74"/>
      <c r="RZB38" s="72"/>
      <c r="RZC38" s="72"/>
      <c r="RZD38" s="72"/>
      <c r="RZE38" s="90"/>
      <c r="RZF38" s="73"/>
      <c r="RZG38" s="73"/>
      <c r="RZH38" s="74"/>
      <c r="RZI38" s="72"/>
      <c r="RZJ38" s="72"/>
      <c r="RZK38" s="72"/>
      <c r="RZL38" s="90"/>
      <c r="RZM38" s="73"/>
      <c r="RZN38" s="73"/>
      <c r="RZO38" s="74"/>
      <c r="RZP38" s="72"/>
      <c r="RZQ38" s="72"/>
      <c r="RZR38" s="72"/>
      <c r="RZS38" s="90"/>
      <c r="RZT38" s="73"/>
      <c r="RZU38" s="73"/>
      <c r="RZV38" s="74"/>
      <c r="RZW38" s="72"/>
      <c r="RZX38" s="72"/>
      <c r="RZY38" s="72"/>
      <c r="RZZ38" s="90"/>
      <c r="SAA38" s="73"/>
      <c r="SAB38" s="73"/>
      <c r="SAC38" s="74"/>
      <c r="SAD38" s="72"/>
      <c r="SAE38" s="72"/>
      <c r="SAF38" s="72"/>
      <c r="SAG38" s="90"/>
      <c r="SAH38" s="73"/>
      <c r="SAI38" s="73"/>
      <c r="SAJ38" s="74"/>
      <c r="SAK38" s="72"/>
      <c r="SAL38" s="72"/>
      <c r="SAM38" s="72"/>
      <c r="SAN38" s="90"/>
      <c r="SAO38" s="73"/>
      <c r="SAP38" s="73"/>
      <c r="SAQ38" s="74"/>
      <c r="SAR38" s="72"/>
      <c r="SAS38" s="72"/>
      <c r="SAT38" s="72"/>
      <c r="SAU38" s="90"/>
      <c r="SAV38" s="73"/>
      <c r="SAW38" s="73"/>
      <c r="SAX38" s="74"/>
      <c r="SAY38" s="72"/>
      <c r="SAZ38" s="72"/>
      <c r="SBA38" s="72"/>
      <c r="SBB38" s="90"/>
      <c r="SBC38" s="73"/>
      <c r="SBD38" s="73"/>
      <c r="SBE38" s="74"/>
      <c r="SBF38" s="72"/>
      <c r="SBG38" s="72"/>
      <c r="SBH38" s="72"/>
      <c r="SBI38" s="90"/>
      <c r="SBJ38" s="73"/>
      <c r="SBK38" s="73"/>
      <c r="SBL38" s="74"/>
      <c r="SBM38" s="72"/>
      <c r="SBN38" s="72"/>
      <c r="SBO38" s="72"/>
      <c r="SBP38" s="90"/>
      <c r="SBQ38" s="73"/>
      <c r="SBR38" s="73"/>
      <c r="SBS38" s="74"/>
      <c r="SBT38" s="72"/>
      <c r="SBU38" s="72"/>
      <c r="SBV38" s="72"/>
      <c r="SBW38" s="90"/>
      <c r="SBX38" s="73"/>
      <c r="SBY38" s="73"/>
      <c r="SBZ38" s="74"/>
      <c r="SCA38" s="72"/>
      <c r="SCB38" s="72"/>
      <c r="SCC38" s="72"/>
      <c r="SCD38" s="90"/>
      <c r="SCE38" s="73"/>
      <c r="SCF38" s="73"/>
      <c r="SCG38" s="74"/>
      <c r="SCH38" s="72"/>
      <c r="SCI38" s="72"/>
      <c r="SCJ38" s="72"/>
      <c r="SCK38" s="90"/>
      <c r="SCL38" s="73"/>
      <c r="SCM38" s="73"/>
      <c r="SCN38" s="74"/>
      <c r="SCO38" s="72"/>
      <c r="SCP38" s="72"/>
      <c r="SCQ38" s="72"/>
      <c r="SCR38" s="90"/>
      <c r="SCS38" s="73"/>
      <c r="SCT38" s="73"/>
      <c r="SCU38" s="74"/>
      <c r="SCV38" s="72"/>
      <c r="SCW38" s="72"/>
      <c r="SCX38" s="72"/>
      <c r="SCY38" s="90"/>
      <c r="SCZ38" s="73"/>
      <c r="SDA38" s="73"/>
      <c r="SDB38" s="74"/>
      <c r="SDC38" s="72"/>
      <c r="SDD38" s="72"/>
      <c r="SDE38" s="72"/>
      <c r="SDF38" s="90"/>
      <c r="SDG38" s="73"/>
      <c r="SDH38" s="73"/>
      <c r="SDI38" s="74"/>
      <c r="SDJ38" s="72"/>
      <c r="SDK38" s="72"/>
      <c r="SDL38" s="72"/>
      <c r="SDM38" s="90"/>
      <c r="SDN38" s="73"/>
      <c r="SDO38" s="73"/>
      <c r="SDP38" s="74"/>
      <c r="SDQ38" s="72"/>
      <c r="SDR38" s="72"/>
      <c r="SDS38" s="72"/>
      <c r="SDT38" s="90"/>
      <c r="SDU38" s="73"/>
      <c r="SDV38" s="73"/>
      <c r="SDW38" s="74"/>
      <c r="SDX38" s="72"/>
      <c r="SDY38" s="72"/>
      <c r="SDZ38" s="72"/>
      <c r="SEA38" s="90"/>
      <c r="SEB38" s="73"/>
      <c r="SEC38" s="73"/>
      <c r="SED38" s="74"/>
      <c r="SEE38" s="72"/>
      <c r="SEF38" s="72"/>
      <c r="SEG38" s="72"/>
      <c r="SEH38" s="90"/>
      <c r="SEI38" s="73"/>
      <c r="SEJ38" s="73"/>
      <c r="SEK38" s="74"/>
      <c r="SEL38" s="72"/>
      <c r="SEM38" s="72"/>
      <c r="SEN38" s="72"/>
      <c r="SEO38" s="90"/>
      <c r="SEP38" s="73"/>
      <c r="SEQ38" s="73"/>
      <c r="SER38" s="74"/>
      <c r="SES38" s="72"/>
      <c r="SET38" s="72"/>
      <c r="SEU38" s="72"/>
      <c r="SEV38" s="90"/>
      <c r="SEW38" s="73"/>
      <c r="SEX38" s="73"/>
      <c r="SEY38" s="74"/>
      <c r="SEZ38" s="72"/>
      <c r="SFA38" s="72"/>
      <c r="SFB38" s="72"/>
      <c r="SFC38" s="90"/>
      <c r="SFD38" s="73"/>
      <c r="SFE38" s="73"/>
      <c r="SFF38" s="74"/>
      <c r="SFG38" s="72"/>
      <c r="SFH38" s="72"/>
      <c r="SFI38" s="72"/>
      <c r="SFJ38" s="90"/>
      <c r="SFK38" s="73"/>
      <c r="SFL38" s="73"/>
      <c r="SFM38" s="74"/>
      <c r="SFN38" s="72"/>
      <c r="SFO38" s="72"/>
      <c r="SFP38" s="72"/>
      <c r="SFQ38" s="90"/>
      <c r="SFR38" s="73"/>
      <c r="SFS38" s="73"/>
      <c r="SFT38" s="74"/>
      <c r="SFU38" s="72"/>
      <c r="SFV38" s="72"/>
      <c r="SFW38" s="72"/>
      <c r="SFX38" s="90"/>
      <c r="SFY38" s="73"/>
      <c r="SFZ38" s="73"/>
      <c r="SGA38" s="74"/>
      <c r="SGB38" s="72"/>
      <c r="SGC38" s="72"/>
      <c r="SGD38" s="72"/>
      <c r="SGE38" s="90"/>
      <c r="SGF38" s="73"/>
      <c r="SGG38" s="73"/>
      <c r="SGH38" s="74"/>
      <c r="SGI38" s="72"/>
      <c r="SGJ38" s="72"/>
      <c r="SGK38" s="72"/>
      <c r="SGL38" s="90"/>
      <c r="SGM38" s="73"/>
      <c r="SGN38" s="73"/>
      <c r="SGO38" s="74"/>
      <c r="SGP38" s="72"/>
      <c r="SGQ38" s="72"/>
      <c r="SGR38" s="72"/>
      <c r="SGS38" s="90"/>
      <c r="SGT38" s="73"/>
      <c r="SGU38" s="73"/>
      <c r="SGV38" s="74"/>
      <c r="SGW38" s="72"/>
      <c r="SGX38" s="72"/>
      <c r="SGY38" s="72"/>
      <c r="SGZ38" s="90"/>
      <c r="SHA38" s="73"/>
      <c r="SHB38" s="73"/>
      <c r="SHC38" s="74"/>
      <c r="SHD38" s="72"/>
      <c r="SHE38" s="72"/>
      <c r="SHF38" s="72"/>
      <c r="SHG38" s="90"/>
      <c r="SHH38" s="73"/>
      <c r="SHI38" s="73"/>
      <c r="SHJ38" s="74"/>
      <c r="SHK38" s="72"/>
      <c r="SHL38" s="72"/>
      <c r="SHM38" s="72"/>
      <c r="SHN38" s="90"/>
      <c r="SHO38" s="73"/>
      <c r="SHP38" s="73"/>
      <c r="SHQ38" s="74"/>
      <c r="SHR38" s="72"/>
      <c r="SHS38" s="72"/>
      <c r="SHT38" s="72"/>
      <c r="SHU38" s="90"/>
      <c r="SHV38" s="73"/>
      <c r="SHW38" s="73"/>
      <c r="SHX38" s="74"/>
      <c r="SHY38" s="72"/>
      <c r="SHZ38" s="72"/>
      <c r="SIA38" s="72"/>
      <c r="SIB38" s="90"/>
      <c r="SIC38" s="73"/>
      <c r="SID38" s="73"/>
      <c r="SIE38" s="74"/>
      <c r="SIF38" s="72"/>
      <c r="SIG38" s="72"/>
      <c r="SIH38" s="72"/>
      <c r="SII38" s="90"/>
      <c r="SIJ38" s="73"/>
      <c r="SIK38" s="73"/>
      <c r="SIL38" s="74"/>
      <c r="SIM38" s="72"/>
      <c r="SIN38" s="72"/>
      <c r="SIO38" s="72"/>
      <c r="SIP38" s="90"/>
      <c r="SIQ38" s="73"/>
      <c r="SIR38" s="73"/>
      <c r="SIS38" s="74"/>
      <c r="SIT38" s="72"/>
      <c r="SIU38" s="72"/>
      <c r="SIV38" s="72"/>
      <c r="SIW38" s="90"/>
      <c r="SIX38" s="73"/>
      <c r="SIY38" s="73"/>
      <c r="SIZ38" s="74"/>
      <c r="SJA38" s="72"/>
      <c r="SJB38" s="72"/>
      <c r="SJC38" s="72"/>
      <c r="SJD38" s="90"/>
      <c r="SJE38" s="73"/>
      <c r="SJF38" s="73"/>
      <c r="SJG38" s="74"/>
      <c r="SJH38" s="72"/>
      <c r="SJI38" s="72"/>
      <c r="SJJ38" s="72"/>
      <c r="SJK38" s="90"/>
      <c r="SJL38" s="73"/>
      <c r="SJM38" s="73"/>
      <c r="SJN38" s="74"/>
      <c r="SJO38" s="72"/>
      <c r="SJP38" s="72"/>
      <c r="SJQ38" s="72"/>
      <c r="SJR38" s="90"/>
      <c r="SJS38" s="73"/>
      <c r="SJT38" s="73"/>
      <c r="SJU38" s="74"/>
      <c r="SJV38" s="72"/>
      <c r="SJW38" s="72"/>
      <c r="SJX38" s="72"/>
      <c r="SJY38" s="90"/>
      <c r="SJZ38" s="73"/>
      <c r="SKA38" s="73"/>
      <c r="SKB38" s="74"/>
      <c r="SKC38" s="72"/>
      <c r="SKD38" s="72"/>
      <c r="SKE38" s="72"/>
      <c r="SKF38" s="90"/>
      <c r="SKG38" s="73"/>
      <c r="SKH38" s="73"/>
      <c r="SKI38" s="74"/>
      <c r="SKJ38" s="72"/>
      <c r="SKK38" s="72"/>
      <c r="SKL38" s="72"/>
      <c r="SKM38" s="90"/>
      <c r="SKN38" s="73"/>
      <c r="SKO38" s="73"/>
      <c r="SKP38" s="74"/>
      <c r="SKQ38" s="72"/>
      <c r="SKR38" s="72"/>
      <c r="SKS38" s="72"/>
      <c r="SKT38" s="90"/>
      <c r="SKU38" s="73"/>
      <c r="SKV38" s="73"/>
      <c r="SKW38" s="74"/>
      <c r="SKX38" s="72"/>
      <c r="SKY38" s="72"/>
      <c r="SKZ38" s="72"/>
      <c r="SLA38" s="90"/>
      <c r="SLB38" s="73"/>
      <c r="SLC38" s="73"/>
      <c r="SLD38" s="74"/>
      <c r="SLE38" s="72"/>
      <c r="SLF38" s="72"/>
      <c r="SLG38" s="72"/>
      <c r="SLH38" s="90"/>
      <c r="SLI38" s="73"/>
      <c r="SLJ38" s="73"/>
      <c r="SLK38" s="74"/>
      <c r="SLL38" s="72"/>
      <c r="SLM38" s="72"/>
      <c r="SLN38" s="72"/>
      <c r="SLO38" s="90"/>
      <c r="SLP38" s="73"/>
      <c r="SLQ38" s="73"/>
      <c r="SLR38" s="74"/>
      <c r="SLS38" s="72"/>
      <c r="SLT38" s="72"/>
      <c r="SLU38" s="72"/>
      <c r="SLV38" s="90"/>
      <c r="SLW38" s="73"/>
      <c r="SLX38" s="73"/>
      <c r="SLY38" s="74"/>
      <c r="SLZ38" s="72"/>
      <c r="SMA38" s="72"/>
      <c r="SMB38" s="72"/>
      <c r="SMC38" s="90"/>
      <c r="SMD38" s="73"/>
      <c r="SME38" s="73"/>
      <c r="SMF38" s="74"/>
      <c r="SMG38" s="72"/>
      <c r="SMH38" s="72"/>
      <c r="SMI38" s="72"/>
      <c r="SMJ38" s="90"/>
      <c r="SMK38" s="73"/>
      <c r="SML38" s="73"/>
      <c r="SMM38" s="74"/>
      <c r="SMN38" s="72"/>
      <c r="SMO38" s="72"/>
      <c r="SMP38" s="72"/>
      <c r="SMQ38" s="90"/>
      <c r="SMR38" s="73"/>
      <c r="SMS38" s="73"/>
      <c r="SMT38" s="74"/>
      <c r="SMU38" s="72"/>
      <c r="SMV38" s="72"/>
      <c r="SMW38" s="72"/>
      <c r="SMX38" s="90"/>
      <c r="SMY38" s="73"/>
      <c r="SMZ38" s="73"/>
      <c r="SNA38" s="74"/>
      <c r="SNB38" s="72"/>
      <c r="SNC38" s="72"/>
      <c r="SND38" s="72"/>
      <c r="SNE38" s="90"/>
      <c r="SNF38" s="73"/>
      <c r="SNG38" s="73"/>
      <c r="SNH38" s="74"/>
      <c r="SNI38" s="72"/>
      <c r="SNJ38" s="72"/>
      <c r="SNK38" s="72"/>
      <c r="SNL38" s="90"/>
      <c r="SNM38" s="73"/>
      <c r="SNN38" s="73"/>
      <c r="SNO38" s="74"/>
      <c r="SNP38" s="72"/>
      <c r="SNQ38" s="72"/>
      <c r="SNR38" s="72"/>
      <c r="SNS38" s="90"/>
      <c r="SNT38" s="73"/>
      <c r="SNU38" s="73"/>
      <c r="SNV38" s="74"/>
      <c r="SNW38" s="72"/>
      <c r="SNX38" s="72"/>
      <c r="SNY38" s="72"/>
      <c r="SNZ38" s="90"/>
      <c r="SOA38" s="73"/>
      <c r="SOB38" s="73"/>
      <c r="SOC38" s="74"/>
      <c r="SOD38" s="72"/>
      <c r="SOE38" s="72"/>
      <c r="SOF38" s="72"/>
      <c r="SOG38" s="90"/>
      <c r="SOH38" s="73"/>
      <c r="SOI38" s="73"/>
      <c r="SOJ38" s="74"/>
      <c r="SOK38" s="72"/>
      <c r="SOL38" s="72"/>
      <c r="SOM38" s="72"/>
      <c r="SON38" s="90"/>
      <c r="SOO38" s="73"/>
      <c r="SOP38" s="73"/>
      <c r="SOQ38" s="74"/>
      <c r="SOR38" s="72"/>
      <c r="SOS38" s="72"/>
      <c r="SOT38" s="72"/>
      <c r="SOU38" s="90"/>
      <c r="SOV38" s="73"/>
      <c r="SOW38" s="73"/>
      <c r="SOX38" s="74"/>
      <c r="SOY38" s="72"/>
      <c r="SOZ38" s="72"/>
      <c r="SPA38" s="72"/>
      <c r="SPB38" s="90"/>
      <c r="SPC38" s="73"/>
      <c r="SPD38" s="73"/>
      <c r="SPE38" s="74"/>
      <c r="SPF38" s="72"/>
      <c r="SPG38" s="72"/>
      <c r="SPH38" s="72"/>
      <c r="SPI38" s="90"/>
      <c r="SPJ38" s="73"/>
      <c r="SPK38" s="73"/>
      <c r="SPL38" s="74"/>
      <c r="SPM38" s="72"/>
      <c r="SPN38" s="72"/>
      <c r="SPO38" s="72"/>
      <c r="SPP38" s="90"/>
      <c r="SPQ38" s="73"/>
      <c r="SPR38" s="73"/>
      <c r="SPS38" s="74"/>
      <c r="SPT38" s="72"/>
      <c r="SPU38" s="72"/>
      <c r="SPV38" s="72"/>
      <c r="SPW38" s="90"/>
      <c r="SPX38" s="73"/>
      <c r="SPY38" s="73"/>
      <c r="SPZ38" s="74"/>
      <c r="SQA38" s="72"/>
      <c r="SQB38" s="72"/>
      <c r="SQC38" s="72"/>
      <c r="SQD38" s="90"/>
      <c r="SQE38" s="73"/>
      <c r="SQF38" s="73"/>
      <c r="SQG38" s="74"/>
      <c r="SQH38" s="72"/>
      <c r="SQI38" s="72"/>
      <c r="SQJ38" s="72"/>
      <c r="SQK38" s="90"/>
      <c r="SQL38" s="73"/>
      <c r="SQM38" s="73"/>
      <c r="SQN38" s="74"/>
      <c r="SQO38" s="72"/>
      <c r="SQP38" s="72"/>
      <c r="SQQ38" s="72"/>
      <c r="SQR38" s="90"/>
      <c r="SQS38" s="73"/>
      <c r="SQT38" s="73"/>
      <c r="SQU38" s="74"/>
      <c r="SQV38" s="72"/>
      <c r="SQW38" s="72"/>
      <c r="SQX38" s="72"/>
      <c r="SQY38" s="90"/>
      <c r="SQZ38" s="73"/>
      <c r="SRA38" s="73"/>
      <c r="SRB38" s="74"/>
      <c r="SRC38" s="72"/>
      <c r="SRD38" s="72"/>
      <c r="SRE38" s="72"/>
      <c r="SRF38" s="90"/>
      <c r="SRG38" s="73"/>
      <c r="SRH38" s="73"/>
      <c r="SRI38" s="74"/>
      <c r="SRJ38" s="72"/>
      <c r="SRK38" s="72"/>
      <c r="SRL38" s="72"/>
      <c r="SRM38" s="90"/>
      <c r="SRN38" s="73"/>
      <c r="SRO38" s="73"/>
      <c r="SRP38" s="74"/>
      <c r="SRQ38" s="72"/>
      <c r="SRR38" s="72"/>
      <c r="SRS38" s="72"/>
      <c r="SRT38" s="90"/>
      <c r="SRU38" s="73"/>
      <c r="SRV38" s="73"/>
      <c r="SRW38" s="74"/>
      <c r="SRX38" s="72"/>
      <c r="SRY38" s="72"/>
      <c r="SRZ38" s="72"/>
      <c r="SSA38" s="90"/>
      <c r="SSB38" s="73"/>
      <c r="SSC38" s="73"/>
      <c r="SSD38" s="74"/>
      <c r="SSE38" s="72"/>
      <c r="SSF38" s="72"/>
      <c r="SSG38" s="72"/>
      <c r="SSH38" s="90"/>
      <c r="SSI38" s="73"/>
      <c r="SSJ38" s="73"/>
      <c r="SSK38" s="74"/>
      <c r="SSL38" s="72"/>
      <c r="SSM38" s="72"/>
      <c r="SSN38" s="72"/>
      <c r="SSO38" s="90"/>
      <c r="SSP38" s="73"/>
      <c r="SSQ38" s="73"/>
      <c r="SSR38" s="74"/>
      <c r="SSS38" s="72"/>
      <c r="SST38" s="72"/>
      <c r="SSU38" s="72"/>
      <c r="SSV38" s="90"/>
      <c r="SSW38" s="73"/>
      <c r="SSX38" s="73"/>
      <c r="SSY38" s="74"/>
      <c r="SSZ38" s="72"/>
      <c r="STA38" s="72"/>
      <c r="STB38" s="72"/>
      <c r="STC38" s="90"/>
      <c r="STD38" s="73"/>
      <c r="STE38" s="73"/>
      <c r="STF38" s="74"/>
      <c r="STG38" s="72"/>
      <c r="STH38" s="72"/>
      <c r="STI38" s="72"/>
      <c r="STJ38" s="90"/>
      <c r="STK38" s="73"/>
      <c r="STL38" s="73"/>
      <c r="STM38" s="74"/>
      <c r="STN38" s="72"/>
      <c r="STO38" s="72"/>
      <c r="STP38" s="72"/>
      <c r="STQ38" s="90"/>
      <c r="STR38" s="73"/>
      <c r="STS38" s="73"/>
      <c r="STT38" s="74"/>
      <c r="STU38" s="72"/>
      <c r="STV38" s="72"/>
      <c r="STW38" s="72"/>
      <c r="STX38" s="90"/>
      <c r="STY38" s="73"/>
      <c r="STZ38" s="73"/>
      <c r="SUA38" s="74"/>
      <c r="SUB38" s="72"/>
      <c r="SUC38" s="72"/>
      <c r="SUD38" s="72"/>
      <c r="SUE38" s="90"/>
      <c r="SUF38" s="73"/>
      <c r="SUG38" s="73"/>
      <c r="SUH38" s="74"/>
      <c r="SUI38" s="72"/>
      <c r="SUJ38" s="72"/>
      <c r="SUK38" s="72"/>
      <c r="SUL38" s="90"/>
      <c r="SUM38" s="73"/>
      <c r="SUN38" s="73"/>
      <c r="SUO38" s="74"/>
      <c r="SUP38" s="72"/>
      <c r="SUQ38" s="72"/>
      <c r="SUR38" s="72"/>
      <c r="SUS38" s="90"/>
      <c r="SUT38" s="73"/>
      <c r="SUU38" s="73"/>
      <c r="SUV38" s="74"/>
      <c r="SUW38" s="72"/>
      <c r="SUX38" s="72"/>
      <c r="SUY38" s="72"/>
      <c r="SUZ38" s="90"/>
      <c r="SVA38" s="73"/>
      <c r="SVB38" s="73"/>
      <c r="SVC38" s="74"/>
      <c r="SVD38" s="72"/>
      <c r="SVE38" s="72"/>
      <c r="SVF38" s="72"/>
      <c r="SVG38" s="90"/>
      <c r="SVH38" s="73"/>
      <c r="SVI38" s="73"/>
      <c r="SVJ38" s="74"/>
      <c r="SVK38" s="72"/>
      <c r="SVL38" s="72"/>
      <c r="SVM38" s="72"/>
      <c r="SVN38" s="90"/>
      <c r="SVO38" s="73"/>
      <c r="SVP38" s="73"/>
      <c r="SVQ38" s="74"/>
      <c r="SVR38" s="72"/>
      <c r="SVS38" s="72"/>
      <c r="SVT38" s="72"/>
      <c r="SVU38" s="90"/>
      <c r="SVV38" s="73"/>
      <c r="SVW38" s="73"/>
      <c r="SVX38" s="74"/>
      <c r="SVY38" s="72"/>
      <c r="SVZ38" s="72"/>
      <c r="SWA38" s="72"/>
      <c r="SWB38" s="90"/>
      <c r="SWC38" s="73"/>
      <c r="SWD38" s="73"/>
      <c r="SWE38" s="74"/>
      <c r="SWF38" s="72"/>
      <c r="SWG38" s="72"/>
      <c r="SWH38" s="72"/>
      <c r="SWI38" s="90"/>
      <c r="SWJ38" s="73"/>
      <c r="SWK38" s="73"/>
      <c r="SWL38" s="74"/>
      <c r="SWM38" s="72"/>
      <c r="SWN38" s="72"/>
      <c r="SWO38" s="72"/>
      <c r="SWP38" s="90"/>
      <c r="SWQ38" s="73"/>
      <c r="SWR38" s="73"/>
      <c r="SWS38" s="74"/>
      <c r="SWT38" s="72"/>
      <c r="SWU38" s="72"/>
      <c r="SWV38" s="72"/>
      <c r="SWW38" s="90"/>
      <c r="SWX38" s="73"/>
      <c r="SWY38" s="73"/>
      <c r="SWZ38" s="74"/>
      <c r="SXA38" s="72"/>
      <c r="SXB38" s="72"/>
      <c r="SXC38" s="72"/>
      <c r="SXD38" s="90"/>
      <c r="SXE38" s="73"/>
      <c r="SXF38" s="73"/>
      <c r="SXG38" s="74"/>
      <c r="SXH38" s="72"/>
      <c r="SXI38" s="72"/>
      <c r="SXJ38" s="72"/>
      <c r="SXK38" s="90"/>
      <c r="SXL38" s="73"/>
      <c r="SXM38" s="73"/>
      <c r="SXN38" s="74"/>
      <c r="SXO38" s="72"/>
      <c r="SXP38" s="72"/>
      <c r="SXQ38" s="72"/>
      <c r="SXR38" s="90"/>
      <c r="SXS38" s="73"/>
      <c r="SXT38" s="73"/>
      <c r="SXU38" s="74"/>
      <c r="SXV38" s="72"/>
      <c r="SXW38" s="72"/>
      <c r="SXX38" s="72"/>
      <c r="SXY38" s="90"/>
      <c r="SXZ38" s="73"/>
      <c r="SYA38" s="73"/>
      <c r="SYB38" s="74"/>
      <c r="SYC38" s="72"/>
      <c r="SYD38" s="72"/>
      <c r="SYE38" s="72"/>
      <c r="SYF38" s="90"/>
      <c r="SYG38" s="73"/>
      <c r="SYH38" s="73"/>
      <c r="SYI38" s="74"/>
      <c r="SYJ38" s="72"/>
      <c r="SYK38" s="72"/>
      <c r="SYL38" s="72"/>
      <c r="SYM38" s="90"/>
      <c r="SYN38" s="73"/>
      <c r="SYO38" s="73"/>
      <c r="SYP38" s="74"/>
      <c r="SYQ38" s="72"/>
      <c r="SYR38" s="72"/>
      <c r="SYS38" s="72"/>
      <c r="SYT38" s="90"/>
      <c r="SYU38" s="73"/>
      <c r="SYV38" s="73"/>
      <c r="SYW38" s="74"/>
      <c r="SYX38" s="72"/>
      <c r="SYY38" s="72"/>
      <c r="SYZ38" s="72"/>
      <c r="SZA38" s="90"/>
      <c r="SZB38" s="73"/>
      <c r="SZC38" s="73"/>
      <c r="SZD38" s="74"/>
      <c r="SZE38" s="72"/>
      <c r="SZF38" s="72"/>
      <c r="SZG38" s="72"/>
      <c r="SZH38" s="90"/>
      <c r="SZI38" s="73"/>
      <c r="SZJ38" s="73"/>
      <c r="SZK38" s="74"/>
      <c r="SZL38" s="72"/>
      <c r="SZM38" s="72"/>
      <c r="SZN38" s="72"/>
      <c r="SZO38" s="90"/>
      <c r="SZP38" s="73"/>
      <c r="SZQ38" s="73"/>
      <c r="SZR38" s="74"/>
      <c r="SZS38" s="72"/>
      <c r="SZT38" s="72"/>
      <c r="SZU38" s="72"/>
      <c r="SZV38" s="90"/>
      <c r="SZW38" s="73"/>
      <c r="SZX38" s="73"/>
      <c r="SZY38" s="74"/>
      <c r="SZZ38" s="72"/>
      <c r="TAA38" s="72"/>
      <c r="TAB38" s="72"/>
      <c r="TAC38" s="90"/>
      <c r="TAD38" s="73"/>
      <c r="TAE38" s="73"/>
      <c r="TAF38" s="74"/>
      <c r="TAG38" s="72"/>
      <c r="TAH38" s="72"/>
      <c r="TAI38" s="72"/>
      <c r="TAJ38" s="90"/>
      <c r="TAK38" s="73"/>
      <c r="TAL38" s="73"/>
      <c r="TAM38" s="74"/>
      <c r="TAN38" s="72"/>
      <c r="TAO38" s="72"/>
      <c r="TAP38" s="72"/>
      <c r="TAQ38" s="90"/>
      <c r="TAR38" s="73"/>
      <c r="TAS38" s="73"/>
      <c r="TAT38" s="74"/>
      <c r="TAU38" s="72"/>
      <c r="TAV38" s="72"/>
      <c r="TAW38" s="72"/>
      <c r="TAX38" s="90"/>
      <c r="TAY38" s="73"/>
      <c r="TAZ38" s="73"/>
      <c r="TBA38" s="74"/>
      <c r="TBB38" s="72"/>
      <c r="TBC38" s="72"/>
      <c r="TBD38" s="72"/>
      <c r="TBE38" s="90"/>
      <c r="TBF38" s="73"/>
      <c r="TBG38" s="73"/>
      <c r="TBH38" s="74"/>
      <c r="TBI38" s="72"/>
      <c r="TBJ38" s="72"/>
      <c r="TBK38" s="72"/>
      <c r="TBL38" s="90"/>
      <c r="TBM38" s="73"/>
      <c r="TBN38" s="73"/>
      <c r="TBO38" s="74"/>
      <c r="TBP38" s="72"/>
      <c r="TBQ38" s="72"/>
      <c r="TBR38" s="72"/>
      <c r="TBS38" s="90"/>
      <c r="TBT38" s="73"/>
      <c r="TBU38" s="73"/>
      <c r="TBV38" s="74"/>
      <c r="TBW38" s="72"/>
      <c r="TBX38" s="72"/>
      <c r="TBY38" s="72"/>
      <c r="TBZ38" s="90"/>
      <c r="TCA38" s="73"/>
      <c r="TCB38" s="73"/>
      <c r="TCC38" s="74"/>
      <c r="TCD38" s="72"/>
      <c r="TCE38" s="72"/>
      <c r="TCF38" s="72"/>
      <c r="TCG38" s="90"/>
      <c r="TCH38" s="73"/>
      <c r="TCI38" s="73"/>
      <c r="TCJ38" s="74"/>
      <c r="TCK38" s="72"/>
      <c r="TCL38" s="72"/>
      <c r="TCM38" s="72"/>
      <c r="TCN38" s="90"/>
      <c r="TCO38" s="73"/>
      <c r="TCP38" s="73"/>
      <c r="TCQ38" s="74"/>
      <c r="TCR38" s="72"/>
      <c r="TCS38" s="72"/>
      <c r="TCT38" s="72"/>
      <c r="TCU38" s="90"/>
      <c r="TCV38" s="73"/>
      <c r="TCW38" s="73"/>
      <c r="TCX38" s="74"/>
      <c r="TCY38" s="72"/>
      <c r="TCZ38" s="72"/>
      <c r="TDA38" s="72"/>
      <c r="TDB38" s="90"/>
      <c r="TDC38" s="73"/>
      <c r="TDD38" s="73"/>
      <c r="TDE38" s="74"/>
      <c r="TDF38" s="72"/>
      <c r="TDG38" s="72"/>
      <c r="TDH38" s="72"/>
      <c r="TDI38" s="90"/>
      <c r="TDJ38" s="73"/>
      <c r="TDK38" s="73"/>
      <c r="TDL38" s="74"/>
      <c r="TDM38" s="72"/>
      <c r="TDN38" s="72"/>
      <c r="TDO38" s="72"/>
      <c r="TDP38" s="90"/>
      <c r="TDQ38" s="73"/>
      <c r="TDR38" s="73"/>
      <c r="TDS38" s="74"/>
      <c r="TDT38" s="72"/>
      <c r="TDU38" s="72"/>
      <c r="TDV38" s="72"/>
      <c r="TDW38" s="90"/>
      <c r="TDX38" s="73"/>
      <c r="TDY38" s="73"/>
      <c r="TDZ38" s="74"/>
      <c r="TEA38" s="72"/>
      <c r="TEB38" s="72"/>
      <c r="TEC38" s="72"/>
      <c r="TED38" s="90"/>
      <c r="TEE38" s="73"/>
      <c r="TEF38" s="73"/>
      <c r="TEG38" s="74"/>
      <c r="TEH38" s="72"/>
      <c r="TEI38" s="72"/>
      <c r="TEJ38" s="72"/>
      <c r="TEK38" s="90"/>
      <c r="TEL38" s="73"/>
      <c r="TEM38" s="73"/>
      <c r="TEN38" s="74"/>
      <c r="TEO38" s="72"/>
      <c r="TEP38" s="72"/>
      <c r="TEQ38" s="72"/>
      <c r="TER38" s="90"/>
      <c r="TES38" s="73"/>
      <c r="TET38" s="73"/>
      <c r="TEU38" s="74"/>
      <c r="TEV38" s="72"/>
      <c r="TEW38" s="72"/>
      <c r="TEX38" s="72"/>
      <c r="TEY38" s="90"/>
      <c r="TEZ38" s="73"/>
      <c r="TFA38" s="73"/>
      <c r="TFB38" s="74"/>
      <c r="TFC38" s="72"/>
      <c r="TFD38" s="72"/>
      <c r="TFE38" s="72"/>
      <c r="TFF38" s="90"/>
      <c r="TFG38" s="73"/>
      <c r="TFH38" s="73"/>
      <c r="TFI38" s="74"/>
      <c r="TFJ38" s="72"/>
      <c r="TFK38" s="72"/>
      <c r="TFL38" s="72"/>
      <c r="TFM38" s="90"/>
      <c r="TFN38" s="73"/>
      <c r="TFO38" s="73"/>
      <c r="TFP38" s="74"/>
      <c r="TFQ38" s="72"/>
      <c r="TFR38" s="72"/>
      <c r="TFS38" s="72"/>
      <c r="TFT38" s="90"/>
      <c r="TFU38" s="73"/>
      <c r="TFV38" s="73"/>
      <c r="TFW38" s="74"/>
      <c r="TFX38" s="72"/>
      <c r="TFY38" s="72"/>
      <c r="TFZ38" s="72"/>
      <c r="TGA38" s="90"/>
      <c r="TGB38" s="73"/>
      <c r="TGC38" s="73"/>
      <c r="TGD38" s="74"/>
      <c r="TGE38" s="72"/>
      <c r="TGF38" s="72"/>
      <c r="TGG38" s="72"/>
      <c r="TGH38" s="90"/>
      <c r="TGI38" s="73"/>
      <c r="TGJ38" s="73"/>
      <c r="TGK38" s="74"/>
      <c r="TGL38" s="72"/>
      <c r="TGM38" s="72"/>
      <c r="TGN38" s="72"/>
      <c r="TGO38" s="90"/>
      <c r="TGP38" s="73"/>
      <c r="TGQ38" s="73"/>
      <c r="TGR38" s="74"/>
      <c r="TGS38" s="72"/>
      <c r="TGT38" s="72"/>
      <c r="TGU38" s="72"/>
      <c r="TGV38" s="90"/>
      <c r="TGW38" s="73"/>
      <c r="TGX38" s="73"/>
      <c r="TGY38" s="74"/>
      <c r="TGZ38" s="72"/>
      <c r="THA38" s="72"/>
      <c r="THB38" s="72"/>
      <c r="THC38" s="90"/>
      <c r="THD38" s="73"/>
      <c r="THE38" s="73"/>
      <c r="THF38" s="74"/>
      <c r="THG38" s="72"/>
      <c r="THH38" s="72"/>
      <c r="THI38" s="72"/>
      <c r="THJ38" s="90"/>
      <c r="THK38" s="73"/>
      <c r="THL38" s="73"/>
      <c r="THM38" s="74"/>
      <c r="THN38" s="72"/>
      <c r="THO38" s="72"/>
      <c r="THP38" s="72"/>
      <c r="THQ38" s="90"/>
      <c r="THR38" s="73"/>
      <c r="THS38" s="73"/>
      <c r="THT38" s="74"/>
      <c r="THU38" s="72"/>
      <c r="THV38" s="72"/>
      <c r="THW38" s="72"/>
      <c r="THX38" s="90"/>
      <c r="THY38" s="73"/>
      <c r="THZ38" s="73"/>
      <c r="TIA38" s="74"/>
      <c r="TIB38" s="72"/>
      <c r="TIC38" s="72"/>
      <c r="TID38" s="72"/>
      <c r="TIE38" s="90"/>
      <c r="TIF38" s="73"/>
      <c r="TIG38" s="73"/>
      <c r="TIH38" s="74"/>
      <c r="TII38" s="72"/>
      <c r="TIJ38" s="72"/>
      <c r="TIK38" s="72"/>
      <c r="TIL38" s="90"/>
      <c r="TIM38" s="73"/>
      <c r="TIN38" s="73"/>
      <c r="TIO38" s="74"/>
      <c r="TIP38" s="72"/>
      <c r="TIQ38" s="72"/>
      <c r="TIR38" s="72"/>
      <c r="TIS38" s="90"/>
      <c r="TIT38" s="73"/>
      <c r="TIU38" s="73"/>
      <c r="TIV38" s="74"/>
      <c r="TIW38" s="72"/>
      <c r="TIX38" s="72"/>
      <c r="TIY38" s="72"/>
      <c r="TIZ38" s="90"/>
      <c r="TJA38" s="73"/>
      <c r="TJB38" s="73"/>
      <c r="TJC38" s="74"/>
      <c r="TJD38" s="72"/>
      <c r="TJE38" s="72"/>
      <c r="TJF38" s="72"/>
      <c r="TJG38" s="90"/>
      <c r="TJH38" s="73"/>
      <c r="TJI38" s="73"/>
      <c r="TJJ38" s="74"/>
      <c r="TJK38" s="72"/>
      <c r="TJL38" s="72"/>
      <c r="TJM38" s="72"/>
      <c r="TJN38" s="90"/>
      <c r="TJO38" s="73"/>
      <c r="TJP38" s="73"/>
      <c r="TJQ38" s="74"/>
      <c r="TJR38" s="72"/>
      <c r="TJS38" s="72"/>
      <c r="TJT38" s="72"/>
      <c r="TJU38" s="90"/>
      <c r="TJV38" s="73"/>
      <c r="TJW38" s="73"/>
      <c r="TJX38" s="74"/>
      <c r="TJY38" s="72"/>
      <c r="TJZ38" s="72"/>
      <c r="TKA38" s="72"/>
      <c r="TKB38" s="90"/>
      <c r="TKC38" s="73"/>
      <c r="TKD38" s="73"/>
      <c r="TKE38" s="74"/>
      <c r="TKF38" s="72"/>
      <c r="TKG38" s="72"/>
      <c r="TKH38" s="72"/>
      <c r="TKI38" s="90"/>
      <c r="TKJ38" s="73"/>
      <c r="TKK38" s="73"/>
      <c r="TKL38" s="74"/>
      <c r="TKM38" s="72"/>
      <c r="TKN38" s="72"/>
      <c r="TKO38" s="72"/>
      <c r="TKP38" s="90"/>
      <c r="TKQ38" s="73"/>
      <c r="TKR38" s="73"/>
      <c r="TKS38" s="74"/>
      <c r="TKT38" s="72"/>
      <c r="TKU38" s="72"/>
      <c r="TKV38" s="72"/>
      <c r="TKW38" s="90"/>
      <c r="TKX38" s="73"/>
      <c r="TKY38" s="73"/>
      <c r="TKZ38" s="74"/>
      <c r="TLA38" s="72"/>
      <c r="TLB38" s="72"/>
      <c r="TLC38" s="72"/>
      <c r="TLD38" s="90"/>
      <c r="TLE38" s="73"/>
      <c r="TLF38" s="73"/>
      <c r="TLG38" s="74"/>
      <c r="TLH38" s="72"/>
      <c r="TLI38" s="72"/>
      <c r="TLJ38" s="72"/>
      <c r="TLK38" s="90"/>
      <c r="TLL38" s="73"/>
      <c r="TLM38" s="73"/>
      <c r="TLN38" s="74"/>
      <c r="TLO38" s="72"/>
      <c r="TLP38" s="72"/>
      <c r="TLQ38" s="72"/>
      <c r="TLR38" s="90"/>
      <c r="TLS38" s="73"/>
      <c r="TLT38" s="73"/>
      <c r="TLU38" s="74"/>
      <c r="TLV38" s="72"/>
      <c r="TLW38" s="72"/>
      <c r="TLX38" s="72"/>
      <c r="TLY38" s="90"/>
      <c r="TLZ38" s="73"/>
      <c r="TMA38" s="73"/>
      <c r="TMB38" s="74"/>
      <c r="TMC38" s="72"/>
      <c r="TMD38" s="72"/>
      <c r="TME38" s="72"/>
      <c r="TMF38" s="90"/>
      <c r="TMG38" s="73"/>
      <c r="TMH38" s="73"/>
      <c r="TMI38" s="74"/>
      <c r="TMJ38" s="72"/>
      <c r="TMK38" s="72"/>
      <c r="TML38" s="72"/>
      <c r="TMM38" s="90"/>
      <c r="TMN38" s="73"/>
      <c r="TMO38" s="73"/>
      <c r="TMP38" s="74"/>
      <c r="TMQ38" s="72"/>
      <c r="TMR38" s="72"/>
      <c r="TMS38" s="72"/>
      <c r="TMT38" s="90"/>
      <c r="TMU38" s="73"/>
      <c r="TMV38" s="73"/>
      <c r="TMW38" s="74"/>
      <c r="TMX38" s="72"/>
      <c r="TMY38" s="72"/>
      <c r="TMZ38" s="72"/>
      <c r="TNA38" s="90"/>
      <c r="TNB38" s="73"/>
      <c r="TNC38" s="73"/>
      <c r="TND38" s="74"/>
      <c r="TNE38" s="72"/>
      <c r="TNF38" s="72"/>
      <c r="TNG38" s="72"/>
      <c r="TNH38" s="90"/>
      <c r="TNI38" s="73"/>
      <c r="TNJ38" s="73"/>
      <c r="TNK38" s="74"/>
      <c r="TNL38" s="72"/>
      <c r="TNM38" s="72"/>
      <c r="TNN38" s="72"/>
      <c r="TNO38" s="90"/>
      <c r="TNP38" s="73"/>
      <c r="TNQ38" s="73"/>
      <c r="TNR38" s="74"/>
      <c r="TNS38" s="72"/>
      <c r="TNT38" s="72"/>
      <c r="TNU38" s="72"/>
      <c r="TNV38" s="90"/>
      <c r="TNW38" s="73"/>
      <c r="TNX38" s="73"/>
      <c r="TNY38" s="74"/>
      <c r="TNZ38" s="72"/>
      <c r="TOA38" s="72"/>
      <c r="TOB38" s="72"/>
      <c r="TOC38" s="90"/>
      <c r="TOD38" s="73"/>
      <c r="TOE38" s="73"/>
      <c r="TOF38" s="74"/>
      <c r="TOG38" s="72"/>
      <c r="TOH38" s="72"/>
      <c r="TOI38" s="72"/>
      <c r="TOJ38" s="90"/>
      <c r="TOK38" s="73"/>
      <c r="TOL38" s="73"/>
      <c r="TOM38" s="74"/>
      <c r="TON38" s="72"/>
      <c r="TOO38" s="72"/>
      <c r="TOP38" s="72"/>
      <c r="TOQ38" s="90"/>
      <c r="TOR38" s="73"/>
      <c r="TOS38" s="73"/>
      <c r="TOT38" s="74"/>
      <c r="TOU38" s="72"/>
      <c r="TOV38" s="72"/>
      <c r="TOW38" s="72"/>
      <c r="TOX38" s="90"/>
      <c r="TOY38" s="73"/>
      <c r="TOZ38" s="73"/>
      <c r="TPA38" s="74"/>
      <c r="TPB38" s="72"/>
      <c r="TPC38" s="72"/>
      <c r="TPD38" s="72"/>
      <c r="TPE38" s="90"/>
      <c r="TPF38" s="73"/>
      <c r="TPG38" s="73"/>
      <c r="TPH38" s="74"/>
      <c r="TPI38" s="72"/>
      <c r="TPJ38" s="72"/>
      <c r="TPK38" s="72"/>
      <c r="TPL38" s="90"/>
      <c r="TPM38" s="73"/>
      <c r="TPN38" s="73"/>
      <c r="TPO38" s="74"/>
      <c r="TPP38" s="72"/>
      <c r="TPQ38" s="72"/>
      <c r="TPR38" s="72"/>
      <c r="TPS38" s="90"/>
      <c r="TPT38" s="73"/>
      <c r="TPU38" s="73"/>
      <c r="TPV38" s="74"/>
      <c r="TPW38" s="72"/>
      <c r="TPX38" s="72"/>
      <c r="TPY38" s="72"/>
      <c r="TPZ38" s="90"/>
      <c r="TQA38" s="73"/>
      <c r="TQB38" s="73"/>
      <c r="TQC38" s="74"/>
      <c r="TQD38" s="72"/>
      <c r="TQE38" s="72"/>
      <c r="TQF38" s="72"/>
      <c r="TQG38" s="90"/>
      <c r="TQH38" s="73"/>
      <c r="TQI38" s="73"/>
      <c r="TQJ38" s="74"/>
      <c r="TQK38" s="72"/>
      <c r="TQL38" s="72"/>
      <c r="TQM38" s="72"/>
      <c r="TQN38" s="90"/>
      <c r="TQO38" s="73"/>
      <c r="TQP38" s="73"/>
      <c r="TQQ38" s="74"/>
      <c r="TQR38" s="72"/>
      <c r="TQS38" s="72"/>
      <c r="TQT38" s="72"/>
      <c r="TQU38" s="90"/>
      <c r="TQV38" s="73"/>
      <c r="TQW38" s="73"/>
      <c r="TQX38" s="74"/>
      <c r="TQY38" s="72"/>
      <c r="TQZ38" s="72"/>
      <c r="TRA38" s="72"/>
      <c r="TRB38" s="90"/>
      <c r="TRC38" s="73"/>
      <c r="TRD38" s="73"/>
      <c r="TRE38" s="74"/>
      <c r="TRF38" s="72"/>
      <c r="TRG38" s="72"/>
      <c r="TRH38" s="72"/>
      <c r="TRI38" s="90"/>
      <c r="TRJ38" s="73"/>
      <c r="TRK38" s="73"/>
      <c r="TRL38" s="74"/>
      <c r="TRM38" s="72"/>
      <c r="TRN38" s="72"/>
      <c r="TRO38" s="72"/>
      <c r="TRP38" s="90"/>
      <c r="TRQ38" s="73"/>
      <c r="TRR38" s="73"/>
      <c r="TRS38" s="74"/>
      <c r="TRT38" s="72"/>
      <c r="TRU38" s="72"/>
      <c r="TRV38" s="72"/>
      <c r="TRW38" s="90"/>
      <c r="TRX38" s="73"/>
      <c r="TRY38" s="73"/>
      <c r="TRZ38" s="74"/>
      <c r="TSA38" s="72"/>
      <c r="TSB38" s="72"/>
      <c r="TSC38" s="72"/>
      <c r="TSD38" s="90"/>
      <c r="TSE38" s="73"/>
      <c r="TSF38" s="73"/>
      <c r="TSG38" s="74"/>
      <c r="TSH38" s="72"/>
      <c r="TSI38" s="72"/>
      <c r="TSJ38" s="72"/>
      <c r="TSK38" s="90"/>
      <c r="TSL38" s="73"/>
      <c r="TSM38" s="73"/>
      <c r="TSN38" s="74"/>
      <c r="TSO38" s="72"/>
      <c r="TSP38" s="72"/>
      <c r="TSQ38" s="72"/>
      <c r="TSR38" s="90"/>
      <c r="TSS38" s="73"/>
      <c r="TST38" s="73"/>
      <c r="TSU38" s="74"/>
      <c r="TSV38" s="72"/>
      <c r="TSW38" s="72"/>
      <c r="TSX38" s="72"/>
      <c r="TSY38" s="90"/>
      <c r="TSZ38" s="73"/>
      <c r="TTA38" s="73"/>
      <c r="TTB38" s="74"/>
      <c r="TTC38" s="72"/>
      <c r="TTD38" s="72"/>
      <c r="TTE38" s="72"/>
      <c r="TTF38" s="90"/>
      <c r="TTG38" s="73"/>
      <c r="TTH38" s="73"/>
      <c r="TTI38" s="74"/>
      <c r="TTJ38" s="72"/>
      <c r="TTK38" s="72"/>
      <c r="TTL38" s="72"/>
      <c r="TTM38" s="90"/>
      <c r="TTN38" s="73"/>
      <c r="TTO38" s="73"/>
      <c r="TTP38" s="74"/>
      <c r="TTQ38" s="72"/>
      <c r="TTR38" s="72"/>
      <c r="TTS38" s="72"/>
      <c r="TTT38" s="90"/>
      <c r="TTU38" s="73"/>
      <c r="TTV38" s="73"/>
      <c r="TTW38" s="74"/>
      <c r="TTX38" s="72"/>
      <c r="TTY38" s="72"/>
      <c r="TTZ38" s="72"/>
      <c r="TUA38" s="90"/>
      <c r="TUB38" s="73"/>
      <c r="TUC38" s="73"/>
      <c r="TUD38" s="74"/>
      <c r="TUE38" s="72"/>
      <c r="TUF38" s="72"/>
      <c r="TUG38" s="72"/>
      <c r="TUH38" s="90"/>
      <c r="TUI38" s="73"/>
      <c r="TUJ38" s="73"/>
      <c r="TUK38" s="74"/>
      <c r="TUL38" s="72"/>
      <c r="TUM38" s="72"/>
      <c r="TUN38" s="72"/>
      <c r="TUO38" s="90"/>
      <c r="TUP38" s="73"/>
      <c r="TUQ38" s="73"/>
      <c r="TUR38" s="74"/>
      <c r="TUS38" s="72"/>
      <c r="TUT38" s="72"/>
      <c r="TUU38" s="72"/>
      <c r="TUV38" s="90"/>
      <c r="TUW38" s="73"/>
      <c r="TUX38" s="73"/>
      <c r="TUY38" s="74"/>
      <c r="TUZ38" s="72"/>
      <c r="TVA38" s="72"/>
      <c r="TVB38" s="72"/>
      <c r="TVC38" s="90"/>
      <c r="TVD38" s="73"/>
      <c r="TVE38" s="73"/>
      <c r="TVF38" s="74"/>
      <c r="TVG38" s="72"/>
      <c r="TVH38" s="72"/>
      <c r="TVI38" s="72"/>
      <c r="TVJ38" s="90"/>
      <c r="TVK38" s="73"/>
      <c r="TVL38" s="73"/>
      <c r="TVM38" s="74"/>
      <c r="TVN38" s="72"/>
      <c r="TVO38" s="72"/>
      <c r="TVP38" s="72"/>
      <c r="TVQ38" s="90"/>
      <c r="TVR38" s="73"/>
      <c r="TVS38" s="73"/>
      <c r="TVT38" s="74"/>
      <c r="TVU38" s="72"/>
      <c r="TVV38" s="72"/>
      <c r="TVW38" s="72"/>
      <c r="TVX38" s="90"/>
      <c r="TVY38" s="73"/>
      <c r="TVZ38" s="73"/>
      <c r="TWA38" s="74"/>
      <c r="TWB38" s="72"/>
      <c r="TWC38" s="72"/>
      <c r="TWD38" s="72"/>
      <c r="TWE38" s="90"/>
      <c r="TWF38" s="73"/>
      <c r="TWG38" s="73"/>
      <c r="TWH38" s="74"/>
      <c r="TWI38" s="72"/>
      <c r="TWJ38" s="72"/>
      <c r="TWK38" s="72"/>
      <c r="TWL38" s="90"/>
      <c r="TWM38" s="73"/>
      <c r="TWN38" s="73"/>
      <c r="TWO38" s="74"/>
      <c r="TWP38" s="72"/>
      <c r="TWQ38" s="72"/>
      <c r="TWR38" s="72"/>
      <c r="TWS38" s="90"/>
      <c r="TWT38" s="73"/>
      <c r="TWU38" s="73"/>
      <c r="TWV38" s="74"/>
      <c r="TWW38" s="72"/>
      <c r="TWX38" s="72"/>
      <c r="TWY38" s="72"/>
      <c r="TWZ38" s="90"/>
      <c r="TXA38" s="73"/>
      <c r="TXB38" s="73"/>
      <c r="TXC38" s="74"/>
      <c r="TXD38" s="72"/>
      <c r="TXE38" s="72"/>
      <c r="TXF38" s="72"/>
      <c r="TXG38" s="90"/>
      <c r="TXH38" s="73"/>
      <c r="TXI38" s="73"/>
      <c r="TXJ38" s="74"/>
      <c r="TXK38" s="72"/>
      <c r="TXL38" s="72"/>
      <c r="TXM38" s="72"/>
      <c r="TXN38" s="90"/>
      <c r="TXO38" s="73"/>
      <c r="TXP38" s="73"/>
      <c r="TXQ38" s="74"/>
      <c r="TXR38" s="72"/>
      <c r="TXS38" s="72"/>
      <c r="TXT38" s="72"/>
      <c r="TXU38" s="90"/>
      <c r="TXV38" s="73"/>
      <c r="TXW38" s="73"/>
      <c r="TXX38" s="74"/>
      <c r="TXY38" s="72"/>
      <c r="TXZ38" s="72"/>
      <c r="TYA38" s="72"/>
      <c r="TYB38" s="90"/>
      <c r="TYC38" s="73"/>
      <c r="TYD38" s="73"/>
      <c r="TYE38" s="74"/>
      <c r="TYF38" s="72"/>
      <c r="TYG38" s="72"/>
      <c r="TYH38" s="72"/>
      <c r="TYI38" s="90"/>
      <c r="TYJ38" s="73"/>
      <c r="TYK38" s="73"/>
      <c r="TYL38" s="74"/>
      <c r="TYM38" s="72"/>
      <c r="TYN38" s="72"/>
      <c r="TYO38" s="72"/>
      <c r="TYP38" s="90"/>
      <c r="TYQ38" s="73"/>
      <c r="TYR38" s="73"/>
      <c r="TYS38" s="74"/>
      <c r="TYT38" s="72"/>
      <c r="TYU38" s="72"/>
      <c r="TYV38" s="72"/>
      <c r="TYW38" s="90"/>
      <c r="TYX38" s="73"/>
      <c r="TYY38" s="73"/>
      <c r="TYZ38" s="74"/>
      <c r="TZA38" s="72"/>
      <c r="TZB38" s="72"/>
      <c r="TZC38" s="72"/>
      <c r="TZD38" s="90"/>
      <c r="TZE38" s="73"/>
      <c r="TZF38" s="73"/>
      <c r="TZG38" s="74"/>
      <c r="TZH38" s="72"/>
      <c r="TZI38" s="72"/>
      <c r="TZJ38" s="72"/>
      <c r="TZK38" s="90"/>
      <c r="TZL38" s="73"/>
      <c r="TZM38" s="73"/>
      <c r="TZN38" s="74"/>
      <c r="TZO38" s="72"/>
      <c r="TZP38" s="72"/>
      <c r="TZQ38" s="72"/>
      <c r="TZR38" s="90"/>
      <c r="TZS38" s="73"/>
      <c r="TZT38" s="73"/>
      <c r="TZU38" s="74"/>
      <c r="TZV38" s="72"/>
      <c r="TZW38" s="72"/>
      <c r="TZX38" s="72"/>
      <c r="TZY38" s="90"/>
      <c r="TZZ38" s="73"/>
      <c r="UAA38" s="73"/>
      <c r="UAB38" s="74"/>
      <c r="UAC38" s="72"/>
      <c r="UAD38" s="72"/>
      <c r="UAE38" s="72"/>
      <c r="UAF38" s="90"/>
      <c r="UAG38" s="73"/>
      <c r="UAH38" s="73"/>
      <c r="UAI38" s="74"/>
      <c r="UAJ38" s="72"/>
      <c r="UAK38" s="72"/>
      <c r="UAL38" s="72"/>
      <c r="UAM38" s="90"/>
      <c r="UAN38" s="73"/>
      <c r="UAO38" s="73"/>
      <c r="UAP38" s="74"/>
      <c r="UAQ38" s="72"/>
      <c r="UAR38" s="72"/>
      <c r="UAS38" s="72"/>
      <c r="UAT38" s="90"/>
      <c r="UAU38" s="73"/>
      <c r="UAV38" s="73"/>
      <c r="UAW38" s="74"/>
      <c r="UAX38" s="72"/>
      <c r="UAY38" s="72"/>
      <c r="UAZ38" s="72"/>
      <c r="UBA38" s="90"/>
      <c r="UBB38" s="73"/>
      <c r="UBC38" s="73"/>
      <c r="UBD38" s="74"/>
      <c r="UBE38" s="72"/>
      <c r="UBF38" s="72"/>
      <c r="UBG38" s="72"/>
      <c r="UBH38" s="90"/>
      <c r="UBI38" s="73"/>
      <c r="UBJ38" s="73"/>
      <c r="UBK38" s="74"/>
      <c r="UBL38" s="72"/>
      <c r="UBM38" s="72"/>
      <c r="UBN38" s="72"/>
      <c r="UBO38" s="90"/>
      <c r="UBP38" s="73"/>
      <c r="UBQ38" s="73"/>
      <c r="UBR38" s="74"/>
      <c r="UBS38" s="72"/>
      <c r="UBT38" s="72"/>
      <c r="UBU38" s="72"/>
      <c r="UBV38" s="90"/>
      <c r="UBW38" s="73"/>
      <c r="UBX38" s="73"/>
      <c r="UBY38" s="74"/>
      <c r="UBZ38" s="72"/>
      <c r="UCA38" s="72"/>
      <c r="UCB38" s="72"/>
      <c r="UCC38" s="90"/>
      <c r="UCD38" s="73"/>
      <c r="UCE38" s="73"/>
      <c r="UCF38" s="74"/>
      <c r="UCG38" s="72"/>
      <c r="UCH38" s="72"/>
      <c r="UCI38" s="72"/>
      <c r="UCJ38" s="90"/>
      <c r="UCK38" s="73"/>
      <c r="UCL38" s="73"/>
      <c r="UCM38" s="74"/>
      <c r="UCN38" s="72"/>
      <c r="UCO38" s="72"/>
      <c r="UCP38" s="72"/>
      <c r="UCQ38" s="90"/>
      <c r="UCR38" s="73"/>
      <c r="UCS38" s="73"/>
      <c r="UCT38" s="74"/>
      <c r="UCU38" s="72"/>
      <c r="UCV38" s="72"/>
      <c r="UCW38" s="72"/>
      <c r="UCX38" s="90"/>
      <c r="UCY38" s="73"/>
      <c r="UCZ38" s="73"/>
      <c r="UDA38" s="74"/>
      <c r="UDB38" s="72"/>
      <c r="UDC38" s="72"/>
      <c r="UDD38" s="72"/>
      <c r="UDE38" s="90"/>
      <c r="UDF38" s="73"/>
      <c r="UDG38" s="73"/>
      <c r="UDH38" s="74"/>
      <c r="UDI38" s="72"/>
      <c r="UDJ38" s="72"/>
      <c r="UDK38" s="72"/>
      <c r="UDL38" s="90"/>
      <c r="UDM38" s="73"/>
      <c r="UDN38" s="73"/>
      <c r="UDO38" s="74"/>
      <c r="UDP38" s="72"/>
      <c r="UDQ38" s="72"/>
      <c r="UDR38" s="72"/>
      <c r="UDS38" s="90"/>
      <c r="UDT38" s="73"/>
      <c r="UDU38" s="73"/>
      <c r="UDV38" s="74"/>
      <c r="UDW38" s="72"/>
      <c r="UDX38" s="72"/>
      <c r="UDY38" s="72"/>
      <c r="UDZ38" s="90"/>
      <c r="UEA38" s="73"/>
      <c r="UEB38" s="73"/>
      <c r="UEC38" s="74"/>
      <c r="UED38" s="72"/>
      <c r="UEE38" s="72"/>
      <c r="UEF38" s="72"/>
      <c r="UEG38" s="90"/>
      <c r="UEH38" s="73"/>
      <c r="UEI38" s="73"/>
      <c r="UEJ38" s="74"/>
      <c r="UEK38" s="72"/>
      <c r="UEL38" s="72"/>
      <c r="UEM38" s="72"/>
      <c r="UEN38" s="90"/>
      <c r="UEO38" s="73"/>
      <c r="UEP38" s="73"/>
      <c r="UEQ38" s="74"/>
      <c r="UER38" s="72"/>
      <c r="UES38" s="72"/>
      <c r="UET38" s="72"/>
      <c r="UEU38" s="90"/>
      <c r="UEV38" s="73"/>
      <c r="UEW38" s="73"/>
      <c r="UEX38" s="74"/>
      <c r="UEY38" s="72"/>
      <c r="UEZ38" s="72"/>
      <c r="UFA38" s="72"/>
      <c r="UFB38" s="90"/>
      <c r="UFC38" s="73"/>
      <c r="UFD38" s="73"/>
      <c r="UFE38" s="74"/>
      <c r="UFF38" s="72"/>
      <c r="UFG38" s="72"/>
      <c r="UFH38" s="72"/>
      <c r="UFI38" s="90"/>
      <c r="UFJ38" s="73"/>
      <c r="UFK38" s="73"/>
      <c r="UFL38" s="74"/>
      <c r="UFM38" s="72"/>
      <c r="UFN38" s="72"/>
      <c r="UFO38" s="72"/>
      <c r="UFP38" s="90"/>
      <c r="UFQ38" s="73"/>
      <c r="UFR38" s="73"/>
      <c r="UFS38" s="74"/>
      <c r="UFT38" s="72"/>
      <c r="UFU38" s="72"/>
      <c r="UFV38" s="72"/>
      <c r="UFW38" s="90"/>
      <c r="UFX38" s="73"/>
      <c r="UFY38" s="73"/>
      <c r="UFZ38" s="74"/>
      <c r="UGA38" s="72"/>
      <c r="UGB38" s="72"/>
      <c r="UGC38" s="72"/>
      <c r="UGD38" s="90"/>
      <c r="UGE38" s="73"/>
      <c r="UGF38" s="73"/>
      <c r="UGG38" s="74"/>
      <c r="UGH38" s="72"/>
      <c r="UGI38" s="72"/>
      <c r="UGJ38" s="72"/>
      <c r="UGK38" s="90"/>
      <c r="UGL38" s="73"/>
      <c r="UGM38" s="73"/>
      <c r="UGN38" s="74"/>
      <c r="UGO38" s="72"/>
      <c r="UGP38" s="72"/>
      <c r="UGQ38" s="72"/>
      <c r="UGR38" s="90"/>
      <c r="UGS38" s="73"/>
      <c r="UGT38" s="73"/>
      <c r="UGU38" s="74"/>
      <c r="UGV38" s="72"/>
      <c r="UGW38" s="72"/>
      <c r="UGX38" s="72"/>
      <c r="UGY38" s="90"/>
      <c r="UGZ38" s="73"/>
      <c r="UHA38" s="73"/>
      <c r="UHB38" s="74"/>
      <c r="UHC38" s="72"/>
      <c r="UHD38" s="72"/>
      <c r="UHE38" s="72"/>
      <c r="UHF38" s="90"/>
      <c r="UHG38" s="73"/>
      <c r="UHH38" s="73"/>
      <c r="UHI38" s="74"/>
      <c r="UHJ38" s="72"/>
      <c r="UHK38" s="72"/>
      <c r="UHL38" s="72"/>
      <c r="UHM38" s="90"/>
      <c r="UHN38" s="73"/>
      <c r="UHO38" s="73"/>
      <c r="UHP38" s="74"/>
      <c r="UHQ38" s="72"/>
      <c r="UHR38" s="72"/>
      <c r="UHS38" s="72"/>
      <c r="UHT38" s="90"/>
      <c r="UHU38" s="73"/>
      <c r="UHV38" s="73"/>
      <c r="UHW38" s="74"/>
      <c r="UHX38" s="72"/>
      <c r="UHY38" s="72"/>
      <c r="UHZ38" s="72"/>
      <c r="UIA38" s="90"/>
      <c r="UIB38" s="73"/>
      <c r="UIC38" s="73"/>
      <c r="UID38" s="74"/>
      <c r="UIE38" s="72"/>
      <c r="UIF38" s="72"/>
      <c r="UIG38" s="72"/>
      <c r="UIH38" s="90"/>
      <c r="UII38" s="73"/>
      <c r="UIJ38" s="73"/>
      <c r="UIK38" s="74"/>
      <c r="UIL38" s="72"/>
      <c r="UIM38" s="72"/>
      <c r="UIN38" s="72"/>
      <c r="UIO38" s="90"/>
      <c r="UIP38" s="73"/>
      <c r="UIQ38" s="73"/>
      <c r="UIR38" s="74"/>
      <c r="UIS38" s="72"/>
      <c r="UIT38" s="72"/>
      <c r="UIU38" s="72"/>
      <c r="UIV38" s="90"/>
      <c r="UIW38" s="73"/>
      <c r="UIX38" s="73"/>
      <c r="UIY38" s="74"/>
      <c r="UIZ38" s="72"/>
      <c r="UJA38" s="72"/>
      <c r="UJB38" s="72"/>
      <c r="UJC38" s="90"/>
      <c r="UJD38" s="73"/>
      <c r="UJE38" s="73"/>
      <c r="UJF38" s="74"/>
      <c r="UJG38" s="72"/>
      <c r="UJH38" s="72"/>
      <c r="UJI38" s="72"/>
      <c r="UJJ38" s="90"/>
      <c r="UJK38" s="73"/>
      <c r="UJL38" s="73"/>
      <c r="UJM38" s="74"/>
      <c r="UJN38" s="72"/>
      <c r="UJO38" s="72"/>
      <c r="UJP38" s="72"/>
      <c r="UJQ38" s="90"/>
      <c r="UJR38" s="73"/>
      <c r="UJS38" s="73"/>
      <c r="UJT38" s="74"/>
      <c r="UJU38" s="72"/>
      <c r="UJV38" s="72"/>
      <c r="UJW38" s="72"/>
      <c r="UJX38" s="90"/>
      <c r="UJY38" s="73"/>
      <c r="UJZ38" s="73"/>
      <c r="UKA38" s="74"/>
      <c r="UKB38" s="72"/>
      <c r="UKC38" s="72"/>
      <c r="UKD38" s="72"/>
      <c r="UKE38" s="90"/>
      <c r="UKF38" s="73"/>
      <c r="UKG38" s="73"/>
      <c r="UKH38" s="74"/>
      <c r="UKI38" s="72"/>
      <c r="UKJ38" s="72"/>
      <c r="UKK38" s="72"/>
      <c r="UKL38" s="90"/>
      <c r="UKM38" s="73"/>
      <c r="UKN38" s="73"/>
      <c r="UKO38" s="74"/>
      <c r="UKP38" s="72"/>
      <c r="UKQ38" s="72"/>
      <c r="UKR38" s="72"/>
      <c r="UKS38" s="90"/>
      <c r="UKT38" s="73"/>
      <c r="UKU38" s="73"/>
      <c r="UKV38" s="74"/>
      <c r="UKW38" s="72"/>
      <c r="UKX38" s="72"/>
      <c r="UKY38" s="72"/>
      <c r="UKZ38" s="90"/>
      <c r="ULA38" s="73"/>
      <c r="ULB38" s="73"/>
      <c r="ULC38" s="74"/>
      <c r="ULD38" s="72"/>
      <c r="ULE38" s="72"/>
      <c r="ULF38" s="72"/>
      <c r="ULG38" s="90"/>
      <c r="ULH38" s="73"/>
      <c r="ULI38" s="73"/>
      <c r="ULJ38" s="74"/>
      <c r="ULK38" s="72"/>
      <c r="ULL38" s="72"/>
      <c r="ULM38" s="72"/>
      <c r="ULN38" s="90"/>
      <c r="ULO38" s="73"/>
      <c r="ULP38" s="73"/>
      <c r="ULQ38" s="74"/>
      <c r="ULR38" s="72"/>
      <c r="ULS38" s="72"/>
      <c r="ULT38" s="72"/>
      <c r="ULU38" s="90"/>
      <c r="ULV38" s="73"/>
      <c r="ULW38" s="73"/>
      <c r="ULX38" s="74"/>
      <c r="ULY38" s="72"/>
      <c r="ULZ38" s="72"/>
      <c r="UMA38" s="72"/>
      <c r="UMB38" s="90"/>
      <c r="UMC38" s="73"/>
      <c r="UMD38" s="73"/>
      <c r="UME38" s="74"/>
      <c r="UMF38" s="72"/>
      <c r="UMG38" s="72"/>
      <c r="UMH38" s="72"/>
      <c r="UMI38" s="90"/>
      <c r="UMJ38" s="73"/>
      <c r="UMK38" s="73"/>
      <c r="UML38" s="74"/>
      <c r="UMM38" s="72"/>
      <c r="UMN38" s="72"/>
      <c r="UMO38" s="72"/>
      <c r="UMP38" s="90"/>
      <c r="UMQ38" s="73"/>
      <c r="UMR38" s="73"/>
      <c r="UMS38" s="74"/>
      <c r="UMT38" s="72"/>
      <c r="UMU38" s="72"/>
      <c r="UMV38" s="72"/>
      <c r="UMW38" s="90"/>
      <c r="UMX38" s="73"/>
      <c r="UMY38" s="73"/>
      <c r="UMZ38" s="74"/>
      <c r="UNA38" s="72"/>
      <c r="UNB38" s="72"/>
      <c r="UNC38" s="72"/>
      <c r="UND38" s="90"/>
      <c r="UNE38" s="73"/>
      <c r="UNF38" s="73"/>
      <c r="UNG38" s="74"/>
      <c r="UNH38" s="72"/>
      <c r="UNI38" s="72"/>
      <c r="UNJ38" s="72"/>
      <c r="UNK38" s="90"/>
      <c r="UNL38" s="73"/>
      <c r="UNM38" s="73"/>
      <c r="UNN38" s="74"/>
      <c r="UNO38" s="72"/>
      <c r="UNP38" s="72"/>
      <c r="UNQ38" s="72"/>
      <c r="UNR38" s="90"/>
      <c r="UNS38" s="73"/>
      <c r="UNT38" s="73"/>
      <c r="UNU38" s="74"/>
      <c r="UNV38" s="72"/>
      <c r="UNW38" s="72"/>
      <c r="UNX38" s="72"/>
      <c r="UNY38" s="90"/>
      <c r="UNZ38" s="73"/>
      <c r="UOA38" s="73"/>
      <c r="UOB38" s="74"/>
      <c r="UOC38" s="72"/>
      <c r="UOD38" s="72"/>
      <c r="UOE38" s="72"/>
      <c r="UOF38" s="90"/>
      <c r="UOG38" s="73"/>
      <c r="UOH38" s="73"/>
      <c r="UOI38" s="74"/>
      <c r="UOJ38" s="72"/>
      <c r="UOK38" s="72"/>
      <c r="UOL38" s="72"/>
      <c r="UOM38" s="90"/>
      <c r="UON38" s="73"/>
      <c r="UOO38" s="73"/>
      <c r="UOP38" s="74"/>
      <c r="UOQ38" s="72"/>
      <c r="UOR38" s="72"/>
      <c r="UOS38" s="72"/>
      <c r="UOT38" s="90"/>
      <c r="UOU38" s="73"/>
      <c r="UOV38" s="73"/>
      <c r="UOW38" s="74"/>
      <c r="UOX38" s="72"/>
      <c r="UOY38" s="72"/>
      <c r="UOZ38" s="72"/>
      <c r="UPA38" s="90"/>
      <c r="UPB38" s="73"/>
      <c r="UPC38" s="73"/>
      <c r="UPD38" s="74"/>
      <c r="UPE38" s="72"/>
      <c r="UPF38" s="72"/>
      <c r="UPG38" s="72"/>
      <c r="UPH38" s="90"/>
      <c r="UPI38" s="73"/>
      <c r="UPJ38" s="73"/>
      <c r="UPK38" s="74"/>
      <c r="UPL38" s="72"/>
      <c r="UPM38" s="72"/>
      <c r="UPN38" s="72"/>
      <c r="UPO38" s="90"/>
      <c r="UPP38" s="73"/>
      <c r="UPQ38" s="73"/>
      <c r="UPR38" s="74"/>
      <c r="UPS38" s="72"/>
      <c r="UPT38" s="72"/>
      <c r="UPU38" s="72"/>
      <c r="UPV38" s="90"/>
      <c r="UPW38" s="73"/>
      <c r="UPX38" s="73"/>
      <c r="UPY38" s="74"/>
      <c r="UPZ38" s="72"/>
      <c r="UQA38" s="72"/>
      <c r="UQB38" s="72"/>
      <c r="UQC38" s="90"/>
      <c r="UQD38" s="73"/>
      <c r="UQE38" s="73"/>
      <c r="UQF38" s="74"/>
      <c r="UQG38" s="72"/>
      <c r="UQH38" s="72"/>
      <c r="UQI38" s="72"/>
      <c r="UQJ38" s="90"/>
      <c r="UQK38" s="73"/>
      <c r="UQL38" s="73"/>
      <c r="UQM38" s="74"/>
      <c r="UQN38" s="72"/>
      <c r="UQO38" s="72"/>
      <c r="UQP38" s="72"/>
      <c r="UQQ38" s="90"/>
      <c r="UQR38" s="73"/>
      <c r="UQS38" s="73"/>
      <c r="UQT38" s="74"/>
      <c r="UQU38" s="72"/>
      <c r="UQV38" s="72"/>
      <c r="UQW38" s="72"/>
      <c r="UQX38" s="90"/>
      <c r="UQY38" s="73"/>
      <c r="UQZ38" s="73"/>
      <c r="URA38" s="74"/>
      <c r="URB38" s="72"/>
      <c r="URC38" s="72"/>
      <c r="URD38" s="72"/>
      <c r="URE38" s="90"/>
      <c r="URF38" s="73"/>
      <c r="URG38" s="73"/>
      <c r="URH38" s="74"/>
      <c r="URI38" s="72"/>
      <c r="URJ38" s="72"/>
      <c r="URK38" s="72"/>
      <c r="URL38" s="90"/>
      <c r="URM38" s="73"/>
      <c r="URN38" s="73"/>
      <c r="URO38" s="74"/>
      <c r="URP38" s="72"/>
      <c r="URQ38" s="72"/>
      <c r="URR38" s="72"/>
      <c r="URS38" s="90"/>
      <c r="URT38" s="73"/>
      <c r="URU38" s="73"/>
      <c r="URV38" s="74"/>
      <c r="URW38" s="72"/>
      <c r="URX38" s="72"/>
      <c r="URY38" s="72"/>
      <c r="URZ38" s="90"/>
      <c r="USA38" s="73"/>
      <c r="USB38" s="73"/>
      <c r="USC38" s="74"/>
      <c r="USD38" s="72"/>
      <c r="USE38" s="72"/>
      <c r="USF38" s="72"/>
      <c r="USG38" s="90"/>
      <c r="USH38" s="73"/>
      <c r="USI38" s="73"/>
      <c r="USJ38" s="74"/>
      <c r="USK38" s="72"/>
      <c r="USL38" s="72"/>
      <c r="USM38" s="72"/>
      <c r="USN38" s="90"/>
      <c r="USO38" s="73"/>
      <c r="USP38" s="73"/>
      <c r="USQ38" s="74"/>
      <c r="USR38" s="72"/>
      <c r="USS38" s="72"/>
      <c r="UST38" s="72"/>
      <c r="USU38" s="90"/>
      <c r="USV38" s="73"/>
      <c r="USW38" s="73"/>
      <c r="USX38" s="74"/>
      <c r="USY38" s="72"/>
      <c r="USZ38" s="72"/>
      <c r="UTA38" s="72"/>
      <c r="UTB38" s="90"/>
      <c r="UTC38" s="73"/>
      <c r="UTD38" s="73"/>
      <c r="UTE38" s="74"/>
      <c r="UTF38" s="72"/>
      <c r="UTG38" s="72"/>
      <c r="UTH38" s="72"/>
      <c r="UTI38" s="90"/>
      <c r="UTJ38" s="73"/>
      <c r="UTK38" s="73"/>
      <c r="UTL38" s="74"/>
      <c r="UTM38" s="72"/>
      <c r="UTN38" s="72"/>
      <c r="UTO38" s="72"/>
      <c r="UTP38" s="90"/>
      <c r="UTQ38" s="73"/>
      <c r="UTR38" s="73"/>
      <c r="UTS38" s="74"/>
      <c r="UTT38" s="72"/>
      <c r="UTU38" s="72"/>
      <c r="UTV38" s="72"/>
      <c r="UTW38" s="90"/>
      <c r="UTX38" s="73"/>
      <c r="UTY38" s="73"/>
      <c r="UTZ38" s="74"/>
      <c r="UUA38" s="72"/>
      <c r="UUB38" s="72"/>
      <c r="UUC38" s="72"/>
      <c r="UUD38" s="90"/>
      <c r="UUE38" s="73"/>
      <c r="UUF38" s="73"/>
      <c r="UUG38" s="74"/>
      <c r="UUH38" s="72"/>
      <c r="UUI38" s="72"/>
      <c r="UUJ38" s="72"/>
      <c r="UUK38" s="90"/>
      <c r="UUL38" s="73"/>
      <c r="UUM38" s="73"/>
      <c r="UUN38" s="74"/>
      <c r="UUO38" s="72"/>
      <c r="UUP38" s="72"/>
      <c r="UUQ38" s="72"/>
      <c r="UUR38" s="90"/>
      <c r="UUS38" s="73"/>
      <c r="UUT38" s="73"/>
      <c r="UUU38" s="74"/>
      <c r="UUV38" s="72"/>
      <c r="UUW38" s="72"/>
      <c r="UUX38" s="72"/>
      <c r="UUY38" s="90"/>
      <c r="UUZ38" s="73"/>
      <c r="UVA38" s="73"/>
      <c r="UVB38" s="74"/>
      <c r="UVC38" s="72"/>
      <c r="UVD38" s="72"/>
      <c r="UVE38" s="72"/>
      <c r="UVF38" s="90"/>
      <c r="UVG38" s="73"/>
      <c r="UVH38" s="73"/>
      <c r="UVI38" s="74"/>
      <c r="UVJ38" s="72"/>
      <c r="UVK38" s="72"/>
      <c r="UVL38" s="72"/>
      <c r="UVM38" s="90"/>
      <c r="UVN38" s="73"/>
      <c r="UVO38" s="73"/>
      <c r="UVP38" s="74"/>
      <c r="UVQ38" s="72"/>
      <c r="UVR38" s="72"/>
      <c r="UVS38" s="72"/>
      <c r="UVT38" s="90"/>
      <c r="UVU38" s="73"/>
      <c r="UVV38" s="73"/>
      <c r="UVW38" s="74"/>
      <c r="UVX38" s="72"/>
      <c r="UVY38" s="72"/>
      <c r="UVZ38" s="72"/>
      <c r="UWA38" s="90"/>
      <c r="UWB38" s="73"/>
      <c r="UWC38" s="73"/>
      <c r="UWD38" s="74"/>
      <c r="UWE38" s="72"/>
      <c r="UWF38" s="72"/>
      <c r="UWG38" s="72"/>
      <c r="UWH38" s="90"/>
      <c r="UWI38" s="73"/>
      <c r="UWJ38" s="73"/>
      <c r="UWK38" s="74"/>
      <c r="UWL38" s="72"/>
      <c r="UWM38" s="72"/>
      <c r="UWN38" s="72"/>
      <c r="UWO38" s="90"/>
      <c r="UWP38" s="73"/>
      <c r="UWQ38" s="73"/>
      <c r="UWR38" s="74"/>
      <c r="UWS38" s="72"/>
      <c r="UWT38" s="72"/>
      <c r="UWU38" s="72"/>
      <c r="UWV38" s="90"/>
      <c r="UWW38" s="73"/>
      <c r="UWX38" s="73"/>
      <c r="UWY38" s="74"/>
      <c r="UWZ38" s="72"/>
      <c r="UXA38" s="72"/>
      <c r="UXB38" s="72"/>
      <c r="UXC38" s="90"/>
      <c r="UXD38" s="73"/>
      <c r="UXE38" s="73"/>
      <c r="UXF38" s="74"/>
      <c r="UXG38" s="72"/>
      <c r="UXH38" s="72"/>
      <c r="UXI38" s="72"/>
      <c r="UXJ38" s="90"/>
      <c r="UXK38" s="73"/>
      <c r="UXL38" s="73"/>
      <c r="UXM38" s="74"/>
      <c r="UXN38" s="72"/>
      <c r="UXO38" s="72"/>
      <c r="UXP38" s="72"/>
      <c r="UXQ38" s="90"/>
      <c r="UXR38" s="73"/>
      <c r="UXS38" s="73"/>
      <c r="UXT38" s="74"/>
      <c r="UXU38" s="72"/>
      <c r="UXV38" s="72"/>
      <c r="UXW38" s="72"/>
      <c r="UXX38" s="90"/>
      <c r="UXY38" s="73"/>
      <c r="UXZ38" s="73"/>
      <c r="UYA38" s="74"/>
      <c r="UYB38" s="72"/>
      <c r="UYC38" s="72"/>
      <c r="UYD38" s="72"/>
      <c r="UYE38" s="90"/>
      <c r="UYF38" s="73"/>
      <c r="UYG38" s="73"/>
      <c r="UYH38" s="74"/>
      <c r="UYI38" s="72"/>
      <c r="UYJ38" s="72"/>
      <c r="UYK38" s="72"/>
      <c r="UYL38" s="90"/>
      <c r="UYM38" s="73"/>
      <c r="UYN38" s="73"/>
      <c r="UYO38" s="74"/>
      <c r="UYP38" s="72"/>
      <c r="UYQ38" s="72"/>
      <c r="UYR38" s="72"/>
      <c r="UYS38" s="90"/>
      <c r="UYT38" s="73"/>
      <c r="UYU38" s="73"/>
      <c r="UYV38" s="74"/>
      <c r="UYW38" s="72"/>
      <c r="UYX38" s="72"/>
      <c r="UYY38" s="72"/>
      <c r="UYZ38" s="90"/>
      <c r="UZA38" s="73"/>
      <c r="UZB38" s="73"/>
      <c r="UZC38" s="74"/>
      <c r="UZD38" s="72"/>
      <c r="UZE38" s="72"/>
      <c r="UZF38" s="72"/>
      <c r="UZG38" s="90"/>
      <c r="UZH38" s="73"/>
      <c r="UZI38" s="73"/>
      <c r="UZJ38" s="74"/>
      <c r="UZK38" s="72"/>
      <c r="UZL38" s="72"/>
      <c r="UZM38" s="72"/>
      <c r="UZN38" s="90"/>
      <c r="UZO38" s="73"/>
      <c r="UZP38" s="73"/>
      <c r="UZQ38" s="74"/>
      <c r="UZR38" s="72"/>
      <c r="UZS38" s="72"/>
      <c r="UZT38" s="72"/>
      <c r="UZU38" s="90"/>
      <c r="UZV38" s="73"/>
      <c r="UZW38" s="73"/>
      <c r="UZX38" s="74"/>
      <c r="UZY38" s="72"/>
      <c r="UZZ38" s="72"/>
      <c r="VAA38" s="72"/>
      <c r="VAB38" s="90"/>
      <c r="VAC38" s="73"/>
      <c r="VAD38" s="73"/>
      <c r="VAE38" s="74"/>
      <c r="VAF38" s="72"/>
      <c r="VAG38" s="72"/>
      <c r="VAH38" s="72"/>
      <c r="VAI38" s="90"/>
      <c r="VAJ38" s="73"/>
      <c r="VAK38" s="73"/>
      <c r="VAL38" s="74"/>
      <c r="VAM38" s="72"/>
      <c r="VAN38" s="72"/>
      <c r="VAO38" s="72"/>
      <c r="VAP38" s="90"/>
      <c r="VAQ38" s="73"/>
      <c r="VAR38" s="73"/>
      <c r="VAS38" s="74"/>
      <c r="VAT38" s="72"/>
      <c r="VAU38" s="72"/>
      <c r="VAV38" s="72"/>
      <c r="VAW38" s="90"/>
      <c r="VAX38" s="73"/>
      <c r="VAY38" s="73"/>
      <c r="VAZ38" s="74"/>
      <c r="VBA38" s="72"/>
      <c r="VBB38" s="72"/>
      <c r="VBC38" s="72"/>
      <c r="VBD38" s="90"/>
      <c r="VBE38" s="73"/>
      <c r="VBF38" s="73"/>
      <c r="VBG38" s="74"/>
      <c r="VBH38" s="72"/>
      <c r="VBI38" s="72"/>
      <c r="VBJ38" s="72"/>
      <c r="VBK38" s="90"/>
      <c r="VBL38" s="73"/>
      <c r="VBM38" s="73"/>
      <c r="VBN38" s="74"/>
      <c r="VBO38" s="72"/>
      <c r="VBP38" s="72"/>
      <c r="VBQ38" s="72"/>
      <c r="VBR38" s="90"/>
      <c r="VBS38" s="73"/>
      <c r="VBT38" s="73"/>
      <c r="VBU38" s="74"/>
      <c r="VBV38" s="72"/>
      <c r="VBW38" s="72"/>
      <c r="VBX38" s="72"/>
      <c r="VBY38" s="90"/>
      <c r="VBZ38" s="73"/>
      <c r="VCA38" s="73"/>
      <c r="VCB38" s="74"/>
      <c r="VCC38" s="72"/>
      <c r="VCD38" s="72"/>
      <c r="VCE38" s="72"/>
      <c r="VCF38" s="90"/>
      <c r="VCG38" s="73"/>
      <c r="VCH38" s="73"/>
      <c r="VCI38" s="74"/>
      <c r="VCJ38" s="72"/>
      <c r="VCK38" s="72"/>
      <c r="VCL38" s="72"/>
      <c r="VCM38" s="90"/>
      <c r="VCN38" s="73"/>
      <c r="VCO38" s="73"/>
      <c r="VCP38" s="74"/>
      <c r="VCQ38" s="72"/>
      <c r="VCR38" s="72"/>
      <c r="VCS38" s="72"/>
      <c r="VCT38" s="90"/>
      <c r="VCU38" s="73"/>
      <c r="VCV38" s="73"/>
      <c r="VCW38" s="74"/>
      <c r="VCX38" s="72"/>
      <c r="VCY38" s="72"/>
      <c r="VCZ38" s="72"/>
      <c r="VDA38" s="90"/>
      <c r="VDB38" s="73"/>
      <c r="VDC38" s="73"/>
      <c r="VDD38" s="74"/>
      <c r="VDE38" s="72"/>
      <c r="VDF38" s="72"/>
      <c r="VDG38" s="72"/>
      <c r="VDH38" s="90"/>
      <c r="VDI38" s="73"/>
      <c r="VDJ38" s="73"/>
      <c r="VDK38" s="74"/>
      <c r="VDL38" s="72"/>
      <c r="VDM38" s="72"/>
      <c r="VDN38" s="72"/>
      <c r="VDO38" s="90"/>
      <c r="VDP38" s="73"/>
      <c r="VDQ38" s="73"/>
      <c r="VDR38" s="74"/>
      <c r="VDS38" s="72"/>
      <c r="VDT38" s="72"/>
      <c r="VDU38" s="72"/>
      <c r="VDV38" s="90"/>
      <c r="VDW38" s="73"/>
      <c r="VDX38" s="73"/>
      <c r="VDY38" s="74"/>
      <c r="VDZ38" s="72"/>
      <c r="VEA38" s="72"/>
      <c r="VEB38" s="72"/>
      <c r="VEC38" s="90"/>
      <c r="VED38" s="73"/>
      <c r="VEE38" s="73"/>
      <c r="VEF38" s="74"/>
      <c r="VEG38" s="72"/>
      <c r="VEH38" s="72"/>
      <c r="VEI38" s="72"/>
      <c r="VEJ38" s="90"/>
      <c r="VEK38" s="73"/>
      <c r="VEL38" s="73"/>
      <c r="VEM38" s="74"/>
      <c r="VEN38" s="72"/>
      <c r="VEO38" s="72"/>
      <c r="VEP38" s="72"/>
      <c r="VEQ38" s="90"/>
      <c r="VER38" s="73"/>
      <c r="VES38" s="73"/>
      <c r="VET38" s="74"/>
      <c r="VEU38" s="72"/>
      <c r="VEV38" s="72"/>
      <c r="VEW38" s="72"/>
      <c r="VEX38" s="90"/>
      <c r="VEY38" s="73"/>
      <c r="VEZ38" s="73"/>
      <c r="VFA38" s="74"/>
      <c r="VFB38" s="72"/>
      <c r="VFC38" s="72"/>
      <c r="VFD38" s="72"/>
      <c r="VFE38" s="90"/>
      <c r="VFF38" s="73"/>
      <c r="VFG38" s="73"/>
      <c r="VFH38" s="74"/>
      <c r="VFI38" s="72"/>
      <c r="VFJ38" s="72"/>
      <c r="VFK38" s="72"/>
      <c r="VFL38" s="90"/>
      <c r="VFM38" s="73"/>
      <c r="VFN38" s="73"/>
      <c r="VFO38" s="74"/>
      <c r="VFP38" s="72"/>
      <c r="VFQ38" s="72"/>
      <c r="VFR38" s="72"/>
      <c r="VFS38" s="90"/>
      <c r="VFT38" s="73"/>
      <c r="VFU38" s="73"/>
      <c r="VFV38" s="74"/>
      <c r="VFW38" s="72"/>
      <c r="VFX38" s="72"/>
      <c r="VFY38" s="72"/>
      <c r="VFZ38" s="90"/>
      <c r="VGA38" s="73"/>
      <c r="VGB38" s="73"/>
      <c r="VGC38" s="74"/>
      <c r="VGD38" s="72"/>
      <c r="VGE38" s="72"/>
      <c r="VGF38" s="72"/>
      <c r="VGG38" s="90"/>
      <c r="VGH38" s="73"/>
      <c r="VGI38" s="73"/>
      <c r="VGJ38" s="74"/>
      <c r="VGK38" s="72"/>
      <c r="VGL38" s="72"/>
      <c r="VGM38" s="72"/>
      <c r="VGN38" s="90"/>
      <c r="VGO38" s="73"/>
      <c r="VGP38" s="73"/>
      <c r="VGQ38" s="74"/>
      <c r="VGR38" s="72"/>
      <c r="VGS38" s="72"/>
      <c r="VGT38" s="72"/>
      <c r="VGU38" s="90"/>
      <c r="VGV38" s="73"/>
      <c r="VGW38" s="73"/>
      <c r="VGX38" s="74"/>
      <c r="VGY38" s="72"/>
      <c r="VGZ38" s="72"/>
      <c r="VHA38" s="72"/>
      <c r="VHB38" s="90"/>
      <c r="VHC38" s="73"/>
      <c r="VHD38" s="73"/>
      <c r="VHE38" s="74"/>
      <c r="VHF38" s="72"/>
      <c r="VHG38" s="72"/>
      <c r="VHH38" s="72"/>
      <c r="VHI38" s="90"/>
      <c r="VHJ38" s="73"/>
      <c r="VHK38" s="73"/>
      <c r="VHL38" s="74"/>
      <c r="VHM38" s="72"/>
      <c r="VHN38" s="72"/>
      <c r="VHO38" s="72"/>
      <c r="VHP38" s="90"/>
      <c r="VHQ38" s="73"/>
      <c r="VHR38" s="73"/>
      <c r="VHS38" s="74"/>
      <c r="VHT38" s="72"/>
      <c r="VHU38" s="72"/>
      <c r="VHV38" s="72"/>
      <c r="VHW38" s="90"/>
      <c r="VHX38" s="73"/>
      <c r="VHY38" s="73"/>
      <c r="VHZ38" s="74"/>
      <c r="VIA38" s="72"/>
      <c r="VIB38" s="72"/>
      <c r="VIC38" s="72"/>
      <c r="VID38" s="90"/>
      <c r="VIE38" s="73"/>
      <c r="VIF38" s="73"/>
      <c r="VIG38" s="74"/>
      <c r="VIH38" s="72"/>
      <c r="VII38" s="72"/>
      <c r="VIJ38" s="72"/>
      <c r="VIK38" s="90"/>
      <c r="VIL38" s="73"/>
      <c r="VIM38" s="73"/>
      <c r="VIN38" s="74"/>
      <c r="VIO38" s="72"/>
      <c r="VIP38" s="72"/>
      <c r="VIQ38" s="72"/>
      <c r="VIR38" s="90"/>
      <c r="VIS38" s="73"/>
      <c r="VIT38" s="73"/>
      <c r="VIU38" s="74"/>
      <c r="VIV38" s="72"/>
      <c r="VIW38" s="72"/>
      <c r="VIX38" s="72"/>
      <c r="VIY38" s="90"/>
      <c r="VIZ38" s="73"/>
      <c r="VJA38" s="73"/>
      <c r="VJB38" s="74"/>
      <c r="VJC38" s="72"/>
      <c r="VJD38" s="72"/>
      <c r="VJE38" s="72"/>
      <c r="VJF38" s="90"/>
      <c r="VJG38" s="73"/>
      <c r="VJH38" s="73"/>
      <c r="VJI38" s="74"/>
      <c r="VJJ38" s="72"/>
      <c r="VJK38" s="72"/>
      <c r="VJL38" s="72"/>
      <c r="VJM38" s="90"/>
      <c r="VJN38" s="73"/>
      <c r="VJO38" s="73"/>
      <c r="VJP38" s="74"/>
      <c r="VJQ38" s="72"/>
      <c r="VJR38" s="72"/>
      <c r="VJS38" s="72"/>
      <c r="VJT38" s="90"/>
      <c r="VJU38" s="73"/>
      <c r="VJV38" s="73"/>
      <c r="VJW38" s="74"/>
      <c r="VJX38" s="72"/>
      <c r="VJY38" s="72"/>
      <c r="VJZ38" s="72"/>
      <c r="VKA38" s="90"/>
      <c r="VKB38" s="73"/>
      <c r="VKC38" s="73"/>
      <c r="VKD38" s="74"/>
      <c r="VKE38" s="72"/>
      <c r="VKF38" s="72"/>
      <c r="VKG38" s="72"/>
      <c r="VKH38" s="90"/>
      <c r="VKI38" s="73"/>
      <c r="VKJ38" s="73"/>
      <c r="VKK38" s="74"/>
      <c r="VKL38" s="72"/>
      <c r="VKM38" s="72"/>
      <c r="VKN38" s="72"/>
      <c r="VKO38" s="90"/>
      <c r="VKP38" s="73"/>
      <c r="VKQ38" s="73"/>
      <c r="VKR38" s="74"/>
      <c r="VKS38" s="72"/>
      <c r="VKT38" s="72"/>
      <c r="VKU38" s="72"/>
      <c r="VKV38" s="90"/>
      <c r="VKW38" s="73"/>
      <c r="VKX38" s="73"/>
      <c r="VKY38" s="74"/>
      <c r="VKZ38" s="72"/>
      <c r="VLA38" s="72"/>
      <c r="VLB38" s="72"/>
      <c r="VLC38" s="90"/>
      <c r="VLD38" s="73"/>
      <c r="VLE38" s="73"/>
      <c r="VLF38" s="74"/>
      <c r="VLG38" s="72"/>
      <c r="VLH38" s="72"/>
      <c r="VLI38" s="72"/>
      <c r="VLJ38" s="90"/>
      <c r="VLK38" s="73"/>
      <c r="VLL38" s="73"/>
      <c r="VLM38" s="74"/>
      <c r="VLN38" s="72"/>
      <c r="VLO38" s="72"/>
      <c r="VLP38" s="72"/>
      <c r="VLQ38" s="90"/>
      <c r="VLR38" s="73"/>
      <c r="VLS38" s="73"/>
      <c r="VLT38" s="74"/>
      <c r="VLU38" s="72"/>
      <c r="VLV38" s="72"/>
      <c r="VLW38" s="72"/>
      <c r="VLX38" s="90"/>
      <c r="VLY38" s="73"/>
      <c r="VLZ38" s="73"/>
      <c r="VMA38" s="74"/>
      <c r="VMB38" s="72"/>
      <c r="VMC38" s="72"/>
      <c r="VMD38" s="72"/>
      <c r="VME38" s="90"/>
      <c r="VMF38" s="73"/>
      <c r="VMG38" s="73"/>
      <c r="VMH38" s="74"/>
      <c r="VMI38" s="72"/>
      <c r="VMJ38" s="72"/>
      <c r="VMK38" s="72"/>
      <c r="VML38" s="90"/>
      <c r="VMM38" s="73"/>
      <c r="VMN38" s="73"/>
      <c r="VMO38" s="74"/>
      <c r="VMP38" s="72"/>
      <c r="VMQ38" s="72"/>
      <c r="VMR38" s="72"/>
      <c r="VMS38" s="90"/>
      <c r="VMT38" s="73"/>
      <c r="VMU38" s="73"/>
      <c r="VMV38" s="74"/>
      <c r="VMW38" s="72"/>
      <c r="VMX38" s="72"/>
      <c r="VMY38" s="72"/>
      <c r="VMZ38" s="90"/>
      <c r="VNA38" s="73"/>
      <c r="VNB38" s="73"/>
      <c r="VNC38" s="74"/>
      <c r="VND38" s="72"/>
      <c r="VNE38" s="72"/>
      <c r="VNF38" s="72"/>
      <c r="VNG38" s="90"/>
      <c r="VNH38" s="73"/>
      <c r="VNI38" s="73"/>
      <c r="VNJ38" s="74"/>
      <c r="VNK38" s="72"/>
      <c r="VNL38" s="72"/>
      <c r="VNM38" s="72"/>
      <c r="VNN38" s="90"/>
      <c r="VNO38" s="73"/>
      <c r="VNP38" s="73"/>
      <c r="VNQ38" s="74"/>
      <c r="VNR38" s="72"/>
      <c r="VNS38" s="72"/>
      <c r="VNT38" s="72"/>
      <c r="VNU38" s="90"/>
      <c r="VNV38" s="73"/>
      <c r="VNW38" s="73"/>
      <c r="VNX38" s="74"/>
      <c r="VNY38" s="72"/>
      <c r="VNZ38" s="72"/>
      <c r="VOA38" s="72"/>
      <c r="VOB38" s="90"/>
      <c r="VOC38" s="73"/>
      <c r="VOD38" s="73"/>
      <c r="VOE38" s="74"/>
      <c r="VOF38" s="72"/>
      <c r="VOG38" s="72"/>
      <c r="VOH38" s="72"/>
      <c r="VOI38" s="90"/>
      <c r="VOJ38" s="73"/>
      <c r="VOK38" s="73"/>
      <c r="VOL38" s="74"/>
      <c r="VOM38" s="72"/>
      <c r="VON38" s="72"/>
      <c r="VOO38" s="72"/>
      <c r="VOP38" s="90"/>
      <c r="VOQ38" s="73"/>
      <c r="VOR38" s="73"/>
      <c r="VOS38" s="74"/>
      <c r="VOT38" s="72"/>
      <c r="VOU38" s="72"/>
      <c r="VOV38" s="72"/>
      <c r="VOW38" s="90"/>
      <c r="VOX38" s="73"/>
      <c r="VOY38" s="73"/>
      <c r="VOZ38" s="74"/>
      <c r="VPA38" s="72"/>
      <c r="VPB38" s="72"/>
      <c r="VPC38" s="72"/>
      <c r="VPD38" s="90"/>
      <c r="VPE38" s="73"/>
      <c r="VPF38" s="73"/>
      <c r="VPG38" s="74"/>
      <c r="VPH38" s="72"/>
      <c r="VPI38" s="72"/>
      <c r="VPJ38" s="72"/>
      <c r="VPK38" s="90"/>
      <c r="VPL38" s="73"/>
      <c r="VPM38" s="73"/>
      <c r="VPN38" s="74"/>
      <c r="VPO38" s="72"/>
      <c r="VPP38" s="72"/>
      <c r="VPQ38" s="72"/>
      <c r="VPR38" s="90"/>
      <c r="VPS38" s="73"/>
      <c r="VPT38" s="73"/>
      <c r="VPU38" s="74"/>
      <c r="VPV38" s="72"/>
      <c r="VPW38" s="72"/>
      <c r="VPX38" s="72"/>
      <c r="VPY38" s="90"/>
      <c r="VPZ38" s="73"/>
      <c r="VQA38" s="73"/>
      <c r="VQB38" s="74"/>
      <c r="VQC38" s="72"/>
      <c r="VQD38" s="72"/>
      <c r="VQE38" s="72"/>
      <c r="VQF38" s="90"/>
      <c r="VQG38" s="73"/>
      <c r="VQH38" s="73"/>
      <c r="VQI38" s="74"/>
      <c r="VQJ38" s="72"/>
      <c r="VQK38" s="72"/>
      <c r="VQL38" s="72"/>
      <c r="VQM38" s="90"/>
      <c r="VQN38" s="73"/>
      <c r="VQO38" s="73"/>
      <c r="VQP38" s="74"/>
      <c r="VQQ38" s="72"/>
      <c r="VQR38" s="72"/>
      <c r="VQS38" s="72"/>
      <c r="VQT38" s="90"/>
      <c r="VQU38" s="73"/>
      <c r="VQV38" s="73"/>
      <c r="VQW38" s="74"/>
      <c r="VQX38" s="72"/>
      <c r="VQY38" s="72"/>
      <c r="VQZ38" s="72"/>
      <c r="VRA38" s="90"/>
      <c r="VRB38" s="73"/>
      <c r="VRC38" s="73"/>
      <c r="VRD38" s="74"/>
      <c r="VRE38" s="72"/>
      <c r="VRF38" s="72"/>
      <c r="VRG38" s="72"/>
      <c r="VRH38" s="90"/>
      <c r="VRI38" s="73"/>
      <c r="VRJ38" s="73"/>
      <c r="VRK38" s="74"/>
      <c r="VRL38" s="72"/>
      <c r="VRM38" s="72"/>
      <c r="VRN38" s="72"/>
      <c r="VRO38" s="90"/>
      <c r="VRP38" s="73"/>
      <c r="VRQ38" s="73"/>
      <c r="VRR38" s="74"/>
      <c r="VRS38" s="72"/>
      <c r="VRT38" s="72"/>
      <c r="VRU38" s="72"/>
      <c r="VRV38" s="90"/>
      <c r="VRW38" s="73"/>
      <c r="VRX38" s="73"/>
      <c r="VRY38" s="74"/>
      <c r="VRZ38" s="72"/>
      <c r="VSA38" s="72"/>
      <c r="VSB38" s="72"/>
      <c r="VSC38" s="90"/>
      <c r="VSD38" s="73"/>
      <c r="VSE38" s="73"/>
      <c r="VSF38" s="74"/>
      <c r="VSG38" s="72"/>
      <c r="VSH38" s="72"/>
      <c r="VSI38" s="72"/>
      <c r="VSJ38" s="90"/>
      <c r="VSK38" s="73"/>
      <c r="VSL38" s="73"/>
      <c r="VSM38" s="74"/>
      <c r="VSN38" s="72"/>
      <c r="VSO38" s="72"/>
      <c r="VSP38" s="72"/>
      <c r="VSQ38" s="90"/>
      <c r="VSR38" s="73"/>
      <c r="VSS38" s="73"/>
      <c r="VST38" s="74"/>
      <c r="VSU38" s="72"/>
      <c r="VSV38" s="72"/>
      <c r="VSW38" s="72"/>
      <c r="VSX38" s="90"/>
      <c r="VSY38" s="73"/>
      <c r="VSZ38" s="73"/>
      <c r="VTA38" s="74"/>
      <c r="VTB38" s="72"/>
      <c r="VTC38" s="72"/>
      <c r="VTD38" s="72"/>
      <c r="VTE38" s="90"/>
      <c r="VTF38" s="73"/>
      <c r="VTG38" s="73"/>
      <c r="VTH38" s="74"/>
      <c r="VTI38" s="72"/>
      <c r="VTJ38" s="72"/>
      <c r="VTK38" s="72"/>
      <c r="VTL38" s="90"/>
      <c r="VTM38" s="73"/>
      <c r="VTN38" s="73"/>
      <c r="VTO38" s="74"/>
      <c r="VTP38" s="72"/>
      <c r="VTQ38" s="72"/>
      <c r="VTR38" s="72"/>
      <c r="VTS38" s="90"/>
      <c r="VTT38" s="73"/>
      <c r="VTU38" s="73"/>
      <c r="VTV38" s="74"/>
      <c r="VTW38" s="72"/>
      <c r="VTX38" s="72"/>
      <c r="VTY38" s="72"/>
      <c r="VTZ38" s="90"/>
      <c r="VUA38" s="73"/>
      <c r="VUB38" s="73"/>
      <c r="VUC38" s="74"/>
      <c r="VUD38" s="72"/>
      <c r="VUE38" s="72"/>
      <c r="VUF38" s="72"/>
      <c r="VUG38" s="90"/>
      <c r="VUH38" s="73"/>
      <c r="VUI38" s="73"/>
      <c r="VUJ38" s="74"/>
      <c r="VUK38" s="72"/>
      <c r="VUL38" s="72"/>
      <c r="VUM38" s="72"/>
      <c r="VUN38" s="90"/>
      <c r="VUO38" s="73"/>
      <c r="VUP38" s="73"/>
      <c r="VUQ38" s="74"/>
      <c r="VUR38" s="72"/>
      <c r="VUS38" s="72"/>
      <c r="VUT38" s="72"/>
      <c r="VUU38" s="90"/>
      <c r="VUV38" s="73"/>
      <c r="VUW38" s="73"/>
      <c r="VUX38" s="74"/>
      <c r="VUY38" s="72"/>
      <c r="VUZ38" s="72"/>
      <c r="VVA38" s="72"/>
      <c r="VVB38" s="90"/>
      <c r="VVC38" s="73"/>
      <c r="VVD38" s="73"/>
      <c r="VVE38" s="74"/>
      <c r="VVF38" s="72"/>
      <c r="VVG38" s="72"/>
      <c r="VVH38" s="72"/>
      <c r="VVI38" s="90"/>
      <c r="VVJ38" s="73"/>
      <c r="VVK38" s="73"/>
      <c r="VVL38" s="74"/>
      <c r="VVM38" s="72"/>
      <c r="VVN38" s="72"/>
      <c r="VVO38" s="72"/>
      <c r="VVP38" s="90"/>
      <c r="VVQ38" s="73"/>
      <c r="VVR38" s="73"/>
      <c r="VVS38" s="74"/>
      <c r="VVT38" s="72"/>
      <c r="VVU38" s="72"/>
      <c r="VVV38" s="72"/>
      <c r="VVW38" s="90"/>
      <c r="VVX38" s="73"/>
      <c r="VVY38" s="73"/>
      <c r="VVZ38" s="74"/>
      <c r="VWA38" s="72"/>
      <c r="VWB38" s="72"/>
      <c r="VWC38" s="72"/>
      <c r="VWD38" s="90"/>
      <c r="VWE38" s="73"/>
      <c r="VWF38" s="73"/>
      <c r="VWG38" s="74"/>
      <c r="VWH38" s="72"/>
      <c r="VWI38" s="72"/>
      <c r="VWJ38" s="72"/>
      <c r="VWK38" s="90"/>
      <c r="VWL38" s="73"/>
      <c r="VWM38" s="73"/>
      <c r="VWN38" s="74"/>
      <c r="VWO38" s="72"/>
      <c r="VWP38" s="72"/>
      <c r="VWQ38" s="72"/>
      <c r="VWR38" s="90"/>
      <c r="VWS38" s="73"/>
      <c r="VWT38" s="73"/>
      <c r="VWU38" s="74"/>
      <c r="VWV38" s="72"/>
      <c r="VWW38" s="72"/>
      <c r="VWX38" s="72"/>
      <c r="VWY38" s="90"/>
      <c r="VWZ38" s="73"/>
      <c r="VXA38" s="73"/>
      <c r="VXB38" s="74"/>
      <c r="VXC38" s="72"/>
      <c r="VXD38" s="72"/>
      <c r="VXE38" s="72"/>
      <c r="VXF38" s="90"/>
      <c r="VXG38" s="73"/>
      <c r="VXH38" s="73"/>
      <c r="VXI38" s="74"/>
      <c r="VXJ38" s="72"/>
      <c r="VXK38" s="72"/>
      <c r="VXL38" s="72"/>
      <c r="VXM38" s="90"/>
      <c r="VXN38" s="73"/>
      <c r="VXO38" s="73"/>
      <c r="VXP38" s="74"/>
      <c r="VXQ38" s="72"/>
      <c r="VXR38" s="72"/>
      <c r="VXS38" s="72"/>
      <c r="VXT38" s="90"/>
      <c r="VXU38" s="73"/>
      <c r="VXV38" s="73"/>
      <c r="VXW38" s="74"/>
      <c r="VXX38" s="72"/>
      <c r="VXY38" s="72"/>
      <c r="VXZ38" s="72"/>
      <c r="VYA38" s="90"/>
      <c r="VYB38" s="73"/>
      <c r="VYC38" s="73"/>
      <c r="VYD38" s="74"/>
      <c r="VYE38" s="72"/>
      <c r="VYF38" s="72"/>
      <c r="VYG38" s="72"/>
      <c r="VYH38" s="90"/>
      <c r="VYI38" s="73"/>
      <c r="VYJ38" s="73"/>
      <c r="VYK38" s="74"/>
      <c r="VYL38" s="72"/>
      <c r="VYM38" s="72"/>
      <c r="VYN38" s="72"/>
      <c r="VYO38" s="90"/>
      <c r="VYP38" s="73"/>
      <c r="VYQ38" s="73"/>
      <c r="VYR38" s="74"/>
      <c r="VYS38" s="72"/>
      <c r="VYT38" s="72"/>
      <c r="VYU38" s="72"/>
      <c r="VYV38" s="90"/>
      <c r="VYW38" s="73"/>
      <c r="VYX38" s="73"/>
      <c r="VYY38" s="74"/>
      <c r="VYZ38" s="72"/>
      <c r="VZA38" s="72"/>
      <c r="VZB38" s="72"/>
      <c r="VZC38" s="90"/>
      <c r="VZD38" s="73"/>
      <c r="VZE38" s="73"/>
      <c r="VZF38" s="74"/>
      <c r="VZG38" s="72"/>
      <c r="VZH38" s="72"/>
      <c r="VZI38" s="72"/>
      <c r="VZJ38" s="90"/>
      <c r="VZK38" s="73"/>
      <c r="VZL38" s="73"/>
      <c r="VZM38" s="74"/>
      <c r="VZN38" s="72"/>
      <c r="VZO38" s="72"/>
      <c r="VZP38" s="72"/>
      <c r="VZQ38" s="90"/>
      <c r="VZR38" s="73"/>
      <c r="VZS38" s="73"/>
      <c r="VZT38" s="74"/>
      <c r="VZU38" s="72"/>
      <c r="VZV38" s="72"/>
      <c r="VZW38" s="72"/>
      <c r="VZX38" s="90"/>
      <c r="VZY38" s="73"/>
      <c r="VZZ38" s="73"/>
      <c r="WAA38" s="74"/>
      <c r="WAB38" s="72"/>
      <c r="WAC38" s="72"/>
      <c r="WAD38" s="72"/>
      <c r="WAE38" s="90"/>
      <c r="WAF38" s="73"/>
      <c r="WAG38" s="73"/>
      <c r="WAH38" s="74"/>
      <c r="WAI38" s="72"/>
      <c r="WAJ38" s="72"/>
      <c r="WAK38" s="72"/>
      <c r="WAL38" s="90"/>
      <c r="WAM38" s="73"/>
      <c r="WAN38" s="73"/>
      <c r="WAO38" s="74"/>
      <c r="WAP38" s="72"/>
      <c r="WAQ38" s="72"/>
      <c r="WAR38" s="72"/>
      <c r="WAS38" s="90"/>
      <c r="WAT38" s="73"/>
      <c r="WAU38" s="73"/>
      <c r="WAV38" s="74"/>
      <c r="WAW38" s="72"/>
      <c r="WAX38" s="72"/>
      <c r="WAY38" s="72"/>
      <c r="WAZ38" s="90"/>
      <c r="WBA38" s="73"/>
      <c r="WBB38" s="73"/>
      <c r="WBC38" s="74"/>
      <c r="WBD38" s="72"/>
      <c r="WBE38" s="72"/>
      <c r="WBF38" s="72"/>
      <c r="WBG38" s="90"/>
      <c r="WBH38" s="73"/>
      <c r="WBI38" s="73"/>
      <c r="WBJ38" s="74"/>
      <c r="WBK38" s="72"/>
      <c r="WBL38" s="72"/>
      <c r="WBM38" s="72"/>
      <c r="WBN38" s="90"/>
      <c r="WBO38" s="73"/>
      <c r="WBP38" s="73"/>
      <c r="WBQ38" s="74"/>
      <c r="WBR38" s="72"/>
      <c r="WBS38" s="72"/>
      <c r="WBT38" s="72"/>
      <c r="WBU38" s="90"/>
      <c r="WBV38" s="73"/>
      <c r="WBW38" s="73"/>
      <c r="WBX38" s="74"/>
      <c r="WBY38" s="72"/>
      <c r="WBZ38" s="72"/>
      <c r="WCA38" s="72"/>
      <c r="WCB38" s="90"/>
      <c r="WCC38" s="73"/>
      <c r="WCD38" s="73"/>
      <c r="WCE38" s="74"/>
      <c r="WCF38" s="72"/>
      <c r="WCG38" s="72"/>
      <c r="WCH38" s="72"/>
      <c r="WCI38" s="90"/>
      <c r="WCJ38" s="73"/>
      <c r="WCK38" s="73"/>
      <c r="WCL38" s="74"/>
      <c r="WCM38" s="72"/>
      <c r="WCN38" s="72"/>
      <c r="WCO38" s="72"/>
      <c r="WCP38" s="90"/>
      <c r="WCQ38" s="73"/>
      <c r="WCR38" s="73"/>
      <c r="WCS38" s="74"/>
      <c r="WCT38" s="72"/>
      <c r="WCU38" s="72"/>
      <c r="WCV38" s="72"/>
      <c r="WCW38" s="90"/>
      <c r="WCX38" s="73"/>
      <c r="WCY38" s="73"/>
      <c r="WCZ38" s="74"/>
      <c r="WDA38" s="72"/>
      <c r="WDB38" s="72"/>
      <c r="WDC38" s="72"/>
      <c r="WDD38" s="90"/>
      <c r="WDE38" s="73"/>
      <c r="WDF38" s="73"/>
      <c r="WDG38" s="74"/>
      <c r="WDH38" s="72"/>
      <c r="WDI38" s="72"/>
      <c r="WDJ38" s="72"/>
      <c r="WDK38" s="90"/>
      <c r="WDL38" s="73"/>
      <c r="WDM38" s="73"/>
      <c r="WDN38" s="74"/>
      <c r="WDO38" s="72"/>
      <c r="WDP38" s="72"/>
      <c r="WDQ38" s="72"/>
      <c r="WDR38" s="90"/>
      <c r="WDS38" s="73"/>
      <c r="WDT38" s="73"/>
      <c r="WDU38" s="74"/>
      <c r="WDV38" s="72"/>
      <c r="WDW38" s="72"/>
      <c r="WDX38" s="72"/>
      <c r="WDY38" s="90"/>
      <c r="WDZ38" s="73"/>
      <c r="WEA38" s="73"/>
      <c r="WEB38" s="74"/>
      <c r="WEC38" s="72"/>
      <c r="WED38" s="72"/>
      <c r="WEE38" s="72"/>
      <c r="WEF38" s="90"/>
      <c r="WEG38" s="73"/>
      <c r="WEH38" s="73"/>
      <c r="WEI38" s="74"/>
      <c r="WEJ38" s="72"/>
      <c r="WEK38" s="72"/>
      <c r="WEL38" s="72"/>
      <c r="WEM38" s="90"/>
      <c r="WEN38" s="73"/>
      <c r="WEO38" s="73"/>
      <c r="WEP38" s="74"/>
      <c r="WEQ38" s="72"/>
      <c r="WER38" s="72"/>
      <c r="WES38" s="72"/>
      <c r="WET38" s="90"/>
      <c r="WEU38" s="73"/>
      <c r="WEV38" s="73"/>
      <c r="WEW38" s="74"/>
      <c r="WEX38" s="72"/>
      <c r="WEY38" s="72"/>
      <c r="WEZ38" s="72"/>
      <c r="WFA38" s="90"/>
      <c r="WFB38" s="73"/>
      <c r="WFC38" s="73"/>
      <c r="WFD38" s="74"/>
      <c r="WFE38" s="72"/>
      <c r="WFF38" s="72"/>
      <c r="WFG38" s="72"/>
      <c r="WFH38" s="90"/>
      <c r="WFI38" s="73"/>
      <c r="WFJ38" s="73"/>
      <c r="WFK38" s="74"/>
      <c r="WFL38" s="72"/>
      <c r="WFM38" s="72"/>
      <c r="WFN38" s="72"/>
      <c r="WFO38" s="90"/>
      <c r="WFP38" s="73"/>
      <c r="WFQ38" s="73"/>
      <c r="WFR38" s="74"/>
      <c r="WFS38" s="72"/>
      <c r="WFT38" s="72"/>
      <c r="WFU38" s="72"/>
      <c r="WFV38" s="90"/>
      <c r="WFW38" s="73"/>
      <c r="WFX38" s="73"/>
      <c r="WFY38" s="74"/>
      <c r="WFZ38" s="72"/>
      <c r="WGA38" s="72"/>
      <c r="WGB38" s="72"/>
      <c r="WGC38" s="90"/>
      <c r="WGD38" s="73"/>
      <c r="WGE38" s="73"/>
      <c r="WGF38" s="74"/>
      <c r="WGG38" s="72"/>
      <c r="WGH38" s="72"/>
      <c r="WGI38" s="72"/>
      <c r="WGJ38" s="90"/>
      <c r="WGK38" s="73"/>
      <c r="WGL38" s="73"/>
      <c r="WGM38" s="74"/>
      <c r="WGN38" s="72"/>
      <c r="WGO38" s="72"/>
      <c r="WGP38" s="72"/>
      <c r="WGQ38" s="90"/>
      <c r="WGR38" s="73"/>
      <c r="WGS38" s="73"/>
      <c r="WGT38" s="74"/>
      <c r="WGU38" s="72"/>
      <c r="WGV38" s="72"/>
      <c r="WGW38" s="72"/>
      <c r="WGX38" s="90"/>
      <c r="WGY38" s="73"/>
      <c r="WGZ38" s="73"/>
      <c r="WHA38" s="74"/>
      <c r="WHB38" s="72"/>
      <c r="WHC38" s="72"/>
      <c r="WHD38" s="72"/>
      <c r="WHE38" s="90"/>
      <c r="WHF38" s="73"/>
      <c r="WHG38" s="73"/>
      <c r="WHH38" s="74"/>
      <c r="WHI38" s="72"/>
      <c r="WHJ38" s="72"/>
      <c r="WHK38" s="72"/>
      <c r="WHL38" s="90"/>
      <c r="WHM38" s="73"/>
      <c r="WHN38" s="73"/>
      <c r="WHO38" s="74"/>
      <c r="WHP38" s="72"/>
      <c r="WHQ38" s="72"/>
      <c r="WHR38" s="72"/>
      <c r="WHS38" s="90"/>
      <c r="WHT38" s="73"/>
      <c r="WHU38" s="73"/>
      <c r="WHV38" s="74"/>
      <c r="WHW38" s="72"/>
      <c r="WHX38" s="72"/>
      <c r="WHY38" s="72"/>
      <c r="WHZ38" s="90"/>
      <c r="WIA38" s="73"/>
      <c r="WIB38" s="73"/>
      <c r="WIC38" s="74"/>
      <c r="WID38" s="72"/>
      <c r="WIE38" s="72"/>
      <c r="WIF38" s="72"/>
      <c r="WIG38" s="90"/>
      <c r="WIH38" s="73"/>
      <c r="WII38" s="73"/>
      <c r="WIJ38" s="74"/>
      <c r="WIK38" s="72"/>
      <c r="WIL38" s="72"/>
      <c r="WIM38" s="72"/>
      <c r="WIN38" s="90"/>
      <c r="WIO38" s="73"/>
      <c r="WIP38" s="73"/>
      <c r="WIQ38" s="74"/>
      <c r="WIR38" s="72"/>
      <c r="WIS38" s="72"/>
      <c r="WIT38" s="72"/>
      <c r="WIU38" s="90"/>
      <c r="WIV38" s="73"/>
      <c r="WIW38" s="73"/>
      <c r="WIX38" s="74"/>
      <c r="WIY38" s="72"/>
      <c r="WIZ38" s="72"/>
      <c r="WJA38" s="72"/>
      <c r="WJB38" s="90"/>
      <c r="WJC38" s="73"/>
      <c r="WJD38" s="73"/>
      <c r="WJE38" s="74"/>
      <c r="WJF38" s="72"/>
      <c r="WJG38" s="72"/>
      <c r="WJH38" s="72"/>
      <c r="WJI38" s="90"/>
      <c r="WJJ38" s="73"/>
      <c r="WJK38" s="73"/>
      <c r="WJL38" s="74"/>
      <c r="WJM38" s="72"/>
      <c r="WJN38" s="72"/>
      <c r="WJO38" s="72"/>
      <c r="WJP38" s="90"/>
      <c r="WJQ38" s="73"/>
      <c r="WJR38" s="73"/>
      <c r="WJS38" s="74"/>
      <c r="WJT38" s="72"/>
      <c r="WJU38" s="72"/>
      <c r="WJV38" s="72"/>
      <c r="WJW38" s="90"/>
      <c r="WJX38" s="73"/>
      <c r="WJY38" s="73"/>
      <c r="WJZ38" s="74"/>
      <c r="WKA38" s="72"/>
      <c r="WKB38" s="72"/>
      <c r="WKC38" s="72"/>
      <c r="WKD38" s="90"/>
      <c r="WKE38" s="73"/>
      <c r="WKF38" s="73"/>
      <c r="WKG38" s="74"/>
      <c r="WKH38" s="72"/>
      <c r="WKI38" s="72"/>
      <c r="WKJ38" s="72"/>
      <c r="WKK38" s="90"/>
      <c r="WKL38" s="73"/>
      <c r="WKM38" s="73"/>
      <c r="WKN38" s="74"/>
      <c r="WKO38" s="72"/>
      <c r="WKP38" s="72"/>
      <c r="WKQ38" s="72"/>
      <c r="WKR38" s="90"/>
      <c r="WKS38" s="73"/>
      <c r="WKT38" s="73"/>
      <c r="WKU38" s="74"/>
      <c r="WKV38" s="72"/>
      <c r="WKW38" s="72"/>
      <c r="WKX38" s="72"/>
      <c r="WKY38" s="90"/>
      <c r="WKZ38" s="73"/>
      <c r="WLA38" s="73"/>
      <c r="WLB38" s="74"/>
      <c r="WLC38" s="72"/>
      <c r="WLD38" s="72"/>
      <c r="WLE38" s="72"/>
      <c r="WLF38" s="90"/>
      <c r="WLG38" s="73"/>
      <c r="WLH38" s="73"/>
      <c r="WLI38" s="74"/>
      <c r="WLJ38" s="72"/>
      <c r="WLK38" s="72"/>
      <c r="WLL38" s="72"/>
      <c r="WLM38" s="90"/>
      <c r="WLN38" s="73"/>
      <c r="WLO38" s="73"/>
      <c r="WLP38" s="74"/>
      <c r="WLQ38" s="72"/>
      <c r="WLR38" s="72"/>
      <c r="WLS38" s="72"/>
      <c r="WLT38" s="90"/>
      <c r="WLU38" s="73"/>
      <c r="WLV38" s="73"/>
      <c r="WLW38" s="74"/>
      <c r="WLX38" s="72"/>
      <c r="WLY38" s="72"/>
      <c r="WLZ38" s="72"/>
      <c r="WMA38" s="90"/>
      <c r="WMB38" s="73"/>
      <c r="WMC38" s="73"/>
      <c r="WMD38" s="74"/>
      <c r="WME38" s="72"/>
      <c r="WMF38" s="72"/>
      <c r="WMG38" s="72"/>
      <c r="WMH38" s="90"/>
      <c r="WMI38" s="73"/>
      <c r="WMJ38" s="73"/>
      <c r="WMK38" s="74"/>
      <c r="WML38" s="72"/>
      <c r="WMM38" s="72"/>
      <c r="WMN38" s="72"/>
      <c r="WMO38" s="90"/>
      <c r="WMP38" s="73"/>
      <c r="WMQ38" s="73"/>
      <c r="WMR38" s="74"/>
      <c r="WMS38" s="72"/>
      <c r="WMT38" s="72"/>
      <c r="WMU38" s="72"/>
      <c r="WMV38" s="90"/>
      <c r="WMW38" s="73"/>
      <c r="WMX38" s="73"/>
      <c r="WMY38" s="74"/>
      <c r="WMZ38" s="72"/>
      <c r="WNA38" s="72"/>
      <c r="WNB38" s="72"/>
      <c r="WNC38" s="90"/>
      <c r="WND38" s="73"/>
      <c r="WNE38" s="73"/>
      <c r="WNF38" s="74"/>
      <c r="WNG38" s="72"/>
      <c r="WNH38" s="72"/>
      <c r="WNI38" s="72"/>
      <c r="WNJ38" s="90"/>
      <c r="WNK38" s="73"/>
      <c r="WNL38" s="73"/>
      <c r="WNM38" s="74"/>
      <c r="WNN38" s="72"/>
      <c r="WNO38" s="72"/>
      <c r="WNP38" s="72"/>
      <c r="WNQ38" s="90"/>
      <c r="WNR38" s="73"/>
      <c r="WNS38" s="73"/>
      <c r="WNT38" s="74"/>
      <c r="WNU38" s="72"/>
      <c r="WNV38" s="72"/>
      <c r="WNW38" s="72"/>
      <c r="WNX38" s="90"/>
      <c r="WNY38" s="73"/>
      <c r="WNZ38" s="73"/>
      <c r="WOA38" s="74"/>
      <c r="WOB38" s="72"/>
      <c r="WOC38" s="72"/>
      <c r="WOD38" s="72"/>
      <c r="WOE38" s="90"/>
      <c r="WOF38" s="73"/>
      <c r="WOG38" s="73"/>
      <c r="WOH38" s="74"/>
      <c r="WOI38" s="72"/>
      <c r="WOJ38" s="72"/>
      <c r="WOK38" s="72"/>
      <c r="WOL38" s="90"/>
      <c r="WOM38" s="73"/>
      <c r="WON38" s="73"/>
      <c r="WOO38" s="74"/>
      <c r="WOP38" s="72"/>
      <c r="WOQ38" s="72"/>
      <c r="WOR38" s="72"/>
      <c r="WOS38" s="90"/>
      <c r="WOT38" s="73"/>
      <c r="WOU38" s="73"/>
      <c r="WOV38" s="74"/>
      <c r="WOW38" s="72"/>
      <c r="WOX38" s="72"/>
      <c r="WOY38" s="72"/>
      <c r="WOZ38" s="90"/>
      <c r="WPA38" s="73"/>
      <c r="WPB38" s="73"/>
      <c r="WPC38" s="74"/>
      <c r="WPD38" s="72"/>
      <c r="WPE38" s="72"/>
      <c r="WPF38" s="72"/>
      <c r="WPG38" s="90"/>
      <c r="WPH38" s="73"/>
      <c r="WPI38" s="73"/>
      <c r="WPJ38" s="74"/>
      <c r="WPK38" s="72"/>
      <c r="WPL38" s="72"/>
      <c r="WPM38" s="72"/>
      <c r="WPN38" s="90"/>
      <c r="WPO38" s="73"/>
      <c r="WPP38" s="73"/>
      <c r="WPQ38" s="74"/>
      <c r="WPR38" s="72"/>
      <c r="WPS38" s="72"/>
      <c r="WPT38" s="72"/>
      <c r="WPU38" s="90"/>
      <c r="WPV38" s="73"/>
      <c r="WPW38" s="73"/>
      <c r="WPX38" s="74"/>
      <c r="WPY38" s="72"/>
      <c r="WPZ38" s="72"/>
      <c r="WQA38" s="72"/>
      <c r="WQB38" s="90"/>
      <c r="WQC38" s="73"/>
      <c r="WQD38" s="73"/>
      <c r="WQE38" s="74"/>
      <c r="WQF38" s="72"/>
      <c r="WQG38" s="72"/>
      <c r="WQH38" s="72"/>
      <c r="WQI38" s="90"/>
      <c r="WQJ38" s="73"/>
      <c r="WQK38" s="73"/>
      <c r="WQL38" s="74"/>
      <c r="WQM38" s="72"/>
      <c r="WQN38" s="72"/>
      <c r="WQO38" s="72"/>
      <c r="WQP38" s="90"/>
      <c r="WQQ38" s="73"/>
      <c r="WQR38" s="73"/>
      <c r="WQS38" s="74"/>
      <c r="WQT38" s="72"/>
      <c r="WQU38" s="72"/>
      <c r="WQV38" s="72"/>
      <c r="WQW38" s="90"/>
      <c r="WQX38" s="73"/>
      <c r="WQY38" s="73"/>
      <c r="WQZ38" s="74"/>
      <c r="WRA38" s="72"/>
      <c r="WRB38" s="72"/>
      <c r="WRC38" s="72"/>
      <c r="WRD38" s="90"/>
      <c r="WRE38" s="73"/>
      <c r="WRF38" s="73"/>
      <c r="WRG38" s="74"/>
      <c r="WRH38" s="72"/>
      <c r="WRI38" s="72"/>
      <c r="WRJ38" s="72"/>
      <c r="WRK38" s="90"/>
      <c r="WRL38" s="73"/>
      <c r="WRM38" s="73"/>
      <c r="WRN38" s="74"/>
      <c r="WRO38" s="72"/>
      <c r="WRP38" s="72"/>
      <c r="WRQ38" s="72"/>
      <c r="WRR38" s="90"/>
      <c r="WRS38" s="73"/>
      <c r="WRT38" s="73"/>
      <c r="WRU38" s="74"/>
      <c r="WRV38" s="72"/>
      <c r="WRW38" s="72"/>
      <c r="WRX38" s="72"/>
      <c r="WRY38" s="90"/>
      <c r="WRZ38" s="73"/>
      <c r="WSA38" s="73"/>
      <c r="WSB38" s="74"/>
      <c r="WSC38" s="72"/>
      <c r="WSD38" s="72"/>
      <c r="WSE38" s="72"/>
      <c r="WSF38" s="90"/>
      <c r="WSG38" s="73"/>
      <c r="WSH38" s="73"/>
      <c r="WSI38" s="74"/>
      <c r="WSJ38" s="72"/>
      <c r="WSK38" s="72"/>
      <c r="WSL38" s="72"/>
      <c r="WSM38" s="90"/>
      <c r="WSN38" s="73"/>
      <c r="WSO38" s="73"/>
      <c r="WSP38" s="74"/>
      <c r="WSQ38" s="72"/>
      <c r="WSR38" s="72"/>
      <c r="WSS38" s="72"/>
      <c r="WST38" s="90"/>
      <c r="WSU38" s="73"/>
      <c r="WSV38" s="73"/>
      <c r="WSW38" s="74"/>
      <c r="WSX38" s="72"/>
      <c r="WSY38" s="72"/>
      <c r="WSZ38" s="72"/>
      <c r="WTA38" s="90"/>
      <c r="WTB38" s="73"/>
      <c r="WTC38" s="73"/>
      <c r="WTD38" s="74"/>
      <c r="WTE38" s="72"/>
      <c r="WTF38" s="72"/>
      <c r="WTG38" s="72"/>
      <c r="WTH38" s="90"/>
      <c r="WTI38" s="73"/>
      <c r="WTJ38" s="73"/>
      <c r="WTK38" s="74"/>
      <c r="WTL38" s="72"/>
      <c r="WTM38" s="72"/>
      <c r="WTN38" s="72"/>
      <c r="WTO38" s="90"/>
      <c r="WTP38" s="73"/>
      <c r="WTQ38" s="73"/>
      <c r="WTR38" s="74"/>
      <c r="WTS38" s="72"/>
      <c r="WTT38" s="72"/>
      <c r="WTU38" s="72"/>
      <c r="WTV38" s="90"/>
      <c r="WTW38" s="73"/>
      <c r="WTX38" s="73"/>
      <c r="WTY38" s="74"/>
      <c r="WTZ38" s="72"/>
      <c r="WUA38" s="72"/>
      <c r="WUB38" s="72"/>
      <c r="WUC38" s="90"/>
      <c r="WUD38" s="73"/>
      <c r="WUE38" s="73"/>
      <c r="WUF38" s="74"/>
      <c r="WUG38" s="72"/>
      <c r="WUH38" s="72"/>
      <c r="WUI38" s="72"/>
      <c r="WUJ38" s="90"/>
      <c r="WUK38" s="73"/>
      <c r="WUL38" s="73"/>
      <c r="WUM38" s="74"/>
      <c r="WUN38" s="72"/>
      <c r="WUO38" s="72"/>
      <c r="WUP38" s="72"/>
      <c r="WUQ38" s="90"/>
      <c r="WUR38" s="73"/>
      <c r="WUS38" s="73"/>
      <c r="WUT38" s="74"/>
      <c r="WUU38" s="72"/>
      <c r="WUV38" s="72"/>
      <c r="WUW38" s="72"/>
      <c r="WUX38" s="90"/>
      <c r="WUY38" s="73"/>
      <c r="WUZ38" s="73"/>
      <c r="WVA38" s="74"/>
      <c r="WVB38" s="72"/>
      <c r="WVC38" s="72"/>
      <c r="WVD38" s="72"/>
      <c r="WVE38" s="90"/>
      <c r="WVF38" s="73"/>
      <c r="WVG38" s="73"/>
      <c r="WVH38" s="74"/>
      <c r="WVI38" s="72"/>
      <c r="WVJ38" s="72"/>
      <c r="WVK38" s="72"/>
      <c r="WVL38" s="90"/>
      <c r="WVM38" s="73"/>
      <c r="WVN38" s="73"/>
      <c r="WVO38" s="74"/>
      <c r="WVP38" s="72"/>
      <c r="WVQ38" s="72"/>
      <c r="WVR38" s="72"/>
      <c r="WVS38" s="90"/>
      <c r="WVT38" s="73"/>
      <c r="WVU38" s="73"/>
      <c r="WVV38" s="74"/>
      <c r="WVW38" s="72"/>
      <c r="WVX38" s="72"/>
      <c r="WVY38" s="72"/>
      <c r="WVZ38" s="90"/>
      <c r="WWA38" s="73"/>
      <c r="WWB38" s="73"/>
      <c r="WWC38" s="74"/>
      <c r="WWD38" s="72"/>
      <c r="WWE38" s="72"/>
      <c r="WWF38" s="72"/>
      <c r="WWG38" s="90"/>
      <c r="WWH38" s="73"/>
      <c r="WWI38" s="73"/>
      <c r="WWJ38" s="74"/>
      <c r="WWK38" s="72"/>
      <c r="WWL38" s="72"/>
      <c r="WWM38" s="72"/>
      <c r="WWN38" s="90"/>
      <c r="WWO38" s="73"/>
      <c r="WWP38" s="73"/>
      <c r="WWQ38" s="74"/>
      <c r="WWR38" s="72"/>
      <c r="WWS38" s="72"/>
      <c r="WWT38" s="72"/>
      <c r="WWU38" s="90"/>
      <c r="WWV38" s="73"/>
      <c r="WWW38" s="73"/>
      <c r="WWX38" s="74"/>
      <c r="WWY38" s="72"/>
      <c r="WWZ38" s="72"/>
      <c r="WXA38" s="72"/>
      <c r="WXB38" s="90"/>
      <c r="WXC38" s="73"/>
      <c r="WXD38" s="73"/>
      <c r="WXE38" s="74"/>
      <c r="WXF38" s="72"/>
      <c r="WXG38" s="72"/>
      <c r="WXH38" s="72"/>
      <c r="WXI38" s="90"/>
      <c r="WXJ38" s="73"/>
      <c r="WXK38" s="73"/>
      <c r="WXL38" s="74"/>
      <c r="WXM38" s="72"/>
      <c r="WXN38" s="72"/>
      <c r="WXO38" s="72"/>
      <c r="WXP38" s="90"/>
      <c r="WXQ38" s="73"/>
      <c r="WXR38" s="73"/>
      <c r="WXS38" s="74"/>
      <c r="WXT38" s="72"/>
      <c r="WXU38" s="72"/>
      <c r="WXV38" s="72"/>
      <c r="WXW38" s="90"/>
      <c r="WXX38" s="73"/>
      <c r="WXY38" s="73"/>
      <c r="WXZ38" s="74"/>
      <c r="WYA38" s="72"/>
      <c r="WYB38" s="72"/>
      <c r="WYC38" s="72"/>
      <c r="WYD38" s="90"/>
      <c r="WYE38" s="73"/>
      <c r="WYF38" s="73"/>
      <c r="WYG38" s="74"/>
      <c r="WYH38" s="72"/>
      <c r="WYI38" s="72"/>
      <c r="WYJ38" s="72"/>
      <c r="WYK38" s="90"/>
      <c r="WYL38" s="73"/>
      <c r="WYM38" s="73"/>
      <c r="WYN38" s="74"/>
      <c r="WYO38" s="72"/>
      <c r="WYP38" s="72"/>
      <c r="WYQ38" s="72"/>
      <c r="WYR38" s="90"/>
      <c r="WYS38" s="73"/>
      <c r="WYT38" s="73"/>
      <c r="WYU38" s="74"/>
      <c r="WYV38" s="72"/>
      <c r="WYW38" s="72"/>
      <c r="WYX38" s="72"/>
      <c r="WYY38" s="90"/>
      <c r="WYZ38" s="73"/>
      <c r="WZA38" s="73"/>
      <c r="WZB38" s="74"/>
      <c r="WZC38" s="72"/>
      <c r="WZD38" s="72"/>
      <c r="WZE38" s="72"/>
      <c r="WZF38" s="90"/>
      <c r="WZG38" s="73"/>
      <c r="WZH38" s="73"/>
      <c r="WZI38" s="74"/>
      <c r="WZJ38" s="72"/>
      <c r="WZK38" s="72"/>
      <c r="WZL38" s="72"/>
      <c r="WZM38" s="90"/>
      <c r="WZN38" s="73"/>
      <c r="WZO38" s="73"/>
      <c r="WZP38" s="74"/>
      <c r="WZQ38" s="72"/>
      <c r="WZR38" s="72"/>
      <c r="WZS38" s="72"/>
      <c r="WZT38" s="90"/>
      <c r="WZU38" s="73"/>
      <c r="WZV38" s="73"/>
      <c r="WZW38" s="74"/>
      <c r="WZX38" s="72"/>
      <c r="WZY38" s="72"/>
      <c r="WZZ38" s="72"/>
      <c r="XAA38" s="90"/>
      <c r="XAB38" s="73"/>
      <c r="XAC38" s="73"/>
      <c r="XAD38" s="74"/>
      <c r="XAE38" s="72"/>
      <c r="XAF38" s="72"/>
      <c r="XAG38" s="72"/>
      <c r="XAH38" s="90"/>
      <c r="XAI38" s="73"/>
      <c r="XAJ38" s="73"/>
      <c r="XAK38" s="74"/>
      <c r="XAL38" s="72"/>
      <c r="XAM38" s="72"/>
      <c r="XAN38" s="72"/>
      <c r="XAO38" s="90"/>
      <c r="XAP38" s="73"/>
      <c r="XAQ38" s="73"/>
      <c r="XAR38" s="74"/>
      <c r="XAS38" s="72"/>
      <c r="XAT38" s="72"/>
      <c r="XAU38" s="72"/>
      <c r="XAV38" s="90"/>
      <c r="XAW38" s="73"/>
      <c r="XAX38" s="73"/>
      <c r="XAY38" s="74"/>
      <c r="XAZ38" s="72"/>
      <c r="XBA38" s="72"/>
      <c r="XBB38" s="72"/>
      <c r="XBC38" s="90"/>
      <c r="XBD38" s="73"/>
      <c r="XBE38" s="73"/>
      <c r="XBF38" s="74"/>
      <c r="XBG38" s="72"/>
      <c r="XBH38" s="72"/>
      <c r="XBI38" s="72"/>
      <c r="XBJ38" s="90"/>
      <c r="XBK38" s="73"/>
      <c r="XBL38" s="73"/>
      <c r="XBM38" s="74"/>
      <c r="XBN38" s="72"/>
      <c r="XBO38" s="72"/>
      <c r="XBP38" s="72"/>
      <c r="XBQ38" s="90"/>
      <c r="XBR38" s="73"/>
      <c r="XBS38" s="73"/>
      <c r="XBT38" s="74"/>
      <c r="XBU38" s="72"/>
      <c r="XBV38" s="72"/>
      <c r="XBW38" s="72"/>
      <c r="XBX38" s="90"/>
      <c r="XBY38" s="73"/>
      <c r="XBZ38" s="73"/>
      <c r="XCA38" s="74"/>
      <c r="XCB38" s="72"/>
      <c r="XCC38" s="72"/>
      <c r="XCD38" s="72"/>
      <c r="XCE38" s="90"/>
      <c r="XCF38" s="73"/>
      <c r="XCG38" s="73"/>
      <c r="XCH38" s="74"/>
      <c r="XCI38" s="72"/>
      <c r="XCJ38" s="72"/>
      <c r="XCK38" s="72"/>
      <c r="XCL38" s="90"/>
      <c r="XCM38" s="73"/>
      <c r="XCN38" s="73"/>
      <c r="XCO38" s="74"/>
      <c r="XCP38" s="72"/>
      <c r="XCQ38" s="72"/>
      <c r="XCR38" s="72"/>
      <c r="XCS38" s="90"/>
      <c r="XCT38" s="73"/>
      <c r="XCU38" s="73"/>
      <c r="XCV38" s="74"/>
      <c r="XCW38" s="72"/>
      <c r="XCX38" s="72"/>
      <c r="XCY38" s="72"/>
      <c r="XCZ38" s="90"/>
      <c r="XDA38" s="73"/>
      <c r="XDB38" s="73"/>
      <c r="XDC38" s="74"/>
      <c r="XDD38" s="72"/>
      <c r="XDE38" s="72"/>
      <c r="XDF38" s="72"/>
      <c r="XDG38" s="90"/>
      <c r="XDH38" s="73"/>
      <c r="XDI38" s="73"/>
      <c r="XDJ38" s="74"/>
      <c r="XDK38" s="72"/>
      <c r="XDL38" s="72"/>
      <c r="XDM38" s="72"/>
      <c r="XDN38" s="90"/>
      <c r="XDO38" s="73"/>
      <c r="XDP38" s="73"/>
      <c r="XDQ38" s="74"/>
      <c r="XDR38" s="72"/>
      <c r="XDS38" s="72"/>
      <c r="XDT38" s="72"/>
      <c r="XDU38" s="90"/>
      <c r="XDV38" s="73"/>
      <c r="XDW38" s="73"/>
      <c r="XDX38" s="74"/>
      <c r="XDY38" s="72"/>
      <c r="XDZ38" s="72"/>
      <c r="XEA38" s="72"/>
      <c r="XEB38" s="90"/>
      <c r="XEC38" s="73"/>
      <c r="XED38" s="73"/>
      <c r="XEE38" s="74"/>
      <c r="XEF38" s="72"/>
      <c r="XEG38" s="72"/>
      <c r="XEH38" s="72"/>
      <c r="XEI38" s="90"/>
      <c r="XEJ38" s="73"/>
      <c r="XEK38" s="73"/>
      <c r="XEL38" s="74"/>
      <c r="XEM38" s="72"/>
      <c r="XEN38" s="72"/>
      <c r="XEO38" s="72"/>
      <c r="XEP38" s="90"/>
      <c r="XEQ38" s="73"/>
      <c r="XER38" s="73"/>
      <c r="XES38" s="74"/>
      <c r="XET38" s="72"/>
      <c r="XEU38" s="72"/>
      <c r="XEV38" s="72"/>
      <c r="XEW38" s="90"/>
      <c r="XEX38" s="73"/>
      <c r="XEY38" s="73"/>
      <c r="XEZ38" s="74"/>
      <c r="XFA38" s="72"/>
      <c r="XFB38" s="72"/>
      <c r="XFC38" s="72"/>
      <c r="XFD38" s="90"/>
    </row>
    <row r="39" spans="1:16384" customFormat="1" x14ac:dyDescent="0.35">
      <c r="A39" s="57" t="s">
        <v>202</v>
      </c>
      <c r="B39" s="57" t="s">
        <v>203</v>
      </c>
      <c r="C39" s="57" t="s">
        <v>166</v>
      </c>
      <c r="D39" s="89" t="s">
        <v>506</v>
      </c>
      <c r="E39" s="70" t="s">
        <v>522</v>
      </c>
      <c r="F39" s="70" t="s">
        <v>522</v>
      </c>
      <c r="G39" s="69"/>
    </row>
    <row r="40" spans="1:16384" customFormat="1" x14ac:dyDescent="0.35">
      <c r="A40" s="72" t="s">
        <v>557</v>
      </c>
      <c r="B40" s="72" t="s">
        <v>558</v>
      </c>
      <c r="C40" s="72" t="s">
        <v>150</v>
      </c>
      <c r="D40" s="90" t="s">
        <v>501</v>
      </c>
      <c r="E40" s="73" t="s">
        <v>502</v>
      </c>
      <c r="F40" s="73" t="s">
        <v>502</v>
      </c>
      <c r="G40" s="74" t="s">
        <v>503</v>
      </c>
      <c r="H40" s="72"/>
      <c r="I40" s="72"/>
      <c r="J40" s="72"/>
      <c r="K40" s="90"/>
      <c r="L40" s="73"/>
      <c r="M40" s="73"/>
      <c r="N40" s="74"/>
      <c r="O40" s="72"/>
      <c r="P40" s="72"/>
      <c r="Q40" s="72"/>
      <c r="R40" s="90"/>
      <c r="S40" s="73"/>
      <c r="T40" s="73"/>
      <c r="U40" s="74"/>
      <c r="V40" s="72"/>
      <c r="W40" s="72"/>
      <c r="X40" s="72"/>
      <c r="Y40" s="90"/>
      <c r="Z40" s="73"/>
      <c r="AA40" s="73"/>
      <c r="AB40" s="74"/>
      <c r="AC40" s="72"/>
      <c r="AD40" s="72"/>
      <c r="AE40" s="72"/>
      <c r="AF40" s="90"/>
      <c r="AG40" s="73"/>
      <c r="AH40" s="73"/>
      <c r="AI40" s="74"/>
      <c r="AJ40" s="72"/>
      <c r="AK40" s="72"/>
      <c r="AL40" s="72"/>
      <c r="AM40" s="90"/>
      <c r="AN40" s="73"/>
      <c r="AO40" s="73"/>
      <c r="AP40" s="74"/>
      <c r="AQ40" s="72"/>
      <c r="AR40" s="72"/>
      <c r="AS40" s="72"/>
      <c r="AT40" s="90"/>
      <c r="AU40" s="73"/>
      <c r="AV40" s="73"/>
      <c r="AW40" s="74"/>
      <c r="AX40" s="72"/>
      <c r="AY40" s="72"/>
      <c r="AZ40" s="72"/>
      <c r="BA40" s="90"/>
      <c r="BB40" s="73"/>
      <c r="BC40" s="73"/>
      <c r="BD40" s="74"/>
      <c r="BE40" s="72"/>
      <c r="BF40" s="72"/>
      <c r="BG40" s="72"/>
      <c r="BH40" s="90"/>
      <c r="BI40" s="73"/>
      <c r="BJ40" s="73"/>
      <c r="BK40" s="74"/>
      <c r="BL40" s="72"/>
      <c r="BM40" s="72"/>
      <c r="BN40" s="72"/>
      <c r="BO40" s="90"/>
      <c r="BP40" s="73"/>
      <c r="BQ40" s="73"/>
      <c r="BR40" s="74"/>
      <c r="BS40" s="72"/>
      <c r="BT40" s="72"/>
      <c r="BU40" s="72"/>
      <c r="BV40" s="90"/>
      <c r="BW40" s="73"/>
      <c r="BX40" s="73"/>
      <c r="BY40" s="74"/>
      <c r="BZ40" s="72"/>
      <c r="CA40" s="72"/>
      <c r="CB40" s="72"/>
      <c r="CC40" s="90"/>
      <c r="CD40" s="73"/>
      <c r="CE40" s="73"/>
      <c r="CF40" s="74"/>
      <c r="CG40" s="72"/>
      <c r="CH40" s="72"/>
      <c r="CI40" s="72"/>
      <c r="CJ40" s="90"/>
      <c r="CK40" s="73"/>
      <c r="CL40" s="73"/>
      <c r="CM40" s="74"/>
      <c r="CN40" s="72"/>
      <c r="CO40" s="72"/>
      <c r="CP40" s="72"/>
      <c r="CQ40" s="90"/>
      <c r="CR40" s="73"/>
      <c r="CS40" s="73"/>
      <c r="CT40" s="74"/>
      <c r="CU40" s="72"/>
      <c r="CV40" s="72"/>
      <c r="CW40" s="72"/>
      <c r="CX40" s="90"/>
      <c r="CY40" s="73"/>
      <c r="CZ40" s="73"/>
      <c r="DA40" s="74"/>
      <c r="DB40" s="72"/>
      <c r="DC40" s="72"/>
      <c r="DD40" s="72"/>
      <c r="DE40" s="90"/>
      <c r="DF40" s="73"/>
      <c r="DG40" s="73"/>
      <c r="DH40" s="74"/>
      <c r="DI40" s="72"/>
      <c r="DJ40" s="72"/>
      <c r="DK40" s="72"/>
      <c r="DL40" s="90"/>
      <c r="DM40" s="73"/>
      <c r="DN40" s="73"/>
      <c r="DO40" s="74"/>
      <c r="DP40" s="72"/>
      <c r="DQ40" s="72"/>
      <c r="DR40" s="72"/>
      <c r="DS40" s="90"/>
      <c r="DT40" s="73"/>
      <c r="DU40" s="73"/>
      <c r="DV40" s="74"/>
      <c r="DW40" s="72"/>
      <c r="DX40" s="72"/>
      <c r="DY40" s="72"/>
      <c r="DZ40" s="90"/>
      <c r="EA40" s="73"/>
      <c r="EB40" s="73"/>
      <c r="EC40" s="74"/>
      <c r="ED40" s="72"/>
      <c r="EE40" s="72"/>
      <c r="EF40" s="72"/>
      <c r="EG40" s="90"/>
      <c r="EH40" s="73"/>
      <c r="EI40" s="73"/>
      <c r="EJ40" s="74"/>
      <c r="EK40" s="72"/>
      <c r="EL40" s="72"/>
      <c r="EM40" s="72"/>
      <c r="EN40" s="90"/>
      <c r="EO40" s="73"/>
      <c r="EP40" s="73"/>
      <c r="EQ40" s="74"/>
      <c r="ER40" s="72"/>
      <c r="ES40" s="72"/>
      <c r="ET40" s="72"/>
      <c r="EU40" s="90"/>
      <c r="EV40" s="73"/>
      <c r="EW40" s="73"/>
      <c r="EX40" s="74"/>
      <c r="EY40" s="72"/>
      <c r="EZ40" s="72"/>
      <c r="FA40" s="72"/>
      <c r="FB40" s="90"/>
      <c r="FC40" s="73"/>
      <c r="FD40" s="73"/>
      <c r="FE40" s="74"/>
      <c r="FF40" s="72"/>
      <c r="FG40" s="72"/>
      <c r="FH40" s="72"/>
      <c r="FI40" s="90"/>
      <c r="FJ40" s="73"/>
      <c r="FK40" s="73"/>
      <c r="FL40" s="74"/>
      <c r="FM40" s="72"/>
      <c r="FN40" s="72"/>
      <c r="FO40" s="72"/>
      <c r="FP40" s="90"/>
      <c r="FQ40" s="73"/>
      <c r="FR40" s="73"/>
      <c r="FS40" s="74"/>
      <c r="FT40" s="72"/>
      <c r="FU40" s="72"/>
      <c r="FV40" s="72"/>
      <c r="FW40" s="90"/>
      <c r="FX40" s="73"/>
      <c r="FY40" s="73"/>
      <c r="FZ40" s="74"/>
      <c r="GA40" s="72"/>
      <c r="GB40" s="72"/>
      <c r="GC40" s="72"/>
      <c r="GD40" s="90"/>
      <c r="GE40" s="73"/>
      <c r="GF40" s="73"/>
      <c r="GG40" s="74"/>
      <c r="GH40" s="72"/>
      <c r="GI40" s="72"/>
      <c r="GJ40" s="72"/>
      <c r="GK40" s="90"/>
      <c r="GL40" s="73"/>
      <c r="GM40" s="73"/>
      <c r="GN40" s="74"/>
      <c r="GO40" s="72"/>
      <c r="GP40" s="72"/>
      <c r="GQ40" s="72"/>
      <c r="GR40" s="90"/>
      <c r="GS40" s="73"/>
      <c r="GT40" s="73"/>
      <c r="GU40" s="74"/>
      <c r="GV40" s="72"/>
      <c r="GW40" s="72"/>
      <c r="GX40" s="72"/>
      <c r="GY40" s="90"/>
      <c r="GZ40" s="73"/>
      <c r="HA40" s="73"/>
      <c r="HB40" s="74"/>
      <c r="HC40" s="72"/>
      <c r="HD40" s="72"/>
      <c r="HE40" s="72"/>
      <c r="HF40" s="90"/>
      <c r="HG40" s="73"/>
      <c r="HH40" s="73"/>
      <c r="HI40" s="74"/>
      <c r="HJ40" s="72"/>
      <c r="HK40" s="72"/>
      <c r="HL40" s="72"/>
      <c r="HM40" s="90"/>
      <c r="HN40" s="73"/>
      <c r="HO40" s="73"/>
      <c r="HP40" s="74"/>
      <c r="HQ40" s="72"/>
      <c r="HR40" s="72"/>
      <c r="HS40" s="72"/>
      <c r="HT40" s="90"/>
      <c r="HU40" s="73"/>
      <c r="HV40" s="73"/>
      <c r="HW40" s="74"/>
      <c r="HX40" s="72"/>
      <c r="HY40" s="72"/>
      <c r="HZ40" s="72"/>
      <c r="IA40" s="90"/>
      <c r="IB40" s="73"/>
      <c r="IC40" s="73"/>
      <c r="ID40" s="74"/>
      <c r="IE40" s="72"/>
      <c r="IF40" s="72"/>
      <c r="IG40" s="72"/>
      <c r="IH40" s="90"/>
      <c r="II40" s="73"/>
      <c r="IJ40" s="73"/>
      <c r="IK40" s="74"/>
      <c r="IL40" s="72"/>
      <c r="IM40" s="72"/>
      <c r="IN40" s="72"/>
      <c r="IO40" s="90"/>
      <c r="IP40" s="73"/>
      <c r="IQ40" s="73"/>
      <c r="IR40" s="74"/>
      <c r="IS40" s="72"/>
      <c r="IT40" s="72"/>
      <c r="IU40" s="72"/>
      <c r="IV40" s="90"/>
      <c r="IW40" s="73"/>
      <c r="IX40" s="73"/>
      <c r="IY40" s="74"/>
      <c r="IZ40" s="72"/>
      <c r="JA40" s="72"/>
      <c r="JB40" s="72"/>
      <c r="JC40" s="90"/>
      <c r="JD40" s="73"/>
      <c r="JE40" s="73"/>
      <c r="JF40" s="74"/>
      <c r="JG40" s="72"/>
      <c r="JH40" s="72"/>
      <c r="JI40" s="72"/>
      <c r="JJ40" s="90"/>
      <c r="JK40" s="73"/>
      <c r="JL40" s="73"/>
      <c r="JM40" s="74"/>
      <c r="JN40" s="72"/>
      <c r="JO40" s="72"/>
      <c r="JP40" s="72"/>
      <c r="JQ40" s="90"/>
      <c r="JR40" s="73"/>
      <c r="JS40" s="73"/>
      <c r="JT40" s="74"/>
      <c r="JU40" s="72"/>
      <c r="JV40" s="72"/>
      <c r="JW40" s="72"/>
      <c r="JX40" s="90"/>
      <c r="JY40" s="73"/>
      <c r="JZ40" s="73"/>
      <c r="KA40" s="74"/>
      <c r="KB40" s="72"/>
      <c r="KC40" s="72"/>
      <c r="KD40" s="72"/>
      <c r="KE40" s="90"/>
      <c r="KF40" s="73"/>
      <c r="KG40" s="73"/>
      <c r="KH40" s="74"/>
      <c r="KI40" s="72"/>
      <c r="KJ40" s="72"/>
      <c r="KK40" s="72"/>
      <c r="KL40" s="90"/>
      <c r="KM40" s="73"/>
      <c r="KN40" s="73"/>
      <c r="KO40" s="74"/>
      <c r="KP40" s="72"/>
      <c r="KQ40" s="72"/>
      <c r="KR40" s="72"/>
      <c r="KS40" s="90"/>
      <c r="KT40" s="73"/>
      <c r="KU40" s="73"/>
      <c r="KV40" s="74"/>
      <c r="KW40" s="72"/>
      <c r="KX40" s="72"/>
      <c r="KY40" s="72"/>
      <c r="KZ40" s="90"/>
      <c r="LA40" s="73"/>
      <c r="LB40" s="73"/>
      <c r="LC40" s="74"/>
      <c r="LD40" s="72"/>
      <c r="LE40" s="72"/>
      <c r="LF40" s="72"/>
      <c r="LG40" s="90"/>
      <c r="LH40" s="73"/>
      <c r="LI40" s="73"/>
      <c r="LJ40" s="74"/>
      <c r="LK40" s="72"/>
      <c r="LL40" s="72"/>
      <c r="LM40" s="72"/>
      <c r="LN40" s="90"/>
      <c r="LO40" s="73"/>
      <c r="LP40" s="73"/>
      <c r="LQ40" s="74"/>
      <c r="LR40" s="72"/>
      <c r="LS40" s="72"/>
      <c r="LT40" s="72"/>
      <c r="LU40" s="90"/>
      <c r="LV40" s="73"/>
      <c r="LW40" s="73"/>
      <c r="LX40" s="74"/>
      <c r="LY40" s="72"/>
      <c r="LZ40" s="72"/>
      <c r="MA40" s="72"/>
      <c r="MB40" s="90"/>
      <c r="MC40" s="73"/>
      <c r="MD40" s="73"/>
      <c r="ME40" s="74"/>
      <c r="MF40" s="72"/>
      <c r="MG40" s="72"/>
      <c r="MH40" s="72"/>
      <c r="MI40" s="90"/>
      <c r="MJ40" s="73"/>
      <c r="MK40" s="73"/>
      <c r="ML40" s="74"/>
      <c r="MM40" s="72"/>
      <c r="MN40" s="72"/>
      <c r="MO40" s="72"/>
      <c r="MP40" s="90"/>
      <c r="MQ40" s="73"/>
      <c r="MR40" s="73"/>
      <c r="MS40" s="74"/>
      <c r="MT40" s="72"/>
      <c r="MU40" s="72"/>
      <c r="MV40" s="72"/>
      <c r="MW40" s="90"/>
      <c r="MX40" s="73"/>
      <c r="MY40" s="73"/>
      <c r="MZ40" s="74"/>
      <c r="NA40" s="72"/>
      <c r="NB40" s="72"/>
      <c r="NC40" s="72"/>
      <c r="ND40" s="90"/>
      <c r="NE40" s="73"/>
      <c r="NF40" s="73"/>
      <c r="NG40" s="74"/>
      <c r="NH40" s="72"/>
      <c r="NI40" s="72"/>
      <c r="NJ40" s="72"/>
      <c r="NK40" s="90"/>
      <c r="NL40" s="73"/>
      <c r="NM40" s="73"/>
      <c r="NN40" s="74"/>
      <c r="NO40" s="72"/>
      <c r="NP40" s="72"/>
      <c r="NQ40" s="72"/>
      <c r="NR40" s="90"/>
      <c r="NS40" s="73"/>
      <c r="NT40" s="73"/>
      <c r="NU40" s="74"/>
      <c r="NV40" s="72"/>
      <c r="NW40" s="72"/>
      <c r="NX40" s="72"/>
      <c r="NY40" s="90"/>
      <c r="NZ40" s="73"/>
      <c r="OA40" s="73"/>
      <c r="OB40" s="74"/>
      <c r="OC40" s="72"/>
      <c r="OD40" s="72"/>
      <c r="OE40" s="72"/>
      <c r="OF40" s="90"/>
      <c r="OG40" s="73"/>
      <c r="OH40" s="73"/>
      <c r="OI40" s="74"/>
      <c r="OJ40" s="72"/>
      <c r="OK40" s="72"/>
      <c r="OL40" s="72"/>
      <c r="OM40" s="90"/>
      <c r="ON40" s="73"/>
      <c r="OO40" s="73"/>
      <c r="OP40" s="74"/>
      <c r="OQ40" s="72"/>
      <c r="OR40" s="72"/>
      <c r="OS40" s="72"/>
      <c r="OT40" s="90"/>
      <c r="OU40" s="73"/>
      <c r="OV40" s="73"/>
      <c r="OW40" s="74"/>
      <c r="OX40" s="72"/>
      <c r="OY40" s="72"/>
      <c r="OZ40" s="72"/>
      <c r="PA40" s="90"/>
      <c r="PB40" s="73"/>
      <c r="PC40" s="73"/>
      <c r="PD40" s="74"/>
      <c r="PE40" s="72"/>
      <c r="PF40" s="72"/>
      <c r="PG40" s="72"/>
      <c r="PH40" s="90"/>
      <c r="PI40" s="73"/>
      <c r="PJ40" s="73"/>
      <c r="PK40" s="74"/>
      <c r="PL40" s="72"/>
      <c r="PM40" s="72"/>
      <c r="PN40" s="72"/>
      <c r="PO40" s="90"/>
      <c r="PP40" s="73"/>
      <c r="PQ40" s="73"/>
      <c r="PR40" s="74"/>
      <c r="PS40" s="72"/>
      <c r="PT40" s="72"/>
      <c r="PU40" s="72"/>
      <c r="PV40" s="90"/>
      <c r="PW40" s="73"/>
      <c r="PX40" s="73"/>
      <c r="PY40" s="74"/>
      <c r="PZ40" s="72"/>
      <c r="QA40" s="72"/>
      <c r="QB40" s="72"/>
      <c r="QC40" s="90"/>
      <c r="QD40" s="73"/>
      <c r="QE40" s="73"/>
      <c r="QF40" s="74"/>
      <c r="QG40" s="72"/>
      <c r="QH40" s="72"/>
      <c r="QI40" s="72"/>
      <c r="QJ40" s="90"/>
      <c r="QK40" s="73"/>
      <c r="QL40" s="73"/>
      <c r="QM40" s="74"/>
      <c r="QN40" s="72"/>
      <c r="QO40" s="72"/>
      <c r="QP40" s="72"/>
      <c r="QQ40" s="90"/>
      <c r="QR40" s="73"/>
      <c r="QS40" s="73"/>
      <c r="QT40" s="74"/>
      <c r="QU40" s="72"/>
      <c r="QV40" s="72"/>
      <c r="QW40" s="72"/>
      <c r="QX40" s="90"/>
      <c r="QY40" s="73"/>
      <c r="QZ40" s="73"/>
      <c r="RA40" s="74"/>
      <c r="RB40" s="72"/>
      <c r="RC40" s="72"/>
      <c r="RD40" s="72"/>
      <c r="RE40" s="90"/>
      <c r="RF40" s="73"/>
      <c r="RG40" s="73"/>
      <c r="RH40" s="74"/>
      <c r="RI40" s="72"/>
      <c r="RJ40" s="72"/>
      <c r="RK40" s="72"/>
      <c r="RL40" s="90"/>
      <c r="RM40" s="73"/>
      <c r="RN40" s="73"/>
      <c r="RO40" s="74"/>
      <c r="RP40" s="72"/>
      <c r="RQ40" s="72"/>
      <c r="RR40" s="72"/>
      <c r="RS40" s="90"/>
      <c r="RT40" s="73"/>
      <c r="RU40" s="73"/>
      <c r="RV40" s="74"/>
      <c r="RW40" s="72"/>
      <c r="RX40" s="72"/>
      <c r="RY40" s="72"/>
      <c r="RZ40" s="90"/>
      <c r="SA40" s="73"/>
      <c r="SB40" s="73"/>
      <c r="SC40" s="74"/>
      <c r="SD40" s="72"/>
      <c r="SE40" s="72"/>
      <c r="SF40" s="72"/>
      <c r="SG40" s="90"/>
      <c r="SH40" s="73"/>
      <c r="SI40" s="73"/>
      <c r="SJ40" s="74"/>
      <c r="SK40" s="72"/>
      <c r="SL40" s="72"/>
      <c r="SM40" s="72"/>
      <c r="SN40" s="90"/>
      <c r="SO40" s="73"/>
      <c r="SP40" s="73"/>
      <c r="SQ40" s="74"/>
      <c r="SR40" s="72"/>
      <c r="SS40" s="72"/>
      <c r="ST40" s="72"/>
      <c r="SU40" s="90"/>
      <c r="SV40" s="73"/>
      <c r="SW40" s="73"/>
      <c r="SX40" s="74"/>
      <c r="SY40" s="72"/>
      <c r="SZ40" s="72"/>
      <c r="TA40" s="72"/>
      <c r="TB40" s="90"/>
      <c r="TC40" s="73"/>
      <c r="TD40" s="73"/>
      <c r="TE40" s="74"/>
      <c r="TF40" s="72"/>
      <c r="TG40" s="72"/>
      <c r="TH40" s="72"/>
      <c r="TI40" s="90"/>
      <c r="TJ40" s="73"/>
      <c r="TK40" s="73"/>
      <c r="TL40" s="74"/>
      <c r="TM40" s="72"/>
      <c r="TN40" s="72"/>
      <c r="TO40" s="72"/>
      <c r="TP40" s="90"/>
      <c r="TQ40" s="73"/>
      <c r="TR40" s="73"/>
      <c r="TS40" s="74"/>
      <c r="TT40" s="72"/>
      <c r="TU40" s="72"/>
      <c r="TV40" s="72"/>
      <c r="TW40" s="90"/>
      <c r="TX40" s="73"/>
      <c r="TY40" s="73"/>
      <c r="TZ40" s="74"/>
      <c r="UA40" s="72"/>
      <c r="UB40" s="72"/>
      <c r="UC40" s="72"/>
      <c r="UD40" s="90"/>
      <c r="UE40" s="73"/>
      <c r="UF40" s="73"/>
      <c r="UG40" s="74"/>
      <c r="UH40" s="72"/>
      <c r="UI40" s="72"/>
      <c r="UJ40" s="72"/>
      <c r="UK40" s="90"/>
      <c r="UL40" s="73"/>
      <c r="UM40" s="73"/>
      <c r="UN40" s="74"/>
      <c r="UO40" s="72"/>
      <c r="UP40" s="72"/>
      <c r="UQ40" s="72"/>
      <c r="UR40" s="90"/>
      <c r="US40" s="73"/>
      <c r="UT40" s="73"/>
      <c r="UU40" s="74"/>
      <c r="UV40" s="72"/>
      <c r="UW40" s="72"/>
      <c r="UX40" s="72"/>
      <c r="UY40" s="90"/>
      <c r="UZ40" s="73"/>
      <c r="VA40" s="73"/>
      <c r="VB40" s="74"/>
      <c r="VC40" s="72"/>
      <c r="VD40" s="72"/>
      <c r="VE40" s="72"/>
      <c r="VF40" s="90"/>
      <c r="VG40" s="73"/>
      <c r="VH40" s="73"/>
      <c r="VI40" s="74"/>
      <c r="VJ40" s="72"/>
      <c r="VK40" s="72"/>
      <c r="VL40" s="72"/>
      <c r="VM40" s="90"/>
      <c r="VN40" s="73"/>
      <c r="VO40" s="73"/>
      <c r="VP40" s="74"/>
      <c r="VQ40" s="72"/>
      <c r="VR40" s="72"/>
      <c r="VS40" s="72"/>
      <c r="VT40" s="90"/>
      <c r="VU40" s="73"/>
      <c r="VV40" s="73"/>
      <c r="VW40" s="74"/>
      <c r="VX40" s="72"/>
      <c r="VY40" s="72"/>
      <c r="VZ40" s="72"/>
      <c r="WA40" s="90"/>
      <c r="WB40" s="73"/>
      <c r="WC40" s="73"/>
      <c r="WD40" s="74"/>
      <c r="WE40" s="72"/>
      <c r="WF40" s="72"/>
      <c r="WG40" s="72"/>
      <c r="WH40" s="90"/>
      <c r="WI40" s="73"/>
      <c r="WJ40" s="73"/>
      <c r="WK40" s="74"/>
      <c r="WL40" s="72"/>
      <c r="WM40" s="72"/>
      <c r="WN40" s="72"/>
      <c r="WO40" s="90"/>
      <c r="WP40" s="73"/>
      <c r="WQ40" s="73"/>
      <c r="WR40" s="74"/>
      <c r="WS40" s="72"/>
      <c r="WT40" s="72"/>
      <c r="WU40" s="72"/>
      <c r="WV40" s="90"/>
      <c r="WW40" s="73"/>
      <c r="WX40" s="73"/>
      <c r="WY40" s="74"/>
      <c r="WZ40" s="72"/>
      <c r="XA40" s="72"/>
      <c r="XB40" s="72"/>
      <c r="XC40" s="90"/>
      <c r="XD40" s="73"/>
      <c r="XE40" s="73"/>
      <c r="XF40" s="74"/>
      <c r="XG40" s="72"/>
      <c r="XH40" s="72"/>
      <c r="XI40" s="72"/>
      <c r="XJ40" s="90"/>
      <c r="XK40" s="73"/>
      <c r="XL40" s="73"/>
      <c r="XM40" s="74"/>
      <c r="XN40" s="72"/>
      <c r="XO40" s="72"/>
      <c r="XP40" s="72"/>
      <c r="XQ40" s="90"/>
      <c r="XR40" s="73"/>
      <c r="XS40" s="73"/>
      <c r="XT40" s="74"/>
      <c r="XU40" s="72"/>
      <c r="XV40" s="72"/>
      <c r="XW40" s="72"/>
      <c r="XX40" s="90"/>
      <c r="XY40" s="73"/>
      <c r="XZ40" s="73"/>
      <c r="YA40" s="74"/>
      <c r="YB40" s="72"/>
      <c r="YC40" s="72"/>
      <c r="YD40" s="72"/>
      <c r="YE40" s="90"/>
      <c r="YF40" s="73"/>
      <c r="YG40" s="73"/>
      <c r="YH40" s="74"/>
      <c r="YI40" s="72"/>
      <c r="YJ40" s="72"/>
      <c r="YK40" s="72"/>
      <c r="YL40" s="90"/>
      <c r="YM40" s="73"/>
      <c r="YN40" s="73"/>
      <c r="YO40" s="74"/>
      <c r="YP40" s="72"/>
      <c r="YQ40" s="72"/>
      <c r="YR40" s="72"/>
      <c r="YS40" s="90"/>
      <c r="YT40" s="73"/>
      <c r="YU40" s="73"/>
      <c r="YV40" s="74"/>
      <c r="YW40" s="72"/>
      <c r="YX40" s="72"/>
      <c r="YY40" s="72"/>
      <c r="YZ40" s="90"/>
      <c r="ZA40" s="73"/>
      <c r="ZB40" s="73"/>
      <c r="ZC40" s="74"/>
      <c r="ZD40" s="72"/>
      <c r="ZE40" s="72"/>
      <c r="ZF40" s="72"/>
      <c r="ZG40" s="90"/>
      <c r="ZH40" s="73"/>
      <c r="ZI40" s="73"/>
      <c r="ZJ40" s="74"/>
      <c r="ZK40" s="72"/>
      <c r="ZL40" s="72"/>
      <c r="ZM40" s="72"/>
      <c r="ZN40" s="90"/>
      <c r="ZO40" s="73"/>
      <c r="ZP40" s="73"/>
      <c r="ZQ40" s="74"/>
      <c r="ZR40" s="72"/>
      <c r="ZS40" s="72"/>
      <c r="ZT40" s="72"/>
      <c r="ZU40" s="90"/>
      <c r="ZV40" s="73"/>
      <c r="ZW40" s="73"/>
      <c r="ZX40" s="74"/>
      <c r="ZY40" s="72"/>
      <c r="ZZ40" s="72"/>
      <c r="AAA40" s="72"/>
      <c r="AAB40" s="90"/>
      <c r="AAC40" s="73"/>
      <c r="AAD40" s="73"/>
      <c r="AAE40" s="74"/>
      <c r="AAF40" s="72"/>
      <c r="AAG40" s="72"/>
      <c r="AAH40" s="72"/>
      <c r="AAI40" s="90"/>
      <c r="AAJ40" s="73"/>
      <c r="AAK40" s="73"/>
      <c r="AAL40" s="74"/>
      <c r="AAM40" s="72"/>
      <c r="AAN40" s="72"/>
      <c r="AAO40" s="72"/>
      <c r="AAP40" s="90"/>
      <c r="AAQ40" s="73"/>
      <c r="AAR40" s="73"/>
      <c r="AAS40" s="74"/>
      <c r="AAT40" s="72"/>
      <c r="AAU40" s="72"/>
      <c r="AAV40" s="72"/>
      <c r="AAW40" s="90"/>
      <c r="AAX40" s="73"/>
      <c r="AAY40" s="73"/>
      <c r="AAZ40" s="74"/>
      <c r="ABA40" s="72"/>
      <c r="ABB40" s="72"/>
      <c r="ABC40" s="72"/>
      <c r="ABD40" s="90"/>
      <c r="ABE40" s="73"/>
      <c r="ABF40" s="73"/>
      <c r="ABG40" s="74"/>
      <c r="ABH40" s="72"/>
      <c r="ABI40" s="72"/>
      <c r="ABJ40" s="72"/>
      <c r="ABK40" s="90"/>
      <c r="ABL40" s="73"/>
      <c r="ABM40" s="73"/>
      <c r="ABN40" s="74"/>
      <c r="ABO40" s="72"/>
      <c r="ABP40" s="72"/>
      <c r="ABQ40" s="72"/>
      <c r="ABR40" s="90"/>
      <c r="ABS40" s="73"/>
      <c r="ABT40" s="73"/>
      <c r="ABU40" s="74"/>
      <c r="ABV40" s="72"/>
      <c r="ABW40" s="72"/>
      <c r="ABX40" s="72"/>
      <c r="ABY40" s="90"/>
      <c r="ABZ40" s="73"/>
      <c r="ACA40" s="73"/>
      <c r="ACB40" s="74"/>
      <c r="ACC40" s="72"/>
      <c r="ACD40" s="72"/>
      <c r="ACE40" s="72"/>
      <c r="ACF40" s="90"/>
      <c r="ACG40" s="73"/>
      <c r="ACH40" s="73"/>
      <c r="ACI40" s="74"/>
      <c r="ACJ40" s="72"/>
      <c r="ACK40" s="72"/>
      <c r="ACL40" s="72"/>
      <c r="ACM40" s="90"/>
      <c r="ACN40" s="73"/>
      <c r="ACO40" s="73"/>
      <c r="ACP40" s="74"/>
      <c r="ACQ40" s="72"/>
      <c r="ACR40" s="72"/>
      <c r="ACS40" s="72"/>
      <c r="ACT40" s="90"/>
      <c r="ACU40" s="73"/>
      <c r="ACV40" s="73"/>
      <c r="ACW40" s="74"/>
      <c r="ACX40" s="72"/>
      <c r="ACY40" s="72"/>
      <c r="ACZ40" s="72"/>
      <c r="ADA40" s="90"/>
      <c r="ADB40" s="73"/>
      <c r="ADC40" s="73"/>
      <c r="ADD40" s="74"/>
      <c r="ADE40" s="72"/>
      <c r="ADF40" s="72"/>
      <c r="ADG40" s="72"/>
      <c r="ADH40" s="90"/>
      <c r="ADI40" s="73"/>
      <c r="ADJ40" s="73"/>
      <c r="ADK40" s="74"/>
      <c r="ADL40" s="72"/>
      <c r="ADM40" s="72"/>
      <c r="ADN40" s="72"/>
      <c r="ADO40" s="90"/>
      <c r="ADP40" s="73"/>
      <c r="ADQ40" s="73"/>
      <c r="ADR40" s="74"/>
      <c r="ADS40" s="72"/>
      <c r="ADT40" s="72"/>
      <c r="ADU40" s="72"/>
      <c r="ADV40" s="90"/>
      <c r="ADW40" s="73"/>
      <c r="ADX40" s="73"/>
      <c r="ADY40" s="74"/>
      <c r="ADZ40" s="72"/>
      <c r="AEA40" s="72"/>
      <c r="AEB40" s="72"/>
      <c r="AEC40" s="90"/>
      <c r="AED40" s="73"/>
      <c r="AEE40" s="73"/>
      <c r="AEF40" s="74"/>
      <c r="AEG40" s="72"/>
      <c r="AEH40" s="72"/>
      <c r="AEI40" s="72"/>
      <c r="AEJ40" s="90"/>
      <c r="AEK40" s="73"/>
      <c r="AEL40" s="73"/>
      <c r="AEM40" s="74"/>
      <c r="AEN40" s="72"/>
      <c r="AEO40" s="72"/>
      <c r="AEP40" s="72"/>
      <c r="AEQ40" s="90"/>
      <c r="AER40" s="73"/>
      <c r="AES40" s="73"/>
      <c r="AET40" s="74"/>
      <c r="AEU40" s="72"/>
      <c r="AEV40" s="72"/>
      <c r="AEW40" s="72"/>
      <c r="AEX40" s="90"/>
      <c r="AEY40" s="73"/>
      <c r="AEZ40" s="73"/>
      <c r="AFA40" s="74"/>
      <c r="AFB40" s="72"/>
      <c r="AFC40" s="72"/>
      <c r="AFD40" s="72"/>
      <c r="AFE40" s="90"/>
      <c r="AFF40" s="73"/>
      <c r="AFG40" s="73"/>
      <c r="AFH40" s="74"/>
      <c r="AFI40" s="72"/>
      <c r="AFJ40" s="72"/>
      <c r="AFK40" s="72"/>
      <c r="AFL40" s="90"/>
      <c r="AFM40" s="73"/>
      <c r="AFN40" s="73"/>
      <c r="AFO40" s="74"/>
      <c r="AFP40" s="72"/>
      <c r="AFQ40" s="72"/>
      <c r="AFR40" s="72"/>
      <c r="AFS40" s="90"/>
      <c r="AFT40" s="73"/>
      <c r="AFU40" s="73"/>
      <c r="AFV40" s="74"/>
      <c r="AFW40" s="72"/>
      <c r="AFX40" s="72"/>
      <c r="AFY40" s="72"/>
      <c r="AFZ40" s="90"/>
      <c r="AGA40" s="73"/>
      <c r="AGB40" s="73"/>
      <c r="AGC40" s="74"/>
      <c r="AGD40" s="72"/>
      <c r="AGE40" s="72"/>
      <c r="AGF40" s="72"/>
      <c r="AGG40" s="90"/>
      <c r="AGH40" s="73"/>
      <c r="AGI40" s="73"/>
      <c r="AGJ40" s="74"/>
      <c r="AGK40" s="72"/>
      <c r="AGL40" s="72"/>
      <c r="AGM40" s="72"/>
      <c r="AGN40" s="90"/>
      <c r="AGO40" s="73"/>
      <c r="AGP40" s="73"/>
      <c r="AGQ40" s="74"/>
      <c r="AGR40" s="72"/>
      <c r="AGS40" s="72"/>
      <c r="AGT40" s="72"/>
      <c r="AGU40" s="90"/>
      <c r="AGV40" s="73"/>
      <c r="AGW40" s="73"/>
      <c r="AGX40" s="74"/>
      <c r="AGY40" s="72"/>
      <c r="AGZ40" s="72"/>
      <c r="AHA40" s="72"/>
      <c r="AHB40" s="90"/>
      <c r="AHC40" s="73"/>
      <c r="AHD40" s="73"/>
      <c r="AHE40" s="74"/>
      <c r="AHF40" s="72"/>
      <c r="AHG40" s="72"/>
      <c r="AHH40" s="72"/>
      <c r="AHI40" s="90"/>
      <c r="AHJ40" s="73"/>
      <c r="AHK40" s="73"/>
      <c r="AHL40" s="74"/>
      <c r="AHM40" s="72"/>
      <c r="AHN40" s="72"/>
      <c r="AHO40" s="72"/>
      <c r="AHP40" s="90"/>
      <c r="AHQ40" s="73"/>
      <c r="AHR40" s="73"/>
      <c r="AHS40" s="74"/>
      <c r="AHT40" s="72"/>
      <c r="AHU40" s="72"/>
      <c r="AHV40" s="72"/>
      <c r="AHW40" s="90"/>
      <c r="AHX40" s="73"/>
      <c r="AHY40" s="73"/>
      <c r="AHZ40" s="74"/>
      <c r="AIA40" s="72"/>
      <c r="AIB40" s="72"/>
      <c r="AIC40" s="72"/>
      <c r="AID40" s="90"/>
      <c r="AIE40" s="73"/>
      <c r="AIF40" s="73"/>
      <c r="AIG40" s="74"/>
      <c r="AIH40" s="72"/>
      <c r="AII40" s="72"/>
      <c r="AIJ40" s="72"/>
      <c r="AIK40" s="90"/>
      <c r="AIL40" s="73"/>
      <c r="AIM40" s="73"/>
      <c r="AIN40" s="74"/>
      <c r="AIO40" s="72"/>
      <c r="AIP40" s="72"/>
      <c r="AIQ40" s="72"/>
      <c r="AIR40" s="90"/>
      <c r="AIS40" s="73"/>
      <c r="AIT40" s="73"/>
      <c r="AIU40" s="74"/>
      <c r="AIV40" s="72"/>
      <c r="AIW40" s="72"/>
      <c r="AIX40" s="72"/>
      <c r="AIY40" s="90"/>
      <c r="AIZ40" s="73"/>
      <c r="AJA40" s="73"/>
      <c r="AJB40" s="74"/>
      <c r="AJC40" s="72"/>
      <c r="AJD40" s="72"/>
      <c r="AJE40" s="72"/>
      <c r="AJF40" s="90"/>
      <c r="AJG40" s="73"/>
      <c r="AJH40" s="73"/>
      <c r="AJI40" s="74"/>
      <c r="AJJ40" s="72"/>
      <c r="AJK40" s="72"/>
      <c r="AJL40" s="72"/>
      <c r="AJM40" s="90"/>
      <c r="AJN40" s="73"/>
      <c r="AJO40" s="73"/>
      <c r="AJP40" s="74"/>
      <c r="AJQ40" s="72"/>
      <c r="AJR40" s="72"/>
      <c r="AJS40" s="72"/>
      <c r="AJT40" s="90"/>
      <c r="AJU40" s="73"/>
      <c r="AJV40" s="73"/>
      <c r="AJW40" s="74"/>
      <c r="AJX40" s="72"/>
      <c r="AJY40" s="72"/>
      <c r="AJZ40" s="72"/>
      <c r="AKA40" s="90"/>
      <c r="AKB40" s="73"/>
      <c r="AKC40" s="73"/>
      <c r="AKD40" s="74"/>
      <c r="AKE40" s="72"/>
      <c r="AKF40" s="72"/>
      <c r="AKG40" s="72"/>
      <c r="AKH40" s="90"/>
      <c r="AKI40" s="73"/>
      <c r="AKJ40" s="73"/>
      <c r="AKK40" s="74"/>
      <c r="AKL40" s="72"/>
      <c r="AKM40" s="72"/>
      <c r="AKN40" s="72"/>
      <c r="AKO40" s="90"/>
      <c r="AKP40" s="73"/>
      <c r="AKQ40" s="73"/>
      <c r="AKR40" s="74"/>
      <c r="AKS40" s="72"/>
      <c r="AKT40" s="72"/>
      <c r="AKU40" s="72"/>
      <c r="AKV40" s="90"/>
      <c r="AKW40" s="73"/>
      <c r="AKX40" s="73"/>
      <c r="AKY40" s="74"/>
      <c r="AKZ40" s="72"/>
      <c r="ALA40" s="72"/>
      <c r="ALB40" s="72"/>
      <c r="ALC40" s="90"/>
      <c r="ALD40" s="73"/>
      <c r="ALE40" s="73"/>
      <c r="ALF40" s="74"/>
      <c r="ALG40" s="72"/>
      <c r="ALH40" s="72"/>
      <c r="ALI40" s="72"/>
      <c r="ALJ40" s="90"/>
      <c r="ALK40" s="73"/>
      <c r="ALL40" s="73"/>
      <c r="ALM40" s="74"/>
      <c r="ALN40" s="72"/>
      <c r="ALO40" s="72"/>
      <c r="ALP40" s="72"/>
      <c r="ALQ40" s="90"/>
      <c r="ALR40" s="73"/>
      <c r="ALS40" s="73"/>
      <c r="ALT40" s="74"/>
      <c r="ALU40" s="72"/>
      <c r="ALV40" s="72"/>
      <c r="ALW40" s="72"/>
      <c r="ALX40" s="90"/>
      <c r="ALY40" s="73"/>
      <c r="ALZ40" s="73"/>
      <c r="AMA40" s="74"/>
      <c r="AMB40" s="72"/>
      <c r="AMC40" s="72"/>
      <c r="AMD40" s="72"/>
      <c r="AME40" s="90"/>
      <c r="AMF40" s="73"/>
      <c r="AMG40" s="73"/>
      <c r="AMH40" s="74"/>
      <c r="AMI40" s="72"/>
      <c r="AMJ40" s="72"/>
      <c r="AMK40" s="72"/>
      <c r="AML40" s="90"/>
      <c r="AMM40" s="73"/>
      <c r="AMN40" s="73"/>
      <c r="AMO40" s="74"/>
      <c r="AMP40" s="72"/>
      <c r="AMQ40" s="72"/>
      <c r="AMR40" s="72"/>
      <c r="AMS40" s="90"/>
      <c r="AMT40" s="73"/>
      <c r="AMU40" s="73"/>
      <c r="AMV40" s="74"/>
      <c r="AMW40" s="72"/>
      <c r="AMX40" s="72"/>
      <c r="AMY40" s="72"/>
      <c r="AMZ40" s="90"/>
      <c r="ANA40" s="73"/>
      <c r="ANB40" s="73"/>
      <c r="ANC40" s="74"/>
      <c r="AND40" s="72"/>
      <c r="ANE40" s="72"/>
      <c r="ANF40" s="72"/>
      <c r="ANG40" s="90"/>
      <c r="ANH40" s="73"/>
      <c r="ANI40" s="73"/>
      <c r="ANJ40" s="74"/>
      <c r="ANK40" s="72"/>
      <c r="ANL40" s="72"/>
      <c r="ANM40" s="72"/>
      <c r="ANN40" s="90"/>
      <c r="ANO40" s="73"/>
      <c r="ANP40" s="73"/>
      <c r="ANQ40" s="74"/>
      <c r="ANR40" s="72"/>
      <c r="ANS40" s="72"/>
      <c r="ANT40" s="72"/>
      <c r="ANU40" s="90"/>
      <c r="ANV40" s="73"/>
      <c r="ANW40" s="73"/>
      <c r="ANX40" s="74"/>
      <c r="ANY40" s="72"/>
      <c r="ANZ40" s="72"/>
      <c r="AOA40" s="72"/>
      <c r="AOB40" s="90"/>
      <c r="AOC40" s="73"/>
      <c r="AOD40" s="73"/>
      <c r="AOE40" s="74"/>
      <c r="AOF40" s="72"/>
      <c r="AOG40" s="72"/>
      <c r="AOH40" s="72"/>
      <c r="AOI40" s="90"/>
      <c r="AOJ40" s="73"/>
      <c r="AOK40" s="73"/>
      <c r="AOL40" s="74"/>
      <c r="AOM40" s="72"/>
      <c r="AON40" s="72"/>
      <c r="AOO40" s="72"/>
      <c r="AOP40" s="90"/>
      <c r="AOQ40" s="73"/>
      <c r="AOR40" s="73"/>
      <c r="AOS40" s="74"/>
      <c r="AOT40" s="72"/>
      <c r="AOU40" s="72"/>
      <c r="AOV40" s="72"/>
      <c r="AOW40" s="90"/>
      <c r="AOX40" s="73"/>
      <c r="AOY40" s="73"/>
      <c r="AOZ40" s="74"/>
      <c r="APA40" s="72"/>
      <c r="APB40" s="72"/>
      <c r="APC40" s="72"/>
      <c r="APD40" s="90"/>
      <c r="APE40" s="73"/>
      <c r="APF40" s="73"/>
      <c r="APG40" s="74"/>
      <c r="APH40" s="72"/>
      <c r="API40" s="72"/>
      <c r="APJ40" s="72"/>
      <c r="APK40" s="90"/>
      <c r="APL40" s="73"/>
      <c r="APM40" s="73"/>
      <c r="APN40" s="74"/>
      <c r="APO40" s="72"/>
      <c r="APP40" s="72"/>
      <c r="APQ40" s="72"/>
      <c r="APR40" s="90"/>
      <c r="APS40" s="73"/>
      <c r="APT40" s="73"/>
      <c r="APU40" s="74"/>
      <c r="APV40" s="72"/>
      <c r="APW40" s="72"/>
      <c r="APX40" s="72"/>
      <c r="APY40" s="90"/>
      <c r="APZ40" s="73"/>
      <c r="AQA40" s="73"/>
      <c r="AQB40" s="74"/>
      <c r="AQC40" s="72"/>
      <c r="AQD40" s="72"/>
      <c r="AQE40" s="72"/>
      <c r="AQF40" s="90"/>
      <c r="AQG40" s="73"/>
      <c r="AQH40" s="73"/>
      <c r="AQI40" s="74"/>
      <c r="AQJ40" s="72"/>
      <c r="AQK40" s="72"/>
      <c r="AQL40" s="72"/>
      <c r="AQM40" s="90"/>
      <c r="AQN40" s="73"/>
      <c r="AQO40" s="73"/>
      <c r="AQP40" s="74"/>
      <c r="AQQ40" s="72"/>
      <c r="AQR40" s="72"/>
      <c r="AQS40" s="72"/>
      <c r="AQT40" s="90"/>
      <c r="AQU40" s="73"/>
      <c r="AQV40" s="73"/>
      <c r="AQW40" s="74"/>
      <c r="AQX40" s="72"/>
      <c r="AQY40" s="72"/>
      <c r="AQZ40" s="72"/>
      <c r="ARA40" s="90"/>
      <c r="ARB40" s="73"/>
      <c r="ARC40" s="73"/>
      <c r="ARD40" s="74"/>
      <c r="ARE40" s="72"/>
      <c r="ARF40" s="72"/>
      <c r="ARG40" s="72"/>
      <c r="ARH40" s="90"/>
      <c r="ARI40" s="73"/>
      <c r="ARJ40" s="73"/>
      <c r="ARK40" s="74"/>
      <c r="ARL40" s="72"/>
      <c r="ARM40" s="72"/>
      <c r="ARN40" s="72"/>
      <c r="ARO40" s="90"/>
      <c r="ARP40" s="73"/>
      <c r="ARQ40" s="73"/>
      <c r="ARR40" s="74"/>
      <c r="ARS40" s="72"/>
      <c r="ART40" s="72"/>
      <c r="ARU40" s="72"/>
      <c r="ARV40" s="90"/>
      <c r="ARW40" s="73"/>
      <c r="ARX40" s="73"/>
      <c r="ARY40" s="74"/>
      <c r="ARZ40" s="72"/>
      <c r="ASA40" s="72"/>
      <c r="ASB40" s="72"/>
      <c r="ASC40" s="90"/>
      <c r="ASD40" s="73"/>
      <c r="ASE40" s="73"/>
      <c r="ASF40" s="74"/>
      <c r="ASG40" s="72"/>
      <c r="ASH40" s="72"/>
      <c r="ASI40" s="72"/>
      <c r="ASJ40" s="90"/>
      <c r="ASK40" s="73"/>
      <c r="ASL40" s="73"/>
      <c r="ASM40" s="74"/>
      <c r="ASN40" s="72"/>
      <c r="ASO40" s="72"/>
      <c r="ASP40" s="72"/>
      <c r="ASQ40" s="90"/>
      <c r="ASR40" s="73"/>
      <c r="ASS40" s="73"/>
      <c r="AST40" s="74"/>
      <c r="ASU40" s="72"/>
      <c r="ASV40" s="72"/>
      <c r="ASW40" s="72"/>
      <c r="ASX40" s="90"/>
      <c r="ASY40" s="73"/>
      <c r="ASZ40" s="73"/>
      <c r="ATA40" s="74"/>
      <c r="ATB40" s="72"/>
      <c r="ATC40" s="72"/>
      <c r="ATD40" s="72"/>
      <c r="ATE40" s="90"/>
      <c r="ATF40" s="73"/>
      <c r="ATG40" s="73"/>
      <c r="ATH40" s="74"/>
      <c r="ATI40" s="72"/>
      <c r="ATJ40" s="72"/>
      <c r="ATK40" s="72"/>
      <c r="ATL40" s="90"/>
      <c r="ATM40" s="73"/>
      <c r="ATN40" s="73"/>
      <c r="ATO40" s="74"/>
      <c r="ATP40" s="72"/>
      <c r="ATQ40" s="72"/>
      <c r="ATR40" s="72"/>
      <c r="ATS40" s="90"/>
      <c r="ATT40" s="73"/>
      <c r="ATU40" s="73"/>
      <c r="ATV40" s="74"/>
      <c r="ATW40" s="72"/>
      <c r="ATX40" s="72"/>
      <c r="ATY40" s="72"/>
      <c r="ATZ40" s="90"/>
      <c r="AUA40" s="73"/>
      <c r="AUB40" s="73"/>
      <c r="AUC40" s="74"/>
      <c r="AUD40" s="72"/>
      <c r="AUE40" s="72"/>
      <c r="AUF40" s="72"/>
      <c r="AUG40" s="90"/>
      <c r="AUH40" s="73"/>
      <c r="AUI40" s="73"/>
      <c r="AUJ40" s="74"/>
      <c r="AUK40" s="72"/>
      <c r="AUL40" s="72"/>
      <c r="AUM40" s="72"/>
      <c r="AUN40" s="90"/>
      <c r="AUO40" s="73"/>
      <c r="AUP40" s="73"/>
      <c r="AUQ40" s="74"/>
      <c r="AUR40" s="72"/>
      <c r="AUS40" s="72"/>
      <c r="AUT40" s="72"/>
      <c r="AUU40" s="90"/>
      <c r="AUV40" s="73"/>
      <c r="AUW40" s="73"/>
      <c r="AUX40" s="74"/>
      <c r="AUY40" s="72"/>
      <c r="AUZ40" s="72"/>
      <c r="AVA40" s="72"/>
      <c r="AVB40" s="90"/>
      <c r="AVC40" s="73"/>
      <c r="AVD40" s="73"/>
      <c r="AVE40" s="74"/>
      <c r="AVF40" s="72"/>
      <c r="AVG40" s="72"/>
      <c r="AVH40" s="72"/>
      <c r="AVI40" s="90"/>
      <c r="AVJ40" s="73"/>
      <c r="AVK40" s="73"/>
      <c r="AVL40" s="74"/>
      <c r="AVM40" s="72"/>
      <c r="AVN40" s="72"/>
      <c r="AVO40" s="72"/>
      <c r="AVP40" s="90"/>
      <c r="AVQ40" s="73"/>
      <c r="AVR40" s="73"/>
      <c r="AVS40" s="74"/>
      <c r="AVT40" s="72"/>
      <c r="AVU40" s="72"/>
      <c r="AVV40" s="72"/>
      <c r="AVW40" s="90"/>
      <c r="AVX40" s="73"/>
      <c r="AVY40" s="73"/>
      <c r="AVZ40" s="74"/>
      <c r="AWA40" s="72"/>
      <c r="AWB40" s="72"/>
      <c r="AWC40" s="72"/>
      <c r="AWD40" s="90"/>
      <c r="AWE40" s="73"/>
      <c r="AWF40" s="73"/>
      <c r="AWG40" s="74"/>
      <c r="AWH40" s="72"/>
      <c r="AWI40" s="72"/>
      <c r="AWJ40" s="72"/>
      <c r="AWK40" s="90"/>
      <c r="AWL40" s="73"/>
      <c r="AWM40" s="73"/>
      <c r="AWN40" s="74"/>
      <c r="AWO40" s="72"/>
      <c r="AWP40" s="72"/>
      <c r="AWQ40" s="72"/>
      <c r="AWR40" s="90"/>
      <c r="AWS40" s="73"/>
      <c r="AWT40" s="73"/>
      <c r="AWU40" s="74"/>
      <c r="AWV40" s="72"/>
      <c r="AWW40" s="72"/>
      <c r="AWX40" s="72"/>
      <c r="AWY40" s="90"/>
      <c r="AWZ40" s="73"/>
      <c r="AXA40" s="73"/>
      <c r="AXB40" s="74"/>
      <c r="AXC40" s="72"/>
      <c r="AXD40" s="72"/>
      <c r="AXE40" s="72"/>
      <c r="AXF40" s="90"/>
      <c r="AXG40" s="73"/>
      <c r="AXH40" s="73"/>
      <c r="AXI40" s="74"/>
      <c r="AXJ40" s="72"/>
      <c r="AXK40" s="72"/>
      <c r="AXL40" s="72"/>
      <c r="AXM40" s="90"/>
      <c r="AXN40" s="73"/>
      <c r="AXO40" s="73"/>
      <c r="AXP40" s="74"/>
      <c r="AXQ40" s="72"/>
      <c r="AXR40" s="72"/>
      <c r="AXS40" s="72"/>
      <c r="AXT40" s="90"/>
      <c r="AXU40" s="73"/>
      <c r="AXV40" s="73"/>
      <c r="AXW40" s="74"/>
      <c r="AXX40" s="72"/>
      <c r="AXY40" s="72"/>
      <c r="AXZ40" s="72"/>
      <c r="AYA40" s="90"/>
      <c r="AYB40" s="73"/>
      <c r="AYC40" s="73"/>
      <c r="AYD40" s="74"/>
      <c r="AYE40" s="72"/>
      <c r="AYF40" s="72"/>
      <c r="AYG40" s="72"/>
      <c r="AYH40" s="90"/>
      <c r="AYI40" s="73"/>
      <c r="AYJ40" s="73"/>
      <c r="AYK40" s="74"/>
      <c r="AYL40" s="72"/>
      <c r="AYM40" s="72"/>
      <c r="AYN40" s="72"/>
      <c r="AYO40" s="90"/>
      <c r="AYP40" s="73"/>
      <c r="AYQ40" s="73"/>
      <c r="AYR40" s="74"/>
      <c r="AYS40" s="72"/>
      <c r="AYT40" s="72"/>
      <c r="AYU40" s="72"/>
      <c r="AYV40" s="90"/>
      <c r="AYW40" s="73"/>
      <c r="AYX40" s="73"/>
      <c r="AYY40" s="74"/>
      <c r="AYZ40" s="72"/>
      <c r="AZA40" s="72"/>
      <c r="AZB40" s="72"/>
      <c r="AZC40" s="90"/>
      <c r="AZD40" s="73"/>
      <c r="AZE40" s="73"/>
      <c r="AZF40" s="74"/>
      <c r="AZG40" s="72"/>
      <c r="AZH40" s="72"/>
      <c r="AZI40" s="72"/>
      <c r="AZJ40" s="90"/>
      <c r="AZK40" s="73"/>
      <c r="AZL40" s="73"/>
      <c r="AZM40" s="74"/>
      <c r="AZN40" s="72"/>
      <c r="AZO40" s="72"/>
      <c r="AZP40" s="72"/>
      <c r="AZQ40" s="90"/>
      <c r="AZR40" s="73"/>
      <c r="AZS40" s="73"/>
      <c r="AZT40" s="74"/>
      <c r="AZU40" s="72"/>
      <c r="AZV40" s="72"/>
      <c r="AZW40" s="72"/>
      <c r="AZX40" s="90"/>
      <c r="AZY40" s="73"/>
      <c r="AZZ40" s="73"/>
      <c r="BAA40" s="74"/>
      <c r="BAB40" s="72"/>
      <c r="BAC40" s="72"/>
      <c r="BAD40" s="72"/>
      <c r="BAE40" s="90"/>
      <c r="BAF40" s="73"/>
      <c r="BAG40" s="73"/>
      <c r="BAH40" s="74"/>
      <c r="BAI40" s="72"/>
      <c r="BAJ40" s="72"/>
      <c r="BAK40" s="72"/>
      <c r="BAL40" s="90"/>
      <c r="BAM40" s="73"/>
      <c r="BAN40" s="73"/>
      <c r="BAO40" s="74"/>
      <c r="BAP40" s="72"/>
      <c r="BAQ40" s="72"/>
      <c r="BAR40" s="72"/>
      <c r="BAS40" s="90"/>
      <c r="BAT40" s="73"/>
      <c r="BAU40" s="73"/>
      <c r="BAV40" s="74"/>
      <c r="BAW40" s="72"/>
      <c r="BAX40" s="72"/>
      <c r="BAY40" s="72"/>
      <c r="BAZ40" s="90"/>
      <c r="BBA40" s="73"/>
      <c r="BBB40" s="73"/>
      <c r="BBC40" s="74"/>
      <c r="BBD40" s="72"/>
      <c r="BBE40" s="72"/>
      <c r="BBF40" s="72"/>
      <c r="BBG40" s="90"/>
      <c r="BBH40" s="73"/>
      <c r="BBI40" s="73"/>
      <c r="BBJ40" s="74"/>
      <c r="BBK40" s="72"/>
      <c r="BBL40" s="72"/>
      <c r="BBM40" s="72"/>
      <c r="BBN40" s="90"/>
      <c r="BBO40" s="73"/>
      <c r="BBP40" s="73"/>
      <c r="BBQ40" s="74"/>
      <c r="BBR40" s="72"/>
      <c r="BBS40" s="72"/>
      <c r="BBT40" s="72"/>
      <c r="BBU40" s="90"/>
      <c r="BBV40" s="73"/>
      <c r="BBW40" s="73"/>
      <c r="BBX40" s="74"/>
      <c r="BBY40" s="72"/>
      <c r="BBZ40" s="72"/>
      <c r="BCA40" s="72"/>
      <c r="BCB40" s="90"/>
      <c r="BCC40" s="73"/>
      <c r="BCD40" s="73"/>
      <c r="BCE40" s="74"/>
      <c r="BCF40" s="72"/>
      <c r="BCG40" s="72"/>
      <c r="BCH40" s="72"/>
      <c r="BCI40" s="90"/>
      <c r="BCJ40" s="73"/>
      <c r="BCK40" s="73"/>
      <c r="BCL40" s="74"/>
      <c r="BCM40" s="72"/>
      <c r="BCN40" s="72"/>
      <c r="BCO40" s="72"/>
      <c r="BCP40" s="90"/>
      <c r="BCQ40" s="73"/>
      <c r="BCR40" s="73"/>
      <c r="BCS40" s="74"/>
      <c r="BCT40" s="72"/>
      <c r="BCU40" s="72"/>
      <c r="BCV40" s="72"/>
      <c r="BCW40" s="90"/>
      <c r="BCX40" s="73"/>
      <c r="BCY40" s="73"/>
      <c r="BCZ40" s="74"/>
      <c r="BDA40" s="72"/>
      <c r="BDB40" s="72"/>
      <c r="BDC40" s="72"/>
      <c r="BDD40" s="90"/>
      <c r="BDE40" s="73"/>
      <c r="BDF40" s="73"/>
      <c r="BDG40" s="74"/>
      <c r="BDH40" s="72"/>
      <c r="BDI40" s="72"/>
      <c r="BDJ40" s="72"/>
      <c r="BDK40" s="90"/>
      <c r="BDL40" s="73"/>
      <c r="BDM40" s="73"/>
      <c r="BDN40" s="74"/>
      <c r="BDO40" s="72"/>
      <c r="BDP40" s="72"/>
      <c r="BDQ40" s="72"/>
      <c r="BDR40" s="90"/>
      <c r="BDS40" s="73"/>
      <c r="BDT40" s="73"/>
      <c r="BDU40" s="74"/>
      <c r="BDV40" s="72"/>
      <c r="BDW40" s="72"/>
      <c r="BDX40" s="72"/>
      <c r="BDY40" s="90"/>
      <c r="BDZ40" s="73"/>
      <c r="BEA40" s="73"/>
      <c r="BEB40" s="74"/>
      <c r="BEC40" s="72"/>
      <c r="BED40" s="72"/>
      <c r="BEE40" s="72"/>
      <c r="BEF40" s="90"/>
      <c r="BEG40" s="73"/>
      <c r="BEH40" s="73"/>
      <c r="BEI40" s="74"/>
      <c r="BEJ40" s="72"/>
      <c r="BEK40" s="72"/>
      <c r="BEL40" s="72"/>
      <c r="BEM40" s="90"/>
      <c r="BEN40" s="73"/>
      <c r="BEO40" s="73"/>
      <c r="BEP40" s="74"/>
      <c r="BEQ40" s="72"/>
      <c r="BER40" s="72"/>
      <c r="BES40" s="72"/>
      <c r="BET40" s="90"/>
      <c r="BEU40" s="73"/>
      <c r="BEV40" s="73"/>
      <c r="BEW40" s="74"/>
      <c r="BEX40" s="72"/>
      <c r="BEY40" s="72"/>
      <c r="BEZ40" s="72"/>
      <c r="BFA40" s="90"/>
      <c r="BFB40" s="73"/>
      <c r="BFC40" s="73"/>
      <c r="BFD40" s="74"/>
      <c r="BFE40" s="72"/>
      <c r="BFF40" s="72"/>
      <c r="BFG40" s="72"/>
      <c r="BFH40" s="90"/>
      <c r="BFI40" s="73"/>
      <c r="BFJ40" s="73"/>
      <c r="BFK40" s="74"/>
      <c r="BFL40" s="72"/>
      <c r="BFM40" s="72"/>
      <c r="BFN40" s="72"/>
      <c r="BFO40" s="90"/>
      <c r="BFP40" s="73"/>
      <c r="BFQ40" s="73"/>
      <c r="BFR40" s="74"/>
      <c r="BFS40" s="72"/>
      <c r="BFT40" s="72"/>
      <c r="BFU40" s="72"/>
      <c r="BFV40" s="90"/>
      <c r="BFW40" s="73"/>
      <c r="BFX40" s="73"/>
      <c r="BFY40" s="74"/>
      <c r="BFZ40" s="72"/>
      <c r="BGA40" s="72"/>
      <c r="BGB40" s="72"/>
      <c r="BGC40" s="90"/>
      <c r="BGD40" s="73"/>
      <c r="BGE40" s="73"/>
      <c r="BGF40" s="74"/>
      <c r="BGG40" s="72"/>
      <c r="BGH40" s="72"/>
      <c r="BGI40" s="72"/>
      <c r="BGJ40" s="90"/>
      <c r="BGK40" s="73"/>
      <c r="BGL40" s="73"/>
      <c r="BGM40" s="74"/>
      <c r="BGN40" s="72"/>
      <c r="BGO40" s="72"/>
      <c r="BGP40" s="72"/>
      <c r="BGQ40" s="90"/>
      <c r="BGR40" s="73"/>
      <c r="BGS40" s="73"/>
      <c r="BGT40" s="74"/>
      <c r="BGU40" s="72"/>
      <c r="BGV40" s="72"/>
      <c r="BGW40" s="72"/>
      <c r="BGX40" s="90"/>
      <c r="BGY40" s="73"/>
      <c r="BGZ40" s="73"/>
      <c r="BHA40" s="74"/>
      <c r="BHB40" s="72"/>
      <c r="BHC40" s="72"/>
      <c r="BHD40" s="72"/>
      <c r="BHE40" s="90"/>
      <c r="BHF40" s="73"/>
      <c r="BHG40" s="73"/>
      <c r="BHH40" s="74"/>
      <c r="BHI40" s="72"/>
      <c r="BHJ40" s="72"/>
      <c r="BHK40" s="72"/>
      <c r="BHL40" s="90"/>
      <c r="BHM40" s="73"/>
      <c r="BHN40" s="73"/>
      <c r="BHO40" s="74"/>
      <c r="BHP40" s="72"/>
      <c r="BHQ40" s="72"/>
      <c r="BHR40" s="72"/>
      <c r="BHS40" s="90"/>
      <c r="BHT40" s="73"/>
      <c r="BHU40" s="73"/>
      <c r="BHV40" s="74"/>
      <c r="BHW40" s="72"/>
      <c r="BHX40" s="72"/>
      <c r="BHY40" s="72"/>
      <c r="BHZ40" s="90"/>
      <c r="BIA40" s="73"/>
      <c r="BIB40" s="73"/>
      <c r="BIC40" s="74"/>
      <c r="BID40" s="72"/>
      <c r="BIE40" s="72"/>
      <c r="BIF40" s="72"/>
      <c r="BIG40" s="90"/>
      <c r="BIH40" s="73"/>
      <c r="BII40" s="73"/>
      <c r="BIJ40" s="74"/>
      <c r="BIK40" s="72"/>
      <c r="BIL40" s="72"/>
      <c r="BIM40" s="72"/>
      <c r="BIN40" s="90"/>
      <c r="BIO40" s="73"/>
      <c r="BIP40" s="73"/>
      <c r="BIQ40" s="74"/>
      <c r="BIR40" s="72"/>
      <c r="BIS40" s="72"/>
      <c r="BIT40" s="72"/>
      <c r="BIU40" s="90"/>
      <c r="BIV40" s="73"/>
      <c r="BIW40" s="73"/>
      <c r="BIX40" s="74"/>
      <c r="BIY40" s="72"/>
      <c r="BIZ40" s="72"/>
      <c r="BJA40" s="72"/>
      <c r="BJB40" s="90"/>
      <c r="BJC40" s="73"/>
      <c r="BJD40" s="73"/>
      <c r="BJE40" s="74"/>
      <c r="BJF40" s="72"/>
      <c r="BJG40" s="72"/>
      <c r="BJH40" s="72"/>
      <c r="BJI40" s="90"/>
      <c r="BJJ40" s="73"/>
      <c r="BJK40" s="73"/>
      <c r="BJL40" s="74"/>
      <c r="BJM40" s="72"/>
      <c r="BJN40" s="72"/>
      <c r="BJO40" s="72"/>
      <c r="BJP40" s="90"/>
      <c r="BJQ40" s="73"/>
      <c r="BJR40" s="73"/>
      <c r="BJS40" s="74"/>
      <c r="BJT40" s="72"/>
      <c r="BJU40" s="72"/>
      <c r="BJV40" s="72"/>
      <c r="BJW40" s="90"/>
      <c r="BJX40" s="73"/>
      <c r="BJY40" s="73"/>
      <c r="BJZ40" s="74"/>
      <c r="BKA40" s="72"/>
      <c r="BKB40" s="72"/>
      <c r="BKC40" s="72"/>
      <c r="BKD40" s="90"/>
      <c r="BKE40" s="73"/>
      <c r="BKF40" s="73"/>
      <c r="BKG40" s="74"/>
      <c r="BKH40" s="72"/>
      <c r="BKI40" s="72"/>
      <c r="BKJ40" s="72"/>
      <c r="BKK40" s="90"/>
      <c r="BKL40" s="73"/>
      <c r="BKM40" s="73"/>
      <c r="BKN40" s="74"/>
      <c r="BKO40" s="72"/>
      <c r="BKP40" s="72"/>
      <c r="BKQ40" s="72"/>
      <c r="BKR40" s="90"/>
      <c r="BKS40" s="73"/>
      <c r="BKT40" s="73"/>
      <c r="BKU40" s="74"/>
      <c r="BKV40" s="72"/>
      <c r="BKW40" s="72"/>
      <c r="BKX40" s="72"/>
      <c r="BKY40" s="90"/>
      <c r="BKZ40" s="73"/>
      <c r="BLA40" s="73"/>
      <c r="BLB40" s="74"/>
      <c r="BLC40" s="72"/>
      <c r="BLD40" s="72"/>
      <c r="BLE40" s="72"/>
      <c r="BLF40" s="90"/>
      <c r="BLG40" s="73"/>
      <c r="BLH40" s="73"/>
      <c r="BLI40" s="74"/>
      <c r="BLJ40" s="72"/>
      <c r="BLK40" s="72"/>
      <c r="BLL40" s="72"/>
      <c r="BLM40" s="90"/>
      <c r="BLN40" s="73"/>
      <c r="BLO40" s="73"/>
      <c r="BLP40" s="74"/>
      <c r="BLQ40" s="72"/>
      <c r="BLR40" s="72"/>
      <c r="BLS40" s="72"/>
      <c r="BLT40" s="90"/>
      <c r="BLU40" s="73"/>
      <c r="BLV40" s="73"/>
      <c r="BLW40" s="74"/>
      <c r="BLX40" s="72"/>
      <c r="BLY40" s="72"/>
      <c r="BLZ40" s="72"/>
      <c r="BMA40" s="90"/>
      <c r="BMB40" s="73"/>
      <c r="BMC40" s="73"/>
      <c r="BMD40" s="74"/>
      <c r="BME40" s="72"/>
      <c r="BMF40" s="72"/>
      <c r="BMG40" s="72"/>
      <c r="BMH40" s="90"/>
      <c r="BMI40" s="73"/>
      <c r="BMJ40" s="73"/>
      <c r="BMK40" s="74"/>
      <c r="BML40" s="72"/>
      <c r="BMM40" s="72"/>
      <c r="BMN40" s="72"/>
      <c r="BMO40" s="90"/>
      <c r="BMP40" s="73"/>
      <c r="BMQ40" s="73"/>
      <c r="BMR40" s="74"/>
      <c r="BMS40" s="72"/>
      <c r="BMT40" s="72"/>
      <c r="BMU40" s="72"/>
      <c r="BMV40" s="90"/>
      <c r="BMW40" s="73"/>
      <c r="BMX40" s="73"/>
      <c r="BMY40" s="74"/>
      <c r="BMZ40" s="72"/>
      <c r="BNA40" s="72"/>
      <c r="BNB40" s="72"/>
      <c r="BNC40" s="90"/>
      <c r="BND40" s="73"/>
      <c r="BNE40" s="73"/>
      <c r="BNF40" s="74"/>
      <c r="BNG40" s="72"/>
      <c r="BNH40" s="72"/>
      <c r="BNI40" s="72"/>
      <c r="BNJ40" s="90"/>
      <c r="BNK40" s="73"/>
      <c r="BNL40" s="73"/>
      <c r="BNM40" s="74"/>
      <c r="BNN40" s="72"/>
      <c r="BNO40" s="72"/>
      <c r="BNP40" s="72"/>
      <c r="BNQ40" s="90"/>
      <c r="BNR40" s="73"/>
      <c r="BNS40" s="73"/>
      <c r="BNT40" s="74"/>
      <c r="BNU40" s="72"/>
      <c r="BNV40" s="72"/>
      <c r="BNW40" s="72"/>
      <c r="BNX40" s="90"/>
      <c r="BNY40" s="73"/>
      <c r="BNZ40" s="73"/>
      <c r="BOA40" s="74"/>
      <c r="BOB40" s="72"/>
      <c r="BOC40" s="72"/>
      <c r="BOD40" s="72"/>
      <c r="BOE40" s="90"/>
      <c r="BOF40" s="73"/>
      <c r="BOG40" s="73"/>
      <c r="BOH40" s="74"/>
      <c r="BOI40" s="72"/>
      <c r="BOJ40" s="72"/>
      <c r="BOK40" s="72"/>
      <c r="BOL40" s="90"/>
      <c r="BOM40" s="73"/>
      <c r="BON40" s="73"/>
      <c r="BOO40" s="74"/>
      <c r="BOP40" s="72"/>
      <c r="BOQ40" s="72"/>
      <c r="BOR40" s="72"/>
      <c r="BOS40" s="90"/>
      <c r="BOT40" s="73"/>
      <c r="BOU40" s="73"/>
      <c r="BOV40" s="74"/>
      <c r="BOW40" s="72"/>
      <c r="BOX40" s="72"/>
      <c r="BOY40" s="72"/>
      <c r="BOZ40" s="90"/>
      <c r="BPA40" s="73"/>
      <c r="BPB40" s="73"/>
      <c r="BPC40" s="74"/>
      <c r="BPD40" s="72"/>
      <c r="BPE40" s="72"/>
      <c r="BPF40" s="72"/>
      <c r="BPG40" s="90"/>
      <c r="BPH40" s="73"/>
      <c r="BPI40" s="73"/>
      <c r="BPJ40" s="74"/>
      <c r="BPK40" s="72"/>
      <c r="BPL40" s="72"/>
      <c r="BPM40" s="72"/>
      <c r="BPN40" s="90"/>
      <c r="BPO40" s="73"/>
      <c r="BPP40" s="73"/>
      <c r="BPQ40" s="74"/>
      <c r="BPR40" s="72"/>
      <c r="BPS40" s="72"/>
      <c r="BPT40" s="72"/>
      <c r="BPU40" s="90"/>
      <c r="BPV40" s="73"/>
      <c r="BPW40" s="73"/>
      <c r="BPX40" s="74"/>
      <c r="BPY40" s="72"/>
      <c r="BPZ40" s="72"/>
      <c r="BQA40" s="72"/>
      <c r="BQB40" s="90"/>
      <c r="BQC40" s="73"/>
      <c r="BQD40" s="73"/>
      <c r="BQE40" s="74"/>
      <c r="BQF40" s="72"/>
      <c r="BQG40" s="72"/>
      <c r="BQH40" s="72"/>
      <c r="BQI40" s="90"/>
      <c r="BQJ40" s="73"/>
      <c r="BQK40" s="73"/>
      <c r="BQL40" s="74"/>
      <c r="BQM40" s="72"/>
      <c r="BQN40" s="72"/>
      <c r="BQO40" s="72"/>
      <c r="BQP40" s="90"/>
      <c r="BQQ40" s="73"/>
      <c r="BQR40" s="73"/>
      <c r="BQS40" s="74"/>
      <c r="BQT40" s="72"/>
      <c r="BQU40" s="72"/>
      <c r="BQV40" s="72"/>
      <c r="BQW40" s="90"/>
      <c r="BQX40" s="73"/>
      <c r="BQY40" s="73"/>
      <c r="BQZ40" s="74"/>
      <c r="BRA40" s="72"/>
      <c r="BRB40" s="72"/>
      <c r="BRC40" s="72"/>
      <c r="BRD40" s="90"/>
      <c r="BRE40" s="73"/>
      <c r="BRF40" s="73"/>
      <c r="BRG40" s="74"/>
      <c r="BRH40" s="72"/>
      <c r="BRI40" s="72"/>
      <c r="BRJ40" s="72"/>
      <c r="BRK40" s="90"/>
      <c r="BRL40" s="73"/>
      <c r="BRM40" s="73"/>
      <c r="BRN40" s="74"/>
      <c r="BRO40" s="72"/>
      <c r="BRP40" s="72"/>
      <c r="BRQ40" s="72"/>
      <c r="BRR40" s="90"/>
      <c r="BRS40" s="73"/>
      <c r="BRT40" s="73"/>
      <c r="BRU40" s="74"/>
      <c r="BRV40" s="72"/>
      <c r="BRW40" s="72"/>
      <c r="BRX40" s="72"/>
      <c r="BRY40" s="90"/>
      <c r="BRZ40" s="73"/>
      <c r="BSA40" s="73"/>
      <c r="BSB40" s="74"/>
      <c r="BSC40" s="72"/>
      <c r="BSD40" s="72"/>
      <c r="BSE40" s="72"/>
      <c r="BSF40" s="90"/>
      <c r="BSG40" s="73"/>
      <c r="BSH40" s="73"/>
      <c r="BSI40" s="74"/>
      <c r="BSJ40" s="72"/>
      <c r="BSK40" s="72"/>
      <c r="BSL40" s="72"/>
      <c r="BSM40" s="90"/>
      <c r="BSN40" s="73"/>
      <c r="BSO40" s="73"/>
      <c r="BSP40" s="74"/>
      <c r="BSQ40" s="72"/>
      <c r="BSR40" s="72"/>
      <c r="BSS40" s="72"/>
      <c r="BST40" s="90"/>
      <c r="BSU40" s="73"/>
      <c r="BSV40" s="73"/>
      <c r="BSW40" s="74"/>
      <c r="BSX40" s="72"/>
      <c r="BSY40" s="72"/>
      <c r="BSZ40" s="72"/>
      <c r="BTA40" s="90"/>
      <c r="BTB40" s="73"/>
      <c r="BTC40" s="73"/>
      <c r="BTD40" s="74"/>
      <c r="BTE40" s="72"/>
      <c r="BTF40" s="72"/>
      <c r="BTG40" s="72"/>
      <c r="BTH40" s="90"/>
      <c r="BTI40" s="73"/>
      <c r="BTJ40" s="73"/>
      <c r="BTK40" s="74"/>
      <c r="BTL40" s="72"/>
      <c r="BTM40" s="72"/>
      <c r="BTN40" s="72"/>
      <c r="BTO40" s="90"/>
      <c r="BTP40" s="73"/>
      <c r="BTQ40" s="73"/>
      <c r="BTR40" s="74"/>
      <c r="BTS40" s="72"/>
      <c r="BTT40" s="72"/>
      <c r="BTU40" s="72"/>
      <c r="BTV40" s="90"/>
      <c r="BTW40" s="73"/>
      <c r="BTX40" s="73"/>
      <c r="BTY40" s="74"/>
      <c r="BTZ40" s="72"/>
      <c r="BUA40" s="72"/>
      <c r="BUB40" s="72"/>
      <c r="BUC40" s="90"/>
      <c r="BUD40" s="73"/>
      <c r="BUE40" s="73"/>
      <c r="BUF40" s="74"/>
      <c r="BUG40" s="72"/>
      <c r="BUH40" s="72"/>
      <c r="BUI40" s="72"/>
      <c r="BUJ40" s="90"/>
      <c r="BUK40" s="73"/>
      <c r="BUL40" s="73"/>
      <c r="BUM40" s="74"/>
      <c r="BUN40" s="72"/>
      <c r="BUO40" s="72"/>
      <c r="BUP40" s="72"/>
      <c r="BUQ40" s="90"/>
      <c r="BUR40" s="73"/>
      <c r="BUS40" s="73"/>
      <c r="BUT40" s="74"/>
      <c r="BUU40" s="72"/>
      <c r="BUV40" s="72"/>
      <c r="BUW40" s="72"/>
      <c r="BUX40" s="90"/>
      <c r="BUY40" s="73"/>
      <c r="BUZ40" s="73"/>
      <c r="BVA40" s="74"/>
      <c r="BVB40" s="72"/>
      <c r="BVC40" s="72"/>
      <c r="BVD40" s="72"/>
      <c r="BVE40" s="90"/>
      <c r="BVF40" s="73"/>
      <c r="BVG40" s="73"/>
      <c r="BVH40" s="74"/>
      <c r="BVI40" s="72"/>
      <c r="BVJ40" s="72"/>
      <c r="BVK40" s="72"/>
      <c r="BVL40" s="90"/>
      <c r="BVM40" s="73"/>
      <c r="BVN40" s="73"/>
      <c r="BVO40" s="74"/>
      <c r="BVP40" s="72"/>
      <c r="BVQ40" s="72"/>
      <c r="BVR40" s="72"/>
      <c r="BVS40" s="90"/>
      <c r="BVT40" s="73"/>
      <c r="BVU40" s="73"/>
      <c r="BVV40" s="74"/>
      <c r="BVW40" s="72"/>
      <c r="BVX40" s="72"/>
      <c r="BVY40" s="72"/>
      <c r="BVZ40" s="90"/>
      <c r="BWA40" s="73"/>
      <c r="BWB40" s="73"/>
      <c r="BWC40" s="74"/>
      <c r="BWD40" s="72"/>
      <c r="BWE40" s="72"/>
      <c r="BWF40" s="72"/>
      <c r="BWG40" s="90"/>
      <c r="BWH40" s="73"/>
      <c r="BWI40" s="73"/>
      <c r="BWJ40" s="74"/>
      <c r="BWK40" s="72"/>
      <c r="BWL40" s="72"/>
      <c r="BWM40" s="72"/>
      <c r="BWN40" s="90"/>
      <c r="BWO40" s="73"/>
      <c r="BWP40" s="73"/>
      <c r="BWQ40" s="74"/>
      <c r="BWR40" s="72"/>
      <c r="BWS40" s="72"/>
      <c r="BWT40" s="72"/>
      <c r="BWU40" s="90"/>
      <c r="BWV40" s="73"/>
      <c r="BWW40" s="73"/>
      <c r="BWX40" s="74"/>
      <c r="BWY40" s="72"/>
      <c r="BWZ40" s="72"/>
      <c r="BXA40" s="72"/>
      <c r="BXB40" s="90"/>
      <c r="BXC40" s="73"/>
      <c r="BXD40" s="73"/>
      <c r="BXE40" s="74"/>
      <c r="BXF40" s="72"/>
      <c r="BXG40" s="72"/>
      <c r="BXH40" s="72"/>
      <c r="BXI40" s="90"/>
      <c r="BXJ40" s="73"/>
      <c r="BXK40" s="73"/>
      <c r="BXL40" s="74"/>
      <c r="BXM40" s="72"/>
      <c r="BXN40" s="72"/>
      <c r="BXO40" s="72"/>
      <c r="BXP40" s="90"/>
      <c r="BXQ40" s="73"/>
      <c r="BXR40" s="73"/>
      <c r="BXS40" s="74"/>
      <c r="BXT40" s="72"/>
      <c r="BXU40" s="72"/>
      <c r="BXV40" s="72"/>
      <c r="BXW40" s="90"/>
      <c r="BXX40" s="73"/>
      <c r="BXY40" s="73"/>
      <c r="BXZ40" s="74"/>
      <c r="BYA40" s="72"/>
      <c r="BYB40" s="72"/>
      <c r="BYC40" s="72"/>
      <c r="BYD40" s="90"/>
      <c r="BYE40" s="73"/>
      <c r="BYF40" s="73"/>
      <c r="BYG40" s="74"/>
      <c r="BYH40" s="72"/>
      <c r="BYI40" s="72"/>
      <c r="BYJ40" s="72"/>
      <c r="BYK40" s="90"/>
      <c r="BYL40" s="73"/>
      <c r="BYM40" s="73"/>
      <c r="BYN40" s="74"/>
      <c r="BYO40" s="72"/>
      <c r="BYP40" s="72"/>
      <c r="BYQ40" s="72"/>
      <c r="BYR40" s="90"/>
      <c r="BYS40" s="73"/>
      <c r="BYT40" s="73"/>
      <c r="BYU40" s="74"/>
      <c r="BYV40" s="72"/>
      <c r="BYW40" s="72"/>
      <c r="BYX40" s="72"/>
      <c r="BYY40" s="90"/>
      <c r="BYZ40" s="73"/>
      <c r="BZA40" s="73"/>
      <c r="BZB40" s="74"/>
      <c r="BZC40" s="72"/>
      <c r="BZD40" s="72"/>
      <c r="BZE40" s="72"/>
      <c r="BZF40" s="90"/>
      <c r="BZG40" s="73"/>
      <c r="BZH40" s="73"/>
      <c r="BZI40" s="74"/>
      <c r="BZJ40" s="72"/>
      <c r="BZK40" s="72"/>
      <c r="BZL40" s="72"/>
      <c r="BZM40" s="90"/>
      <c r="BZN40" s="73"/>
      <c r="BZO40" s="73"/>
      <c r="BZP40" s="74"/>
      <c r="BZQ40" s="72"/>
      <c r="BZR40" s="72"/>
      <c r="BZS40" s="72"/>
      <c r="BZT40" s="90"/>
      <c r="BZU40" s="73"/>
      <c r="BZV40" s="73"/>
      <c r="BZW40" s="74"/>
      <c r="BZX40" s="72"/>
      <c r="BZY40" s="72"/>
      <c r="BZZ40" s="72"/>
      <c r="CAA40" s="90"/>
      <c r="CAB40" s="73"/>
      <c r="CAC40" s="73"/>
      <c r="CAD40" s="74"/>
      <c r="CAE40" s="72"/>
      <c r="CAF40" s="72"/>
      <c r="CAG40" s="72"/>
      <c r="CAH40" s="90"/>
      <c r="CAI40" s="73"/>
      <c r="CAJ40" s="73"/>
      <c r="CAK40" s="74"/>
      <c r="CAL40" s="72"/>
      <c r="CAM40" s="72"/>
      <c r="CAN40" s="72"/>
      <c r="CAO40" s="90"/>
      <c r="CAP40" s="73"/>
      <c r="CAQ40" s="73"/>
      <c r="CAR40" s="74"/>
      <c r="CAS40" s="72"/>
      <c r="CAT40" s="72"/>
      <c r="CAU40" s="72"/>
      <c r="CAV40" s="90"/>
      <c r="CAW40" s="73"/>
      <c r="CAX40" s="73"/>
      <c r="CAY40" s="74"/>
      <c r="CAZ40" s="72"/>
      <c r="CBA40" s="72"/>
      <c r="CBB40" s="72"/>
      <c r="CBC40" s="90"/>
      <c r="CBD40" s="73"/>
      <c r="CBE40" s="73"/>
      <c r="CBF40" s="74"/>
      <c r="CBG40" s="72"/>
      <c r="CBH40" s="72"/>
      <c r="CBI40" s="72"/>
      <c r="CBJ40" s="90"/>
      <c r="CBK40" s="73"/>
      <c r="CBL40" s="73"/>
      <c r="CBM40" s="74"/>
      <c r="CBN40" s="72"/>
      <c r="CBO40" s="72"/>
      <c r="CBP40" s="72"/>
      <c r="CBQ40" s="90"/>
      <c r="CBR40" s="73"/>
      <c r="CBS40" s="73"/>
      <c r="CBT40" s="74"/>
      <c r="CBU40" s="72"/>
      <c r="CBV40" s="72"/>
      <c r="CBW40" s="72"/>
      <c r="CBX40" s="90"/>
      <c r="CBY40" s="73"/>
      <c r="CBZ40" s="73"/>
      <c r="CCA40" s="74"/>
      <c r="CCB40" s="72"/>
      <c r="CCC40" s="72"/>
      <c r="CCD40" s="72"/>
      <c r="CCE40" s="90"/>
      <c r="CCF40" s="73"/>
      <c r="CCG40" s="73"/>
      <c r="CCH40" s="74"/>
      <c r="CCI40" s="72"/>
      <c r="CCJ40" s="72"/>
      <c r="CCK40" s="72"/>
      <c r="CCL40" s="90"/>
      <c r="CCM40" s="73"/>
      <c r="CCN40" s="73"/>
      <c r="CCO40" s="74"/>
      <c r="CCP40" s="72"/>
      <c r="CCQ40" s="72"/>
      <c r="CCR40" s="72"/>
      <c r="CCS40" s="90"/>
      <c r="CCT40" s="73"/>
      <c r="CCU40" s="73"/>
      <c r="CCV40" s="74"/>
      <c r="CCW40" s="72"/>
      <c r="CCX40" s="72"/>
      <c r="CCY40" s="72"/>
      <c r="CCZ40" s="90"/>
      <c r="CDA40" s="73"/>
      <c r="CDB40" s="73"/>
      <c r="CDC40" s="74"/>
      <c r="CDD40" s="72"/>
      <c r="CDE40" s="72"/>
      <c r="CDF40" s="72"/>
      <c r="CDG40" s="90"/>
      <c r="CDH40" s="73"/>
      <c r="CDI40" s="73"/>
      <c r="CDJ40" s="74"/>
      <c r="CDK40" s="72"/>
      <c r="CDL40" s="72"/>
      <c r="CDM40" s="72"/>
      <c r="CDN40" s="90"/>
      <c r="CDO40" s="73"/>
      <c r="CDP40" s="73"/>
      <c r="CDQ40" s="74"/>
      <c r="CDR40" s="72"/>
      <c r="CDS40" s="72"/>
      <c r="CDT40" s="72"/>
      <c r="CDU40" s="90"/>
      <c r="CDV40" s="73"/>
      <c r="CDW40" s="73"/>
      <c r="CDX40" s="74"/>
      <c r="CDY40" s="72"/>
      <c r="CDZ40" s="72"/>
      <c r="CEA40" s="72"/>
      <c r="CEB40" s="90"/>
      <c r="CEC40" s="73"/>
      <c r="CED40" s="73"/>
      <c r="CEE40" s="74"/>
      <c r="CEF40" s="72"/>
      <c r="CEG40" s="72"/>
      <c r="CEH40" s="72"/>
      <c r="CEI40" s="90"/>
      <c r="CEJ40" s="73"/>
      <c r="CEK40" s="73"/>
      <c r="CEL40" s="74"/>
      <c r="CEM40" s="72"/>
      <c r="CEN40" s="72"/>
      <c r="CEO40" s="72"/>
      <c r="CEP40" s="90"/>
      <c r="CEQ40" s="73"/>
      <c r="CER40" s="73"/>
      <c r="CES40" s="74"/>
      <c r="CET40" s="72"/>
      <c r="CEU40" s="72"/>
      <c r="CEV40" s="72"/>
      <c r="CEW40" s="90"/>
      <c r="CEX40" s="73"/>
      <c r="CEY40" s="73"/>
      <c r="CEZ40" s="74"/>
      <c r="CFA40" s="72"/>
      <c r="CFB40" s="72"/>
      <c r="CFC40" s="72"/>
      <c r="CFD40" s="90"/>
      <c r="CFE40" s="73"/>
      <c r="CFF40" s="73"/>
      <c r="CFG40" s="74"/>
      <c r="CFH40" s="72"/>
      <c r="CFI40" s="72"/>
      <c r="CFJ40" s="72"/>
      <c r="CFK40" s="90"/>
      <c r="CFL40" s="73"/>
      <c r="CFM40" s="73"/>
      <c r="CFN40" s="74"/>
      <c r="CFO40" s="72"/>
      <c r="CFP40" s="72"/>
      <c r="CFQ40" s="72"/>
      <c r="CFR40" s="90"/>
      <c r="CFS40" s="73"/>
      <c r="CFT40" s="73"/>
      <c r="CFU40" s="74"/>
      <c r="CFV40" s="72"/>
      <c r="CFW40" s="72"/>
      <c r="CFX40" s="72"/>
      <c r="CFY40" s="90"/>
      <c r="CFZ40" s="73"/>
      <c r="CGA40" s="73"/>
      <c r="CGB40" s="74"/>
      <c r="CGC40" s="72"/>
      <c r="CGD40" s="72"/>
      <c r="CGE40" s="72"/>
      <c r="CGF40" s="90"/>
      <c r="CGG40" s="73"/>
      <c r="CGH40" s="73"/>
      <c r="CGI40" s="74"/>
      <c r="CGJ40" s="72"/>
      <c r="CGK40" s="72"/>
      <c r="CGL40" s="72"/>
      <c r="CGM40" s="90"/>
      <c r="CGN40" s="73"/>
      <c r="CGO40" s="73"/>
      <c r="CGP40" s="74"/>
      <c r="CGQ40" s="72"/>
      <c r="CGR40" s="72"/>
      <c r="CGS40" s="72"/>
      <c r="CGT40" s="90"/>
      <c r="CGU40" s="73"/>
      <c r="CGV40" s="73"/>
      <c r="CGW40" s="74"/>
      <c r="CGX40" s="72"/>
      <c r="CGY40" s="72"/>
      <c r="CGZ40" s="72"/>
      <c r="CHA40" s="90"/>
      <c r="CHB40" s="73"/>
      <c r="CHC40" s="73"/>
      <c r="CHD40" s="74"/>
      <c r="CHE40" s="72"/>
      <c r="CHF40" s="72"/>
      <c r="CHG40" s="72"/>
      <c r="CHH40" s="90"/>
      <c r="CHI40" s="73"/>
      <c r="CHJ40" s="73"/>
      <c r="CHK40" s="74"/>
      <c r="CHL40" s="72"/>
      <c r="CHM40" s="72"/>
      <c r="CHN40" s="72"/>
      <c r="CHO40" s="90"/>
      <c r="CHP40" s="73"/>
      <c r="CHQ40" s="73"/>
      <c r="CHR40" s="74"/>
      <c r="CHS40" s="72"/>
      <c r="CHT40" s="72"/>
      <c r="CHU40" s="72"/>
      <c r="CHV40" s="90"/>
      <c r="CHW40" s="73"/>
      <c r="CHX40" s="73"/>
      <c r="CHY40" s="74"/>
      <c r="CHZ40" s="72"/>
      <c r="CIA40" s="72"/>
      <c r="CIB40" s="72"/>
      <c r="CIC40" s="90"/>
      <c r="CID40" s="73"/>
      <c r="CIE40" s="73"/>
      <c r="CIF40" s="74"/>
      <c r="CIG40" s="72"/>
      <c r="CIH40" s="72"/>
      <c r="CII40" s="72"/>
      <c r="CIJ40" s="90"/>
      <c r="CIK40" s="73"/>
      <c r="CIL40" s="73"/>
      <c r="CIM40" s="74"/>
      <c r="CIN40" s="72"/>
      <c r="CIO40" s="72"/>
      <c r="CIP40" s="72"/>
      <c r="CIQ40" s="90"/>
      <c r="CIR40" s="73"/>
      <c r="CIS40" s="73"/>
      <c r="CIT40" s="74"/>
      <c r="CIU40" s="72"/>
      <c r="CIV40" s="72"/>
      <c r="CIW40" s="72"/>
      <c r="CIX40" s="90"/>
      <c r="CIY40" s="73"/>
      <c r="CIZ40" s="73"/>
      <c r="CJA40" s="74"/>
      <c r="CJB40" s="72"/>
      <c r="CJC40" s="72"/>
      <c r="CJD40" s="72"/>
      <c r="CJE40" s="90"/>
      <c r="CJF40" s="73"/>
      <c r="CJG40" s="73"/>
      <c r="CJH40" s="74"/>
      <c r="CJI40" s="72"/>
      <c r="CJJ40" s="72"/>
      <c r="CJK40" s="72"/>
      <c r="CJL40" s="90"/>
      <c r="CJM40" s="73"/>
      <c r="CJN40" s="73"/>
      <c r="CJO40" s="74"/>
      <c r="CJP40" s="72"/>
      <c r="CJQ40" s="72"/>
      <c r="CJR40" s="72"/>
      <c r="CJS40" s="90"/>
      <c r="CJT40" s="73"/>
      <c r="CJU40" s="73"/>
      <c r="CJV40" s="74"/>
      <c r="CJW40" s="72"/>
      <c r="CJX40" s="72"/>
      <c r="CJY40" s="72"/>
      <c r="CJZ40" s="90"/>
      <c r="CKA40" s="73"/>
      <c r="CKB40" s="73"/>
      <c r="CKC40" s="74"/>
      <c r="CKD40" s="72"/>
      <c r="CKE40" s="72"/>
      <c r="CKF40" s="72"/>
      <c r="CKG40" s="90"/>
      <c r="CKH40" s="73"/>
      <c r="CKI40" s="73"/>
      <c r="CKJ40" s="74"/>
      <c r="CKK40" s="72"/>
      <c r="CKL40" s="72"/>
      <c r="CKM40" s="72"/>
      <c r="CKN40" s="90"/>
      <c r="CKO40" s="73"/>
      <c r="CKP40" s="73"/>
      <c r="CKQ40" s="74"/>
      <c r="CKR40" s="72"/>
      <c r="CKS40" s="72"/>
      <c r="CKT40" s="72"/>
      <c r="CKU40" s="90"/>
      <c r="CKV40" s="73"/>
      <c r="CKW40" s="73"/>
      <c r="CKX40" s="74"/>
      <c r="CKY40" s="72"/>
      <c r="CKZ40" s="72"/>
      <c r="CLA40" s="72"/>
      <c r="CLB40" s="90"/>
      <c r="CLC40" s="73"/>
      <c r="CLD40" s="73"/>
      <c r="CLE40" s="74"/>
      <c r="CLF40" s="72"/>
      <c r="CLG40" s="72"/>
      <c r="CLH40" s="72"/>
      <c r="CLI40" s="90"/>
      <c r="CLJ40" s="73"/>
      <c r="CLK40" s="73"/>
      <c r="CLL40" s="74"/>
      <c r="CLM40" s="72"/>
      <c r="CLN40" s="72"/>
      <c r="CLO40" s="72"/>
      <c r="CLP40" s="90"/>
      <c r="CLQ40" s="73"/>
      <c r="CLR40" s="73"/>
      <c r="CLS40" s="74"/>
      <c r="CLT40" s="72"/>
      <c r="CLU40" s="72"/>
      <c r="CLV40" s="72"/>
      <c r="CLW40" s="90"/>
      <c r="CLX40" s="73"/>
      <c r="CLY40" s="73"/>
      <c r="CLZ40" s="74"/>
      <c r="CMA40" s="72"/>
      <c r="CMB40" s="72"/>
      <c r="CMC40" s="72"/>
      <c r="CMD40" s="90"/>
      <c r="CME40" s="73"/>
      <c r="CMF40" s="73"/>
      <c r="CMG40" s="74"/>
      <c r="CMH40" s="72"/>
      <c r="CMI40" s="72"/>
      <c r="CMJ40" s="72"/>
      <c r="CMK40" s="90"/>
      <c r="CML40" s="73"/>
      <c r="CMM40" s="73"/>
      <c r="CMN40" s="74"/>
      <c r="CMO40" s="72"/>
      <c r="CMP40" s="72"/>
      <c r="CMQ40" s="72"/>
      <c r="CMR40" s="90"/>
      <c r="CMS40" s="73"/>
      <c r="CMT40" s="73"/>
      <c r="CMU40" s="74"/>
      <c r="CMV40" s="72"/>
      <c r="CMW40" s="72"/>
      <c r="CMX40" s="72"/>
      <c r="CMY40" s="90"/>
      <c r="CMZ40" s="73"/>
      <c r="CNA40" s="73"/>
      <c r="CNB40" s="74"/>
      <c r="CNC40" s="72"/>
      <c r="CND40" s="72"/>
      <c r="CNE40" s="72"/>
      <c r="CNF40" s="90"/>
      <c r="CNG40" s="73"/>
      <c r="CNH40" s="73"/>
      <c r="CNI40" s="74"/>
      <c r="CNJ40" s="72"/>
      <c r="CNK40" s="72"/>
      <c r="CNL40" s="72"/>
      <c r="CNM40" s="90"/>
      <c r="CNN40" s="73"/>
      <c r="CNO40" s="73"/>
      <c r="CNP40" s="74"/>
      <c r="CNQ40" s="72"/>
      <c r="CNR40" s="72"/>
      <c r="CNS40" s="72"/>
      <c r="CNT40" s="90"/>
      <c r="CNU40" s="73"/>
      <c r="CNV40" s="73"/>
      <c r="CNW40" s="74"/>
      <c r="CNX40" s="72"/>
      <c r="CNY40" s="72"/>
      <c r="CNZ40" s="72"/>
      <c r="COA40" s="90"/>
      <c r="COB40" s="73"/>
      <c r="COC40" s="73"/>
      <c r="COD40" s="74"/>
      <c r="COE40" s="72"/>
      <c r="COF40" s="72"/>
      <c r="COG40" s="72"/>
      <c r="COH40" s="90"/>
      <c r="COI40" s="73"/>
      <c r="COJ40" s="73"/>
      <c r="COK40" s="74"/>
      <c r="COL40" s="72"/>
      <c r="COM40" s="72"/>
      <c r="CON40" s="72"/>
      <c r="COO40" s="90"/>
      <c r="COP40" s="73"/>
      <c r="COQ40" s="73"/>
      <c r="COR40" s="74"/>
      <c r="COS40" s="72"/>
      <c r="COT40" s="72"/>
      <c r="COU40" s="72"/>
      <c r="COV40" s="90"/>
      <c r="COW40" s="73"/>
      <c r="COX40" s="73"/>
      <c r="COY40" s="74"/>
      <c r="COZ40" s="72"/>
      <c r="CPA40" s="72"/>
      <c r="CPB40" s="72"/>
      <c r="CPC40" s="90"/>
      <c r="CPD40" s="73"/>
      <c r="CPE40" s="73"/>
      <c r="CPF40" s="74"/>
      <c r="CPG40" s="72"/>
      <c r="CPH40" s="72"/>
      <c r="CPI40" s="72"/>
      <c r="CPJ40" s="90"/>
      <c r="CPK40" s="73"/>
      <c r="CPL40" s="73"/>
      <c r="CPM40" s="74"/>
      <c r="CPN40" s="72"/>
      <c r="CPO40" s="72"/>
      <c r="CPP40" s="72"/>
      <c r="CPQ40" s="90"/>
      <c r="CPR40" s="73"/>
      <c r="CPS40" s="73"/>
      <c r="CPT40" s="74"/>
      <c r="CPU40" s="72"/>
      <c r="CPV40" s="72"/>
      <c r="CPW40" s="72"/>
      <c r="CPX40" s="90"/>
      <c r="CPY40" s="73"/>
      <c r="CPZ40" s="73"/>
      <c r="CQA40" s="74"/>
      <c r="CQB40" s="72"/>
      <c r="CQC40" s="72"/>
      <c r="CQD40" s="72"/>
      <c r="CQE40" s="90"/>
      <c r="CQF40" s="73"/>
      <c r="CQG40" s="73"/>
      <c r="CQH40" s="74"/>
      <c r="CQI40" s="72"/>
      <c r="CQJ40" s="72"/>
      <c r="CQK40" s="72"/>
      <c r="CQL40" s="90"/>
      <c r="CQM40" s="73"/>
      <c r="CQN40" s="73"/>
      <c r="CQO40" s="74"/>
      <c r="CQP40" s="72"/>
      <c r="CQQ40" s="72"/>
      <c r="CQR40" s="72"/>
      <c r="CQS40" s="90"/>
      <c r="CQT40" s="73"/>
      <c r="CQU40" s="73"/>
      <c r="CQV40" s="74"/>
      <c r="CQW40" s="72"/>
      <c r="CQX40" s="72"/>
      <c r="CQY40" s="72"/>
      <c r="CQZ40" s="90"/>
      <c r="CRA40" s="73"/>
      <c r="CRB40" s="73"/>
      <c r="CRC40" s="74"/>
      <c r="CRD40" s="72"/>
      <c r="CRE40" s="72"/>
      <c r="CRF40" s="72"/>
      <c r="CRG40" s="90"/>
      <c r="CRH40" s="73"/>
      <c r="CRI40" s="73"/>
      <c r="CRJ40" s="74"/>
      <c r="CRK40" s="72"/>
      <c r="CRL40" s="72"/>
      <c r="CRM40" s="72"/>
      <c r="CRN40" s="90"/>
      <c r="CRO40" s="73"/>
      <c r="CRP40" s="73"/>
      <c r="CRQ40" s="74"/>
      <c r="CRR40" s="72"/>
      <c r="CRS40" s="72"/>
      <c r="CRT40" s="72"/>
      <c r="CRU40" s="90"/>
      <c r="CRV40" s="73"/>
      <c r="CRW40" s="73"/>
      <c r="CRX40" s="74"/>
      <c r="CRY40" s="72"/>
      <c r="CRZ40" s="72"/>
      <c r="CSA40" s="72"/>
      <c r="CSB40" s="90"/>
      <c r="CSC40" s="73"/>
      <c r="CSD40" s="73"/>
      <c r="CSE40" s="74"/>
      <c r="CSF40" s="72"/>
      <c r="CSG40" s="72"/>
      <c r="CSH40" s="72"/>
      <c r="CSI40" s="90"/>
      <c r="CSJ40" s="73"/>
      <c r="CSK40" s="73"/>
      <c r="CSL40" s="74"/>
      <c r="CSM40" s="72"/>
      <c r="CSN40" s="72"/>
      <c r="CSO40" s="72"/>
      <c r="CSP40" s="90"/>
      <c r="CSQ40" s="73"/>
      <c r="CSR40" s="73"/>
      <c r="CSS40" s="74"/>
      <c r="CST40" s="72"/>
      <c r="CSU40" s="72"/>
      <c r="CSV40" s="72"/>
      <c r="CSW40" s="90"/>
      <c r="CSX40" s="73"/>
      <c r="CSY40" s="73"/>
      <c r="CSZ40" s="74"/>
      <c r="CTA40" s="72"/>
      <c r="CTB40" s="72"/>
      <c r="CTC40" s="72"/>
      <c r="CTD40" s="90"/>
      <c r="CTE40" s="73"/>
      <c r="CTF40" s="73"/>
      <c r="CTG40" s="74"/>
      <c r="CTH40" s="72"/>
      <c r="CTI40" s="72"/>
      <c r="CTJ40" s="72"/>
      <c r="CTK40" s="90"/>
      <c r="CTL40" s="73"/>
      <c r="CTM40" s="73"/>
      <c r="CTN40" s="74"/>
      <c r="CTO40" s="72"/>
      <c r="CTP40" s="72"/>
      <c r="CTQ40" s="72"/>
      <c r="CTR40" s="90"/>
      <c r="CTS40" s="73"/>
      <c r="CTT40" s="73"/>
      <c r="CTU40" s="74"/>
      <c r="CTV40" s="72"/>
      <c r="CTW40" s="72"/>
      <c r="CTX40" s="72"/>
      <c r="CTY40" s="90"/>
      <c r="CTZ40" s="73"/>
      <c r="CUA40" s="73"/>
      <c r="CUB40" s="74"/>
      <c r="CUC40" s="72"/>
      <c r="CUD40" s="72"/>
      <c r="CUE40" s="72"/>
      <c r="CUF40" s="90"/>
      <c r="CUG40" s="73"/>
      <c r="CUH40" s="73"/>
      <c r="CUI40" s="74"/>
      <c r="CUJ40" s="72"/>
      <c r="CUK40" s="72"/>
      <c r="CUL40" s="72"/>
      <c r="CUM40" s="90"/>
      <c r="CUN40" s="73"/>
      <c r="CUO40" s="73"/>
      <c r="CUP40" s="74"/>
      <c r="CUQ40" s="72"/>
      <c r="CUR40" s="72"/>
      <c r="CUS40" s="72"/>
      <c r="CUT40" s="90"/>
      <c r="CUU40" s="73"/>
      <c r="CUV40" s="73"/>
      <c r="CUW40" s="74"/>
      <c r="CUX40" s="72"/>
      <c r="CUY40" s="72"/>
      <c r="CUZ40" s="72"/>
      <c r="CVA40" s="90"/>
      <c r="CVB40" s="73"/>
      <c r="CVC40" s="73"/>
      <c r="CVD40" s="74"/>
      <c r="CVE40" s="72"/>
      <c r="CVF40" s="72"/>
      <c r="CVG40" s="72"/>
      <c r="CVH40" s="90"/>
      <c r="CVI40" s="73"/>
      <c r="CVJ40" s="73"/>
      <c r="CVK40" s="74"/>
      <c r="CVL40" s="72"/>
      <c r="CVM40" s="72"/>
      <c r="CVN40" s="72"/>
      <c r="CVO40" s="90"/>
      <c r="CVP40" s="73"/>
      <c r="CVQ40" s="73"/>
      <c r="CVR40" s="74"/>
      <c r="CVS40" s="72"/>
      <c r="CVT40" s="72"/>
      <c r="CVU40" s="72"/>
      <c r="CVV40" s="90"/>
      <c r="CVW40" s="73"/>
      <c r="CVX40" s="73"/>
      <c r="CVY40" s="74"/>
      <c r="CVZ40" s="72"/>
      <c r="CWA40" s="72"/>
      <c r="CWB40" s="72"/>
      <c r="CWC40" s="90"/>
      <c r="CWD40" s="73"/>
      <c r="CWE40" s="73"/>
      <c r="CWF40" s="74"/>
      <c r="CWG40" s="72"/>
      <c r="CWH40" s="72"/>
      <c r="CWI40" s="72"/>
      <c r="CWJ40" s="90"/>
      <c r="CWK40" s="73"/>
      <c r="CWL40" s="73"/>
      <c r="CWM40" s="74"/>
      <c r="CWN40" s="72"/>
      <c r="CWO40" s="72"/>
      <c r="CWP40" s="72"/>
      <c r="CWQ40" s="90"/>
      <c r="CWR40" s="73"/>
      <c r="CWS40" s="73"/>
      <c r="CWT40" s="74"/>
      <c r="CWU40" s="72"/>
      <c r="CWV40" s="72"/>
      <c r="CWW40" s="72"/>
      <c r="CWX40" s="90"/>
      <c r="CWY40" s="73"/>
      <c r="CWZ40" s="73"/>
      <c r="CXA40" s="74"/>
      <c r="CXB40" s="72"/>
      <c r="CXC40" s="72"/>
      <c r="CXD40" s="72"/>
      <c r="CXE40" s="90"/>
      <c r="CXF40" s="73"/>
      <c r="CXG40" s="73"/>
      <c r="CXH40" s="74"/>
      <c r="CXI40" s="72"/>
      <c r="CXJ40" s="72"/>
      <c r="CXK40" s="72"/>
      <c r="CXL40" s="90"/>
      <c r="CXM40" s="73"/>
      <c r="CXN40" s="73"/>
      <c r="CXO40" s="74"/>
      <c r="CXP40" s="72"/>
      <c r="CXQ40" s="72"/>
      <c r="CXR40" s="72"/>
      <c r="CXS40" s="90"/>
      <c r="CXT40" s="73"/>
      <c r="CXU40" s="73"/>
      <c r="CXV40" s="74"/>
      <c r="CXW40" s="72"/>
      <c r="CXX40" s="72"/>
      <c r="CXY40" s="72"/>
      <c r="CXZ40" s="90"/>
      <c r="CYA40" s="73"/>
      <c r="CYB40" s="73"/>
      <c r="CYC40" s="74"/>
      <c r="CYD40" s="72"/>
      <c r="CYE40" s="72"/>
      <c r="CYF40" s="72"/>
      <c r="CYG40" s="90"/>
      <c r="CYH40" s="73"/>
      <c r="CYI40" s="73"/>
      <c r="CYJ40" s="74"/>
      <c r="CYK40" s="72"/>
      <c r="CYL40" s="72"/>
      <c r="CYM40" s="72"/>
      <c r="CYN40" s="90"/>
      <c r="CYO40" s="73"/>
      <c r="CYP40" s="73"/>
      <c r="CYQ40" s="74"/>
      <c r="CYR40" s="72"/>
      <c r="CYS40" s="72"/>
      <c r="CYT40" s="72"/>
      <c r="CYU40" s="90"/>
      <c r="CYV40" s="73"/>
      <c r="CYW40" s="73"/>
      <c r="CYX40" s="74"/>
      <c r="CYY40" s="72"/>
      <c r="CYZ40" s="72"/>
      <c r="CZA40" s="72"/>
      <c r="CZB40" s="90"/>
      <c r="CZC40" s="73"/>
      <c r="CZD40" s="73"/>
      <c r="CZE40" s="74"/>
      <c r="CZF40" s="72"/>
      <c r="CZG40" s="72"/>
      <c r="CZH40" s="72"/>
      <c r="CZI40" s="90"/>
      <c r="CZJ40" s="73"/>
      <c r="CZK40" s="73"/>
      <c r="CZL40" s="74"/>
      <c r="CZM40" s="72"/>
      <c r="CZN40" s="72"/>
      <c r="CZO40" s="72"/>
      <c r="CZP40" s="90"/>
      <c r="CZQ40" s="73"/>
      <c r="CZR40" s="73"/>
      <c r="CZS40" s="74"/>
      <c r="CZT40" s="72"/>
      <c r="CZU40" s="72"/>
      <c r="CZV40" s="72"/>
      <c r="CZW40" s="90"/>
      <c r="CZX40" s="73"/>
      <c r="CZY40" s="73"/>
      <c r="CZZ40" s="74"/>
      <c r="DAA40" s="72"/>
      <c r="DAB40" s="72"/>
      <c r="DAC40" s="72"/>
      <c r="DAD40" s="90"/>
      <c r="DAE40" s="73"/>
      <c r="DAF40" s="73"/>
      <c r="DAG40" s="74"/>
      <c r="DAH40" s="72"/>
      <c r="DAI40" s="72"/>
      <c r="DAJ40" s="72"/>
      <c r="DAK40" s="90"/>
      <c r="DAL40" s="73"/>
      <c r="DAM40" s="73"/>
      <c r="DAN40" s="74"/>
      <c r="DAO40" s="72"/>
      <c r="DAP40" s="72"/>
      <c r="DAQ40" s="72"/>
      <c r="DAR40" s="90"/>
      <c r="DAS40" s="73"/>
      <c r="DAT40" s="73"/>
      <c r="DAU40" s="74"/>
      <c r="DAV40" s="72"/>
      <c r="DAW40" s="72"/>
      <c r="DAX40" s="72"/>
      <c r="DAY40" s="90"/>
      <c r="DAZ40" s="73"/>
      <c r="DBA40" s="73"/>
      <c r="DBB40" s="74"/>
      <c r="DBC40" s="72"/>
      <c r="DBD40" s="72"/>
      <c r="DBE40" s="72"/>
      <c r="DBF40" s="90"/>
      <c r="DBG40" s="73"/>
      <c r="DBH40" s="73"/>
      <c r="DBI40" s="74"/>
      <c r="DBJ40" s="72"/>
      <c r="DBK40" s="72"/>
      <c r="DBL40" s="72"/>
      <c r="DBM40" s="90"/>
      <c r="DBN40" s="73"/>
      <c r="DBO40" s="73"/>
      <c r="DBP40" s="74"/>
      <c r="DBQ40" s="72"/>
      <c r="DBR40" s="72"/>
      <c r="DBS40" s="72"/>
      <c r="DBT40" s="90"/>
      <c r="DBU40" s="73"/>
      <c r="DBV40" s="73"/>
      <c r="DBW40" s="74"/>
      <c r="DBX40" s="72"/>
      <c r="DBY40" s="72"/>
      <c r="DBZ40" s="72"/>
      <c r="DCA40" s="90"/>
      <c r="DCB40" s="73"/>
      <c r="DCC40" s="73"/>
      <c r="DCD40" s="74"/>
      <c r="DCE40" s="72"/>
      <c r="DCF40" s="72"/>
      <c r="DCG40" s="72"/>
      <c r="DCH40" s="90"/>
      <c r="DCI40" s="73"/>
      <c r="DCJ40" s="73"/>
      <c r="DCK40" s="74"/>
      <c r="DCL40" s="72"/>
      <c r="DCM40" s="72"/>
      <c r="DCN40" s="72"/>
      <c r="DCO40" s="90"/>
      <c r="DCP40" s="73"/>
      <c r="DCQ40" s="73"/>
      <c r="DCR40" s="74"/>
      <c r="DCS40" s="72"/>
      <c r="DCT40" s="72"/>
      <c r="DCU40" s="72"/>
      <c r="DCV40" s="90"/>
      <c r="DCW40" s="73"/>
      <c r="DCX40" s="73"/>
      <c r="DCY40" s="74"/>
      <c r="DCZ40" s="72"/>
      <c r="DDA40" s="72"/>
      <c r="DDB40" s="72"/>
      <c r="DDC40" s="90"/>
      <c r="DDD40" s="73"/>
      <c r="DDE40" s="73"/>
      <c r="DDF40" s="74"/>
      <c r="DDG40" s="72"/>
      <c r="DDH40" s="72"/>
      <c r="DDI40" s="72"/>
      <c r="DDJ40" s="90"/>
      <c r="DDK40" s="73"/>
      <c r="DDL40" s="73"/>
      <c r="DDM40" s="74"/>
      <c r="DDN40" s="72"/>
      <c r="DDO40" s="72"/>
      <c r="DDP40" s="72"/>
      <c r="DDQ40" s="90"/>
      <c r="DDR40" s="73"/>
      <c r="DDS40" s="73"/>
      <c r="DDT40" s="74"/>
      <c r="DDU40" s="72"/>
      <c r="DDV40" s="72"/>
      <c r="DDW40" s="72"/>
      <c r="DDX40" s="90"/>
      <c r="DDY40" s="73"/>
      <c r="DDZ40" s="73"/>
      <c r="DEA40" s="74"/>
      <c r="DEB40" s="72"/>
      <c r="DEC40" s="72"/>
      <c r="DED40" s="72"/>
      <c r="DEE40" s="90"/>
      <c r="DEF40" s="73"/>
      <c r="DEG40" s="73"/>
      <c r="DEH40" s="74"/>
      <c r="DEI40" s="72"/>
      <c r="DEJ40" s="72"/>
      <c r="DEK40" s="72"/>
      <c r="DEL40" s="90"/>
      <c r="DEM40" s="73"/>
      <c r="DEN40" s="73"/>
      <c r="DEO40" s="74"/>
      <c r="DEP40" s="72"/>
      <c r="DEQ40" s="72"/>
      <c r="DER40" s="72"/>
      <c r="DES40" s="90"/>
      <c r="DET40" s="73"/>
      <c r="DEU40" s="73"/>
      <c r="DEV40" s="74"/>
      <c r="DEW40" s="72"/>
      <c r="DEX40" s="72"/>
      <c r="DEY40" s="72"/>
      <c r="DEZ40" s="90"/>
      <c r="DFA40" s="73"/>
      <c r="DFB40" s="73"/>
      <c r="DFC40" s="74"/>
      <c r="DFD40" s="72"/>
      <c r="DFE40" s="72"/>
      <c r="DFF40" s="72"/>
      <c r="DFG40" s="90"/>
      <c r="DFH40" s="73"/>
      <c r="DFI40" s="73"/>
      <c r="DFJ40" s="74"/>
      <c r="DFK40" s="72"/>
      <c r="DFL40" s="72"/>
      <c r="DFM40" s="72"/>
      <c r="DFN40" s="90"/>
      <c r="DFO40" s="73"/>
      <c r="DFP40" s="73"/>
      <c r="DFQ40" s="74"/>
      <c r="DFR40" s="72"/>
      <c r="DFS40" s="72"/>
      <c r="DFT40" s="72"/>
      <c r="DFU40" s="90"/>
      <c r="DFV40" s="73"/>
      <c r="DFW40" s="73"/>
      <c r="DFX40" s="74"/>
      <c r="DFY40" s="72"/>
      <c r="DFZ40" s="72"/>
      <c r="DGA40" s="72"/>
      <c r="DGB40" s="90"/>
      <c r="DGC40" s="73"/>
      <c r="DGD40" s="73"/>
      <c r="DGE40" s="74"/>
      <c r="DGF40" s="72"/>
      <c r="DGG40" s="72"/>
      <c r="DGH40" s="72"/>
      <c r="DGI40" s="90"/>
      <c r="DGJ40" s="73"/>
      <c r="DGK40" s="73"/>
      <c r="DGL40" s="74"/>
      <c r="DGM40" s="72"/>
      <c r="DGN40" s="72"/>
      <c r="DGO40" s="72"/>
      <c r="DGP40" s="90"/>
      <c r="DGQ40" s="73"/>
      <c r="DGR40" s="73"/>
      <c r="DGS40" s="74"/>
      <c r="DGT40" s="72"/>
      <c r="DGU40" s="72"/>
      <c r="DGV40" s="72"/>
      <c r="DGW40" s="90"/>
      <c r="DGX40" s="73"/>
      <c r="DGY40" s="73"/>
      <c r="DGZ40" s="74"/>
      <c r="DHA40" s="72"/>
      <c r="DHB40" s="72"/>
      <c r="DHC40" s="72"/>
      <c r="DHD40" s="90"/>
      <c r="DHE40" s="73"/>
      <c r="DHF40" s="73"/>
      <c r="DHG40" s="74"/>
      <c r="DHH40" s="72"/>
      <c r="DHI40" s="72"/>
      <c r="DHJ40" s="72"/>
      <c r="DHK40" s="90"/>
      <c r="DHL40" s="73"/>
      <c r="DHM40" s="73"/>
      <c r="DHN40" s="74"/>
      <c r="DHO40" s="72"/>
      <c r="DHP40" s="72"/>
      <c r="DHQ40" s="72"/>
      <c r="DHR40" s="90"/>
      <c r="DHS40" s="73"/>
      <c r="DHT40" s="73"/>
      <c r="DHU40" s="74"/>
      <c r="DHV40" s="72"/>
      <c r="DHW40" s="72"/>
      <c r="DHX40" s="72"/>
      <c r="DHY40" s="90"/>
      <c r="DHZ40" s="73"/>
      <c r="DIA40" s="73"/>
      <c r="DIB40" s="74"/>
      <c r="DIC40" s="72"/>
      <c r="DID40" s="72"/>
      <c r="DIE40" s="72"/>
      <c r="DIF40" s="90"/>
      <c r="DIG40" s="73"/>
      <c r="DIH40" s="73"/>
      <c r="DII40" s="74"/>
      <c r="DIJ40" s="72"/>
      <c r="DIK40" s="72"/>
      <c r="DIL40" s="72"/>
      <c r="DIM40" s="90"/>
      <c r="DIN40" s="73"/>
      <c r="DIO40" s="73"/>
      <c r="DIP40" s="74"/>
      <c r="DIQ40" s="72"/>
      <c r="DIR40" s="72"/>
      <c r="DIS40" s="72"/>
      <c r="DIT40" s="90"/>
      <c r="DIU40" s="73"/>
      <c r="DIV40" s="73"/>
      <c r="DIW40" s="74"/>
      <c r="DIX40" s="72"/>
      <c r="DIY40" s="72"/>
      <c r="DIZ40" s="72"/>
      <c r="DJA40" s="90"/>
      <c r="DJB40" s="73"/>
      <c r="DJC40" s="73"/>
      <c r="DJD40" s="74"/>
      <c r="DJE40" s="72"/>
      <c r="DJF40" s="72"/>
      <c r="DJG40" s="72"/>
      <c r="DJH40" s="90"/>
      <c r="DJI40" s="73"/>
      <c r="DJJ40" s="73"/>
      <c r="DJK40" s="74"/>
      <c r="DJL40" s="72"/>
      <c r="DJM40" s="72"/>
      <c r="DJN40" s="72"/>
      <c r="DJO40" s="90"/>
      <c r="DJP40" s="73"/>
      <c r="DJQ40" s="73"/>
      <c r="DJR40" s="74"/>
      <c r="DJS40" s="72"/>
      <c r="DJT40" s="72"/>
      <c r="DJU40" s="72"/>
      <c r="DJV40" s="90"/>
      <c r="DJW40" s="73"/>
      <c r="DJX40" s="73"/>
      <c r="DJY40" s="74"/>
      <c r="DJZ40" s="72"/>
      <c r="DKA40" s="72"/>
      <c r="DKB40" s="72"/>
      <c r="DKC40" s="90"/>
      <c r="DKD40" s="73"/>
      <c r="DKE40" s="73"/>
      <c r="DKF40" s="74"/>
      <c r="DKG40" s="72"/>
      <c r="DKH40" s="72"/>
      <c r="DKI40" s="72"/>
      <c r="DKJ40" s="90"/>
      <c r="DKK40" s="73"/>
      <c r="DKL40" s="73"/>
      <c r="DKM40" s="74"/>
      <c r="DKN40" s="72"/>
      <c r="DKO40" s="72"/>
      <c r="DKP40" s="72"/>
      <c r="DKQ40" s="90"/>
      <c r="DKR40" s="73"/>
      <c r="DKS40" s="73"/>
      <c r="DKT40" s="74"/>
      <c r="DKU40" s="72"/>
      <c r="DKV40" s="72"/>
      <c r="DKW40" s="72"/>
      <c r="DKX40" s="90"/>
      <c r="DKY40" s="73"/>
      <c r="DKZ40" s="73"/>
      <c r="DLA40" s="74"/>
      <c r="DLB40" s="72"/>
      <c r="DLC40" s="72"/>
      <c r="DLD40" s="72"/>
      <c r="DLE40" s="90"/>
      <c r="DLF40" s="73"/>
      <c r="DLG40" s="73"/>
      <c r="DLH40" s="74"/>
      <c r="DLI40" s="72"/>
      <c r="DLJ40" s="72"/>
      <c r="DLK40" s="72"/>
      <c r="DLL40" s="90"/>
      <c r="DLM40" s="73"/>
      <c r="DLN40" s="73"/>
      <c r="DLO40" s="74"/>
      <c r="DLP40" s="72"/>
      <c r="DLQ40" s="72"/>
      <c r="DLR40" s="72"/>
      <c r="DLS40" s="90"/>
      <c r="DLT40" s="73"/>
      <c r="DLU40" s="73"/>
      <c r="DLV40" s="74"/>
      <c r="DLW40" s="72"/>
      <c r="DLX40" s="72"/>
      <c r="DLY40" s="72"/>
      <c r="DLZ40" s="90"/>
      <c r="DMA40" s="73"/>
      <c r="DMB40" s="73"/>
      <c r="DMC40" s="74"/>
      <c r="DMD40" s="72"/>
      <c r="DME40" s="72"/>
      <c r="DMF40" s="72"/>
      <c r="DMG40" s="90"/>
      <c r="DMH40" s="73"/>
      <c r="DMI40" s="73"/>
      <c r="DMJ40" s="74"/>
      <c r="DMK40" s="72"/>
      <c r="DML40" s="72"/>
      <c r="DMM40" s="72"/>
      <c r="DMN40" s="90"/>
      <c r="DMO40" s="73"/>
      <c r="DMP40" s="73"/>
      <c r="DMQ40" s="74"/>
      <c r="DMR40" s="72"/>
      <c r="DMS40" s="72"/>
      <c r="DMT40" s="72"/>
      <c r="DMU40" s="90"/>
      <c r="DMV40" s="73"/>
      <c r="DMW40" s="73"/>
      <c r="DMX40" s="74"/>
      <c r="DMY40" s="72"/>
      <c r="DMZ40" s="72"/>
      <c r="DNA40" s="72"/>
      <c r="DNB40" s="90"/>
      <c r="DNC40" s="73"/>
      <c r="DND40" s="73"/>
      <c r="DNE40" s="74"/>
      <c r="DNF40" s="72"/>
      <c r="DNG40" s="72"/>
      <c r="DNH40" s="72"/>
      <c r="DNI40" s="90"/>
      <c r="DNJ40" s="73"/>
      <c r="DNK40" s="73"/>
      <c r="DNL40" s="74"/>
      <c r="DNM40" s="72"/>
      <c r="DNN40" s="72"/>
      <c r="DNO40" s="72"/>
      <c r="DNP40" s="90"/>
      <c r="DNQ40" s="73"/>
      <c r="DNR40" s="73"/>
      <c r="DNS40" s="74"/>
      <c r="DNT40" s="72"/>
      <c r="DNU40" s="72"/>
      <c r="DNV40" s="72"/>
      <c r="DNW40" s="90"/>
      <c r="DNX40" s="73"/>
      <c r="DNY40" s="73"/>
      <c r="DNZ40" s="74"/>
      <c r="DOA40" s="72"/>
      <c r="DOB40" s="72"/>
      <c r="DOC40" s="72"/>
      <c r="DOD40" s="90"/>
      <c r="DOE40" s="73"/>
      <c r="DOF40" s="73"/>
      <c r="DOG40" s="74"/>
      <c r="DOH40" s="72"/>
      <c r="DOI40" s="72"/>
      <c r="DOJ40" s="72"/>
      <c r="DOK40" s="90"/>
      <c r="DOL40" s="73"/>
      <c r="DOM40" s="73"/>
      <c r="DON40" s="74"/>
      <c r="DOO40" s="72"/>
      <c r="DOP40" s="72"/>
      <c r="DOQ40" s="72"/>
      <c r="DOR40" s="90"/>
      <c r="DOS40" s="73"/>
      <c r="DOT40" s="73"/>
      <c r="DOU40" s="74"/>
      <c r="DOV40" s="72"/>
      <c r="DOW40" s="72"/>
      <c r="DOX40" s="72"/>
      <c r="DOY40" s="90"/>
      <c r="DOZ40" s="73"/>
      <c r="DPA40" s="73"/>
      <c r="DPB40" s="74"/>
      <c r="DPC40" s="72"/>
      <c r="DPD40" s="72"/>
      <c r="DPE40" s="72"/>
      <c r="DPF40" s="90"/>
      <c r="DPG40" s="73"/>
      <c r="DPH40" s="73"/>
      <c r="DPI40" s="74"/>
      <c r="DPJ40" s="72"/>
      <c r="DPK40" s="72"/>
      <c r="DPL40" s="72"/>
      <c r="DPM40" s="90"/>
      <c r="DPN40" s="73"/>
      <c r="DPO40" s="73"/>
      <c r="DPP40" s="74"/>
      <c r="DPQ40" s="72"/>
      <c r="DPR40" s="72"/>
      <c r="DPS40" s="72"/>
      <c r="DPT40" s="90"/>
      <c r="DPU40" s="73"/>
      <c r="DPV40" s="73"/>
      <c r="DPW40" s="74"/>
      <c r="DPX40" s="72"/>
      <c r="DPY40" s="72"/>
      <c r="DPZ40" s="72"/>
      <c r="DQA40" s="90"/>
      <c r="DQB40" s="73"/>
      <c r="DQC40" s="73"/>
      <c r="DQD40" s="74"/>
      <c r="DQE40" s="72"/>
      <c r="DQF40" s="72"/>
      <c r="DQG40" s="72"/>
      <c r="DQH40" s="90"/>
      <c r="DQI40" s="73"/>
      <c r="DQJ40" s="73"/>
      <c r="DQK40" s="74"/>
      <c r="DQL40" s="72"/>
      <c r="DQM40" s="72"/>
      <c r="DQN40" s="72"/>
      <c r="DQO40" s="90"/>
      <c r="DQP40" s="73"/>
      <c r="DQQ40" s="73"/>
      <c r="DQR40" s="74"/>
      <c r="DQS40" s="72"/>
      <c r="DQT40" s="72"/>
      <c r="DQU40" s="72"/>
      <c r="DQV40" s="90"/>
      <c r="DQW40" s="73"/>
      <c r="DQX40" s="73"/>
      <c r="DQY40" s="74"/>
      <c r="DQZ40" s="72"/>
      <c r="DRA40" s="72"/>
      <c r="DRB40" s="72"/>
      <c r="DRC40" s="90"/>
      <c r="DRD40" s="73"/>
      <c r="DRE40" s="73"/>
      <c r="DRF40" s="74"/>
      <c r="DRG40" s="72"/>
      <c r="DRH40" s="72"/>
      <c r="DRI40" s="72"/>
      <c r="DRJ40" s="90"/>
      <c r="DRK40" s="73"/>
      <c r="DRL40" s="73"/>
      <c r="DRM40" s="74"/>
      <c r="DRN40" s="72"/>
      <c r="DRO40" s="72"/>
      <c r="DRP40" s="72"/>
      <c r="DRQ40" s="90"/>
      <c r="DRR40" s="73"/>
      <c r="DRS40" s="73"/>
      <c r="DRT40" s="74"/>
      <c r="DRU40" s="72"/>
      <c r="DRV40" s="72"/>
      <c r="DRW40" s="72"/>
      <c r="DRX40" s="90"/>
      <c r="DRY40" s="73"/>
      <c r="DRZ40" s="73"/>
      <c r="DSA40" s="74"/>
      <c r="DSB40" s="72"/>
      <c r="DSC40" s="72"/>
      <c r="DSD40" s="72"/>
      <c r="DSE40" s="90"/>
      <c r="DSF40" s="73"/>
      <c r="DSG40" s="73"/>
      <c r="DSH40" s="74"/>
      <c r="DSI40" s="72"/>
      <c r="DSJ40" s="72"/>
      <c r="DSK40" s="72"/>
      <c r="DSL40" s="90"/>
      <c r="DSM40" s="73"/>
      <c r="DSN40" s="73"/>
      <c r="DSO40" s="74"/>
      <c r="DSP40" s="72"/>
      <c r="DSQ40" s="72"/>
      <c r="DSR40" s="72"/>
      <c r="DSS40" s="90"/>
      <c r="DST40" s="73"/>
      <c r="DSU40" s="73"/>
      <c r="DSV40" s="74"/>
      <c r="DSW40" s="72"/>
      <c r="DSX40" s="72"/>
      <c r="DSY40" s="72"/>
      <c r="DSZ40" s="90"/>
      <c r="DTA40" s="73"/>
      <c r="DTB40" s="73"/>
      <c r="DTC40" s="74"/>
      <c r="DTD40" s="72"/>
      <c r="DTE40" s="72"/>
      <c r="DTF40" s="72"/>
      <c r="DTG40" s="90"/>
      <c r="DTH40" s="73"/>
      <c r="DTI40" s="73"/>
      <c r="DTJ40" s="74"/>
      <c r="DTK40" s="72"/>
      <c r="DTL40" s="72"/>
      <c r="DTM40" s="72"/>
      <c r="DTN40" s="90"/>
      <c r="DTO40" s="73"/>
      <c r="DTP40" s="73"/>
      <c r="DTQ40" s="74"/>
      <c r="DTR40" s="72"/>
      <c r="DTS40" s="72"/>
      <c r="DTT40" s="72"/>
      <c r="DTU40" s="90"/>
      <c r="DTV40" s="73"/>
      <c r="DTW40" s="73"/>
      <c r="DTX40" s="74"/>
      <c r="DTY40" s="72"/>
      <c r="DTZ40" s="72"/>
      <c r="DUA40" s="72"/>
      <c r="DUB40" s="90"/>
      <c r="DUC40" s="73"/>
      <c r="DUD40" s="73"/>
      <c r="DUE40" s="74"/>
      <c r="DUF40" s="72"/>
      <c r="DUG40" s="72"/>
      <c r="DUH40" s="72"/>
      <c r="DUI40" s="90"/>
      <c r="DUJ40" s="73"/>
      <c r="DUK40" s="73"/>
      <c r="DUL40" s="74"/>
      <c r="DUM40" s="72"/>
      <c r="DUN40" s="72"/>
      <c r="DUO40" s="72"/>
      <c r="DUP40" s="90"/>
      <c r="DUQ40" s="73"/>
      <c r="DUR40" s="73"/>
      <c r="DUS40" s="74"/>
      <c r="DUT40" s="72"/>
      <c r="DUU40" s="72"/>
      <c r="DUV40" s="72"/>
      <c r="DUW40" s="90"/>
      <c r="DUX40" s="73"/>
      <c r="DUY40" s="73"/>
      <c r="DUZ40" s="74"/>
      <c r="DVA40" s="72"/>
      <c r="DVB40" s="72"/>
      <c r="DVC40" s="72"/>
      <c r="DVD40" s="90"/>
      <c r="DVE40" s="73"/>
      <c r="DVF40" s="73"/>
      <c r="DVG40" s="74"/>
      <c r="DVH40" s="72"/>
      <c r="DVI40" s="72"/>
      <c r="DVJ40" s="72"/>
      <c r="DVK40" s="90"/>
      <c r="DVL40" s="73"/>
      <c r="DVM40" s="73"/>
      <c r="DVN40" s="74"/>
      <c r="DVO40" s="72"/>
      <c r="DVP40" s="72"/>
      <c r="DVQ40" s="72"/>
      <c r="DVR40" s="90"/>
      <c r="DVS40" s="73"/>
      <c r="DVT40" s="73"/>
      <c r="DVU40" s="74"/>
      <c r="DVV40" s="72"/>
      <c r="DVW40" s="72"/>
      <c r="DVX40" s="72"/>
      <c r="DVY40" s="90"/>
      <c r="DVZ40" s="73"/>
      <c r="DWA40" s="73"/>
      <c r="DWB40" s="74"/>
      <c r="DWC40" s="72"/>
      <c r="DWD40" s="72"/>
      <c r="DWE40" s="72"/>
      <c r="DWF40" s="90"/>
      <c r="DWG40" s="73"/>
      <c r="DWH40" s="73"/>
      <c r="DWI40" s="74"/>
      <c r="DWJ40" s="72"/>
      <c r="DWK40" s="72"/>
      <c r="DWL40" s="72"/>
      <c r="DWM40" s="90"/>
      <c r="DWN40" s="73"/>
      <c r="DWO40" s="73"/>
      <c r="DWP40" s="74"/>
      <c r="DWQ40" s="72"/>
      <c r="DWR40" s="72"/>
      <c r="DWS40" s="72"/>
      <c r="DWT40" s="90"/>
      <c r="DWU40" s="73"/>
      <c r="DWV40" s="73"/>
      <c r="DWW40" s="74"/>
      <c r="DWX40" s="72"/>
      <c r="DWY40" s="72"/>
      <c r="DWZ40" s="72"/>
      <c r="DXA40" s="90"/>
      <c r="DXB40" s="73"/>
      <c r="DXC40" s="73"/>
      <c r="DXD40" s="74"/>
      <c r="DXE40" s="72"/>
      <c r="DXF40" s="72"/>
      <c r="DXG40" s="72"/>
      <c r="DXH40" s="90"/>
      <c r="DXI40" s="73"/>
      <c r="DXJ40" s="73"/>
      <c r="DXK40" s="74"/>
      <c r="DXL40" s="72"/>
      <c r="DXM40" s="72"/>
      <c r="DXN40" s="72"/>
      <c r="DXO40" s="90"/>
      <c r="DXP40" s="73"/>
      <c r="DXQ40" s="73"/>
      <c r="DXR40" s="74"/>
      <c r="DXS40" s="72"/>
      <c r="DXT40" s="72"/>
      <c r="DXU40" s="72"/>
      <c r="DXV40" s="90"/>
      <c r="DXW40" s="73"/>
      <c r="DXX40" s="73"/>
      <c r="DXY40" s="74"/>
      <c r="DXZ40" s="72"/>
      <c r="DYA40" s="72"/>
      <c r="DYB40" s="72"/>
      <c r="DYC40" s="90"/>
      <c r="DYD40" s="73"/>
      <c r="DYE40" s="73"/>
      <c r="DYF40" s="74"/>
      <c r="DYG40" s="72"/>
      <c r="DYH40" s="72"/>
      <c r="DYI40" s="72"/>
      <c r="DYJ40" s="90"/>
      <c r="DYK40" s="73"/>
      <c r="DYL40" s="73"/>
      <c r="DYM40" s="74"/>
      <c r="DYN40" s="72"/>
      <c r="DYO40" s="72"/>
      <c r="DYP40" s="72"/>
      <c r="DYQ40" s="90"/>
      <c r="DYR40" s="73"/>
      <c r="DYS40" s="73"/>
      <c r="DYT40" s="74"/>
      <c r="DYU40" s="72"/>
      <c r="DYV40" s="72"/>
      <c r="DYW40" s="72"/>
      <c r="DYX40" s="90"/>
      <c r="DYY40" s="73"/>
      <c r="DYZ40" s="73"/>
      <c r="DZA40" s="74"/>
      <c r="DZB40" s="72"/>
      <c r="DZC40" s="72"/>
      <c r="DZD40" s="72"/>
      <c r="DZE40" s="90"/>
      <c r="DZF40" s="73"/>
      <c r="DZG40" s="73"/>
      <c r="DZH40" s="74"/>
      <c r="DZI40" s="72"/>
      <c r="DZJ40" s="72"/>
      <c r="DZK40" s="72"/>
      <c r="DZL40" s="90"/>
      <c r="DZM40" s="73"/>
      <c r="DZN40" s="73"/>
      <c r="DZO40" s="74"/>
      <c r="DZP40" s="72"/>
      <c r="DZQ40" s="72"/>
      <c r="DZR40" s="72"/>
      <c r="DZS40" s="90"/>
      <c r="DZT40" s="73"/>
      <c r="DZU40" s="73"/>
      <c r="DZV40" s="74"/>
      <c r="DZW40" s="72"/>
      <c r="DZX40" s="72"/>
      <c r="DZY40" s="72"/>
      <c r="DZZ40" s="90"/>
      <c r="EAA40" s="73"/>
      <c r="EAB40" s="73"/>
      <c r="EAC40" s="74"/>
      <c r="EAD40" s="72"/>
      <c r="EAE40" s="72"/>
      <c r="EAF40" s="72"/>
      <c r="EAG40" s="90"/>
      <c r="EAH40" s="73"/>
      <c r="EAI40" s="73"/>
      <c r="EAJ40" s="74"/>
      <c r="EAK40" s="72"/>
      <c r="EAL40" s="72"/>
      <c r="EAM40" s="72"/>
      <c r="EAN40" s="90"/>
      <c r="EAO40" s="73"/>
      <c r="EAP40" s="73"/>
      <c r="EAQ40" s="74"/>
      <c r="EAR40" s="72"/>
      <c r="EAS40" s="72"/>
      <c r="EAT40" s="72"/>
      <c r="EAU40" s="90"/>
      <c r="EAV40" s="73"/>
      <c r="EAW40" s="73"/>
      <c r="EAX40" s="74"/>
      <c r="EAY40" s="72"/>
      <c r="EAZ40" s="72"/>
      <c r="EBA40" s="72"/>
      <c r="EBB40" s="90"/>
      <c r="EBC40" s="73"/>
      <c r="EBD40" s="73"/>
      <c r="EBE40" s="74"/>
      <c r="EBF40" s="72"/>
      <c r="EBG40" s="72"/>
      <c r="EBH40" s="72"/>
      <c r="EBI40" s="90"/>
      <c r="EBJ40" s="73"/>
      <c r="EBK40" s="73"/>
      <c r="EBL40" s="74"/>
      <c r="EBM40" s="72"/>
      <c r="EBN40" s="72"/>
      <c r="EBO40" s="72"/>
      <c r="EBP40" s="90"/>
      <c r="EBQ40" s="73"/>
      <c r="EBR40" s="73"/>
      <c r="EBS40" s="74"/>
      <c r="EBT40" s="72"/>
      <c r="EBU40" s="72"/>
      <c r="EBV40" s="72"/>
      <c r="EBW40" s="90"/>
      <c r="EBX40" s="73"/>
      <c r="EBY40" s="73"/>
      <c r="EBZ40" s="74"/>
      <c r="ECA40" s="72"/>
      <c r="ECB40" s="72"/>
      <c r="ECC40" s="72"/>
      <c r="ECD40" s="90"/>
      <c r="ECE40" s="73"/>
      <c r="ECF40" s="73"/>
      <c r="ECG40" s="74"/>
      <c r="ECH40" s="72"/>
      <c r="ECI40" s="72"/>
      <c r="ECJ40" s="72"/>
      <c r="ECK40" s="90"/>
      <c r="ECL40" s="73"/>
      <c r="ECM40" s="73"/>
      <c r="ECN40" s="74"/>
      <c r="ECO40" s="72"/>
      <c r="ECP40" s="72"/>
      <c r="ECQ40" s="72"/>
      <c r="ECR40" s="90"/>
      <c r="ECS40" s="73"/>
      <c r="ECT40" s="73"/>
      <c r="ECU40" s="74"/>
      <c r="ECV40" s="72"/>
      <c r="ECW40" s="72"/>
      <c r="ECX40" s="72"/>
      <c r="ECY40" s="90"/>
      <c r="ECZ40" s="73"/>
      <c r="EDA40" s="73"/>
      <c r="EDB40" s="74"/>
      <c r="EDC40" s="72"/>
      <c r="EDD40" s="72"/>
      <c r="EDE40" s="72"/>
      <c r="EDF40" s="90"/>
      <c r="EDG40" s="73"/>
      <c r="EDH40" s="73"/>
      <c r="EDI40" s="74"/>
      <c r="EDJ40" s="72"/>
      <c r="EDK40" s="72"/>
      <c r="EDL40" s="72"/>
      <c r="EDM40" s="90"/>
      <c r="EDN40" s="73"/>
      <c r="EDO40" s="73"/>
      <c r="EDP40" s="74"/>
      <c r="EDQ40" s="72"/>
      <c r="EDR40" s="72"/>
      <c r="EDS40" s="72"/>
      <c r="EDT40" s="90"/>
      <c r="EDU40" s="73"/>
      <c r="EDV40" s="73"/>
      <c r="EDW40" s="74"/>
      <c r="EDX40" s="72"/>
      <c r="EDY40" s="72"/>
      <c r="EDZ40" s="72"/>
      <c r="EEA40" s="90"/>
      <c r="EEB40" s="73"/>
      <c r="EEC40" s="73"/>
      <c r="EED40" s="74"/>
      <c r="EEE40" s="72"/>
      <c r="EEF40" s="72"/>
      <c r="EEG40" s="72"/>
      <c r="EEH40" s="90"/>
      <c r="EEI40" s="73"/>
      <c r="EEJ40" s="73"/>
      <c r="EEK40" s="74"/>
      <c r="EEL40" s="72"/>
      <c r="EEM40" s="72"/>
      <c r="EEN40" s="72"/>
      <c r="EEO40" s="90"/>
      <c r="EEP40" s="73"/>
      <c r="EEQ40" s="73"/>
      <c r="EER40" s="74"/>
      <c r="EES40" s="72"/>
      <c r="EET40" s="72"/>
      <c r="EEU40" s="72"/>
      <c r="EEV40" s="90"/>
      <c r="EEW40" s="73"/>
      <c r="EEX40" s="73"/>
      <c r="EEY40" s="74"/>
      <c r="EEZ40" s="72"/>
      <c r="EFA40" s="72"/>
      <c r="EFB40" s="72"/>
      <c r="EFC40" s="90"/>
      <c r="EFD40" s="73"/>
      <c r="EFE40" s="73"/>
      <c r="EFF40" s="74"/>
      <c r="EFG40" s="72"/>
      <c r="EFH40" s="72"/>
      <c r="EFI40" s="72"/>
      <c r="EFJ40" s="90"/>
      <c r="EFK40" s="73"/>
      <c r="EFL40" s="73"/>
      <c r="EFM40" s="74"/>
      <c r="EFN40" s="72"/>
      <c r="EFO40" s="72"/>
      <c r="EFP40" s="72"/>
      <c r="EFQ40" s="90"/>
      <c r="EFR40" s="73"/>
      <c r="EFS40" s="73"/>
      <c r="EFT40" s="74"/>
      <c r="EFU40" s="72"/>
      <c r="EFV40" s="72"/>
      <c r="EFW40" s="72"/>
      <c r="EFX40" s="90"/>
      <c r="EFY40" s="73"/>
      <c r="EFZ40" s="73"/>
      <c r="EGA40" s="74"/>
      <c r="EGB40" s="72"/>
      <c r="EGC40" s="72"/>
      <c r="EGD40" s="72"/>
      <c r="EGE40" s="90"/>
      <c r="EGF40" s="73"/>
      <c r="EGG40" s="73"/>
      <c r="EGH40" s="74"/>
      <c r="EGI40" s="72"/>
      <c r="EGJ40" s="72"/>
      <c r="EGK40" s="72"/>
      <c r="EGL40" s="90"/>
      <c r="EGM40" s="73"/>
      <c r="EGN40" s="73"/>
      <c r="EGO40" s="74"/>
      <c r="EGP40" s="72"/>
      <c r="EGQ40" s="72"/>
      <c r="EGR40" s="72"/>
      <c r="EGS40" s="90"/>
      <c r="EGT40" s="73"/>
      <c r="EGU40" s="73"/>
      <c r="EGV40" s="74"/>
      <c r="EGW40" s="72"/>
      <c r="EGX40" s="72"/>
      <c r="EGY40" s="72"/>
      <c r="EGZ40" s="90"/>
      <c r="EHA40" s="73"/>
      <c r="EHB40" s="73"/>
      <c r="EHC40" s="74"/>
      <c r="EHD40" s="72"/>
      <c r="EHE40" s="72"/>
      <c r="EHF40" s="72"/>
      <c r="EHG40" s="90"/>
      <c r="EHH40" s="73"/>
      <c r="EHI40" s="73"/>
      <c r="EHJ40" s="74"/>
      <c r="EHK40" s="72"/>
      <c r="EHL40" s="72"/>
      <c r="EHM40" s="72"/>
      <c r="EHN40" s="90"/>
      <c r="EHO40" s="73"/>
      <c r="EHP40" s="73"/>
      <c r="EHQ40" s="74"/>
      <c r="EHR40" s="72"/>
      <c r="EHS40" s="72"/>
      <c r="EHT40" s="72"/>
      <c r="EHU40" s="90"/>
      <c r="EHV40" s="73"/>
      <c r="EHW40" s="73"/>
      <c r="EHX40" s="74"/>
      <c r="EHY40" s="72"/>
      <c r="EHZ40" s="72"/>
      <c r="EIA40" s="72"/>
      <c r="EIB40" s="90"/>
      <c r="EIC40" s="73"/>
      <c r="EID40" s="73"/>
      <c r="EIE40" s="74"/>
      <c r="EIF40" s="72"/>
      <c r="EIG40" s="72"/>
      <c r="EIH40" s="72"/>
      <c r="EII40" s="90"/>
      <c r="EIJ40" s="73"/>
      <c r="EIK40" s="73"/>
      <c r="EIL40" s="74"/>
      <c r="EIM40" s="72"/>
      <c r="EIN40" s="72"/>
      <c r="EIO40" s="72"/>
      <c r="EIP40" s="90"/>
      <c r="EIQ40" s="73"/>
      <c r="EIR40" s="73"/>
      <c r="EIS40" s="74"/>
      <c r="EIT40" s="72"/>
      <c r="EIU40" s="72"/>
      <c r="EIV40" s="72"/>
      <c r="EIW40" s="90"/>
      <c r="EIX40" s="73"/>
      <c r="EIY40" s="73"/>
      <c r="EIZ40" s="74"/>
      <c r="EJA40" s="72"/>
      <c r="EJB40" s="72"/>
      <c r="EJC40" s="72"/>
      <c r="EJD40" s="90"/>
      <c r="EJE40" s="73"/>
      <c r="EJF40" s="73"/>
      <c r="EJG40" s="74"/>
      <c r="EJH40" s="72"/>
      <c r="EJI40" s="72"/>
      <c r="EJJ40" s="72"/>
      <c r="EJK40" s="90"/>
      <c r="EJL40" s="73"/>
      <c r="EJM40" s="73"/>
      <c r="EJN40" s="74"/>
      <c r="EJO40" s="72"/>
      <c r="EJP40" s="72"/>
      <c r="EJQ40" s="72"/>
      <c r="EJR40" s="90"/>
      <c r="EJS40" s="73"/>
      <c r="EJT40" s="73"/>
      <c r="EJU40" s="74"/>
      <c r="EJV40" s="72"/>
      <c r="EJW40" s="72"/>
      <c r="EJX40" s="72"/>
      <c r="EJY40" s="90"/>
      <c r="EJZ40" s="73"/>
      <c r="EKA40" s="73"/>
      <c r="EKB40" s="74"/>
      <c r="EKC40" s="72"/>
      <c r="EKD40" s="72"/>
      <c r="EKE40" s="72"/>
      <c r="EKF40" s="90"/>
      <c r="EKG40" s="73"/>
      <c r="EKH40" s="73"/>
      <c r="EKI40" s="74"/>
      <c r="EKJ40" s="72"/>
      <c r="EKK40" s="72"/>
      <c r="EKL40" s="72"/>
      <c r="EKM40" s="90"/>
      <c r="EKN40" s="73"/>
      <c r="EKO40" s="73"/>
      <c r="EKP40" s="74"/>
      <c r="EKQ40" s="72"/>
      <c r="EKR40" s="72"/>
      <c r="EKS40" s="72"/>
      <c r="EKT40" s="90"/>
      <c r="EKU40" s="73"/>
      <c r="EKV40" s="73"/>
      <c r="EKW40" s="74"/>
      <c r="EKX40" s="72"/>
      <c r="EKY40" s="72"/>
      <c r="EKZ40" s="72"/>
      <c r="ELA40" s="90"/>
      <c r="ELB40" s="73"/>
      <c r="ELC40" s="73"/>
      <c r="ELD40" s="74"/>
      <c r="ELE40" s="72"/>
      <c r="ELF40" s="72"/>
      <c r="ELG40" s="72"/>
      <c r="ELH40" s="90"/>
      <c r="ELI40" s="73"/>
      <c r="ELJ40" s="73"/>
      <c r="ELK40" s="74"/>
      <c r="ELL40" s="72"/>
      <c r="ELM40" s="72"/>
      <c r="ELN40" s="72"/>
      <c r="ELO40" s="90"/>
      <c r="ELP40" s="73"/>
      <c r="ELQ40" s="73"/>
      <c r="ELR40" s="74"/>
      <c r="ELS40" s="72"/>
      <c r="ELT40" s="72"/>
      <c r="ELU40" s="72"/>
      <c r="ELV40" s="90"/>
      <c r="ELW40" s="73"/>
      <c r="ELX40" s="73"/>
      <c r="ELY40" s="74"/>
      <c r="ELZ40" s="72"/>
      <c r="EMA40" s="72"/>
      <c r="EMB40" s="72"/>
      <c r="EMC40" s="90"/>
      <c r="EMD40" s="73"/>
      <c r="EME40" s="73"/>
      <c r="EMF40" s="74"/>
      <c r="EMG40" s="72"/>
      <c r="EMH40" s="72"/>
      <c r="EMI40" s="72"/>
      <c r="EMJ40" s="90"/>
      <c r="EMK40" s="73"/>
      <c r="EML40" s="73"/>
      <c r="EMM40" s="74"/>
      <c r="EMN40" s="72"/>
      <c r="EMO40" s="72"/>
      <c r="EMP40" s="72"/>
      <c r="EMQ40" s="90"/>
      <c r="EMR40" s="73"/>
      <c r="EMS40" s="73"/>
      <c r="EMT40" s="74"/>
      <c r="EMU40" s="72"/>
      <c r="EMV40" s="72"/>
      <c r="EMW40" s="72"/>
      <c r="EMX40" s="90"/>
      <c r="EMY40" s="73"/>
      <c r="EMZ40" s="73"/>
      <c r="ENA40" s="74"/>
      <c r="ENB40" s="72"/>
      <c r="ENC40" s="72"/>
      <c r="END40" s="72"/>
      <c r="ENE40" s="90"/>
      <c r="ENF40" s="73"/>
      <c r="ENG40" s="73"/>
      <c r="ENH40" s="74"/>
      <c r="ENI40" s="72"/>
      <c r="ENJ40" s="72"/>
      <c r="ENK40" s="72"/>
      <c r="ENL40" s="90"/>
      <c r="ENM40" s="73"/>
      <c r="ENN40" s="73"/>
      <c r="ENO40" s="74"/>
      <c r="ENP40" s="72"/>
      <c r="ENQ40" s="72"/>
      <c r="ENR40" s="72"/>
      <c r="ENS40" s="90"/>
      <c r="ENT40" s="73"/>
      <c r="ENU40" s="73"/>
      <c r="ENV40" s="74"/>
      <c r="ENW40" s="72"/>
      <c r="ENX40" s="72"/>
      <c r="ENY40" s="72"/>
      <c r="ENZ40" s="90"/>
      <c r="EOA40" s="73"/>
      <c r="EOB40" s="73"/>
      <c r="EOC40" s="74"/>
      <c r="EOD40" s="72"/>
      <c r="EOE40" s="72"/>
      <c r="EOF40" s="72"/>
      <c r="EOG40" s="90"/>
      <c r="EOH40" s="73"/>
      <c r="EOI40" s="73"/>
      <c r="EOJ40" s="74"/>
      <c r="EOK40" s="72"/>
      <c r="EOL40" s="72"/>
      <c r="EOM40" s="72"/>
      <c r="EON40" s="90"/>
      <c r="EOO40" s="73"/>
      <c r="EOP40" s="73"/>
      <c r="EOQ40" s="74"/>
      <c r="EOR40" s="72"/>
      <c r="EOS40" s="72"/>
      <c r="EOT40" s="72"/>
      <c r="EOU40" s="90"/>
      <c r="EOV40" s="73"/>
      <c r="EOW40" s="73"/>
      <c r="EOX40" s="74"/>
      <c r="EOY40" s="72"/>
      <c r="EOZ40" s="72"/>
      <c r="EPA40" s="72"/>
      <c r="EPB40" s="90"/>
      <c r="EPC40" s="73"/>
      <c r="EPD40" s="73"/>
      <c r="EPE40" s="74"/>
      <c r="EPF40" s="72"/>
      <c r="EPG40" s="72"/>
      <c r="EPH40" s="72"/>
      <c r="EPI40" s="90"/>
      <c r="EPJ40" s="73"/>
      <c r="EPK40" s="73"/>
      <c r="EPL40" s="74"/>
      <c r="EPM40" s="72"/>
      <c r="EPN40" s="72"/>
      <c r="EPO40" s="72"/>
      <c r="EPP40" s="90"/>
      <c r="EPQ40" s="73"/>
      <c r="EPR40" s="73"/>
      <c r="EPS40" s="74"/>
      <c r="EPT40" s="72"/>
      <c r="EPU40" s="72"/>
      <c r="EPV40" s="72"/>
      <c r="EPW40" s="90"/>
      <c r="EPX40" s="73"/>
      <c r="EPY40" s="73"/>
      <c r="EPZ40" s="74"/>
      <c r="EQA40" s="72"/>
      <c r="EQB40" s="72"/>
      <c r="EQC40" s="72"/>
      <c r="EQD40" s="90"/>
      <c r="EQE40" s="73"/>
      <c r="EQF40" s="73"/>
      <c r="EQG40" s="74"/>
      <c r="EQH40" s="72"/>
      <c r="EQI40" s="72"/>
      <c r="EQJ40" s="72"/>
      <c r="EQK40" s="90"/>
      <c r="EQL40" s="73"/>
      <c r="EQM40" s="73"/>
      <c r="EQN40" s="74"/>
      <c r="EQO40" s="72"/>
      <c r="EQP40" s="72"/>
      <c r="EQQ40" s="72"/>
      <c r="EQR40" s="90"/>
      <c r="EQS40" s="73"/>
      <c r="EQT40" s="73"/>
      <c r="EQU40" s="74"/>
      <c r="EQV40" s="72"/>
      <c r="EQW40" s="72"/>
      <c r="EQX40" s="72"/>
      <c r="EQY40" s="90"/>
      <c r="EQZ40" s="73"/>
      <c r="ERA40" s="73"/>
      <c r="ERB40" s="74"/>
      <c r="ERC40" s="72"/>
      <c r="ERD40" s="72"/>
      <c r="ERE40" s="72"/>
      <c r="ERF40" s="90"/>
      <c r="ERG40" s="73"/>
      <c r="ERH40" s="73"/>
      <c r="ERI40" s="74"/>
      <c r="ERJ40" s="72"/>
      <c r="ERK40" s="72"/>
      <c r="ERL40" s="72"/>
      <c r="ERM40" s="90"/>
      <c r="ERN40" s="73"/>
      <c r="ERO40" s="73"/>
      <c r="ERP40" s="74"/>
      <c r="ERQ40" s="72"/>
      <c r="ERR40" s="72"/>
      <c r="ERS40" s="72"/>
      <c r="ERT40" s="90"/>
      <c r="ERU40" s="73"/>
      <c r="ERV40" s="73"/>
      <c r="ERW40" s="74"/>
      <c r="ERX40" s="72"/>
      <c r="ERY40" s="72"/>
      <c r="ERZ40" s="72"/>
      <c r="ESA40" s="90"/>
      <c r="ESB40" s="73"/>
      <c r="ESC40" s="73"/>
      <c r="ESD40" s="74"/>
      <c r="ESE40" s="72"/>
      <c r="ESF40" s="72"/>
      <c r="ESG40" s="72"/>
      <c r="ESH40" s="90"/>
      <c r="ESI40" s="73"/>
      <c r="ESJ40" s="73"/>
      <c r="ESK40" s="74"/>
      <c r="ESL40" s="72"/>
      <c r="ESM40" s="72"/>
      <c r="ESN40" s="72"/>
      <c r="ESO40" s="90"/>
      <c r="ESP40" s="73"/>
      <c r="ESQ40" s="73"/>
      <c r="ESR40" s="74"/>
      <c r="ESS40" s="72"/>
      <c r="EST40" s="72"/>
      <c r="ESU40" s="72"/>
      <c r="ESV40" s="90"/>
      <c r="ESW40" s="73"/>
      <c r="ESX40" s="73"/>
      <c r="ESY40" s="74"/>
      <c r="ESZ40" s="72"/>
      <c r="ETA40" s="72"/>
      <c r="ETB40" s="72"/>
      <c r="ETC40" s="90"/>
      <c r="ETD40" s="73"/>
      <c r="ETE40" s="73"/>
      <c r="ETF40" s="74"/>
      <c r="ETG40" s="72"/>
      <c r="ETH40" s="72"/>
      <c r="ETI40" s="72"/>
      <c r="ETJ40" s="90"/>
      <c r="ETK40" s="73"/>
      <c r="ETL40" s="73"/>
      <c r="ETM40" s="74"/>
      <c r="ETN40" s="72"/>
      <c r="ETO40" s="72"/>
      <c r="ETP40" s="72"/>
      <c r="ETQ40" s="90"/>
      <c r="ETR40" s="73"/>
      <c r="ETS40" s="73"/>
      <c r="ETT40" s="74"/>
      <c r="ETU40" s="72"/>
      <c r="ETV40" s="72"/>
      <c r="ETW40" s="72"/>
      <c r="ETX40" s="90"/>
      <c r="ETY40" s="73"/>
      <c r="ETZ40" s="73"/>
      <c r="EUA40" s="74"/>
      <c r="EUB40" s="72"/>
      <c r="EUC40" s="72"/>
      <c r="EUD40" s="72"/>
      <c r="EUE40" s="90"/>
      <c r="EUF40" s="73"/>
      <c r="EUG40" s="73"/>
      <c r="EUH40" s="74"/>
      <c r="EUI40" s="72"/>
      <c r="EUJ40" s="72"/>
      <c r="EUK40" s="72"/>
      <c r="EUL40" s="90"/>
      <c r="EUM40" s="73"/>
      <c r="EUN40" s="73"/>
      <c r="EUO40" s="74"/>
      <c r="EUP40" s="72"/>
      <c r="EUQ40" s="72"/>
      <c r="EUR40" s="72"/>
      <c r="EUS40" s="90"/>
      <c r="EUT40" s="73"/>
      <c r="EUU40" s="73"/>
      <c r="EUV40" s="74"/>
      <c r="EUW40" s="72"/>
      <c r="EUX40" s="72"/>
      <c r="EUY40" s="72"/>
      <c r="EUZ40" s="90"/>
      <c r="EVA40" s="73"/>
      <c r="EVB40" s="73"/>
      <c r="EVC40" s="74"/>
      <c r="EVD40" s="72"/>
      <c r="EVE40" s="72"/>
      <c r="EVF40" s="72"/>
      <c r="EVG40" s="90"/>
      <c r="EVH40" s="73"/>
      <c r="EVI40" s="73"/>
      <c r="EVJ40" s="74"/>
      <c r="EVK40" s="72"/>
      <c r="EVL40" s="72"/>
      <c r="EVM40" s="72"/>
      <c r="EVN40" s="90"/>
      <c r="EVO40" s="73"/>
      <c r="EVP40" s="73"/>
      <c r="EVQ40" s="74"/>
      <c r="EVR40" s="72"/>
      <c r="EVS40" s="72"/>
      <c r="EVT40" s="72"/>
      <c r="EVU40" s="90"/>
      <c r="EVV40" s="73"/>
      <c r="EVW40" s="73"/>
      <c r="EVX40" s="74"/>
      <c r="EVY40" s="72"/>
      <c r="EVZ40" s="72"/>
      <c r="EWA40" s="72"/>
      <c r="EWB40" s="90"/>
      <c r="EWC40" s="73"/>
      <c r="EWD40" s="73"/>
      <c r="EWE40" s="74"/>
      <c r="EWF40" s="72"/>
      <c r="EWG40" s="72"/>
      <c r="EWH40" s="72"/>
      <c r="EWI40" s="90"/>
      <c r="EWJ40" s="73"/>
      <c r="EWK40" s="73"/>
      <c r="EWL40" s="74"/>
      <c r="EWM40" s="72"/>
      <c r="EWN40" s="72"/>
      <c r="EWO40" s="72"/>
      <c r="EWP40" s="90"/>
      <c r="EWQ40" s="73"/>
      <c r="EWR40" s="73"/>
      <c r="EWS40" s="74"/>
      <c r="EWT40" s="72"/>
      <c r="EWU40" s="72"/>
      <c r="EWV40" s="72"/>
      <c r="EWW40" s="90"/>
      <c r="EWX40" s="73"/>
      <c r="EWY40" s="73"/>
      <c r="EWZ40" s="74"/>
      <c r="EXA40" s="72"/>
      <c r="EXB40" s="72"/>
      <c r="EXC40" s="72"/>
      <c r="EXD40" s="90"/>
      <c r="EXE40" s="73"/>
      <c r="EXF40" s="73"/>
      <c r="EXG40" s="74"/>
      <c r="EXH40" s="72"/>
      <c r="EXI40" s="72"/>
      <c r="EXJ40" s="72"/>
      <c r="EXK40" s="90"/>
      <c r="EXL40" s="73"/>
      <c r="EXM40" s="73"/>
      <c r="EXN40" s="74"/>
      <c r="EXO40" s="72"/>
      <c r="EXP40" s="72"/>
      <c r="EXQ40" s="72"/>
      <c r="EXR40" s="90"/>
      <c r="EXS40" s="73"/>
      <c r="EXT40" s="73"/>
      <c r="EXU40" s="74"/>
      <c r="EXV40" s="72"/>
      <c r="EXW40" s="72"/>
      <c r="EXX40" s="72"/>
      <c r="EXY40" s="90"/>
      <c r="EXZ40" s="73"/>
      <c r="EYA40" s="73"/>
      <c r="EYB40" s="74"/>
      <c r="EYC40" s="72"/>
      <c r="EYD40" s="72"/>
      <c r="EYE40" s="72"/>
      <c r="EYF40" s="90"/>
      <c r="EYG40" s="73"/>
      <c r="EYH40" s="73"/>
      <c r="EYI40" s="74"/>
      <c r="EYJ40" s="72"/>
      <c r="EYK40" s="72"/>
      <c r="EYL40" s="72"/>
      <c r="EYM40" s="90"/>
      <c r="EYN40" s="73"/>
      <c r="EYO40" s="73"/>
      <c r="EYP40" s="74"/>
      <c r="EYQ40" s="72"/>
      <c r="EYR40" s="72"/>
      <c r="EYS40" s="72"/>
      <c r="EYT40" s="90"/>
      <c r="EYU40" s="73"/>
      <c r="EYV40" s="73"/>
      <c r="EYW40" s="74"/>
      <c r="EYX40" s="72"/>
      <c r="EYY40" s="72"/>
      <c r="EYZ40" s="72"/>
      <c r="EZA40" s="90"/>
      <c r="EZB40" s="73"/>
      <c r="EZC40" s="73"/>
      <c r="EZD40" s="74"/>
      <c r="EZE40" s="72"/>
      <c r="EZF40" s="72"/>
      <c r="EZG40" s="72"/>
      <c r="EZH40" s="90"/>
      <c r="EZI40" s="73"/>
      <c r="EZJ40" s="73"/>
      <c r="EZK40" s="74"/>
      <c r="EZL40" s="72"/>
      <c r="EZM40" s="72"/>
      <c r="EZN40" s="72"/>
      <c r="EZO40" s="90"/>
      <c r="EZP40" s="73"/>
      <c r="EZQ40" s="73"/>
      <c r="EZR40" s="74"/>
      <c r="EZS40" s="72"/>
      <c r="EZT40" s="72"/>
      <c r="EZU40" s="72"/>
      <c r="EZV40" s="90"/>
      <c r="EZW40" s="73"/>
      <c r="EZX40" s="73"/>
      <c r="EZY40" s="74"/>
      <c r="EZZ40" s="72"/>
      <c r="FAA40" s="72"/>
      <c r="FAB40" s="72"/>
      <c r="FAC40" s="90"/>
      <c r="FAD40" s="73"/>
      <c r="FAE40" s="73"/>
      <c r="FAF40" s="74"/>
      <c r="FAG40" s="72"/>
      <c r="FAH40" s="72"/>
      <c r="FAI40" s="72"/>
      <c r="FAJ40" s="90"/>
      <c r="FAK40" s="73"/>
      <c r="FAL40" s="73"/>
      <c r="FAM40" s="74"/>
      <c r="FAN40" s="72"/>
      <c r="FAO40" s="72"/>
      <c r="FAP40" s="72"/>
      <c r="FAQ40" s="90"/>
      <c r="FAR40" s="73"/>
      <c r="FAS40" s="73"/>
      <c r="FAT40" s="74"/>
      <c r="FAU40" s="72"/>
      <c r="FAV40" s="72"/>
      <c r="FAW40" s="72"/>
      <c r="FAX40" s="90"/>
      <c r="FAY40" s="73"/>
      <c r="FAZ40" s="73"/>
      <c r="FBA40" s="74"/>
      <c r="FBB40" s="72"/>
      <c r="FBC40" s="72"/>
      <c r="FBD40" s="72"/>
      <c r="FBE40" s="90"/>
      <c r="FBF40" s="73"/>
      <c r="FBG40" s="73"/>
      <c r="FBH40" s="74"/>
      <c r="FBI40" s="72"/>
      <c r="FBJ40" s="72"/>
      <c r="FBK40" s="72"/>
      <c r="FBL40" s="90"/>
      <c r="FBM40" s="73"/>
      <c r="FBN40" s="73"/>
      <c r="FBO40" s="74"/>
      <c r="FBP40" s="72"/>
      <c r="FBQ40" s="72"/>
      <c r="FBR40" s="72"/>
      <c r="FBS40" s="90"/>
      <c r="FBT40" s="73"/>
      <c r="FBU40" s="73"/>
      <c r="FBV40" s="74"/>
      <c r="FBW40" s="72"/>
      <c r="FBX40" s="72"/>
      <c r="FBY40" s="72"/>
      <c r="FBZ40" s="90"/>
      <c r="FCA40" s="73"/>
      <c r="FCB40" s="73"/>
      <c r="FCC40" s="74"/>
      <c r="FCD40" s="72"/>
      <c r="FCE40" s="72"/>
      <c r="FCF40" s="72"/>
      <c r="FCG40" s="90"/>
      <c r="FCH40" s="73"/>
      <c r="FCI40" s="73"/>
      <c r="FCJ40" s="74"/>
      <c r="FCK40" s="72"/>
      <c r="FCL40" s="72"/>
      <c r="FCM40" s="72"/>
      <c r="FCN40" s="90"/>
      <c r="FCO40" s="73"/>
      <c r="FCP40" s="73"/>
      <c r="FCQ40" s="74"/>
      <c r="FCR40" s="72"/>
      <c r="FCS40" s="72"/>
      <c r="FCT40" s="72"/>
      <c r="FCU40" s="90"/>
      <c r="FCV40" s="73"/>
      <c r="FCW40" s="73"/>
      <c r="FCX40" s="74"/>
      <c r="FCY40" s="72"/>
      <c r="FCZ40" s="72"/>
      <c r="FDA40" s="72"/>
      <c r="FDB40" s="90"/>
      <c r="FDC40" s="73"/>
      <c r="FDD40" s="73"/>
      <c r="FDE40" s="74"/>
      <c r="FDF40" s="72"/>
      <c r="FDG40" s="72"/>
      <c r="FDH40" s="72"/>
      <c r="FDI40" s="90"/>
      <c r="FDJ40" s="73"/>
      <c r="FDK40" s="73"/>
      <c r="FDL40" s="74"/>
      <c r="FDM40" s="72"/>
      <c r="FDN40" s="72"/>
      <c r="FDO40" s="72"/>
      <c r="FDP40" s="90"/>
      <c r="FDQ40" s="73"/>
      <c r="FDR40" s="73"/>
      <c r="FDS40" s="74"/>
      <c r="FDT40" s="72"/>
      <c r="FDU40" s="72"/>
      <c r="FDV40" s="72"/>
      <c r="FDW40" s="90"/>
      <c r="FDX40" s="73"/>
      <c r="FDY40" s="73"/>
      <c r="FDZ40" s="74"/>
      <c r="FEA40" s="72"/>
      <c r="FEB40" s="72"/>
      <c r="FEC40" s="72"/>
      <c r="FED40" s="90"/>
      <c r="FEE40" s="73"/>
      <c r="FEF40" s="73"/>
      <c r="FEG40" s="74"/>
      <c r="FEH40" s="72"/>
      <c r="FEI40" s="72"/>
      <c r="FEJ40" s="72"/>
      <c r="FEK40" s="90"/>
      <c r="FEL40" s="73"/>
      <c r="FEM40" s="73"/>
      <c r="FEN40" s="74"/>
      <c r="FEO40" s="72"/>
      <c r="FEP40" s="72"/>
      <c r="FEQ40" s="72"/>
      <c r="FER40" s="90"/>
      <c r="FES40" s="73"/>
      <c r="FET40" s="73"/>
      <c r="FEU40" s="74"/>
      <c r="FEV40" s="72"/>
      <c r="FEW40" s="72"/>
      <c r="FEX40" s="72"/>
      <c r="FEY40" s="90"/>
      <c r="FEZ40" s="73"/>
      <c r="FFA40" s="73"/>
      <c r="FFB40" s="74"/>
      <c r="FFC40" s="72"/>
      <c r="FFD40" s="72"/>
      <c r="FFE40" s="72"/>
      <c r="FFF40" s="90"/>
      <c r="FFG40" s="73"/>
      <c r="FFH40" s="73"/>
      <c r="FFI40" s="74"/>
      <c r="FFJ40" s="72"/>
      <c r="FFK40" s="72"/>
      <c r="FFL40" s="72"/>
      <c r="FFM40" s="90"/>
      <c r="FFN40" s="73"/>
      <c r="FFO40" s="73"/>
      <c r="FFP40" s="74"/>
      <c r="FFQ40" s="72"/>
      <c r="FFR40" s="72"/>
      <c r="FFS40" s="72"/>
      <c r="FFT40" s="90"/>
      <c r="FFU40" s="73"/>
      <c r="FFV40" s="73"/>
      <c r="FFW40" s="74"/>
      <c r="FFX40" s="72"/>
      <c r="FFY40" s="72"/>
      <c r="FFZ40" s="72"/>
      <c r="FGA40" s="90"/>
      <c r="FGB40" s="73"/>
      <c r="FGC40" s="73"/>
      <c r="FGD40" s="74"/>
      <c r="FGE40" s="72"/>
      <c r="FGF40" s="72"/>
      <c r="FGG40" s="72"/>
      <c r="FGH40" s="90"/>
      <c r="FGI40" s="73"/>
      <c r="FGJ40" s="73"/>
      <c r="FGK40" s="74"/>
      <c r="FGL40" s="72"/>
      <c r="FGM40" s="72"/>
      <c r="FGN40" s="72"/>
      <c r="FGO40" s="90"/>
      <c r="FGP40" s="73"/>
      <c r="FGQ40" s="73"/>
      <c r="FGR40" s="74"/>
      <c r="FGS40" s="72"/>
      <c r="FGT40" s="72"/>
      <c r="FGU40" s="72"/>
      <c r="FGV40" s="90"/>
      <c r="FGW40" s="73"/>
      <c r="FGX40" s="73"/>
      <c r="FGY40" s="74"/>
      <c r="FGZ40" s="72"/>
      <c r="FHA40" s="72"/>
      <c r="FHB40" s="72"/>
      <c r="FHC40" s="90"/>
      <c r="FHD40" s="73"/>
      <c r="FHE40" s="73"/>
      <c r="FHF40" s="74"/>
      <c r="FHG40" s="72"/>
      <c r="FHH40" s="72"/>
      <c r="FHI40" s="72"/>
      <c r="FHJ40" s="90"/>
      <c r="FHK40" s="73"/>
      <c r="FHL40" s="73"/>
      <c r="FHM40" s="74"/>
      <c r="FHN40" s="72"/>
      <c r="FHO40" s="72"/>
      <c r="FHP40" s="72"/>
      <c r="FHQ40" s="90"/>
      <c r="FHR40" s="73"/>
      <c r="FHS40" s="73"/>
      <c r="FHT40" s="74"/>
      <c r="FHU40" s="72"/>
      <c r="FHV40" s="72"/>
      <c r="FHW40" s="72"/>
      <c r="FHX40" s="90"/>
      <c r="FHY40" s="73"/>
      <c r="FHZ40" s="73"/>
      <c r="FIA40" s="74"/>
      <c r="FIB40" s="72"/>
      <c r="FIC40" s="72"/>
      <c r="FID40" s="72"/>
      <c r="FIE40" s="90"/>
      <c r="FIF40" s="73"/>
      <c r="FIG40" s="73"/>
      <c r="FIH40" s="74"/>
      <c r="FII40" s="72"/>
      <c r="FIJ40" s="72"/>
      <c r="FIK40" s="72"/>
      <c r="FIL40" s="90"/>
      <c r="FIM40" s="73"/>
      <c r="FIN40" s="73"/>
      <c r="FIO40" s="74"/>
      <c r="FIP40" s="72"/>
      <c r="FIQ40" s="72"/>
      <c r="FIR40" s="72"/>
      <c r="FIS40" s="90"/>
      <c r="FIT40" s="73"/>
      <c r="FIU40" s="73"/>
      <c r="FIV40" s="74"/>
      <c r="FIW40" s="72"/>
      <c r="FIX40" s="72"/>
      <c r="FIY40" s="72"/>
      <c r="FIZ40" s="90"/>
      <c r="FJA40" s="73"/>
      <c r="FJB40" s="73"/>
      <c r="FJC40" s="74"/>
      <c r="FJD40" s="72"/>
      <c r="FJE40" s="72"/>
      <c r="FJF40" s="72"/>
      <c r="FJG40" s="90"/>
      <c r="FJH40" s="73"/>
      <c r="FJI40" s="73"/>
      <c r="FJJ40" s="74"/>
      <c r="FJK40" s="72"/>
      <c r="FJL40" s="72"/>
      <c r="FJM40" s="72"/>
      <c r="FJN40" s="90"/>
      <c r="FJO40" s="73"/>
      <c r="FJP40" s="73"/>
      <c r="FJQ40" s="74"/>
      <c r="FJR40" s="72"/>
      <c r="FJS40" s="72"/>
      <c r="FJT40" s="72"/>
      <c r="FJU40" s="90"/>
      <c r="FJV40" s="73"/>
      <c r="FJW40" s="73"/>
      <c r="FJX40" s="74"/>
      <c r="FJY40" s="72"/>
      <c r="FJZ40" s="72"/>
      <c r="FKA40" s="72"/>
      <c r="FKB40" s="90"/>
      <c r="FKC40" s="73"/>
      <c r="FKD40" s="73"/>
      <c r="FKE40" s="74"/>
      <c r="FKF40" s="72"/>
      <c r="FKG40" s="72"/>
      <c r="FKH40" s="72"/>
      <c r="FKI40" s="90"/>
      <c r="FKJ40" s="73"/>
      <c r="FKK40" s="73"/>
      <c r="FKL40" s="74"/>
      <c r="FKM40" s="72"/>
      <c r="FKN40" s="72"/>
      <c r="FKO40" s="72"/>
      <c r="FKP40" s="90"/>
      <c r="FKQ40" s="73"/>
      <c r="FKR40" s="73"/>
      <c r="FKS40" s="74"/>
      <c r="FKT40" s="72"/>
      <c r="FKU40" s="72"/>
      <c r="FKV40" s="72"/>
      <c r="FKW40" s="90"/>
      <c r="FKX40" s="73"/>
      <c r="FKY40" s="73"/>
      <c r="FKZ40" s="74"/>
      <c r="FLA40" s="72"/>
      <c r="FLB40" s="72"/>
      <c r="FLC40" s="72"/>
      <c r="FLD40" s="90"/>
      <c r="FLE40" s="73"/>
      <c r="FLF40" s="73"/>
      <c r="FLG40" s="74"/>
      <c r="FLH40" s="72"/>
      <c r="FLI40" s="72"/>
      <c r="FLJ40" s="72"/>
      <c r="FLK40" s="90"/>
      <c r="FLL40" s="73"/>
      <c r="FLM40" s="73"/>
      <c r="FLN40" s="74"/>
      <c r="FLO40" s="72"/>
      <c r="FLP40" s="72"/>
      <c r="FLQ40" s="72"/>
      <c r="FLR40" s="90"/>
      <c r="FLS40" s="73"/>
      <c r="FLT40" s="73"/>
      <c r="FLU40" s="74"/>
      <c r="FLV40" s="72"/>
      <c r="FLW40" s="72"/>
      <c r="FLX40" s="72"/>
      <c r="FLY40" s="90"/>
      <c r="FLZ40" s="73"/>
      <c r="FMA40" s="73"/>
      <c r="FMB40" s="74"/>
      <c r="FMC40" s="72"/>
      <c r="FMD40" s="72"/>
      <c r="FME40" s="72"/>
      <c r="FMF40" s="90"/>
      <c r="FMG40" s="73"/>
      <c r="FMH40" s="73"/>
      <c r="FMI40" s="74"/>
      <c r="FMJ40" s="72"/>
      <c r="FMK40" s="72"/>
      <c r="FML40" s="72"/>
      <c r="FMM40" s="90"/>
      <c r="FMN40" s="73"/>
      <c r="FMO40" s="73"/>
      <c r="FMP40" s="74"/>
      <c r="FMQ40" s="72"/>
      <c r="FMR40" s="72"/>
      <c r="FMS40" s="72"/>
      <c r="FMT40" s="90"/>
      <c r="FMU40" s="73"/>
      <c r="FMV40" s="73"/>
      <c r="FMW40" s="74"/>
      <c r="FMX40" s="72"/>
      <c r="FMY40" s="72"/>
      <c r="FMZ40" s="72"/>
      <c r="FNA40" s="90"/>
      <c r="FNB40" s="73"/>
      <c r="FNC40" s="73"/>
      <c r="FND40" s="74"/>
      <c r="FNE40" s="72"/>
      <c r="FNF40" s="72"/>
      <c r="FNG40" s="72"/>
      <c r="FNH40" s="90"/>
      <c r="FNI40" s="73"/>
      <c r="FNJ40" s="73"/>
      <c r="FNK40" s="74"/>
      <c r="FNL40" s="72"/>
      <c r="FNM40" s="72"/>
      <c r="FNN40" s="72"/>
      <c r="FNO40" s="90"/>
      <c r="FNP40" s="73"/>
      <c r="FNQ40" s="73"/>
      <c r="FNR40" s="74"/>
      <c r="FNS40" s="72"/>
      <c r="FNT40" s="72"/>
      <c r="FNU40" s="72"/>
      <c r="FNV40" s="90"/>
      <c r="FNW40" s="73"/>
      <c r="FNX40" s="73"/>
      <c r="FNY40" s="74"/>
      <c r="FNZ40" s="72"/>
      <c r="FOA40" s="72"/>
      <c r="FOB40" s="72"/>
      <c r="FOC40" s="90"/>
      <c r="FOD40" s="73"/>
      <c r="FOE40" s="73"/>
      <c r="FOF40" s="74"/>
      <c r="FOG40" s="72"/>
      <c r="FOH40" s="72"/>
      <c r="FOI40" s="72"/>
      <c r="FOJ40" s="90"/>
      <c r="FOK40" s="73"/>
      <c r="FOL40" s="73"/>
      <c r="FOM40" s="74"/>
      <c r="FON40" s="72"/>
      <c r="FOO40" s="72"/>
      <c r="FOP40" s="72"/>
      <c r="FOQ40" s="90"/>
      <c r="FOR40" s="73"/>
      <c r="FOS40" s="73"/>
      <c r="FOT40" s="74"/>
      <c r="FOU40" s="72"/>
      <c r="FOV40" s="72"/>
      <c r="FOW40" s="72"/>
      <c r="FOX40" s="90"/>
      <c r="FOY40" s="73"/>
      <c r="FOZ40" s="73"/>
      <c r="FPA40" s="74"/>
      <c r="FPB40" s="72"/>
      <c r="FPC40" s="72"/>
      <c r="FPD40" s="72"/>
      <c r="FPE40" s="90"/>
      <c r="FPF40" s="73"/>
      <c r="FPG40" s="73"/>
      <c r="FPH40" s="74"/>
      <c r="FPI40" s="72"/>
      <c r="FPJ40" s="72"/>
      <c r="FPK40" s="72"/>
      <c r="FPL40" s="90"/>
      <c r="FPM40" s="73"/>
      <c r="FPN40" s="73"/>
      <c r="FPO40" s="74"/>
      <c r="FPP40" s="72"/>
      <c r="FPQ40" s="72"/>
      <c r="FPR40" s="72"/>
      <c r="FPS40" s="90"/>
      <c r="FPT40" s="73"/>
      <c r="FPU40" s="73"/>
      <c r="FPV40" s="74"/>
      <c r="FPW40" s="72"/>
      <c r="FPX40" s="72"/>
      <c r="FPY40" s="72"/>
      <c r="FPZ40" s="90"/>
      <c r="FQA40" s="73"/>
      <c r="FQB40" s="73"/>
      <c r="FQC40" s="74"/>
      <c r="FQD40" s="72"/>
      <c r="FQE40" s="72"/>
      <c r="FQF40" s="72"/>
      <c r="FQG40" s="90"/>
      <c r="FQH40" s="73"/>
      <c r="FQI40" s="73"/>
      <c r="FQJ40" s="74"/>
      <c r="FQK40" s="72"/>
      <c r="FQL40" s="72"/>
      <c r="FQM40" s="72"/>
      <c r="FQN40" s="90"/>
      <c r="FQO40" s="73"/>
      <c r="FQP40" s="73"/>
      <c r="FQQ40" s="74"/>
      <c r="FQR40" s="72"/>
      <c r="FQS40" s="72"/>
      <c r="FQT40" s="72"/>
      <c r="FQU40" s="90"/>
      <c r="FQV40" s="73"/>
      <c r="FQW40" s="73"/>
      <c r="FQX40" s="74"/>
      <c r="FQY40" s="72"/>
      <c r="FQZ40" s="72"/>
      <c r="FRA40" s="72"/>
      <c r="FRB40" s="90"/>
      <c r="FRC40" s="73"/>
      <c r="FRD40" s="73"/>
      <c r="FRE40" s="74"/>
      <c r="FRF40" s="72"/>
      <c r="FRG40" s="72"/>
      <c r="FRH40" s="72"/>
      <c r="FRI40" s="90"/>
      <c r="FRJ40" s="73"/>
      <c r="FRK40" s="73"/>
      <c r="FRL40" s="74"/>
      <c r="FRM40" s="72"/>
      <c r="FRN40" s="72"/>
      <c r="FRO40" s="72"/>
      <c r="FRP40" s="90"/>
      <c r="FRQ40" s="73"/>
      <c r="FRR40" s="73"/>
      <c r="FRS40" s="74"/>
      <c r="FRT40" s="72"/>
      <c r="FRU40" s="72"/>
      <c r="FRV40" s="72"/>
      <c r="FRW40" s="90"/>
      <c r="FRX40" s="73"/>
      <c r="FRY40" s="73"/>
      <c r="FRZ40" s="74"/>
      <c r="FSA40" s="72"/>
      <c r="FSB40" s="72"/>
      <c r="FSC40" s="72"/>
      <c r="FSD40" s="90"/>
      <c r="FSE40" s="73"/>
      <c r="FSF40" s="73"/>
      <c r="FSG40" s="74"/>
      <c r="FSH40" s="72"/>
      <c r="FSI40" s="72"/>
      <c r="FSJ40" s="72"/>
      <c r="FSK40" s="90"/>
      <c r="FSL40" s="73"/>
      <c r="FSM40" s="73"/>
      <c r="FSN40" s="74"/>
      <c r="FSO40" s="72"/>
      <c r="FSP40" s="72"/>
      <c r="FSQ40" s="72"/>
      <c r="FSR40" s="90"/>
      <c r="FSS40" s="73"/>
      <c r="FST40" s="73"/>
      <c r="FSU40" s="74"/>
      <c r="FSV40" s="72"/>
      <c r="FSW40" s="72"/>
      <c r="FSX40" s="72"/>
      <c r="FSY40" s="90"/>
      <c r="FSZ40" s="73"/>
      <c r="FTA40" s="73"/>
      <c r="FTB40" s="74"/>
      <c r="FTC40" s="72"/>
      <c r="FTD40" s="72"/>
      <c r="FTE40" s="72"/>
      <c r="FTF40" s="90"/>
      <c r="FTG40" s="73"/>
      <c r="FTH40" s="73"/>
      <c r="FTI40" s="74"/>
      <c r="FTJ40" s="72"/>
      <c r="FTK40" s="72"/>
      <c r="FTL40" s="72"/>
      <c r="FTM40" s="90"/>
      <c r="FTN40" s="73"/>
      <c r="FTO40" s="73"/>
      <c r="FTP40" s="74"/>
      <c r="FTQ40" s="72"/>
      <c r="FTR40" s="72"/>
      <c r="FTS40" s="72"/>
      <c r="FTT40" s="90"/>
      <c r="FTU40" s="73"/>
      <c r="FTV40" s="73"/>
      <c r="FTW40" s="74"/>
      <c r="FTX40" s="72"/>
      <c r="FTY40" s="72"/>
      <c r="FTZ40" s="72"/>
      <c r="FUA40" s="90"/>
      <c r="FUB40" s="73"/>
      <c r="FUC40" s="73"/>
      <c r="FUD40" s="74"/>
      <c r="FUE40" s="72"/>
      <c r="FUF40" s="72"/>
      <c r="FUG40" s="72"/>
      <c r="FUH40" s="90"/>
      <c r="FUI40" s="73"/>
      <c r="FUJ40" s="73"/>
      <c r="FUK40" s="74"/>
      <c r="FUL40" s="72"/>
      <c r="FUM40" s="72"/>
      <c r="FUN40" s="72"/>
      <c r="FUO40" s="90"/>
      <c r="FUP40" s="73"/>
      <c r="FUQ40" s="73"/>
      <c r="FUR40" s="74"/>
      <c r="FUS40" s="72"/>
      <c r="FUT40" s="72"/>
      <c r="FUU40" s="72"/>
      <c r="FUV40" s="90"/>
      <c r="FUW40" s="73"/>
      <c r="FUX40" s="73"/>
      <c r="FUY40" s="74"/>
      <c r="FUZ40" s="72"/>
      <c r="FVA40" s="72"/>
      <c r="FVB40" s="72"/>
      <c r="FVC40" s="90"/>
      <c r="FVD40" s="73"/>
      <c r="FVE40" s="73"/>
      <c r="FVF40" s="74"/>
      <c r="FVG40" s="72"/>
      <c r="FVH40" s="72"/>
      <c r="FVI40" s="72"/>
      <c r="FVJ40" s="90"/>
      <c r="FVK40" s="73"/>
      <c r="FVL40" s="73"/>
      <c r="FVM40" s="74"/>
      <c r="FVN40" s="72"/>
      <c r="FVO40" s="72"/>
      <c r="FVP40" s="72"/>
      <c r="FVQ40" s="90"/>
      <c r="FVR40" s="73"/>
      <c r="FVS40" s="73"/>
      <c r="FVT40" s="74"/>
      <c r="FVU40" s="72"/>
      <c r="FVV40" s="72"/>
      <c r="FVW40" s="72"/>
      <c r="FVX40" s="90"/>
      <c r="FVY40" s="73"/>
      <c r="FVZ40" s="73"/>
      <c r="FWA40" s="74"/>
      <c r="FWB40" s="72"/>
      <c r="FWC40" s="72"/>
      <c r="FWD40" s="72"/>
      <c r="FWE40" s="90"/>
      <c r="FWF40" s="73"/>
      <c r="FWG40" s="73"/>
      <c r="FWH40" s="74"/>
      <c r="FWI40" s="72"/>
      <c r="FWJ40" s="72"/>
      <c r="FWK40" s="72"/>
      <c r="FWL40" s="90"/>
      <c r="FWM40" s="73"/>
      <c r="FWN40" s="73"/>
      <c r="FWO40" s="74"/>
      <c r="FWP40" s="72"/>
      <c r="FWQ40" s="72"/>
      <c r="FWR40" s="72"/>
      <c r="FWS40" s="90"/>
      <c r="FWT40" s="73"/>
      <c r="FWU40" s="73"/>
      <c r="FWV40" s="74"/>
      <c r="FWW40" s="72"/>
      <c r="FWX40" s="72"/>
      <c r="FWY40" s="72"/>
      <c r="FWZ40" s="90"/>
      <c r="FXA40" s="73"/>
      <c r="FXB40" s="73"/>
      <c r="FXC40" s="74"/>
      <c r="FXD40" s="72"/>
      <c r="FXE40" s="72"/>
      <c r="FXF40" s="72"/>
      <c r="FXG40" s="90"/>
      <c r="FXH40" s="73"/>
      <c r="FXI40" s="73"/>
      <c r="FXJ40" s="74"/>
      <c r="FXK40" s="72"/>
      <c r="FXL40" s="72"/>
      <c r="FXM40" s="72"/>
      <c r="FXN40" s="90"/>
      <c r="FXO40" s="73"/>
      <c r="FXP40" s="73"/>
      <c r="FXQ40" s="74"/>
      <c r="FXR40" s="72"/>
      <c r="FXS40" s="72"/>
      <c r="FXT40" s="72"/>
      <c r="FXU40" s="90"/>
      <c r="FXV40" s="73"/>
      <c r="FXW40" s="73"/>
      <c r="FXX40" s="74"/>
      <c r="FXY40" s="72"/>
      <c r="FXZ40" s="72"/>
      <c r="FYA40" s="72"/>
      <c r="FYB40" s="90"/>
      <c r="FYC40" s="73"/>
      <c r="FYD40" s="73"/>
      <c r="FYE40" s="74"/>
      <c r="FYF40" s="72"/>
      <c r="FYG40" s="72"/>
      <c r="FYH40" s="72"/>
      <c r="FYI40" s="90"/>
      <c r="FYJ40" s="73"/>
      <c r="FYK40" s="73"/>
      <c r="FYL40" s="74"/>
      <c r="FYM40" s="72"/>
      <c r="FYN40" s="72"/>
      <c r="FYO40" s="72"/>
      <c r="FYP40" s="90"/>
      <c r="FYQ40" s="73"/>
      <c r="FYR40" s="73"/>
      <c r="FYS40" s="74"/>
      <c r="FYT40" s="72"/>
      <c r="FYU40" s="72"/>
      <c r="FYV40" s="72"/>
      <c r="FYW40" s="90"/>
      <c r="FYX40" s="73"/>
      <c r="FYY40" s="73"/>
      <c r="FYZ40" s="74"/>
      <c r="FZA40" s="72"/>
      <c r="FZB40" s="72"/>
      <c r="FZC40" s="72"/>
      <c r="FZD40" s="90"/>
      <c r="FZE40" s="73"/>
      <c r="FZF40" s="73"/>
      <c r="FZG40" s="74"/>
      <c r="FZH40" s="72"/>
      <c r="FZI40" s="72"/>
      <c r="FZJ40" s="72"/>
      <c r="FZK40" s="90"/>
      <c r="FZL40" s="73"/>
      <c r="FZM40" s="73"/>
      <c r="FZN40" s="74"/>
      <c r="FZO40" s="72"/>
      <c r="FZP40" s="72"/>
      <c r="FZQ40" s="72"/>
      <c r="FZR40" s="90"/>
      <c r="FZS40" s="73"/>
      <c r="FZT40" s="73"/>
      <c r="FZU40" s="74"/>
      <c r="FZV40" s="72"/>
      <c r="FZW40" s="72"/>
      <c r="FZX40" s="72"/>
      <c r="FZY40" s="90"/>
      <c r="FZZ40" s="73"/>
      <c r="GAA40" s="73"/>
      <c r="GAB40" s="74"/>
      <c r="GAC40" s="72"/>
      <c r="GAD40" s="72"/>
      <c r="GAE40" s="72"/>
      <c r="GAF40" s="90"/>
      <c r="GAG40" s="73"/>
      <c r="GAH40" s="73"/>
      <c r="GAI40" s="74"/>
      <c r="GAJ40" s="72"/>
      <c r="GAK40" s="72"/>
      <c r="GAL40" s="72"/>
      <c r="GAM40" s="90"/>
      <c r="GAN40" s="73"/>
      <c r="GAO40" s="73"/>
      <c r="GAP40" s="74"/>
      <c r="GAQ40" s="72"/>
      <c r="GAR40" s="72"/>
      <c r="GAS40" s="72"/>
      <c r="GAT40" s="90"/>
      <c r="GAU40" s="73"/>
      <c r="GAV40" s="73"/>
      <c r="GAW40" s="74"/>
      <c r="GAX40" s="72"/>
      <c r="GAY40" s="72"/>
      <c r="GAZ40" s="72"/>
      <c r="GBA40" s="90"/>
      <c r="GBB40" s="73"/>
      <c r="GBC40" s="73"/>
      <c r="GBD40" s="74"/>
      <c r="GBE40" s="72"/>
      <c r="GBF40" s="72"/>
      <c r="GBG40" s="72"/>
      <c r="GBH40" s="90"/>
      <c r="GBI40" s="73"/>
      <c r="GBJ40" s="73"/>
      <c r="GBK40" s="74"/>
      <c r="GBL40" s="72"/>
      <c r="GBM40" s="72"/>
      <c r="GBN40" s="72"/>
      <c r="GBO40" s="90"/>
      <c r="GBP40" s="73"/>
      <c r="GBQ40" s="73"/>
      <c r="GBR40" s="74"/>
      <c r="GBS40" s="72"/>
      <c r="GBT40" s="72"/>
      <c r="GBU40" s="72"/>
      <c r="GBV40" s="90"/>
      <c r="GBW40" s="73"/>
      <c r="GBX40" s="73"/>
      <c r="GBY40" s="74"/>
      <c r="GBZ40" s="72"/>
      <c r="GCA40" s="72"/>
      <c r="GCB40" s="72"/>
      <c r="GCC40" s="90"/>
      <c r="GCD40" s="73"/>
      <c r="GCE40" s="73"/>
      <c r="GCF40" s="74"/>
      <c r="GCG40" s="72"/>
      <c r="GCH40" s="72"/>
      <c r="GCI40" s="72"/>
      <c r="GCJ40" s="90"/>
      <c r="GCK40" s="73"/>
      <c r="GCL40" s="73"/>
      <c r="GCM40" s="74"/>
      <c r="GCN40" s="72"/>
      <c r="GCO40" s="72"/>
      <c r="GCP40" s="72"/>
      <c r="GCQ40" s="90"/>
      <c r="GCR40" s="73"/>
      <c r="GCS40" s="73"/>
      <c r="GCT40" s="74"/>
      <c r="GCU40" s="72"/>
      <c r="GCV40" s="72"/>
      <c r="GCW40" s="72"/>
      <c r="GCX40" s="90"/>
      <c r="GCY40" s="73"/>
      <c r="GCZ40" s="73"/>
      <c r="GDA40" s="74"/>
      <c r="GDB40" s="72"/>
      <c r="GDC40" s="72"/>
      <c r="GDD40" s="72"/>
      <c r="GDE40" s="90"/>
      <c r="GDF40" s="73"/>
      <c r="GDG40" s="73"/>
      <c r="GDH40" s="74"/>
      <c r="GDI40" s="72"/>
      <c r="GDJ40" s="72"/>
      <c r="GDK40" s="72"/>
      <c r="GDL40" s="90"/>
      <c r="GDM40" s="73"/>
      <c r="GDN40" s="73"/>
      <c r="GDO40" s="74"/>
      <c r="GDP40" s="72"/>
      <c r="GDQ40" s="72"/>
      <c r="GDR40" s="72"/>
      <c r="GDS40" s="90"/>
      <c r="GDT40" s="73"/>
      <c r="GDU40" s="73"/>
      <c r="GDV40" s="74"/>
      <c r="GDW40" s="72"/>
      <c r="GDX40" s="72"/>
      <c r="GDY40" s="72"/>
      <c r="GDZ40" s="90"/>
      <c r="GEA40" s="73"/>
      <c r="GEB40" s="73"/>
      <c r="GEC40" s="74"/>
      <c r="GED40" s="72"/>
      <c r="GEE40" s="72"/>
      <c r="GEF40" s="72"/>
      <c r="GEG40" s="90"/>
      <c r="GEH40" s="73"/>
      <c r="GEI40" s="73"/>
      <c r="GEJ40" s="74"/>
      <c r="GEK40" s="72"/>
      <c r="GEL40" s="72"/>
      <c r="GEM40" s="72"/>
      <c r="GEN40" s="90"/>
      <c r="GEO40" s="73"/>
      <c r="GEP40" s="73"/>
      <c r="GEQ40" s="74"/>
      <c r="GER40" s="72"/>
      <c r="GES40" s="72"/>
      <c r="GET40" s="72"/>
      <c r="GEU40" s="90"/>
      <c r="GEV40" s="73"/>
      <c r="GEW40" s="73"/>
      <c r="GEX40" s="74"/>
      <c r="GEY40" s="72"/>
      <c r="GEZ40" s="72"/>
      <c r="GFA40" s="72"/>
      <c r="GFB40" s="90"/>
      <c r="GFC40" s="73"/>
      <c r="GFD40" s="73"/>
      <c r="GFE40" s="74"/>
      <c r="GFF40" s="72"/>
      <c r="GFG40" s="72"/>
      <c r="GFH40" s="72"/>
      <c r="GFI40" s="90"/>
      <c r="GFJ40" s="73"/>
      <c r="GFK40" s="73"/>
      <c r="GFL40" s="74"/>
      <c r="GFM40" s="72"/>
      <c r="GFN40" s="72"/>
      <c r="GFO40" s="72"/>
      <c r="GFP40" s="90"/>
      <c r="GFQ40" s="73"/>
      <c r="GFR40" s="73"/>
      <c r="GFS40" s="74"/>
      <c r="GFT40" s="72"/>
      <c r="GFU40" s="72"/>
      <c r="GFV40" s="72"/>
      <c r="GFW40" s="90"/>
      <c r="GFX40" s="73"/>
      <c r="GFY40" s="73"/>
      <c r="GFZ40" s="74"/>
      <c r="GGA40" s="72"/>
      <c r="GGB40" s="72"/>
      <c r="GGC40" s="72"/>
      <c r="GGD40" s="90"/>
      <c r="GGE40" s="73"/>
      <c r="GGF40" s="73"/>
      <c r="GGG40" s="74"/>
      <c r="GGH40" s="72"/>
      <c r="GGI40" s="72"/>
      <c r="GGJ40" s="72"/>
      <c r="GGK40" s="90"/>
      <c r="GGL40" s="73"/>
      <c r="GGM40" s="73"/>
      <c r="GGN40" s="74"/>
      <c r="GGO40" s="72"/>
      <c r="GGP40" s="72"/>
      <c r="GGQ40" s="72"/>
      <c r="GGR40" s="90"/>
      <c r="GGS40" s="73"/>
      <c r="GGT40" s="73"/>
      <c r="GGU40" s="74"/>
      <c r="GGV40" s="72"/>
      <c r="GGW40" s="72"/>
      <c r="GGX40" s="72"/>
      <c r="GGY40" s="90"/>
      <c r="GGZ40" s="73"/>
      <c r="GHA40" s="73"/>
      <c r="GHB40" s="74"/>
      <c r="GHC40" s="72"/>
      <c r="GHD40" s="72"/>
      <c r="GHE40" s="72"/>
      <c r="GHF40" s="90"/>
      <c r="GHG40" s="73"/>
      <c r="GHH40" s="73"/>
      <c r="GHI40" s="74"/>
      <c r="GHJ40" s="72"/>
      <c r="GHK40" s="72"/>
      <c r="GHL40" s="72"/>
      <c r="GHM40" s="90"/>
      <c r="GHN40" s="73"/>
      <c r="GHO40" s="73"/>
      <c r="GHP40" s="74"/>
      <c r="GHQ40" s="72"/>
      <c r="GHR40" s="72"/>
      <c r="GHS40" s="72"/>
      <c r="GHT40" s="90"/>
      <c r="GHU40" s="73"/>
      <c r="GHV40" s="73"/>
      <c r="GHW40" s="74"/>
      <c r="GHX40" s="72"/>
      <c r="GHY40" s="72"/>
      <c r="GHZ40" s="72"/>
      <c r="GIA40" s="90"/>
      <c r="GIB40" s="73"/>
      <c r="GIC40" s="73"/>
      <c r="GID40" s="74"/>
      <c r="GIE40" s="72"/>
      <c r="GIF40" s="72"/>
      <c r="GIG40" s="72"/>
      <c r="GIH40" s="90"/>
      <c r="GII40" s="73"/>
      <c r="GIJ40" s="73"/>
      <c r="GIK40" s="74"/>
      <c r="GIL40" s="72"/>
      <c r="GIM40" s="72"/>
      <c r="GIN40" s="72"/>
      <c r="GIO40" s="90"/>
      <c r="GIP40" s="73"/>
      <c r="GIQ40" s="73"/>
      <c r="GIR40" s="74"/>
      <c r="GIS40" s="72"/>
      <c r="GIT40" s="72"/>
      <c r="GIU40" s="72"/>
      <c r="GIV40" s="90"/>
      <c r="GIW40" s="73"/>
      <c r="GIX40" s="73"/>
      <c r="GIY40" s="74"/>
      <c r="GIZ40" s="72"/>
      <c r="GJA40" s="72"/>
      <c r="GJB40" s="72"/>
      <c r="GJC40" s="90"/>
      <c r="GJD40" s="73"/>
      <c r="GJE40" s="73"/>
      <c r="GJF40" s="74"/>
      <c r="GJG40" s="72"/>
      <c r="GJH40" s="72"/>
      <c r="GJI40" s="72"/>
      <c r="GJJ40" s="90"/>
      <c r="GJK40" s="73"/>
      <c r="GJL40" s="73"/>
      <c r="GJM40" s="74"/>
      <c r="GJN40" s="72"/>
      <c r="GJO40" s="72"/>
      <c r="GJP40" s="72"/>
      <c r="GJQ40" s="90"/>
      <c r="GJR40" s="73"/>
      <c r="GJS40" s="73"/>
      <c r="GJT40" s="74"/>
      <c r="GJU40" s="72"/>
      <c r="GJV40" s="72"/>
      <c r="GJW40" s="72"/>
      <c r="GJX40" s="90"/>
      <c r="GJY40" s="73"/>
      <c r="GJZ40" s="73"/>
      <c r="GKA40" s="74"/>
      <c r="GKB40" s="72"/>
      <c r="GKC40" s="72"/>
      <c r="GKD40" s="72"/>
      <c r="GKE40" s="90"/>
      <c r="GKF40" s="73"/>
      <c r="GKG40" s="73"/>
      <c r="GKH40" s="74"/>
      <c r="GKI40" s="72"/>
      <c r="GKJ40" s="72"/>
      <c r="GKK40" s="72"/>
      <c r="GKL40" s="90"/>
      <c r="GKM40" s="73"/>
      <c r="GKN40" s="73"/>
      <c r="GKO40" s="74"/>
      <c r="GKP40" s="72"/>
      <c r="GKQ40" s="72"/>
      <c r="GKR40" s="72"/>
      <c r="GKS40" s="90"/>
      <c r="GKT40" s="73"/>
      <c r="GKU40" s="73"/>
      <c r="GKV40" s="74"/>
      <c r="GKW40" s="72"/>
      <c r="GKX40" s="72"/>
      <c r="GKY40" s="72"/>
      <c r="GKZ40" s="90"/>
      <c r="GLA40" s="73"/>
      <c r="GLB40" s="73"/>
      <c r="GLC40" s="74"/>
      <c r="GLD40" s="72"/>
      <c r="GLE40" s="72"/>
      <c r="GLF40" s="72"/>
      <c r="GLG40" s="90"/>
      <c r="GLH40" s="73"/>
      <c r="GLI40" s="73"/>
      <c r="GLJ40" s="74"/>
      <c r="GLK40" s="72"/>
      <c r="GLL40" s="72"/>
      <c r="GLM40" s="72"/>
      <c r="GLN40" s="90"/>
      <c r="GLO40" s="73"/>
      <c r="GLP40" s="73"/>
      <c r="GLQ40" s="74"/>
      <c r="GLR40" s="72"/>
      <c r="GLS40" s="72"/>
      <c r="GLT40" s="72"/>
      <c r="GLU40" s="90"/>
      <c r="GLV40" s="73"/>
      <c r="GLW40" s="73"/>
      <c r="GLX40" s="74"/>
      <c r="GLY40" s="72"/>
      <c r="GLZ40" s="72"/>
      <c r="GMA40" s="72"/>
      <c r="GMB40" s="90"/>
      <c r="GMC40" s="73"/>
      <c r="GMD40" s="73"/>
      <c r="GME40" s="74"/>
      <c r="GMF40" s="72"/>
      <c r="GMG40" s="72"/>
      <c r="GMH40" s="72"/>
      <c r="GMI40" s="90"/>
      <c r="GMJ40" s="73"/>
      <c r="GMK40" s="73"/>
      <c r="GML40" s="74"/>
      <c r="GMM40" s="72"/>
      <c r="GMN40" s="72"/>
      <c r="GMO40" s="72"/>
      <c r="GMP40" s="90"/>
      <c r="GMQ40" s="73"/>
      <c r="GMR40" s="73"/>
      <c r="GMS40" s="74"/>
      <c r="GMT40" s="72"/>
      <c r="GMU40" s="72"/>
      <c r="GMV40" s="72"/>
      <c r="GMW40" s="90"/>
      <c r="GMX40" s="73"/>
      <c r="GMY40" s="73"/>
      <c r="GMZ40" s="74"/>
      <c r="GNA40" s="72"/>
      <c r="GNB40" s="72"/>
      <c r="GNC40" s="72"/>
      <c r="GND40" s="90"/>
      <c r="GNE40" s="73"/>
      <c r="GNF40" s="73"/>
      <c r="GNG40" s="74"/>
      <c r="GNH40" s="72"/>
      <c r="GNI40" s="72"/>
      <c r="GNJ40" s="72"/>
      <c r="GNK40" s="90"/>
      <c r="GNL40" s="73"/>
      <c r="GNM40" s="73"/>
      <c r="GNN40" s="74"/>
      <c r="GNO40" s="72"/>
      <c r="GNP40" s="72"/>
      <c r="GNQ40" s="72"/>
      <c r="GNR40" s="90"/>
      <c r="GNS40" s="73"/>
      <c r="GNT40" s="73"/>
      <c r="GNU40" s="74"/>
      <c r="GNV40" s="72"/>
      <c r="GNW40" s="72"/>
      <c r="GNX40" s="72"/>
      <c r="GNY40" s="90"/>
      <c r="GNZ40" s="73"/>
      <c r="GOA40" s="73"/>
      <c r="GOB40" s="74"/>
      <c r="GOC40" s="72"/>
      <c r="GOD40" s="72"/>
      <c r="GOE40" s="72"/>
      <c r="GOF40" s="90"/>
      <c r="GOG40" s="73"/>
      <c r="GOH40" s="73"/>
      <c r="GOI40" s="74"/>
      <c r="GOJ40" s="72"/>
      <c r="GOK40" s="72"/>
      <c r="GOL40" s="72"/>
      <c r="GOM40" s="90"/>
      <c r="GON40" s="73"/>
      <c r="GOO40" s="73"/>
      <c r="GOP40" s="74"/>
      <c r="GOQ40" s="72"/>
      <c r="GOR40" s="72"/>
      <c r="GOS40" s="72"/>
      <c r="GOT40" s="90"/>
      <c r="GOU40" s="73"/>
      <c r="GOV40" s="73"/>
      <c r="GOW40" s="74"/>
      <c r="GOX40" s="72"/>
      <c r="GOY40" s="72"/>
      <c r="GOZ40" s="72"/>
      <c r="GPA40" s="90"/>
      <c r="GPB40" s="73"/>
      <c r="GPC40" s="73"/>
      <c r="GPD40" s="74"/>
      <c r="GPE40" s="72"/>
      <c r="GPF40" s="72"/>
      <c r="GPG40" s="72"/>
      <c r="GPH40" s="90"/>
      <c r="GPI40" s="73"/>
      <c r="GPJ40" s="73"/>
      <c r="GPK40" s="74"/>
      <c r="GPL40" s="72"/>
      <c r="GPM40" s="72"/>
      <c r="GPN40" s="72"/>
      <c r="GPO40" s="90"/>
      <c r="GPP40" s="73"/>
      <c r="GPQ40" s="73"/>
      <c r="GPR40" s="74"/>
      <c r="GPS40" s="72"/>
      <c r="GPT40" s="72"/>
      <c r="GPU40" s="72"/>
      <c r="GPV40" s="90"/>
      <c r="GPW40" s="73"/>
      <c r="GPX40" s="73"/>
      <c r="GPY40" s="74"/>
      <c r="GPZ40" s="72"/>
      <c r="GQA40" s="72"/>
      <c r="GQB40" s="72"/>
      <c r="GQC40" s="90"/>
      <c r="GQD40" s="73"/>
      <c r="GQE40" s="73"/>
      <c r="GQF40" s="74"/>
      <c r="GQG40" s="72"/>
      <c r="GQH40" s="72"/>
      <c r="GQI40" s="72"/>
      <c r="GQJ40" s="90"/>
      <c r="GQK40" s="73"/>
      <c r="GQL40" s="73"/>
      <c r="GQM40" s="74"/>
      <c r="GQN40" s="72"/>
      <c r="GQO40" s="72"/>
      <c r="GQP40" s="72"/>
      <c r="GQQ40" s="90"/>
      <c r="GQR40" s="73"/>
      <c r="GQS40" s="73"/>
      <c r="GQT40" s="74"/>
      <c r="GQU40" s="72"/>
      <c r="GQV40" s="72"/>
      <c r="GQW40" s="72"/>
      <c r="GQX40" s="90"/>
      <c r="GQY40" s="73"/>
      <c r="GQZ40" s="73"/>
      <c r="GRA40" s="74"/>
      <c r="GRB40" s="72"/>
      <c r="GRC40" s="72"/>
      <c r="GRD40" s="72"/>
      <c r="GRE40" s="90"/>
      <c r="GRF40" s="73"/>
      <c r="GRG40" s="73"/>
      <c r="GRH40" s="74"/>
      <c r="GRI40" s="72"/>
      <c r="GRJ40" s="72"/>
      <c r="GRK40" s="72"/>
      <c r="GRL40" s="90"/>
      <c r="GRM40" s="73"/>
      <c r="GRN40" s="73"/>
      <c r="GRO40" s="74"/>
      <c r="GRP40" s="72"/>
      <c r="GRQ40" s="72"/>
      <c r="GRR40" s="72"/>
      <c r="GRS40" s="90"/>
      <c r="GRT40" s="73"/>
      <c r="GRU40" s="73"/>
      <c r="GRV40" s="74"/>
      <c r="GRW40" s="72"/>
      <c r="GRX40" s="72"/>
      <c r="GRY40" s="72"/>
      <c r="GRZ40" s="90"/>
      <c r="GSA40" s="73"/>
      <c r="GSB40" s="73"/>
      <c r="GSC40" s="74"/>
      <c r="GSD40" s="72"/>
      <c r="GSE40" s="72"/>
      <c r="GSF40" s="72"/>
      <c r="GSG40" s="90"/>
      <c r="GSH40" s="73"/>
      <c r="GSI40" s="73"/>
      <c r="GSJ40" s="74"/>
      <c r="GSK40" s="72"/>
      <c r="GSL40" s="72"/>
      <c r="GSM40" s="72"/>
      <c r="GSN40" s="90"/>
      <c r="GSO40" s="73"/>
      <c r="GSP40" s="73"/>
      <c r="GSQ40" s="74"/>
      <c r="GSR40" s="72"/>
      <c r="GSS40" s="72"/>
      <c r="GST40" s="72"/>
      <c r="GSU40" s="90"/>
      <c r="GSV40" s="73"/>
      <c r="GSW40" s="73"/>
      <c r="GSX40" s="74"/>
      <c r="GSY40" s="72"/>
      <c r="GSZ40" s="72"/>
      <c r="GTA40" s="72"/>
      <c r="GTB40" s="90"/>
      <c r="GTC40" s="73"/>
      <c r="GTD40" s="73"/>
      <c r="GTE40" s="74"/>
      <c r="GTF40" s="72"/>
      <c r="GTG40" s="72"/>
      <c r="GTH40" s="72"/>
      <c r="GTI40" s="90"/>
      <c r="GTJ40" s="73"/>
      <c r="GTK40" s="73"/>
      <c r="GTL40" s="74"/>
      <c r="GTM40" s="72"/>
      <c r="GTN40" s="72"/>
      <c r="GTO40" s="72"/>
      <c r="GTP40" s="90"/>
      <c r="GTQ40" s="73"/>
      <c r="GTR40" s="73"/>
      <c r="GTS40" s="74"/>
      <c r="GTT40" s="72"/>
      <c r="GTU40" s="72"/>
      <c r="GTV40" s="72"/>
      <c r="GTW40" s="90"/>
      <c r="GTX40" s="73"/>
      <c r="GTY40" s="73"/>
      <c r="GTZ40" s="74"/>
      <c r="GUA40" s="72"/>
      <c r="GUB40" s="72"/>
      <c r="GUC40" s="72"/>
      <c r="GUD40" s="90"/>
      <c r="GUE40" s="73"/>
      <c r="GUF40" s="73"/>
      <c r="GUG40" s="74"/>
      <c r="GUH40" s="72"/>
      <c r="GUI40" s="72"/>
      <c r="GUJ40" s="72"/>
      <c r="GUK40" s="90"/>
      <c r="GUL40" s="73"/>
      <c r="GUM40" s="73"/>
      <c r="GUN40" s="74"/>
      <c r="GUO40" s="72"/>
      <c r="GUP40" s="72"/>
      <c r="GUQ40" s="72"/>
      <c r="GUR40" s="90"/>
      <c r="GUS40" s="73"/>
      <c r="GUT40" s="73"/>
      <c r="GUU40" s="74"/>
      <c r="GUV40" s="72"/>
      <c r="GUW40" s="72"/>
      <c r="GUX40" s="72"/>
      <c r="GUY40" s="90"/>
      <c r="GUZ40" s="73"/>
      <c r="GVA40" s="73"/>
      <c r="GVB40" s="74"/>
      <c r="GVC40" s="72"/>
      <c r="GVD40" s="72"/>
      <c r="GVE40" s="72"/>
      <c r="GVF40" s="90"/>
      <c r="GVG40" s="73"/>
      <c r="GVH40" s="73"/>
      <c r="GVI40" s="74"/>
      <c r="GVJ40" s="72"/>
      <c r="GVK40" s="72"/>
      <c r="GVL40" s="72"/>
      <c r="GVM40" s="90"/>
      <c r="GVN40" s="73"/>
      <c r="GVO40" s="73"/>
      <c r="GVP40" s="74"/>
      <c r="GVQ40" s="72"/>
      <c r="GVR40" s="72"/>
      <c r="GVS40" s="72"/>
      <c r="GVT40" s="90"/>
      <c r="GVU40" s="73"/>
      <c r="GVV40" s="73"/>
      <c r="GVW40" s="74"/>
      <c r="GVX40" s="72"/>
      <c r="GVY40" s="72"/>
      <c r="GVZ40" s="72"/>
      <c r="GWA40" s="90"/>
      <c r="GWB40" s="73"/>
      <c r="GWC40" s="73"/>
      <c r="GWD40" s="74"/>
      <c r="GWE40" s="72"/>
      <c r="GWF40" s="72"/>
      <c r="GWG40" s="72"/>
      <c r="GWH40" s="90"/>
      <c r="GWI40" s="73"/>
      <c r="GWJ40" s="73"/>
      <c r="GWK40" s="74"/>
      <c r="GWL40" s="72"/>
      <c r="GWM40" s="72"/>
      <c r="GWN40" s="72"/>
      <c r="GWO40" s="90"/>
      <c r="GWP40" s="73"/>
      <c r="GWQ40" s="73"/>
      <c r="GWR40" s="74"/>
      <c r="GWS40" s="72"/>
      <c r="GWT40" s="72"/>
      <c r="GWU40" s="72"/>
      <c r="GWV40" s="90"/>
      <c r="GWW40" s="73"/>
      <c r="GWX40" s="73"/>
      <c r="GWY40" s="74"/>
      <c r="GWZ40" s="72"/>
      <c r="GXA40" s="72"/>
      <c r="GXB40" s="72"/>
      <c r="GXC40" s="90"/>
      <c r="GXD40" s="73"/>
      <c r="GXE40" s="73"/>
      <c r="GXF40" s="74"/>
      <c r="GXG40" s="72"/>
      <c r="GXH40" s="72"/>
      <c r="GXI40" s="72"/>
      <c r="GXJ40" s="90"/>
      <c r="GXK40" s="73"/>
      <c r="GXL40" s="73"/>
      <c r="GXM40" s="74"/>
      <c r="GXN40" s="72"/>
      <c r="GXO40" s="72"/>
      <c r="GXP40" s="72"/>
      <c r="GXQ40" s="90"/>
      <c r="GXR40" s="73"/>
      <c r="GXS40" s="73"/>
      <c r="GXT40" s="74"/>
      <c r="GXU40" s="72"/>
      <c r="GXV40" s="72"/>
      <c r="GXW40" s="72"/>
      <c r="GXX40" s="90"/>
      <c r="GXY40" s="73"/>
      <c r="GXZ40" s="73"/>
      <c r="GYA40" s="74"/>
      <c r="GYB40" s="72"/>
      <c r="GYC40" s="72"/>
      <c r="GYD40" s="72"/>
      <c r="GYE40" s="90"/>
      <c r="GYF40" s="73"/>
      <c r="GYG40" s="73"/>
      <c r="GYH40" s="74"/>
      <c r="GYI40" s="72"/>
      <c r="GYJ40" s="72"/>
      <c r="GYK40" s="72"/>
      <c r="GYL40" s="90"/>
      <c r="GYM40" s="73"/>
      <c r="GYN40" s="73"/>
      <c r="GYO40" s="74"/>
      <c r="GYP40" s="72"/>
      <c r="GYQ40" s="72"/>
      <c r="GYR40" s="72"/>
      <c r="GYS40" s="90"/>
      <c r="GYT40" s="73"/>
      <c r="GYU40" s="73"/>
      <c r="GYV40" s="74"/>
      <c r="GYW40" s="72"/>
      <c r="GYX40" s="72"/>
      <c r="GYY40" s="72"/>
      <c r="GYZ40" s="90"/>
      <c r="GZA40" s="73"/>
      <c r="GZB40" s="73"/>
      <c r="GZC40" s="74"/>
      <c r="GZD40" s="72"/>
      <c r="GZE40" s="72"/>
      <c r="GZF40" s="72"/>
      <c r="GZG40" s="90"/>
      <c r="GZH40" s="73"/>
      <c r="GZI40" s="73"/>
      <c r="GZJ40" s="74"/>
      <c r="GZK40" s="72"/>
      <c r="GZL40" s="72"/>
      <c r="GZM40" s="72"/>
      <c r="GZN40" s="90"/>
      <c r="GZO40" s="73"/>
      <c r="GZP40" s="73"/>
      <c r="GZQ40" s="74"/>
      <c r="GZR40" s="72"/>
      <c r="GZS40" s="72"/>
      <c r="GZT40" s="72"/>
      <c r="GZU40" s="90"/>
      <c r="GZV40" s="73"/>
      <c r="GZW40" s="73"/>
      <c r="GZX40" s="74"/>
      <c r="GZY40" s="72"/>
      <c r="GZZ40" s="72"/>
      <c r="HAA40" s="72"/>
      <c r="HAB40" s="90"/>
      <c r="HAC40" s="73"/>
      <c r="HAD40" s="73"/>
      <c r="HAE40" s="74"/>
      <c r="HAF40" s="72"/>
      <c r="HAG40" s="72"/>
      <c r="HAH40" s="72"/>
      <c r="HAI40" s="90"/>
      <c r="HAJ40" s="73"/>
      <c r="HAK40" s="73"/>
      <c r="HAL40" s="74"/>
      <c r="HAM40" s="72"/>
      <c r="HAN40" s="72"/>
      <c r="HAO40" s="72"/>
      <c r="HAP40" s="90"/>
      <c r="HAQ40" s="73"/>
      <c r="HAR40" s="73"/>
      <c r="HAS40" s="74"/>
      <c r="HAT40" s="72"/>
      <c r="HAU40" s="72"/>
      <c r="HAV40" s="72"/>
      <c r="HAW40" s="90"/>
      <c r="HAX40" s="73"/>
      <c r="HAY40" s="73"/>
      <c r="HAZ40" s="74"/>
      <c r="HBA40" s="72"/>
      <c r="HBB40" s="72"/>
      <c r="HBC40" s="72"/>
      <c r="HBD40" s="90"/>
      <c r="HBE40" s="73"/>
      <c r="HBF40" s="73"/>
      <c r="HBG40" s="74"/>
      <c r="HBH40" s="72"/>
      <c r="HBI40" s="72"/>
      <c r="HBJ40" s="72"/>
      <c r="HBK40" s="90"/>
      <c r="HBL40" s="73"/>
      <c r="HBM40" s="73"/>
      <c r="HBN40" s="74"/>
      <c r="HBO40" s="72"/>
      <c r="HBP40" s="72"/>
      <c r="HBQ40" s="72"/>
      <c r="HBR40" s="90"/>
      <c r="HBS40" s="73"/>
      <c r="HBT40" s="73"/>
      <c r="HBU40" s="74"/>
      <c r="HBV40" s="72"/>
      <c r="HBW40" s="72"/>
      <c r="HBX40" s="72"/>
      <c r="HBY40" s="90"/>
      <c r="HBZ40" s="73"/>
      <c r="HCA40" s="73"/>
      <c r="HCB40" s="74"/>
      <c r="HCC40" s="72"/>
      <c r="HCD40" s="72"/>
      <c r="HCE40" s="72"/>
      <c r="HCF40" s="90"/>
      <c r="HCG40" s="73"/>
      <c r="HCH40" s="73"/>
      <c r="HCI40" s="74"/>
      <c r="HCJ40" s="72"/>
      <c r="HCK40" s="72"/>
      <c r="HCL40" s="72"/>
      <c r="HCM40" s="90"/>
      <c r="HCN40" s="73"/>
      <c r="HCO40" s="73"/>
      <c r="HCP40" s="74"/>
      <c r="HCQ40" s="72"/>
      <c r="HCR40" s="72"/>
      <c r="HCS40" s="72"/>
      <c r="HCT40" s="90"/>
      <c r="HCU40" s="73"/>
      <c r="HCV40" s="73"/>
      <c r="HCW40" s="74"/>
      <c r="HCX40" s="72"/>
      <c r="HCY40" s="72"/>
      <c r="HCZ40" s="72"/>
      <c r="HDA40" s="90"/>
      <c r="HDB40" s="73"/>
      <c r="HDC40" s="73"/>
      <c r="HDD40" s="74"/>
      <c r="HDE40" s="72"/>
      <c r="HDF40" s="72"/>
      <c r="HDG40" s="72"/>
      <c r="HDH40" s="90"/>
      <c r="HDI40" s="73"/>
      <c r="HDJ40" s="73"/>
      <c r="HDK40" s="74"/>
      <c r="HDL40" s="72"/>
      <c r="HDM40" s="72"/>
      <c r="HDN40" s="72"/>
      <c r="HDO40" s="90"/>
      <c r="HDP40" s="73"/>
      <c r="HDQ40" s="73"/>
      <c r="HDR40" s="74"/>
      <c r="HDS40" s="72"/>
      <c r="HDT40" s="72"/>
      <c r="HDU40" s="72"/>
      <c r="HDV40" s="90"/>
      <c r="HDW40" s="73"/>
      <c r="HDX40" s="73"/>
      <c r="HDY40" s="74"/>
      <c r="HDZ40" s="72"/>
      <c r="HEA40" s="72"/>
      <c r="HEB40" s="72"/>
      <c r="HEC40" s="90"/>
      <c r="HED40" s="73"/>
      <c r="HEE40" s="73"/>
      <c r="HEF40" s="74"/>
      <c r="HEG40" s="72"/>
      <c r="HEH40" s="72"/>
      <c r="HEI40" s="72"/>
      <c r="HEJ40" s="90"/>
      <c r="HEK40" s="73"/>
      <c r="HEL40" s="73"/>
      <c r="HEM40" s="74"/>
      <c r="HEN40" s="72"/>
      <c r="HEO40" s="72"/>
      <c r="HEP40" s="72"/>
      <c r="HEQ40" s="90"/>
      <c r="HER40" s="73"/>
      <c r="HES40" s="73"/>
      <c r="HET40" s="74"/>
      <c r="HEU40" s="72"/>
      <c r="HEV40" s="72"/>
      <c r="HEW40" s="72"/>
      <c r="HEX40" s="90"/>
      <c r="HEY40" s="73"/>
      <c r="HEZ40" s="73"/>
      <c r="HFA40" s="74"/>
      <c r="HFB40" s="72"/>
      <c r="HFC40" s="72"/>
      <c r="HFD40" s="72"/>
      <c r="HFE40" s="90"/>
      <c r="HFF40" s="73"/>
      <c r="HFG40" s="73"/>
      <c r="HFH40" s="74"/>
      <c r="HFI40" s="72"/>
      <c r="HFJ40" s="72"/>
      <c r="HFK40" s="72"/>
      <c r="HFL40" s="90"/>
      <c r="HFM40" s="73"/>
      <c r="HFN40" s="73"/>
      <c r="HFO40" s="74"/>
      <c r="HFP40" s="72"/>
      <c r="HFQ40" s="72"/>
      <c r="HFR40" s="72"/>
      <c r="HFS40" s="90"/>
      <c r="HFT40" s="73"/>
      <c r="HFU40" s="73"/>
      <c r="HFV40" s="74"/>
      <c r="HFW40" s="72"/>
      <c r="HFX40" s="72"/>
      <c r="HFY40" s="72"/>
      <c r="HFZ40" s="90"/>
      <c r="HGA40" s="73"/>
      <c r="HGB40" s="73"/>
      <c r="HGC40" s="74"/>
      <c r="HGD40" s="72"/>
      <c r="HGE40" s="72"/>
      <c r="HGF40" s="72"/>
      <c r="HGG40" s="90"/>
      <c r="HGH40" s="73"/>
      <c r="HGI40" s="73"/>
      <c r="HGJ40" s="74"/>
      <c r="HGK40" s="72"/>
      <c r="HGL40" s="72"/>
      <c r="HGM40" s="72"/>
      <c r="HGN40" s="90"/>
      <c r="HGO40" s="73"/>
      <c r="HGP40" s="73"/>
      <c r="HGQ40" s="74"/>
      <c r="HGR40" s="72"/>
      <c r="HGS40" s="72"/>
      <c r="HGT40" s="72"/>
      <c r="HGU40" s="90"/>
      <c r="HGV40" s="73"/>
      <c r="HGW40" s="73"/>
      <c r="HGX40" s="74"/>
      <c r="HGY40" s="72"/>
      <c r="HGZ40" s="72"/>
      <c r="HHA40" s="72"/>
      <c r="HHB40" s="90"/>
      <c r="HHC40" s="73"/>
      <c r="HHD40" s="73"/>
      <c r="HHE40" s="74"/>
      <c r="HHF40" s="72"/>
      <c r="HHG40" s="72"/>
      <c r="HHH40" s="72"/>
      <c r="HHI40" s="90"/>
      <c r="HHJ40" s="73"/>
      <c r="HHK40" s="73"/>
      <c r="HHL40" s="74"/>
      <c r="HHM40" s="72"/>
      <c r="HHN40" s="72"/>
      <c r="HHO40" s="72"/>
      <c r="HHP40" s="90"/>
      <c r="HHQ40" s="73"/>
      <c r="HHR40" s="73"/>
      <c r="HHS40" s="74"/>
      <c r="HHT40" s="72"/>
      <c r="HHU40" s="72"/>
      <c r="HHV40" s="72"/>
      <c r="HHW40" s="90"/>
      <c r="HHX40" s="73"/>
      <c r="HHY40" s="73"/>
      <c r="HHZ40" s="74"/>
      <c r="HIA40" s="72"/>
      <c r="HIB40" s="72"/>
      <c r="HIC40" s="72"/>
      <c r="HID40" s="90"/>
      <c r="HIE40" s="73"/>
      <c r="HIF40" s="73"/>
      <c r="HIG40" s="74"/>
      <c r="HIH40" s="72"/>
      <c r="HII40" s="72"/>
      <c r="HIJ40" s="72"/>
      <c r="HIK40" s="90"/>
      <c r="HIL40" s="73"/>
      <c r="HIM40" s="73"/>
      <c r="HIN40" s="74"/>
      <c r="HIO40" s="72"/>
      <c r="HIP40" s="72"/>
      <c r="HIQ40" s="72"/>
      <c r="HIR40" s="90"/>
      <c r="HIS40" s="73"/>
      <c r="HIT40" s="73"/>
      <c r="HIU40" s="74"/>
      <c r="HIV40" s="72"/>
      <c r="HIW40" s="72"/>
      <c r="HIX40" s="72"/>
      <c r="HIY40" s="90"/>
      <c r="HIZ40" s="73"/>
      <c r="HJA40" s="73"/>
      <c r="HJB40" s="74"/>
      <c r="HJC40" s="72"/>
      <c r="HJD40" s="72"/>
      <c r="HJE40" s="72"/>
      <c r="HJF40" s="90"/>
      <c r="HJG40" s="73"/>
      <c r="HJH40" s="73"/>
      <c r="HJI40" s="74"/>
      <c r="HJJ40" s="72"/>
      <c r="HJK40" s="72"/>
      <c r="HJL40" s="72"/>
      <c r="HJM40" s="90"/>
      <c r="HJN40" s="73"/>
      <c r="HJO40" s="73"/>
      <c r="HJP40" s="74"/>
      <c r="HJQ40" s="72"/>
      <c r="HJR40" s="72"/>
      <c r="HJS40" s="72"/>
      <c r="HJT40" s="90"/>
      <c r="HJU40" s="73"/>
      <c r="HJV40" s="73"/>
      <c r="HJW40" s="74"/>
      <c r="HJX40" s="72"/>
      <c r="HJY40" s="72"/>
      <c r="HJZ40" s="72"/>
      <c r="HKA40" s="90"/>
      <c r="HKB40" s="73"/>
      <c r="HKC40" s="73"/>
      <c r="HKD40" s="74"/>
      <c r="HKE40" s="72"/>
      <c r="HKF40" s="72"/>
      <c r="HKG40" s="72"/>
      <c r="HKH40" s="90"/>
      <c r="HKI40" s="73"/>
      <c r="HKJ40" s="73"/>
      <c r="HKK40" s="74"/>
      <c r="HKL40" s="72"/>
      <c r="HKM40" s="72"/>
      <c r="HKN40" s="72"/>
      <c r="HKO40" s="90"/>
      <c r="HKP40" s="73"/>
      <c r="HKQ40" s="73"/>
      <c r="HKR40" s="74"/>
      <c r="HKS40" s="72"/>
      <c r="HKT40" s="72"/>
      <c r="HKU40" s="72"/>
      <c r="HKV40" s="90"/>
      <c r="HKW40" s="73"/>
      <c r="HKX40" s="73"/>
      <c r="HKY40" s="74"/>
      <c r="HKZ40" s="72"/>
      <c r="HLA40" s="72"/>
      <c r="HLB40" s="72"/>
      <c r="HLC40" s="90"/>
      <c r="HLD40" s="73"/>
      <c r="HLE40" s="73"/>
      <c r="HLF40" s="74"/>
      <c r="HLG40" s="72"/>
      <c r="HLH40" s="72"/>
      <c r="HLI40" s="72"/>
      <c r="HLJ40" s="90"/>
      <c r="HLK40" s="73"/>
      <c r="HLL40" s="73"/>
      <c r="HLM40" s="74"/>
      <c r="HLN40" s="72"/>
      <c r="HLO40" s="72"/>
      <c r="HLP40" s="72"/>
      <c r="HLQ40" s="90"/>
      <c r="HLR40" s="73"/>
      <c r="HLS40" s="73"/>
      <c r="HLT40" s="74"/>
      <c r="HLU40" s="72"/>
      <c r="HLV40" s="72"/>
      <c r="HLW40" s="72"/>
      <c r="HLX40" s="90"/>
      <c r="HLY40" s="73"/>
      <c r="HLZ40" s="73"/>
      <c r="HMA40" s="74"/>
      <c r="HMB40" s="72"/>
      <c r="HMC40" s="72"/>
      <c r="HMD40" s="72"/>
      <c r="HME40" s="90"/>
      <c r="HMF40" s="73"/>
      <c r="HMG40" s="73"/>
      <c r="HMH40" s="74"/>
      <c r="HMI40" s="72"/>
      <c r="HMJ40" s="72"/>
      <c r="HMK40" s="72"/>
      <c r="HML40" s="90"/>
      <c r="HMM40" s="73"/>
      <c r="HMN40" s="73"/>
      <c r="HMO40" s="74"/>
      <c r="HMP40" s="72"/>
      <c r="HMQ40" s="72"/>
      <c r="HMR40" s="72"/>
      <c r="HMS40" s="90"/>
      <c r="HMT40" s="73"/>
      <c r="HMU40" s="73"/>
      <c r="HMV40" s="74"/>
      <c r="HMW40" s="72"/>
      <c r="HMX40" s="72"/>
      <c r="HMY40" s="72"/>
      <c r="HMZ40" s="90"/>
      <c r="HNA40" s="73"/>
      <c r="HNB40" s="73"/>
      <c r="HNC40" s="74"/>
      <c r="HND40" s="72"/>
      <c r="HNE40" s="72"/>
      <c r="HNF40" s="72"/>
      <c r="HNG40" s="90"/>
      <c r="HNH40" s="73"/>
      <c r="HNI40" s="73"/>
      <c r="HNJ40" s="74"/>
      <c r="HNK40" s="72"/>
      <c r="HNL40" s="72"/>
      <c r="HNM40" s="72"/>
      <c r="HNN40" s="90"/>
      <c r="HNO40" s="73"/>
      <c r="HNP40" s="73"/>
      <c r="HNQ40" s="74"/>
      <c r="HNR40" s="72"/>
      <c r="HNS40" s="72"/>
      <c r="HNT40" s="72"/>
      <c r="HNU40" s="90"/>
      <c r="HNV40" s="73"/>
      <c r="HNW40" s="73"/>
      <c r="HNX40" s="74"/>
      <c r="HNY40" s="72"/>
      <c r="HNZ40" s="72"/>
      <c r="HOA40" s="72"/>
      <c r="HOB40" s="90"/>
      <c r="HOC40" s="73"/>
      <c r="HOD40" s="73"/>
      <c r="HOE40" s="74"/>
      <c r="HOF40" s="72"/>
      <c r="HOG40" s="72"/>
      <c r="HOH40" s="72"/>
      <c r="HOI40" s="90"/>
      <c r="HOJ40" s="73"/>
      <c r="HOK40" s="73"/>
      <c r="HOL40" s="74"/>
      <c r="HOM40" s="72"/>
      <c r="HON40" s="72"/>
      <c r="HOO40" s="72"/>
      <c r="HOP40" s="90"/>
      <c r="HOQ40" s="73"/>
      <c r="HOR40" s="73"/>
      <c r="HOS40" s="74"/>
      <c r="HOT40" s="72"/>
      <c r="HOU40" s="72"/>
      <c r="HOV40" s="72"/>
      <c r="HOW40" s="90"/>
      <c r="HOX40" s="73"/>
      <c r="HOY40" s="73"/>
      <c r="HOZ40" s="74"/>
      <c r="HPA40" s="72"/>
      <c r="HPB40" s="72"/>
      <c r="HPC40" s="72"/>
      <c r="HPD40" s="90"/>
      <c r="HPE40" s="73"/>
      <c r="HPF40" s="73"/>
      <c r="HPG40" s="74"/>
      <c r="HPH40" s="72"/>
      <c r="HPI40" s="72"/>
      <c r="HPJ40" s="72"/>
      <c r="HPK40" s="90"/>
      <c r="HPL40" s="73"/>
      <c r="HPM40" s="73"/>
      <c r="HPN40" s="74"/>
      <c r="HPO40" s="72"/>
      <c r="HPP40" s="72"/>
      <c r="HPQ40" s="72"/>
      <c r="HPR40" s="90"/>
      <c r="HPS40" s="73"/>
      <c r="HPT40" s="73"/>
      <c r="HPU40" s="74"/>
      <c r="HPV40" s="72"/>
      <c r="HPW40" s="72"/>
      <c r="HPX40" s="72"/>
      <c r="HPY40" s="90"/>
      <c r="HPZ40" s="73"/>
      <c r="HQA40" s="73"/>
      <c r="HQB40" s="74"/>
      <c r="HQC40" s="72"/>
      <c r="HQD40" s="72"/>
      <c r="HQE40" s="72"/>
      <c r="HQF40" s="90"/>
      <c r="HQG40" s="73"/>
      <c r="HQH40" s="73"/>
      <c r="HQI40" s="74"/>
      <c r="HQJ40" s="72"/>
      <c r="HQK40" s="72"/>
      <c r="HQL40" s="72"/>
      <c r="HQM40" s="90"/>
      <c r="HQN40" s="73"/>
      <c r="HQO40" s="73"/>
      <c r="HQP40" s="74"/>
      <c r="HQQ40" s="72"/>
      <c r="HQR40" s="72"/>
      <c r="HQS40" s="72"/>
      <c r="HQT40" s="90"/>
      <c r="HQU40" s="73"/>
      <c r="HQV40" s="73"/>
      <c r="HQW40" s="74"/>
      <c r="HQX40" s="72"/>
      <c r="HQY40" s="72"/>
      <c r="HQZ40" s="72"/>
      <c r="HRA40" s="90"/>
      <c r="HRB40" s="73"/>
      <c r="HRC40" s="73"/>
      <c r="HRD40" s="74"/>
      <c r="HRE40" s="72"/>
      <c r="HRF40" s="72"/>
      <c r="HRG40" s="72"/>
      <c r="HRH40" s="90"/>
      <c r="HRI40" s="73"/>
      <c r="HRJ40" s="73"/>
      <c r="HRK40" s="74"/>
      <c r="HRL40" s="72"/>
      <c r="HRM40" s="72"/>
      <c r="HRN40" s="72"/>
      <c r="HRO40" s="90"/>
      <c r="HRP40" s="73"/>
      <c r="HRQ40" s="73"/>
      <c r="HRR40" s="74"/>
      <c r="HRS40" s="72"/>
      <c r="HRT40" s="72"/>
      <c r="HRU40" s="72"/>
      <c r="HRV40" s="90"/>
      <c r="HRW40" s="73"/>
      <c r="HRX40" s="73"/>
      <c r="HRY40" s="74"/>
      <c r="HRZ40" s="72"/>
      <c r="HSA40" s="72"/>
      <c r="HSB40" s="72"/>
      <c r="HSC40" s="90"/>
      <c r="HSD40" s="73"/>
      <c r="HSE40" s="73"/>
      <c r="HSF40" s="74"/>
      <c r="HSG40" s="72"/>
      <c r="HSH40" s="72"/>
      <c r="HSI40" s="72"/>
      <c r="HSJ40" s="90"/>
      <c r="HSK40" s="73"/>
      <c r="HSL40" s="73"/>
      <c r="HSM40" s="74"/>
      <c r="HSN40" s="72"/>
      <c r="HSO40" s="72"/>
      <c r="HSP40" s="72"/>
      <c r="HSQ40" s="90"/>
      <c r="HSR40" s="73"/>
      <c r="HSS40" s="73"/>
      <c r="HST40" s="74"/>
      <c r="HSU40" s="72"/>
      <c r="HSV40" s="72"/>
      <c r="HSW40" s="72"/>
      <c r="HSX40" s="90"/>
      <c r="HSY40" s="73"/>
      <c r="HSZ40" s="73"/>
      <c r="HTA40" s="74"/>
      <c r="HTB40" s="72"/>
      <c r="HTC40" s="72"/>
      <c r="HTD40" s="72"/>
      <c r="HTE40" s="90"/>
      <c r="HTF40" s="73"/>
      <c r="HTG40" s="73"/>
      <c r="HTH40" s="74"/>
      <c r="HTI40" s="72"/>
      <c r="HTJ40" s="72"/>
      <c r="HTK40" s="72"/>
      <c r="HTL40" s="90"/>
      <c r="HTM40" s="73"/>
      <c r="HTN40" s="73"/>
      <c r="HTO40" s="74"/>
      <c r="HTP40" s="72"/>
      <c r="HTQ40" s="72"/>
      <c r="HTR40" s="72"/>
      <c r="HTS40" s="90"/>
      <c r="HTT40" s="73"/>
      <c r="HTU40" s="73"/>
      <c r="HTV40" s="74"/>
      <c r="HTW40" s="72"/>
      <c r="HTX40" s="72"/>
      <c r="HTY40" s="72"/>
      <c r="HTZ40" s="90"/>
      <c r="HUA40" s="73"/>
      <c r="HUB40" s="73"/>
      <c r="HUC40" s="74"/>
      <c r="HUD40" s="72"/>
      <c r="HUE40" s="72"/>
      <c r="HUF40" s="72"/>
      <c r="HUG40" s="90"/>
      <c r="HUH40" s="73"/>
      <c r="HUI40" s="73"/>
      <c r="HUJ40" s="74"/>
      <c r="HUK40" s="72"/>
      <c r="HUL40" s="72"/>
      <c r="HUM40" s="72"/>
      <c r="HUN40" s="90"/>
      <c r="HUO40" s="73"/>
      <c r="HUP40" s="73"/>
      <c r="HUQ40" s="74"/>
      <c r="HUR40" s="72"/>
      <c r="HUS40" s="72"/>
      <c r="HUT40" s="72"/>
      <c r="HUU40" s="90"/>
      <c r="HUV40" s="73"/>
      <c r="HUW40" s="73"/>
      <c r="HUX40" s="74"/>
      <c r="HUY40" s="72"/>
      <c r="HUZ40" s="72"/>
      <c r="HVA40" s="72"/>
      <c r="HVB40" s="90"/>
      <c r="HVC40" s="73"/>
      <c r="HVD40" s="73"/>
      <c r="HVE40" s="74"/>
      <c r="HVF40" s="72"/>
      <c r="HVG40" s="72"/>
      <c r="HVH40" s="72"/>
      <c r="HVI40" s="90"/>
      <c r="HVJ40" s="73"/>
      <c r="HVK40" s="73"/>
      <c r="HVL40" s="74"/>
      <c r="HVM40" s="72"/>
      <c r="HVN40" s="72"/>
      <c r="HVO40" s="72"/>
      <c r="HVP40" s="90"/>
      <c r="HVQ40" s="73"/>
      <c r="HVR40" s="73"/>
      <c r="HVS40" s="74"/>
      <c r="HVT40" s="72"/>
      <c r="HVU40" s="72"/>
      <c r="HVV40" s="72"/>
      <c r="HVW40" s="90"/>
      <c r="HVX40" s="73"/>
      <c r="HVY40" s="73"/>
      <c r="HVZ40" s="74"/>
      <c r="HWA40" s="72"/>
      <c r="HWB40" s="72"/>
      <c r="HWC40" s="72"/>
      <c r="HWD40" s="90"/>
      <c r="HWE40" s="73"/>
      <c r="HWF40" s="73"/>
      <c r="HWG40" s="74"/>
      <c r="HWH40" s="72"/>
      <c r="HWI40" s="72"/>
      <c r="HWJ40" s="72"/>
      <c r="HWK40" s="90"/>
      <c r="HWL40" s="73"/>
      <c r="HWM40" s="73"/>
      <c r="HWN40" s="74"/>
      <c r="HWO40" s="72"/>
      <c r="HWP40" s="72"/>
      <c r="HWQ40" s="72"/>
      <c r="HWR40" s="90"/>
      <c r="HWS40" s="73"/>
      <c r="HWT40" s="73"/>
      <c r="HWU40" s="74"/>
      <c r="HWV40" s="72"/>
      <c r="HWW40" s="72"/>
      <c r="HWX40" s="72"/>
      <c r="HWY40" s="90"/>
      <c r="HWZ40" s="73"/>
      <c r="HXA40" s="73"/>
      <c r="HXB40" s="74"/>
      <c r="HXC40" s="72"/>
      <c r="HXD40" s="72"/>
      <c r="HXE40" s="72"/>
      <c r="HXF40" s="90"/>
      <c r="HXG40" s="73"/>
      <c r="HXH40" s="73"/>
      <c r="HXI40" s="74"/>
      <c r="HXJ40" s="72"/>
      <c r="HXK40" s="72"/>
      <c r="HXL40" s="72"/>
      <c r="HXM40" s="90"/>
      <c r="HXN40" s="73"/>
      <c r="HXO40" s="73"/>
      <c r="HXP40" s="74"/>
      <c r="HXQ40" s="72"/>
      <c r="HXR40" s="72"/>
      <c r="HXS40" s="72"/>
      <c r="HXT40" s="90"/>
      <c r="HXU40" s="73"/>
      <c r="HXV40" s="73"/>
      <c r="HXW40" s="74"/>
      <c r="HXX40" s="72"/>
      <c r="HXY40" s="72"/>
      <c r="HXZ40" s="72"/>
      <c r="HYA40" s="90"/>
      <c r="HYB40" s="73"/>
      <c r="HYC40" s="73"/>
      <c r="HYD40" s="74"/>
      <c r="HYE40" s="72"/>
      <c r="HYF40" s="72"/>
      <c r="HYG40" s="72"/>
      <c r="HYH40" s="90"/>
      <c r="HYI40" s="73"/>
      <c r="HYJ40" s="73"/>
      <c r="HYK40" s="74"/>
      <c r="HYL40" s="72"/>
      <c r="HYM40" s="72"/>
      <c r="HYN40" s="72"/>
      <c r="HYO40" s="90"/>
      <c r="HYP40" s="73"/>
      <c r="HYQ40" s="73"/>
      <c r="HYR40" s="74"/>
      <c r="HYS40" s="72"/>
      <c r="HYT40" s="72"/>
      <c r="HYU40" s="72"/>
      <c r="HYV40" s="90"/>
      <c r="HYW40" s="73"/>
      <c r="HYX40" s="73"/>
      <c r="HYY40" s="74"/>
      <c r="HYZ40" s="72"/>
      <c r="HZA40" s="72"/>
      <c r="HZB40" s="72"/>
      <c r="HZC40" s="90"/>
      <c r="HZD40" s="73"/>
      <c r="HZE40" s="73"/>
      <c r="HZF40" s="74"/>
      <c r="HZG40" s="72"/>
      <c r="HZH40" s="72"/>
      <c r="HZI40" s="72"/>
      <c r="HZJ40" s="90"/>
      <c r="HZK40" s="73"/>
      <c r="HZL40" s="73"/>
      <c r="HZM40" s="74"/>
      <c r="HZN40" s="72"/>
      <c r="HZO40" s="72"/>
      <c r="HZP40" s="72"/>
      <c r="HZQ40" s="90"/>
      <c r="HZR40" s="73"/>
      <c r="HZS40" s="73"/>
      <c r="HZT40" s="74"/>
      <c r="HZU40" s="72"/>
      <c r="HZV40" s="72"/>
      <c r="HZW40" s="72"/>
      <c r="HZX40" s="90"/>
      <c r="HZY40" s="73"/>
      <c r="HZZ40" s="73"/>
      <c r="IAA40" s="74"/>
      <c r="IAB40" s="72"/>
      <c r="IAC40" s="72"/>
      <c r="IAD40" s="72"/>
      <c r="IAE40" s="90"/>
      <c r="IAF40" s="73"/>
      <c r="IAG40" s="73"/>
      <c r="IAH40" s="74"/>
      <c r="IAI40" s="72"/>
      <c r="IAJ40" s="72"/>
      <c r="IAK40" s="72"/>
      <c r="IAL40" s="90"/>
      <c r="IAM40" s="73"/>
      <c r="IAN40" s="73"/>
      <c r="IAO40" s="74"/>
      <c r="IAP40" s="72"/>
      <c r="IAQ40" s="72"/>
      <c r="IAR40" s="72"/>
      <c r="IAS40" s="90"/>
      <c r="IAT40" s="73"/>
      <c r="IAU40" s="73"/>
      <c r="IAV40" s="74"/>
      <c r="IAW40" s="72"/>
      <c r="IAX40" s="72"/>
      <c r="IAY40" s="72"/>
      <c r="IAZ40" s="90"/>
      <c r="IBA40" s="73"/>
      <c r="IBB40" s="73"/>
      <c r="IBC40" s="74"/>
      <c r="IBD40" s="72"/>
      <c r="IBE40" s="72"/>
      <c r="IBF40" s="72"/>
      <c r="IBG40" s="90"/>
      <c r="IBH40" s="73"/>
      <c r="IBI40" s="73"/>
      <c r="IBJ40" s="74"/>
      <c r="IBK40" s="72"/>
      <c r="IBL40" s="72"/>
      <c r="IBM40" s="72"/>
      <c r="IBN40" s="90"/>
      <c r="IBO40" s="73"/>
      <c r="IBP40" s="73"/>
      <c r="IBQ40" s="74"/>
      <c r="IBR40" s="72"/>
      <c r="IBS40" s="72"/>
      <c r="IBT40" s="72"/>
      <c r="IBU40" s="90"/>
      <c r="IBV40" s="73"/>
      <c r="IBW40" s="73"/>
      <c r="IBX40" s="74"/>
      <c r="IBY40" s="72"/>
      <c r="IBZ40" s="72"/>
      <c r="ICA40" s="72"/>
      <c r="ICB40" s="90"/>
      <c r="ICC40" s="73"/>
      <c r="ICD40" s="73"/>
      <c r="ICE40" s="74"/>
      <c r="ICF40" s="72"/>
      <c r="ICG40" s="72"/>
      <c r="ICH40" s="72"/>
      <c r="ICI40" s="90"/>
      <c r="ICJ40" s="73"/>
      <c r="ICK40" s="73"/>
      <c r="ICL40" s="74"/>
      <c r="ICM40" s="72"/>
      <c r="ICN40" s="72"/>
      <c r="ICO40" s="72"/>
      <c r="ICP40" s="90"/>
      <c r="ICQ40" s="73"/>
      <c r="ICR40" s="73"/>
      <c r="ICS40" s="74"/>
      <c r="ICT40" s="72"/>
      <c r="ICU40" s="72"/>
      <c r="ICV40" s="72"/>
      <c r="ICW40" s="90"/>
      <c r="ICX40" s="73"/>
      <c r="ICY40" s="73"/>
      <c r="ICZ40" s="74"/>
      <c r="IDA40" s="72"/>
      <c r="IDB40" s="72"/>
      <c r="IDC40" s="72"/>
      <c r="IDD40" s="90"/>
      <c r="IDE40" s="73"/>
      <c r="IDF40" s="73"/>
      <c r="IDG40" s="74"/>
      <c r="IDH40" s="72"/>
      <c r="IDI40" s="72"/>
      <c r="IDJ40" s="72"/>
      <c r="IDK40" s="90"/>
      <c r="IDL40" s="73"/>
      <c r="IDM40" s="73"/>
      <c r="IDN40" s="74"/>
      <c r="IDO40" s="72"/>
      <c r="IDP40" s="72"/>
      <c r="IDQ40" s="72"/>
      <c r="IDR40" s="90"/>
      <c r="IDS40" s="73"/>
      <c r="IDT40" s="73"/>
      <c r="IDU40" s="74"/>
      <c r="IDV40" s="72"/>
      <c r="IDW40" s="72"/>
      <c r="IDX40" s="72"/>
      <c r="IDY40" s="90"/>
      <c r="IDZ40" s="73"/>
      <c r="IEA40" s="73"/>
      <c r="IEB40" s="74"/>
      <c r="IEC40" s="72"/>
      <c r="IED40" s="72"/>
      <c r="IEE40" s="72"/>
      <c r="IEF40" s="90"/>
      <c r="IEG40" s="73"/>
      <c r="IEH40" s="73"/>
      <c r="IEI40" s="74"/>
      <c r="IEJ40" s="72"/>
      <c r="IEK40" s="72"/>
      <c r="IEL40" s="72"/>
      <c r="IEM40" s="90"/>
      <c r="IEN40" s="73"/>
      <c r="IEO40" s="73"/>
      <c r="IEP40" s="74"/>
      <c r="IEQ40" s="72"/>
      <c r="IER40" s="72"/>
      <c r="IES40" s="72"/>
      <c r="IET40" s="90"/>
      <c r="IEU40" s="73"/>
      <c r="IEV40" s="73"/>
      <c r="IEW40" s="74"/>
      <c r="IEX40" s="72"/>
      <c r="IEY40" s="72"/>
      <c r="IEZ40" s="72"/>
      <c r="IFA40" s="90"/>
      <c r="IFB40" s="73"/>
      <c r="IFC40" s="73"/>
      <c r="IFD40" s="74"/>
      <c r="IFE40" s="72"/>
      <c r="IFF40" s="72"/>
      <c r="IFG40" s="72"/>
      <c r="IFH40" s="90"/>
      <c r="IFI40" s="73"/>
      <c r="IFJ40" s="73"/>
      <c r="IFK40" s="74"/>
      <c r="IFL40" s="72"/>
      <c r="IFM40" s="72"/>
      <c r="IFN40" s="72"/>
      <c r="IFO40" s="90"/>
      <c r="IFP40" s="73"/>
      <c r="IFQ40" s="73"/>
      <c r="IFR40" s="74"/>
      <c r="IFS40" s="72"/>
      <c r="IFT40" s="72"/>
      <c r="IFU40" s="72"/>
      <c r="IFV40" s="90"/>
      <c r="IFW40" s="73"/>
      <c r="IFX40" s="73"/>
      <c r="IFY40" s="74"/>
      <c r="IFZ40" s="72"/>
      <c r="IGA40" s="72"/>
      <c r="IGB40" s="72"/>
      <c r="IGC40" s="90"/>
      <c r="IGD40" s="73"/>
      <c r="IGE40" s="73"/>
      <c r="IGF40" s="74"/>
      <c r="IGG40" s="72"/>
      <c r="IGH40" s="72"/>
      <c r="IGI40" s="72"/>
      <c r="IGJ40" s="90"/>
      <c r="IGK40" s="73"/>
      <c r="IGL40" s="73"/>
      <c r="IGM40" s="74"/>
      <c r="IGN40" s="72"/>
      <c r="IGO40" s="72"/>
      <c r="IGP40" s="72"/>
      <c r="IGQ40" s="90"/>
      <c r="IGR40" s="73"/>
      <c r="IGS40" s="73"/>
      <c r="IGT40" s="74"/>
      <c r="IGU40" s="72"/>
      <c r="IGV40" s="72"/>
      <c r="IGW40" s="72"/>
      <c r="IGX40" s="90"/>
      <c r="IGY40" s="73"/>
      <c r="IGZ40" s="73"/>
      <c r="IHA40" s="74"/>
      <c r="IHB40" s="72"/>
      <c r="IHC40" s="72"/>
      <c r="IHD40" s="72"/>
      <c r="IHE40" s="90"/>
      <c r="IHF40" s="73"/>
      <c r="IHG40" s="73"/>
      <c r="IHH40" s="74"/>
      <c r="IHI40" s="72"/>
      <c r="IHJ40" s="72"/>
      <c r="IHK40" s="72"/>
      <c r="IHL40" s="90"/>
      <c r="IHM40" s="73"/>
      <c r="IHN40" s="73"/>
      <c r="IHO40" s="74"/>
      <c r="IHP40" s="72"/>
      <c r="IHQ40" s="72"/>
      <c r="IHR40" s="72"/>
      <c r="IHS40" s="90"/>
      <c r="IHT40" s="73"/>
      <c r="IHU40" s="73"/>
      <c r="IHV40" s="74"/>
      <c r="IHW40" s="72"/>
      <c r="IHX40" s="72"/>
      <c r="IHY40" s="72"/>
      <c r="IHZ40" s="90"/>
      <c r="IIA40" s="73"/>
      <c r="IIB40" s="73"/>
      <c r="IIC40" s="74"/>
      <c r="IID40" s="72"/>
      <c r="IIE40" s="72"/>
      <c r="IIF40" s="72"/>
      <c r="IIG40" s="90"/>
      <c r="IIH40" s="73"/>
      <c r="III40" s="73"/>
      <c r="IIJ40" s="74"/>
      <c r="IIK40" s="72"/>
      <c r="IIL40" s="72"/>
      <c r="IIM40" s="72"/>
      <c r="IIN40" s="90"/>
      <c r="IIO40" s="73"/>
      <c r="IIP40" s="73"/>
      <c r="IIQ40" s="74"/>
      <c r="IIR40" s="72"/>
      <c r="IIS40" s="72"/>
      <c r="IIT40" s="72"/>
      <c r="IIU40" s="90"/>
      <c r="IIV40" s="73"/>
      <c r="IIW40" s="73"/>
      <c r="IIX40" s="74"/>
      <c r="IIY40" s="72"/>
      <c r="IIZ40" s="72"/>
      <c r="IJA40" s="72"/>
      <c r="IJB40" s="90"/>
      <c r="IJC40" s="73"/>
      <c r="IJD40" s="73"/>
      <c r="IJE40" s="74"/>
      <c r="IJF40" s="72"/>
      <c r="IJG40" s="72"/>
      <c r="IJH40" s="72"/>
      <c r="IJI40" s="90"/>
      <c r="IJJ40" s="73"/>
      <c r="IJK40" s="73"/>
      <c r="IJL40" s="74"/>
      <c r="IJM40" s="72"/>
      <c r="IJN40" s="72"/>
      <c r="IJO40" s="72"/>
      <c r="IJP40" s="90"/>
      <c r="IJQ40" s="73"/>
      <c r="IJR40" s="73"/>
      <c r="IJS40" s="74"/>
      <c r="IJT40" s="72"/>
      <c r="IJU40" s="72"/>
      <c r="IJV40" s="72"/>
      <c r="IJW40" s="90"/>
      <c r="IJX40" s="73"/>
      <c r="IJY40" s="73"/>
      <c r="IJZ40" s="74"/>
      <c r="IKA40" s="72"/>
      <c r="IKB40" s="72"/>
      <c r="IKC40" s="72"/>
      <c r="IKD40" s="90"/>
      <c r="IKE40" s="73"/>
      <c r="IKF40" s="73"/>
      <c r="IKG40" s="74"/>
      <c r="IKH40" s="72"/>
      <c r="IKI40" s="72"/>
      <c r="IKJ40" s="72"/>
      <c r="IKK40" s="90"/>
      <c r="IKL40" s="73"/>
      <c r="IKM40" s="73"/>
      <c r="IKN40" s="74"/>
      <c r="IKO40" s="72"/>
      <c r="IKP40" s="72"/>
      <c r="IKQ40" s="72"/>
      <c r="IKR40" s="90"/>
      <c r="IKS40" s="73"/>
      <c r="IKT40" s="73"/>
      <c r="IKU40" s="74"/>
      <c r="IKV40" s="72"/>
      <c r="IKW40" s="72"/>
      <c r="IKX40" s="72"/>
      <c r="IKY40" s="90"/>
      <c r="IKZ40" s="73"/>
      <c r="ILA40" s="73"/>
      <c r="ILB40" s="74"/>
      <c r="ILC40" s="72"/>
      <c r="ILD40" s="72"/>
      <c r="ILE40" s="72"/>
      <c r="ILF40" s="90"/>
      <c r="ILG40" s="73"/>
      <c r="ILH40" s="73"/>
      <c r="ILI40" s="74"/>
      <c r="ILJ40" s="72"/>
      <c r="ILK40" s="72"/>
      <c r="ILL40" s="72"/>
      <c r="ILM40" s="90"/>
      <c r="ILN40" s="73"/>
      <c r="ILO40" s="73"/>
      <c r="ILP40" s="74"/>
      <c r="ILQ40" s="72"/>
      <c r="ILR40" s="72"/>
      <c r="ILS40" s="72"/>
      <c r="ILT40" s="90"/>
      <c r="ILU40" s="73"/>
      <c r="ILV40" s="73"/>
      <c r="ILW40" s="74"/>
      <c r="ILX40" s="72"/>
      <c r="ILY40" s="72"/>
      <c r="ILZ40" s="72"/>
      <c r="IMA40" s="90"/>
      <c r="IMB40" s="73"/>
      <c r="IMC40" s="73"/>
      <c r="IMD40" s="74"/>
      <c r="IME40" s="72"/>
      <c r="IMF40" s="72"/>
      <c r="IMG40" s="72"/>
      <c r="IMH40" s="90"/>
      <c r="IMI40" s="73"/>
      <c r="IMJ40" s="73"/>
      <c r="IMK40" s="74"/>
      <c r="IML40" s="72"/>
      <c r="IMM40" s="72"/>
      <c r="IMN40" s="72"/>
      <c r="IMO40" s="90"/>
      <c r="IMP40" s="73"/>
      <c r="IMQ40" s="73"/>
      <c r="IMR40" s="74"/>
      <c r="IMS40" s="72"/>
      <c r="IMT40" s="72"/>
      <c r="IMU40" s="72"/>
      <c r="IMV40" s="90"/>
      <c r="IMW40" s="73"/>
      <c r="IMX40" s="73"/>
      <c r="IMY40" s="74"/>
      <c r="IMZ40" s="72"/>
      <c r="INA40" s="72"/>
      <c r="INB40" s="72"/>
      <c r="INC40" s="90"/>
      <c r="IND40" s="73"/>
      <c r="INE40" s="73"/>
      <c r="INF40" s="74"/>
      <c r="ING40" s="72"/>
      <c r="INH40" s="72"/>
      <c r="INI40" s="72"/>
      <c r="INJ40" s="90"/>
      <c r="INK40" s="73"/>
      <c r="INL40" s="73"/>
      <c r="INM40" s="74"/>
      <c r="INN40" s="72"/>
      <c r="INO40" s="72"/>
      <c r="INP40" s="72"/>
      <c r="INQ40" s="90"/>
      <c r="INR40" s="73"/>
      <c r="INS40" s="73"/>
      <c r="INT40" s="74"/>
      <c r="INU40" s="72"/>
      <c r="INV40" s="72"/>
      <c r="INW40" s="72"/>
      <c r="INX40" s="90"/>
      <c r="INY40" s="73"/>
      <c r="INZ40" s="73"/>
      <c r="IOA40" s="74"/>
      <c r="IOB40" s="72"/>
      <c r="IOC40" s="72"/>
      <c r="IOD40" s="72"/>
      <c r="IOE40" s="90"/>
      <c r="IOF40" s="73"/>
      <c r="IOG40" s="73"/>
      <c r="IOH40" s="74"/>
      <c r="IOI40" s="72"/>
      <c r="IOJ40" s="72"/>
      <c r="IOK40" s="72"/>
      <c r="IOL40" s="90"/>
      <c r="IOM40" s="73"/>
      <c r="ION40" s="73"/>
      <c r="IOO40" s="74"/>
      <c r="IOP40" s="72"/>
      <c r="IOQ40" s="72"/>
      <c r="IOR40" s="72"/>
      <c r="IOS40" s="90"/>
      <c r="IOT40" s="73"/>
      <c r="IOU40" s="73"/>
      <c r="IOV40" s="74"/>
      <c r="IOW40" s="72"/>
      <c r="IOX40" s="72"/>
      <c r="IOY40" s="72"/>
      <c r="IOZ40" s="90"/>
      <c r="IPA40" s="73"/>
      <c r="IPB40" s="73"/>
      <c r="IPC40" s="74"/>
      <c r="IPD40" s="72"/>
      <c r="IPE40" s="72"/>
      <c r="IPF40" s="72"/>
      <c r="IPG40" s="90"/>
      <c r="IPH40" s="73"/>
      <c r="IPI40" s="73"/>
      <c r="IPJ40" s="74"/>
      <c r="IPK40" s="72"/>
      <c r="IPL40" s="72"/>
      <c r="IPM40" s="72"/>
      <c r="IPN40" s="90"/>
      <c r="IPO40" s="73"/>
      <c r="IPP40" s="73"/>
      <c r="IPQ40" s="74"/>
      <c r="IPR40" s="72"/>
      <c r="IPS40" s="72"/>
      <c r="IPT40" s="72"/>
      <c r="IPU40" s="90"/>
      <c r="IPV40" s="73"/>
      <c r="IPW40" s="73"/>
      <c r="IPX40" s="74"/>
      <c r="IPY40" s="72"/>
      <c r="IPZ40" s="72"/>
      <c r="IQA40" s="72"/>
      <c r="IQB40" s="90"/>
      <c r="IQC40" s="73"/>
      <c r="IQD40" s="73"/>
      <c r="IQE40" s="74"/>
      <c r="IQF40" s="72"/>
      <c r="IQG40" s="72"/>
      <c r="IQH40" s="72"/>
      <c r="IQI40" s="90"/>
      <c r="IQJ40" s="73"/>
      <c r="IQK40" s="73"/>
      <c r="IQL40" s="74"/>
      <c r="IQM40" s="72"/>
      <c r="IQN40" s="72"/>
      <c r="IQO40" s="72"/>
      <c r="IQP40" s="90"/>
      <c r="IQQ40" s="73"/>
      <c r="IQR40" s="73"/>
      <c r="IQS40" s="74"/>
      <c r="IQT40" s="72"/>
      <c r="IQU40" s="72"/>
      <c r="IQV40" s="72"/>
      <c r="IQW40" s="90"/>
      <c r="IQX40" s="73"/>
      <c r="IQY40" s="73"/>
      <c r="IQZ40" s="74"/>
      <c r="IRA40" s="72"/>
      <c r="IRB40" s="72"/>
      <c r="IRC40" s="72"/>
      <c r="IRD40" s="90"/>
      <c r="IRE40" s="73"/>
      <c r="IRF40" s="73"/>
      <c r="IRG40" s="74"/>
      <c r="IRH40" s="72"/>
      <c r="IRI40" s="72"/>
      <c r="IRJ40" s="72"/>
      <c r="IRK40" s="90"/>
      <c r="IRL40" s="73"/>
      <c r="IRM40" s="73"/>
      <c r="IRN40" s="74"/>
      <c r="IRO40" s="72"/>
      <c r="IRP40" s="72"/>
      <c r="IRQ40" s="72"/>
      <c r="IRR40" s="90"/>
      <c r="IRS40" s="73"/>
      <c r="IRT40" s="73"/>
      <c r="IRU40" s="74"/>
      <c r="IRV40" s="72"/>
      <c r="IRW40" s="72"/>
      <c r="IRX40" s="72"/>
      <c r="IRY40" s="90"/>
      <c r="IRZ40" s="73"/>
      <c r="ISA40" s="73"/>
      <c r="ISB40" s="74"/>
      <c r="ISC40" s="72"/>
      <c r="ISD40" s="72"/>
      <c r="ISE40" s="72"/>
      <c r="ISF40" s="90"/>
      <c r="ISG40" s="73"/>
      <c r="ISH40" s="73"/>
      <c r="ISI40" s="74"/>
      <c r="ISJ40" s="72"/>
      <c r="ISK40" s="72"/>
      <c r="ISL40" s="72"/>
      <c r="ISM40" s="90"/>
      <c r="ISN40" s="73"/>
      <c r="ISO40" s="73"/>
      <c r="ISP40" s="74"/>
      <c r="ISQ40" s="72"/>
      <c r="ISR40" s="72"/>
      <c r="ISS40" s="72"/>
      <c r="IST40" s="90"/>
      <c r="ISU40" s="73"/>
      <c r="ISV40" s="73"/>
      <c r="ISW40" s="74"/>
      <c r="ISX40" s="72"/>
      <c r="ISY40" s="72"/>
      <c r="ISZ40" s="72"/>
      <c r="ITA40" s="90"/>
      <c r="ITB40" s="73"/>
      <c r="ITC40" s="73"/>
      <c r="ITD40" s="74"/>
      <c r="ITE40" s="72"/>
      <c r="ITF40" s="72"/>
      <c r="ITG40" s="72"/>
      <c r="ITH40" s="90"/>
      <c r="ITI40" s="73"/>
      <c r="ITJ40" s="73"/>
      <c r="ITK40" s="74"/>
      <c r="ITL40" s="72"/>
      <c r="ITM40" s="72"/>
      <c r="ITN40" s="72"/>
      <c r="ITO40" s="90"/>
      <c r="ITP40" s="73"/>
      <c r="ITQ40" s="73"/>
      <c r="ITR40" s="74"/>
      <c r="ITS40" s="72"/>
      <c r="ITT40" s="72"/>
      <c r="ITU40" s="72"/>
      <c r="ITV40" s="90"/>
      <c r="ITW40" s="73"/>
      <c r="ITX40" s="73"/>
      <c r="ITY40" s="74"/>
      <c r="ITZ40" s="72"/>
      <c r="IUA40" s="72"/>
      <c r="IUB40" s="72"/>
      <c r="IUC40" s="90"/>
      <c r="IUD40" s="73"/>
      <c r="IUE40" s="73"/>
      <c r="IUF40" s="74"/>
      <c r="IUG40" s="72"/>
      <c r="IUH40" s="72"/>
      <c r="IUI40" s="72"/>
      <c r="IUJ40" s="90"/>
      <c r="IUK40" s="73"/>
      <c r="IUL40" s="73"/>
      <c r="IUM40" s="74"/>
      <c r="IUN40" s="72"/>
      <c r="IUO40" s="72"/>
      <c r="IUP40" s="72"/>
      <c r="IUQ40" s="90"/>
      <c r="IUR40" s="73"/>
      <c r="IUS40" s="73"/>
      <c r="IUT40" s="74"/>
      <c r="IUU40" s="72"/>
      <c r="IUV40" s="72"/>
      <c r="IUW40" s="72"/>
      <c r="IUX40" s="90"/>
      <c r="IUY40" s="73"/>
      <c r="IUZ40" s="73"/>
      <c r="IVA40" s="74"/>
      <c r="IVB40" s="72"/>
      <c r="IVC40" s="72"/>
      <c r="IVD40" s="72"/>
      <c r="IVE40" s="90"/>
      <c r="IVF40" s="73"/>
      <c r="IVG40" s="73"/>
      <c r="IVH40" s="74"/>
      <c r="IVI40" s="72"/>
      <c r="IVJ40" s="72"/>
      <c r="IVK40" s="72"/>
      <c r="IVL40" s="90"/>
      <c r="IVM40" s="73"/>
      <c r="IVN40" s="73"/>
      <c r="IVO40" s="74"/>
      <c r="IVP40" s="72"/>
      <c r="IVQ40" s="72"/>
      <c r="IVR40" s="72"/>
      <c r="IVS40" s="90"/>
      <c r="IVT40" s="73"/>
      <c r="IVU40" s="73"/>
      <c r="IVV40" s="74"/>
      <c r="IVW40" s="72"/>
      <c r="IVX40" s="72"/>
      <c r="IVY40" s="72"/>
      <c r="IVZ40" s="90"/>
      <c r="IWA40" s="73"/>
      <c r="IWB40" s="73"/>
      <c r="IWC40" s="74"/>
      <c r="IWD40" s="72"/>
      <c r="IWE40" s="72"/>
      <c r="IWF40" s="72"/>
      <c r="IWG40" s="90"/>
      <c r="IWH40" s="73"/>
      <c r="IWI40" s="73"/>
      <c r="IWJ40" s="74"/>
      <c r="IWK40" s="72"/>
      <c r="IWL40" s="72"/>
      <c r="IWM40" s="72"/>
      <c r="IWN40" s="90"/>
      <c r="IWO40" s="73"/>
      <c r="IWP40" s="73"/>
      <c r="IWQ40" s="74"/>
      <c r="IWR40" s="72"/>
      <c r="IWS40" s="72"/>
      <c r="IWT40" s="72"/>
      <c r="IWU40" s="90"/>
      <c r="IWV40" s="73"/>
      <c r="IWW40" s="73"/>
      <c r="IWX40" s="74"/>
      <c r="IWY40" s="72"/>
      <c r="IWZ40" s="72"/>
      <c r="IXA40" s="72"/>
      <c r="IXB40" s="90"/>
      <c r="IXC40" s="73"/>
      <c r="IXD40" s="73"/>
      <c r="IXE40" s="74"/>
      <c r="IXF40" s="72"/>
      <c r="IXG40" s="72"/>
      <c r="IXH40" s="72"/>
      <c r="IXI40" s="90"/>
      <c r="IXJ40" s="73"/>
      <c r="IXK40" s="73"/>
      <c r="IXL40" s="74"/>
      <c r="IXM40" s="72"/>
      <c r="IXN40" s="72"/>
      <c r="IXO40" s="72"/>
      <c r="IXP40" s="90"/>
      <c r="IXQ40" s="73"/>
      <c r="IXR40" s="73"/>
      <c r="IXS40" s="74"/>
      <c r="IXT40" s="72"/>
      <c r="IXU40" s="72"/>
      <c r="IXV40" s="72"/>
      <c r="IXW40" s="90"/>
      <c r="IXX40" s="73"/>
      <c r="IXY40" s="73"/>
      <c r="IXZ40" s="74"/>
      <c r="IYA40" s="72"/>
      <c r="IYB40" s="72"/>
      <c r="IYC40" s="72"/>
      <c r="IYD40" s="90"/>
      <c r="IYE40" s="73"/>
      <c r="IYF40" s="73"/>
      <c r="IYG40" s="74"/>
      <c r="IYH40" s="72"/>
      <c r="IYI40" s="72"/>
      <c r="IYJ40" s="72"/>
      <c r="IYK40" s="90"/>
      <c r="IYL40" s="73"/>
      <c r="IYM40" s="73"/>
      <c r="IYN40" s="74"/>
      <c r="IYO40" s="72"/>
      <c r="IYP40" s="72"/>
      <c r="IYQ40" s="72"/>
      <c r="IYR40" s="90"/>
      <c r="IYS40" s="73"/>
      <c r="IYT40" s="73"/>
      <c r="IYU40" s="74"/>
      <c r="IYV40" s="72"/>
      <c r="IYW40" s="72"/>
      <c r="IYX40" s="72"/>
      <c r="IYY40" s="90"/>
      <c r="IYZ40" s="73"/>
      <c r="IZA40" s="73"/>
      <c r="IZB40" s="74"/>
      <c r="IZC40" s="72"/>
      <c r="IZD40" s="72"/>
      <c r="IZE40" s="72"/>
      <c r="IZF40" s="90"/>
      <c r="IZG40" s="73"/>
      <c r="IZH40" s="73"/>
      <c r="IZI40" s="74"/>
      <c r="IZJ40" s="72"/>
      <c r="IZK40" s="72"/>
      <c r="IZL40" s="72"/>
      <c r="IZM40" s="90"/>
      <c r="IZN40" s="73"/>
      <c r="IZO40" s="73"/>
      <c r="IZP40" s="74"/>
      <c r="IZQ40" s="72"/>
      <c r="IZR40" s="72"/>
      <c r="IZS40" s="72"/>
      <c r="IZT40" s="90"/>
      <c r="IZU40" s="73"/>
      <c r="IZV40" s="73"/>
      <c r="IZW40" s="74"/>
      <c r="IZX40" s="72"/>
      <c r="IZY40" s="72"/>
      <c r="IZZ40" s="72"/>
      <c r="JAA40" s="90"/>
      <c r="JAB40" s="73"/>
      <c r="JAC40" s="73"/>
      <c r="JAD40" s="74"/>
      <c r="JAE40" s="72"/>
      <c r="JAF40" s="72"/>
      <c r="JAG40" s="72"/>
      <c r="JAH40" s="90"/>
      <c r="JAI40" s="73"/>
      <c r="JAJ40" s="73"/>
      <c r="JAK40" s="74"/>
      <c r="JAL40" s="72"/>
      <c r="JAM40" s="72"/>
      <c r="JAN40" s="72"/>
      <c r="JAO40" s="90"/>
      <c r="JAP40" s="73"/>
      <c r="JAQ40" s="73"/>
      <c r="JAR40" s="74"/>
      <c r="JAS40" s="72"/>
      <c r="JAT40" s="72"/>
      <c r="JAU40" s="72"/>
      <c r="JAV40" s="90"/>
      <c r="JAW40" s="73"/>
      <c r="JAX40" s="73"/>
      <c r="JAY40" s="74"/>
      <c r="JAZ40" s="72"/>
      <c r="JBA40" s="72"/>
      <c r="JBB40" s="72"/>
      <c r="JBC40" s="90"/>
      <c r="JBD40" s="73"/>
      <c r="JBE40" s="73"/>
      <c r="JBF40" s="74"/>
      <c r="JBG40" s="72"/>
      <c r="JBH40" s="72"/>
      <c r="JBI40" s="72"/>
      <c r="JBJ40" s="90"/>
      <c r="JBK40" s="73"/>
      <c r="JBL40" s="73"/>
      <c r="JBM40" s="74"/>
      <c r="JBN40" s="72"/>
      <c r="JBO40" s="72"/>
      <c r="JBP40" s="72"/>
      <c r="JBQ40" s="90"/>
      <c r="JBR40" s="73"/>
      <c r="JBS40" s="73"/>
      <c r="JBT40" s="74"/>
      <c r="JBU40" s="72"/>
      <c r="JBV40" s="72"/>
      <c r="JBW40" s="72"/>
      <c r="JBX40" s="90"/>
      <c r="JBY40" s="73"/>
      <c r="JBZ40" s="73"/>
      <c r="JCA40" s="74"/>
      <c r="JCB40" s="72"/>
      <c r="JCC40" s="72"/>
      <c r="JCD40" s="72"/>
      <c r="JCE40" s="90"/>
      <c r="JCF40" s="73"/>
      <c r="JCG40" s="73"/>
      <c r="JCH40" s="74"/>
      <c r="JCI40" s="72"/>
      <c r="JCJ40" s="72"/>
      <c r="JCK40" s="72"/>
      <c r="JCL40" s="90"/>
      <c r="JCM40" s="73"/>
      <c r="JCN40" s="73"/>
      <c r="JCO40" s="74"/>
      <c r="JCP40" s="72"/>
      <c r="JCQ40" s="72"/>
      <c r="JCR40" s="72"/>
      <c r="JCS40" s="90"/>
      <c r="JCT40" s="73"/>
      <c r="JCU40" s="73"/>
      <c r="JCV40" s="74"/>
      <c r="JCW40" s="72"/>
      <c r="JCX40" s="72"/>
      <c r="JCY40" s="72"/>
      <c r="JCZ40" s="90"/>
      <c r="JDA40" s="73"/>
      <c r="JDB40" s="73"/>
      <c r="JDC40" s="74"/>
      <c r="JDD40" s="72"/>
      <c r="JDE40" s="72"/>
      <c r="JDF40" s="72"/>
      <c r="JDG40" s="90"/>
      <c r="JDH40" s="73"/>
      <c r="JDI40" s="73"/>
      <c r="JDJ40" s="74"/>
      <c r="JDK40" s="72"/>
      <c r="JDL40" s="72"/>
      <c r="JDM40" s="72"/>
      <c r="JDN40" s="90"/>
      <c r="JDO40" s="73"/>
      <c r="JDP40" s="73"/>
      <c r="JDQ40" s="74"/>
      <c r="JDR40" s="72"/>
      <c r="JDS40" s="72"/>
      <c r="JDT40" s="72"/>
      <c r="JDU40" s="90"/>
      <c r="JDV40" s="73"/>
      <c r="JDW40" s="73"/>
      <c r="JDX40" s="74"/>
      <c r="JDY40" s="72"/>
      <c r="JDZ40" s="72"/>
      <c r="JEA40" s="72"/>
      <c r="JEB40" s="90"/>
      <c r="JEC40" s="73"/>
      <c r="JED40" s="73"/>
      <c r="JEE40" s="74"/>
      <c r="JEF40" s="72"/>
      <c r="JEG40" s="72"/>
      <c r="JEH40" s="72"/>
      <c r="JEI40" s="90"/>
      <c r="JEJ40" s="73"/>
      <c r="JEK40" s="73"/>
      <c r="JEL40" s="74"/>
      <c r="JEM40" s="72"/>
      <c r="JEN40" s="72"/>
      <c r="JEO40" s="72"/>
      <c r="JEP40" s="90"/>
      <c r="JEQ40" s="73"/>
      <c r="JER40" s="73"/>
      <c r="JES40" s="74"/>
      <c r="JET40" s="72"/>
      <c r="JEU40" s="72"/>
      <c r="JEV40" s="72"/>
      <c r="JEW40" s="90"/>
      <c r="JEX40" s="73"/>
      <c r="JEY40" s="73"/>
      <c r="JEZ40" s="74"/>
      <c r="JFA40" s="72"/>
      <c r="JFB40" s="72"/>
      <c r="JFC40" s="72"/>
      <c r="JFD40" s="90"/>
      <c r="JFE40" s="73"/>
      <c r="JFF40" s="73"/>
      <c r="JFG40" s="74"/>
      <c r="JFH40" s="72"/>
      <c r="JFI40" s="72"/>
      <c r="JFJ40" s="72"/>
      <c r="JFK40" s="90"/>
      <c r="JFL40" s="73"/>
      <c r="JFM40" s="73"/>
      <c r="JFN40" s="74"/>
      <c r="JFO40" s="72"/>
      <c r="JFP40" s="72"/>
      <c r="JFQ40" s="72"/>
      <c r="JFR40" s="90"/>
      <c r="JFS40" s="73"/>
      <c r="JFT40" s="73"/>
      <c r="JFU40" s="74"/>
      <c r="JFV40" s="72"/>
      <c r="JFW40" s="72"/>
      <c r="JFX40" s="72"/>
      <c r="JFY40" s="90"/>
      <c r="JFZ40" s="73"/>
      <c r="JGA40" s="73"/>
      <c r="JGB40" s="74"/>
      <c r="JGC40" s="72"/>
      <c r="JGD40" s="72"/>
      <c r="JGE40" s="72"/>
      <c r="JGF40" s="90"/>
      <c r="JGG40" s="73"/>
      <c r="JGH40" s="73"/>
      <c r="JGI40" s="74"/>
      <c r="JGJ40" s="72"/>
      <c r="JGK40" s="72"/>
      <c r="JGL40" s="72"/>
      <c r="JGM40" s="90"/>
      <c r="JGN40" s="73"/>
      <c r="JGO40" s="73"/>
      <c r="JGP40" s="74"/>
      <c r="JGQ40" s="72"/>
      <c r="JGR40" s="72"/>
      <c r="JGS40" s="72"/>
      <c r="JGT40" s="90"/>
      <c r="JGU40" s="73"/>
      <c r="JGV40" s="73"/>
      <c r="JGW40" s="74"/>
      <c r="JGX40" s="72"/>
      <c r="JGY40" s="72"/>
      <c r="JGZ40" s="72"/>
      <c r="JHA40" s="90"/>
      <c r="JHB40" s="73"/>
      <c r="JHC40" s="73"/>
      <c r="JHD40" s="74"/>
      <c r="JHE40" s="72"/>
      <c r="JHF40" s="72"/>
      <c r="JHG40" s="72"/>
      <c r="JHH40" s="90"/>
      <c r="JHI40" s="73"/>
      <c r="JHJ40" s="73"/>
      <c r="JHK40" s="74"/>
      <c r="JHL40" s="72"/>
      <c r="JHM40" s="72"/>
      <c r="JHN40" s="72"/>
      <c r="JHO40" s="90"/>
      <c r="JHP40" s="73"/>
      <c r="JHQ40" s="73"/>
      <c r="JHR40" s="74"/>
      <c r="JHS40" s="72"/>
      <c r="JHT40" s="72"/>
      <c r="JHU40" s="72"/>
      <c r="JHV40" s="90"/>
      <c r="JHW40" s="73"/>
      <c r="JHX40" s="73"/>
      <c r="JHY40" s="74"/>
      <c r="JHZ40" s="72"/>
      <c r="JIA40" s="72"/>
      <c r="JIB40" s="72"/>
      <c r="JIC40" s="90"/>
      <c r="JID40" s="73"/>
      <c r="JIE40" s="73"/>
      <c r="JIF40" s="74"/>
      <c r="JIG40" s="72"/>
      <c r="JIH40" s="72"/>
      <c r="JII40" s="72"/>
      <c r="JIJ40" s="90"/>
      <c r="JIK40" s="73"/>
      <c r="JIL40" s="73"/>
      <c r="JIM40" s="74"/>
      <c r="JIN40" s="72"/>
      <c r="JIO40" s="72"/>
      <c r="JIP40" s="72"/>
      <c r="JIQ40" s="90"/>
      <c r="JIR40" s="73"/>
      <c r="JIS40" s="73"/>
      <c r="JIT40" s="74"/>
      <c r="JIU40" s="72"/>
      <c r="JIV40" s="72"/>
      <c r="JIW40" s="72"/>
      <c r="JIX40" s="90"/>
      <c r="JIY40" s="73"/>
      <c r="JIZ40" s="73"/>
      <c r="JJA40" s="74"/>
      <c r="JJB40" s="72"/>
      <c r="JJC40" s="72"/>
      <c r="JJD40" s="72"/>
      <c r="JJE40" s="90"/>
      <c r="JJF40" s="73"/>
      <c r="JJG40" s="73"/>
      <c r="JJH40" s="74"/>
      <c r="JJI40" s="72"/>
      <c r="JJJ40" s="72"/>
      <c r="JJK40" s="72"/>
      <c r="JJL40" s="90"/>
      <c r="JJM40" s="73"/>
      <c r="JJN40" s="73"/>
      <c r="JJO40" s="74"/>
      <c r="JJP40" s="72"/>
      <c r="JJQ40" s="72"/>
      <c r="JJR40" s="72"/>
      <c r="JJS40" s="90"/>
      <c r="JJT40" s="73"/>
      <c r="JJU40" s="73"/>
      <c r="JJV40" s="74"/>
      <c r="JJW40" s="72"/>
      <c r="JJX40" s="72"/>
      <c r="JJY40" s="72"/>
      <c r="JJZ40" s="90"/>
      <c r="JKA40" s="73"/>
      <c r="JKB40" s="73"/>
      <c r="JKC40" s="74"/>
      <c r="JKD40" s="72"/>
      <c r="JKE40" s="72"/>
      <c r="JKF40" s="72"/>
      <c r="JKG40" s="90"/>
      <c r="JKH40" s="73"/>
      <c r="JKI40" s="73"/>
      <c r="JKJ40" s="74"/>
      <c r="JKK40" s="72"/>
      <c r="JKL40" s="72"/>
      <c r="JKM40" s="72"/>
      <c r="JKN40" s="90"/>
      <c r="JKO40" s="73"/>
      <c r="JKP40" s="73"/>
      <c r="JKQ40" s="74"/>
      <c r="JKR40" s="72"/>
      <c r="JKS40" s="72"/>
      <c r="JKT40" s="72"/>
      <c r="JKU40" s="90"/>
      <c r="JKV40" s="73"/>
      <c r="JKW40" s="73"/>
      <c r="JKX40" s="74"/>
      <c r="JKY40" s="72"/>
      <c r="JKZ40" s="72"/>
      <c r="JLA40" s="72"/>
      <c r="JLB40" s="90"/>
      <c r="JLC40" s="73"/>
      <c r="JLD40" s="73"/>
      <c r="JLE40" s="74"/>
      <c r="JLF40" s="72"/>
      <c r="JLG40" s="72"/>
      <c r="JLH40" s="72"/>
      <c r="JLI40" s="90"/>
      <c r="JLJ40" s="73"/>
      <c r="JLK40" s="73"/>
      <c r="JLL40" s="74"/>
      <c r="JLM40" s="72"/>
      <c r="JLN40" s="72"/>
      <c r="JLO40" s="72"/>
      <c r="JLP40" s="90"/>
      <c r="JLQ40" s="73"/>
      <c r="JLR40" s="73"/>
      <c r="JLS40" s="74"/>
      <c r="JLT40" s="72"/>
      <c r="JLU40" s="72"/>
      <c r="JLV40" s="72"/>
      <c r="JLW40" s="90"/>
      <c r="JLX40" s="73"/>
      <c r="JLY40" s="73"/>
      <c r="JLZ40" s="74"/>
      <c r="JMA40" s="72"/>
      <c r="JMB40" s="72"/>
      <c r="JMC40" s="72"/>
      <c r="JMD40" s="90"/>
      <c r="JME40" s="73"/>
      <c r="JMF40" s="73"/>
      <c r="JMG40" s="74"/>
      <c r="JMH40" s="72"/>
      <c r="JMI40" s="72"/>
      <c r="JMJ40" s="72"/>
      <c r="JMK40" s="90"/>
      <c r="JML40" s="73"/>
      <c r="JMM40" s="73"/>
      <c r="JMN40" s="74"/>
      <c r="JMO40" s="72"/>
      <c r="JMP40" s="72"/>
      <c r="JMQ40" s="72"/>
      <c r="JMR40" s="90"/>
      <c r="JMS40" s="73"/>
      <c r="JMT40" s="73"/>
      <c r="JMU40" s="74"/>
      <c r="JMV40" s="72"/>
      <c r="JMW40" s="72"/>
      <c r="JMX40" s="72"/>
      <c r="JMY40" s="90"/>
      <c r="JMZ40" s="73"/>
      <c r="JNA40" s="73"/>
      <c r="JNB40" s="74"/>
      <c r="JNC40" s="72"/>
      <c r="JND40" s="72"/>
      <c r="JNE40" s="72"/>
      <c r="JNF40" s="90"/>
      <c r="JNG40" s="73"/>
      <c r="JNH40" s="73"/>
      <c r="JNI40" s="74"/>
      <c r="JNJ40" s="72"/>
      <c r="JNK40" s="72"/>
      <c r="JNL40" s="72"/>
      <c r="JNM40" s="90"/>
      <c r="JNN40" s="73"/>
      <c r="JNO40" s="73"/>
      <c r="JNP40" s="74"/>
      <c r="JNQ40" s="72"/>
      <c r="JNR40" s="72"/>
      <c r="JNS40" s="72"/>
      <c r="JNT40" s="90"/>
      <c r="JNU40" s="73"/>
      <c r="JNV40" s="73"/>
      <c r="JNW40" s="74"/>
      <c r="JNX40" s="72"/>
      <c r="JNY40" s="72"/>
      <c r="JNZ40" s="72"/>
      <c r="JOA40" s="90"/>
      <c r="JOB40" s="73"/>
      <c r="JOC40" s="73"/>
      <c r="JOD40" s="74"/>
      <c r="JOE40" s="72"/>
      <c r="JOF40" s="72"/>
      <c r="JOG40" s="72"/>
      <c r="JOH40" s="90"/>
      <c r="JOI40" s="73"/>
      <c r="JOJ40" s="73"/>
      <c r="JOK40" s="74"/>
      <c r="JOL40" s="72"/>
      <c r="JOM40" s="72"/>
      <c r="JON40" s="72"/>
      <c r="JOO40" s="90"/>
      <c r="JOP40" s="73"/>
      <c r="JOQ40" s="73"/>
      <c r="JOR40" s="74"/>
      <c r="JOS40" s="72"/>
      <c r="JOT40" s="72"/>
      <c r="JOU40" s="72"/>
      <c r="JOV40" s="90"/>
      <c r="JOW40" s="73"/>
      <c r="JOX40" s="73"/>
      <c r="JOY40" s="74"/>
      <c r="JOZ40" s="72"/>
      <c r="JPA40" s="72"/>
      <c r="JPB40" s="72"/>
      <c r="JPC40" s="90"/>
      <c r="JPD40" s="73"/>
      <c r="JPE40" s="73"/>
      <c r="JPF40" s="74"/>
      <c r="JPG40" s="72"/>
      <c r="JPH40" s="72"/>
      <c r="JPI40" s="72"/>
      <c r="JPJ40" s="90"/>
      <c r="JPK40" s="73"/>
      <c r="JPL40" s="73"/>
      <c r="JPM40" s="74"/>
      <c r="JPN40" s="72"/>
      <c r="JPO40" s="72"/>
      <c r="JPP40" s="72"/>
      <c r="JPQ40" s="90"/>
      <c r="JPR40" s="73"/>
      <c r="JPS40" s="73"/>
      <c r="JPT40" s="74"/>
      <c r="JPU40" s="72"/>
      <c r="JPV40" s="72"/>
      <c r="JPW40" s="72"/>
      <c r="JPX40" s="90"/>
      <c r="JPY40" s="73"/>
      <c r="JPZ40" s="73"/>
      <c r="JQA40" s="74"/>
      <c r="JQB40" s="72"/>
      <c r="JQC40" s="72"/>
      <c r="JQD40" s="72"/>
      <c r="JQE40" s="90"/>
      <c r="JQF40" s="73"/>
      <c r="JQG40" s="73"/>
      <c r="JQH40" s="74"/>
      <c r="JQI40" s="72"/>
      <c r="JQJ40" s="72"/>
      <c r="JQK40" s="72"/>
      <c r="JQL40" s="90"/>
      <c r="JQM40" s="73"/>
      <c r="JQN40" s="73"/>
      <c r="JQO40" s="74"/>
      <c r="JQP40" s="72"/>
      <c r="JQQ40" s="72"/>
      <c r="JQR40" s="72"/>
      <c r="JQS40" s="90"/>
      <c r="JQT40" s="73"/>
      <c r="JQU40" s="73"/>
      <c r="JQV40" s="74"/>
      <c r="JQW40" s="72"/>
      <c r="JQX40" s="72"/>
      <c r="JQY40" s="72"/>
      <c r="JQZ40" s="90"/>
      <c r="JRA40" s="73"/>
      <c r="JRB40" s="73"/>
      <c r="JRC40" s="74"/>
      <c r="JRD40" s="72"/>
      <c r="JRE40" s="72"/>
      <c r="JRF40" s="72"/>
      <c r="JRG40" s="90"/>
      <c r="JRH40" s="73"/>
      <c r="JRI40" s="73"/>
      <c r="JRJ40" s="74"/>
      <c r="JRK40" s="72"/>
      <c r="JRL40" s="72"/>
      <c r="JRM40" s="72"/>
      <c r="JRN40" s="90"/>
      <c r="JRO40" s="73"/>
      <c r="JRP40" s="73"/>
      <c r="JRQ40" s="74"/>
      <c r="JRR40" s="72"/>
      <c r="JRS40" s="72"/>
      <c r="JRT40" s="72"/>
      <c r="JRU40" s="90"/>
      <c r="JRV40" s="73"/>
      <c r="JRW40" s="73"/>
      <c r="JRX40" s="74"/>
      <c r="JRY40" s="72"/>
      <c r="JRZ40" s="72"/>
      <c r="JSA40" s="72"/>
      <c r="JSB40" s="90"/>
      <c r="JSC40" s="73"/>
      <c r="JSD40" s="73"/>
      <c r="JSE40" s="74"/>
      <c r="JSF40" s="72"/>
      <c r="JSG40" s="72"/>
      <c r="JSH40" s="72"/>
      <c r="JSI40" s="90"/>
      <c r="JSJ40" s="73"/>
      <c r="JSK40" s="73"/>
      <c r="JSL40" s="74"/>
      <c r="JSM40" s="72"/>
      <c r="JSN40" s="72"/>
      <c r="JSO40" s="72"/>
      <c r="JSP40" s="90"/>
      <c r="JSQ40" s="73"/>
      <c r="JSR40" s="73"/>
      <c r="JSS40" s="74"/>
      <c r="JST40" s="72"/>
      <c r="JSU40" s="72"/>
      <c r="JSV40" s="72"/>
      <c r="JSW40" s="90"/>
      <c r="JSX40" s="73"/>
      <c r="JSY40" s="73"/>
      <c r="JSZ40" s="74"/>
      <c r="JTA40" s="72"/>
      <c r="JTB40" s="72"/>
      <c r="JTC40" s="72"/>
      <c r="JTD40" s="90"/>
      <c r="JTE40" s="73"/>
      <c r="JTF40" s="73"/>
      <c r="JTG40" s="74"/>
      <c r="JTH40" s="72"/>
      <c r="JTI40" s="72"/>
      <c r="JTJ40" s="72"/>
      <c r="JTK40" s="90"/>
      <c r="JTL40" s="73"/>
      <c r="JTM40" s="73"/>
      <c r="JTN40" s="74"/>
      <c r="JTO40" s="72"/>
      <c r="JTP40" s="72"/>
      <c r="JTQ40" s="72"/>
      <c r="JTR40" s="90"/>
      <c r="JTS40" s="73"/>
      <c r="JTT40" s="73"/>
      <c r="JTU40" s="74"/>
      <c r="JTV40" s="72"/>
      <c r="JTW40" s="72"/>
      <c r="JTX40" s="72"/>
      <c r="JTY40" s="90"/>
      <c r="JTZ40" s="73"/>
      <c r="JUA40" s="73"/>
      <c r="JUB40" s="74"/>
      <c r="JUC40" s="72"/>
      <c r="JUD40" s="72"/>
      <c r="JUE40" s="72"/>
      <c r="JUF40" s="90"/>
      <c r="JUG40" s="73"/>
      <c r="JUH40" s="73"/>
      <c r="JUI40" s="74"/>
      <c r="JUJ40" s="72"/>
      <c r="JUK40" s="72"/>
      <c r="JUL40" s="72"/>
      <c r="JUM40" s="90"/>
      <c r="JUN40" s="73"/>
      <c r="JUO40" s="73"/>
      <c r="JUP40" s="74"/>
      <c r="JUQ40" s="72"/>
      <c r="JUR40" s="72"/>
      <c r="JUS40" s="72"/>
      <c r="JUT40" s="90"/>
      <c r="JUU40" s="73"/>
      <c r="JUV40" s="73"/>
      <c r="JUW40" s="74"/>
      <c r="JUX40" s="72"/>
      <c r="JUY40" s="72"/>
      <c r="JUZ40" s="72"/>
      <c r="JVA40" s="90"/>
      <c r="JVB40" s="73"/>
      <c r="JVC40" s="73"/>
      <c r="JVD40" s="74"/>
      <c r="JVE40" s="72"/>
      <c r="JVF40" s="72"/>
      <c r="JVG40" s="72"/>
      <c r="JVH40" s="90"/>
      <c r="JVI40" s="73"/>
      <c r="JVJ40" s="73"/>
      <c r="JVK40" s="74"/>
      <c r="JVL40" s="72"/>
      <c r="JVM40" s="72"/>
      <c r="JVN40" s="72"/>
      <c r="JVO40" s="90"/>
      <c r="JVP40" s="73"/>
      <c r="JVQ40" s="73"/>
      <c r="JVR40" s="74"/>
      <c r="JVS40" s="72"/>
      <c r="JVT40" s="72"/>
      <c r="JVU40" s="72"/>
      <c r="JVV40" s="90"/>
      <c r="JVW40" s="73"/>
      <c r="JVX40" s="73"/>
      <c r="JVY40" s="74"/>
      <c r="JVZ40" s="72"/>
      <c r="JWA40" s="72"/>
      <c r="JWB40" s="72"/>
      <c r="JWC40" s="90"/>
      <c r="JWD40" s="73"/>
      <c r="JWE40" s="73"/>
      <c r="JWF40" s="74"/>
      <c r="JWG40" s="72"/>
      <c r="JWH40" s="72"/>
      <c r="JWI40" s="72"/>
      <c r="JWJ40" s="90"/>
      <c r="JWK40" s="73"/>
      <c r="JWL40" s="73"/>
      <c r="JWM40" s="74"/>
      <c r="JWN40" s="72"/>
      <c r="JWO40" s="72"/>
      <c r="JWP40" s="72"/>
      <c r="JWQ40" s="90"/>
      <c r="JWR40" s="73"/>
      <c r="JWS40" s="73"/>
      <c r="JWT40" s="74"/>
      <c r="JWU40" s="72"/>
      <c r="JWV40" s="72"/>
      <c r="JWW40" s="72"/>
      <c r="JWX40" s="90"/>
      <c r="JWY40" s="73"/>
      <c r="JWZ40" s="73"/>
      <c r="JXA40" s="74"/>
      <c r="JXB40" s="72"/>
      <c r="JXC40" s="72"/>
      <c r="JXD40" s="72"/>
      <c r="JXE40" s="90"/>
      <c r="JXF40" s="73"/>
      <c r="JXG40" s="73"/>
      <c r="JXH40" s="74"/>
      <c r="JXI40" s="72"/>
      <c r="JXJ40" s="72"/>
      <c r="JXK40" s="72"/>
      <c r="JXL40" s="90"/>
      <c r="JXM40" s="73"/>
      <c r="JXN40" s="73"/>
      <c r="JXO40" s="74"/>
      <c r="JXP40" s="72"/>
      <c r="JXQ40" s="72"/>
      <c r="JXR40" s="72"/>
      <c r="JXS40" s="90"/>
      <c r="JXT40" s="73"/>
      <c r="JXU40" s="73"/>
      <c r="JXV40" s="74"/>
      <c r="JXW40" s="72"/>
      <c r="JXX40" s="72"/>
      <c r="JXY40" s="72"/>
      <c r="JXZ40" s="90"/>
      <c r="JYA40" s="73"/>
      <c r="JYB40" s="73"/>
      <c r="JYC40" s="74"/>
      <c r="JYD40" s="72"/>
      <c r="JYE40" s="72"/>
      <c r="JYF40" s="72"/>
      <c r="JYG40" s="90"/>
      <c r="JYH40" s="73"/>
      <c r="JYI40" s="73"/>
      <c r="JYJ40" s="74"/>
      <c r="JYK40" s="72"/>
      <c r="JYL40" s="72"/>
      <c r="JYM40" s="72"/>
      <c r="JYN40" s="90"/>
      <c r="JYO40" s="73"/>
      <c r="JYP40" s="73"/>
      <c r="JYQ40" s="74"/>
      <c r="JYR40" s="72"/>
      <c r="JYS40" s="72"/>
      <c r="JYT40" s="72"/>
      <c r="JYU40" s="90"/>
      <c r="JYV40" s="73"/>
      <c r="JYW40" s="73"/>
      <c r="JYX40" s="74"/>
      <c r="JYY40" s="72"/>
      <c r="JYZ40" s="72"/>
      <c r="JZA40" s="72"/>
      <c r="JZB40" s="90"/>
      <c r="JZC40" s="73"/>
      <c r="JZD40" s="73"/>
      <c r="JZE40" s="74"/>
      <c r="JZF40" s="72"/>
      <c r="JZG40" s="72"/>
      <c r="JZH40" s="72"/>
      <c r="JZI40" s="90"/>
      <c r="JZJ40" s="73"/>
      <c r="JZK40" s="73"/>
      <c r="JZL40" s="74"/>
      <c r="JZM40" s="72"/>
      <c r="JZN40" s="72"/>
      <c r="JZO40" s="72"/>
      <c r="JZP40" s="90"/>
      <c r="JZQ40" s="73"/>
      <c r="JZR40" s="73"/>
      <c r="JZS40" s="74"/>
      <c r="JZT40" s="72"/>
      <c r="JZU40" s="72"/>
      <c r="JZV40" s="72"/>
      <c r="JZW40" s="90"/>
      <c r="JZX40" s="73"/>
      <c r="JZY40" s="73"/>
      <c r="JZZ40" s="74"/>
      <c r="KAA40" s="72"/>
      <c r="KAB40" s="72"/>
      <c r="KAC40" s="72"/>
      <c r="KAD40" s="90"/>
      <c r="KAE40" s="73"/>
      <c r="KAF40" s="73"/>
      <c r="KAG40" s="74"/>
      <c r="KAH40" s="72"/>
      <c r="KAI40" s="72"/>
      <c r="KAJ40" s="72"/>
      <c r="KAK40" s="90"/>
      <c r="KAL40" s="73"/>
      <c r="KAM40" s="73"/>
      <c r="KAN40" s="74"/>
      <c r="KAO40" s="72"/>
      <c r="KAP40" s="72"/>
      <c r="KAQ40" s="72"/>
      <c r="KAR40" s="90"/>
      <c r="KAS40" s="73"/>
      <c r="KAT40" s="73"/>
      <c r="KAU40" s="74"/>
      <c r="KAV40" s="72"/>
      <c r="KAW40" s="72"/>
      <c r="KAX40" s="72"/>
      <c r="KAY40" s="90"/>
      <c r="KAZ40" s="73"/>
      <c r="KBA40" s="73"/>
      <c r="KBB40" s="74"/>
      <c r="KBC40" s="72"/>
      <c r="KBD40" s="72"/>
      <c r="KBE40" s="72"/>
      <c r="KBF40" s="90"/>
      <c r="KBG40" s="73"/>
      <c r="KBH40" s="73"/>
      <c r="KBI40" s="74"/>
      <c r="KBJ40" s="72"/>
      <c r="KBK40" s="72"/>
      <c r="KBL40" s="72"/>
      <c r="KBM40" s="90"/>
      <c r="KBN40" s="73"/>
      <c r="KBO40" s="73"/>
      <c r="KBP40" s="74"/>
      <c r="KBQ40" s="72"/>
      <c r="KBR40" s="72"/>
      <c r="KBS40" s="72"/>
      <c r="KBT40" s="90"/>
      <c r="KBU40" s="73"/>
      <c r="KBV40" s="73"/>
      <c r="KBW40" s="74"/>
      <c r="KBX40" s="72"/>
      <c r="KBY40" s="72"/>
      <c r="KBZ40" s="72"/>
      <c r="KCA40" s="90"/>
      <c r="KCB40" s="73"/>
      <c r="KCC40" s="73"/>
      <c r="KCD40" s="74"/>
      <c r="KCE40" s="72"/>
      <c r="KCF40" s="72"/>
      <c r="KCG40" s="72"/>
      <c r="KCH40" s="90"/>
      <c r="KCI40" s="73"/>
      <c r="KCJ40" s="73"/>
      <c r="KCK40" s="74"/>
      <c r="KCL40" s="72"/>
      <c r="KCM40" s="72"/>
      <c r="KCN40" s="72"/>
      <c r="KCO40" s="90"/>
      <c r="KCP40" s="73"/>
      <c r="KCQ40" s="73"/>
      <c r="KCR40" s="74"/>
      <c r="KCS40" s="72"/>
      <c r="KCT40" s="72"/>
      <c r="KCU40" s="72"/>
      <c r="KCV40" s="90"/>
      <c r="KCW40" s="73"/>
      <c r="KCX40" s="73"/>
      <c r="KCY40" s="74"/>
      <c r="KCZ40" s="72"/>
      <c r="KDA40" s="72"/>
      <c r="KDB40" s="72"/>
      <c r="KDC40" s="90"/>
      <c r="KDD40" s="73"/>
      <c r="KDE40" s="73"/>
      <c r="KDF40" s="74"/>
      <c r="KDG40" s="72"/>
      <c r="KDH40" s="72"/>
      <c r="KDI40" s="72"/>
      <c r="KDJ40" s="90"/>
      <c r="KDK40" s="73"/>
      <c r="KDL40" s="73"/>
      <c r="KDM40" s="74"/>
      <c r="KDN40" s="72"/>
      <c r="KDO40" s="72"/>
      <c r="KDP40" s="72"/>
      <c r="KDQ40" s="90"/>
      <c r="KDR40" s="73"/>
      <c r="KDS40" s="73"/>
      <c r="KDT40" s="74"/>
      <c r="KDU40" s="72"/>
      <c r="KDV40" s="72"/>
      <c r="KDW40" s="72"/>
      <c r="KDX40" s="90"/>
      <c r="KDY40" s="73"/>
      <c r="KDZ40" s="73"/>
      <c r="KEA40" s="74"/>
      <c r="KEB40" s="72"/>
      <c r="KEC40" s="72"/>
      <c r="KED40" s="72"/>
      <c r="KEE40" s="90"/>
      <c r="KEF40" s="73"/>
      <c r="KEG40" s="73"/>
      <c r="KEH40" s="74"/>
      <c r="KEI40" s="72"/>
      <c r="KEJ40" s="72"/>
      <c r="KEK40" s="72"/>
      <c r="KEL40" s="90"/>
      <c r="KEM40" s="73"/>
      <c r="KEN40" s="73"/>
      <c r="KEO40" s="74"/>
      <c r="KEP40" s="72"/>
      <c r="KEQ40" s="72"/>
      <c r="KER40" s="72"/>
      <c r="KES40" s="90"/>
      <c r="KET40" s="73"/>
      <c r="KEU40" s="73"/>
      <c r="KEV40" s="74"/>
      <c r="KEW40" s="72"/>
      <c r="KEX40" s="72"/>
      <c r="KEY40" s="72"/>
      <c r="KEZ40" s="90"/>
      <c r="KFA40" s="73"/>
      <c r="KFB40" s="73"/>
      <c r="KFC40" s="74"/>
      <c r="KFD40" s="72"/>
      <c r="KFE40" s="72"/>
      <c r="KFF40" s="72"/>
      <c r="KFG40" s="90"/>
      <c r="KFH40" s="73"/>
      <c r="KFI40" s="73"/>
      <c r="KFJ40" s="74"/>
      <c r="KFK40" s="72"/>
      <c r="KFL40" s="72"/>
      <c r="KFM40" s="72"/>
      <c r="KFN40" s="90"/>
      <c r="KFO40" s="73"/>
      <c r="KFP40" s="73"/>
      <c r="KFQ40" s="74"/>
      <c r="KFR40" s="72"/>
      <c r="KFS40" s="72"/>
      <c r="KFT40" s="72"/>
      <c r="KFU40" s="90"/>
      <c r="KFV40" s="73"/>
      <c r="KFW40" s="73"/>
      <c r="KFX40" s="74"/>
      <c r="KFY40" s="72"/>
      <c r="KFZ40" s="72"/>
      <c r="KGA40" s="72"/>
      <c r="KGB40" s="90"/>
      <c r="KGC40" s="73"/>
      <c r="KGD40" s="73"/>
      <c r="KGE40" s="74"/>
      <c r="KGF40" s="72"/>
      <c r="KGG40" s="72"/>
      <c r="KGH40" s="72"/>
      <c r="KGI40" s="90"/>
      <c r="KGJ40" s="73"/>
      <c r="KGK40" s="73"/>
      <c r="KGL40" s="74"/>
      <c r="KGM40" s="72"/>
      <c r="KGN40" s="72"/>
      <c r="KGO40" s="72"/>
      <c r="KGP40" s="90"/>
      <c r="KGQ40" s="73"/>
      <c r="KGR40" s="73"/>
      <c r="KGS40" s="74"/>
      <c r="KGT40" s="72"/>
      <c r="KGU40" s="72"/>
      <c r="KGV40" s="72"/>
      <c r="KGW40" s="90"/>
      <c r="KGX40" s="73"/>
      <c r="KGY40" s="73"/>
      <c r="KGZ40" s="74"/>
      <c r="KHA40" s="72"/>
      <c r="KHB40" s="72"/>
      <c r="KHC40" s="72"/>
      <c r="KHD40" s="90"/>
      <c r="KHE40" s="73"/>
      <c r="KHF40" s="73"/>
      <c r="KHG40" s="74"/>
      <c r="KHH40" s="72"/>
      <c r="KHI40" s="72"/>
      <c r="KHJ40" s="72"/>
      <c r="KHK40" s="90"/>
      <c r="KHL40" s="73"/>
      <c r="KHM40" s="73"/>
      <c r="KHN40" s="74"/>
      <c r="KHO40" s="72"/>
      <c r="KHP40" s="72"/>
      <c r="KHQ40" s="72"/>
      <c r="KHR40" s="90"/>
      <c r="KHS40" s="73"/>
      <c r="KHT40" s="73"/>
      <c r="KHU40" s="74"/>
      <c r="KHV40" s="72"/>
      <c r="KHW40" s="72"/>
      <c r="KHX40" s="72"/>
      <c r="KHY40" s="90"/>
      <c r="KHZ40" s="73"/>
      <c r="KIA40" s="73"/>
      <c r="KIB40" s="74"/>
      <c r="KIC40" s="72"/>
      <c r="KID40" s="72"/>
      <c r="KIE40" s="72"/>
      <c r="KIF40" s="90"/>
      <c r="KIG40" s="73"/>
      <c r="KIH40" s="73"/>
      <c r="KII40" s="74"/>
      <c r="KIJ40" s="72"/>
      <c r="KIK40" s="72"/>
      <c r="KIL40" s="72"/>
      <c r="KIM40" s="90"/>
      <c r="KIN40" s="73"/>
      <c r="KIO40" s="73"/>
      <c r="KIP40" s="74"/>
      <c r="KIQ40" s="72"/>
      <c r="KIR40" s="72"/>
      <c r="KIS40" s="72"/>
      <c r="KIT40" s="90"/>
      <c r="KIU40" s="73"/>
      <c r="KIV40" s="73"/>
      <c r="KIW40" s="74"/>
      <c r="KIX40" s="72"/>
      <c r="KIY40" s="72"/>
      <c r="KIZ40" s="72"/>
      <c r="KJA40" s="90"/>
      <c r="KJB40" s="73"/>
      <c r="KJC40" s="73"/>
      <c r="KJD40" s="74"/>
      <c r="KJE40" s="72"/>
      <c r="KJF40" s="72"/>
      <c r="KJG40" s="72"/>
      <c r="KJH40" s="90"/>
      <c r="KJI40" s="73"/>
      <c r="KJJ40" s="73"/>
      <c r="KJK40" s="74"/>
      <c r="KJL40" s="72"/>
      <c r="KJM40" s="72"/>
      <c r="KJN40" s="72"/>
      <c r="KJO40" s="90"/>
      <c r="KJP40" s="73"/>
      <c r="KJQ40" s="73"/>
      <c r="KJR40" s="74"/>
      <c r="KJS40" s="72"/>
      <c r="KJT40" s="72"/>
      <c r="KJU40" s="72"/>
      <c r="KJV40" s="90"/>
      <c r="KJW40" s="73"/>
      <c r="KJX40" s="73"/>
      <c r="KJY40" s="74"/>
      <c r="KJZ40" s="72"/>
      <c r="KKA40" s="72"/>
      <c r="KKB40" s="72"/>
      <c r="KKC40" s="90"/>
      <c r="KKD40" s="73"/>
      <c r="KKE40" s="73"/>
      <c r="KKF40" s="74"/>
      <c r="KKG40" s="72"/>
      <c r="KKH40" s="72"/>
      <c r="KKI40" s="72"/>
      <c r="KKJ40" s="90"/>
      <c r="KKK40" s="73"/>
      <c r="KKL40" s="73"/>
      <c r="KKM40" s="74"/>
      <c r="KKN40" s="72"/>
      <c r="KKO40" s="72"/>
      <c r="KKP40" s="72"/>
      <c r="KKQ40" s="90"/>
      <c r="KKR40" s="73"/>
      <c r="KKS40" s="73"/>
      <c r="KKT40" s="74"/>
      <c r="KKU40" s="72"/>
      <c r="KKV40" s="72"/>
      <c r="KKW40" s="72"/>
      <c r="KKX40" s="90"/>
      <c r="KKY40" s="73"/>
      <c r="KKZ40" s="73"/>
      <c r="KLA40" s="74"/>
      <c r="KLB40" s="72"/>
      <c r="KLC40" s="72"/>
      <c r="KLD40" s="72"/>
      <c r="KLE40" s="90"/>
      <c r="KLF40" s="73"/>
      <c r="KLG40" s="73"/>
      <c r="KLH40" s="74"/>
      <c r="KLI40" s="72"/>
      <c r="KLJ40" s="72"/>
      <c r="KLK40" s="72"/>
      <c r="KLL40" s="90"/>
      <c r="KLM40" s="73"/>
      <c r="KLN40" s="73"/>
      <c r="KLO40" s="74"/>
      <c r="KLP40" s="72"/>
      <c r="KLQ40" s="72"/>
      <c r="KLR40" s="72"/>
      <c r="KLS40" s="90"/>
      <c r="KLT40" s="73"/>
      <c r="KLU40" s="73"/>
      <c r="KLV40" s="74"/>
      <c r="KLW40" s="72"/>
      <c r="KLX40" s="72"/>
      <c r="KLY40" s="72"/>
      <c r="KLZ40" s="90"/>
      <c r="KMA40" s="73"/>
      <c r="KMB40" s="73"/>
      <c r="KMC40" s="74"/>
      <c r="KMD40" s="72"/>
      <c r="KME40" s="72"/>
      <c r="KMF40" s="72"/>
      <c r="KMG40" s="90"/>
      <c r="KMH40" s="73"/>
      <c r="KMI40" s="73"/>
      <c r="KMJ40" s="74"/>
      <c r="KMK40" s="72"/>
      <c r="KML40" s="72"/>
      <c r="KMM40" s="72"/>
      <c r="KMN40" s="90"/>
      <c r="KMO40" s="73"/>
      <c r="KMP40" s="73"/>
      <c r="KMQ40" s="74"/>
      <c r="KMR40" s="72"/>
      <c r="KMS40" s="72"/>
      <c r="KMT40" s="72"/>
      <c r="KMU40" s="90"/>
      <c r="KMV40" s="73"/>
      <c r="KMW40" s="73"/>
      <c r="KMX40" s="74"/>
      <c r="KMY40" s="72"/>
      <c r="KMZ40" s="72"/>
      <c r="KNA40" s="72"/>
      <c r="KNB40" s="90"/>
      <c r="KNC40" s="73"/>
      <c r="KND40" s="73"/>
      <c r="KNE40" s="74"/>
      <c r="KNF40" s="72"/>
      <c r="KNG40" s="72"/>
      <c r="KNH40" s="72"/>
      <c r="KNI40" s="90"/>
      <c r="KNJ40" s="73"/>
      <c r="KNK40" s="73"/>
      <c r="KNL40" s="74"/>
      <c r="KNM40" s="72"/>
      <c r="KNN40" s="72"/>
      <c r="KNO40" s="72"/>
      <c r="KNP40" s="90"/>
      <c r="KNQ40" s="73"/>
      <c r="KNR40" s="73"/>
      <c r="KNS40" s="74"/>
      <c r="KNT40" s="72"/>
      <c r="KNU40" s="72"/>
      <c r="KNV40" s="72"/>
      <c r="KNW40" s="90"/>
      <c r="KNX40" s="73"/>
      <c r="KNY40" s="73"/>
      <c r="KNZ40" s="74"/>
      <c r="KOA40" s="72"/>
      <c r="KOB40" s="72"/>
      <c r="KOC40" s="72"/>
      <c r="KOD40" s="90"/>
      <c r="KOE40" s="73"/>
      <c r="KOF40" s="73"/>
      <c r="KOG40" s="74"/>
      <c r="KOH40" s="72"/>
      <c r="KOI40" s="72"/>
      <c r="KOJ40" s="72"/>
      <c r="KOK40" s="90"/>
      <c r="KOL40" s="73"/>
      <c r="KOM40" s="73"/>
      <c r="KON40" s="74"/>
      <c r="KOO40" s="72"/>
      <c r="KOP40" s="72"/>
      <c r="KOQ40" s="72"/>
      <c r="KOR40" s="90"/>
      <c r="KOS40" s="73"/>
      <c r="KOT40" s="73"/>
      <c r="KOU40" s="74"/>
      <c r="KOV40" s="72"/>
      <c r="KOW40" s="72"/>
      <c r="KOX40" s="72"/>
      <c r="KOY40" s="90"/>
      <c r="KOZ40" s="73"/>
      <c r="KPA40" s="73"/>
      <c r="KPB40" s="74"/>
      <c r="KPC40" s="72"/>
      <c r="KPD40" s="72"/>
      <c r="KPE40" s="72"/>
      <c r="KPF40" s="90"/>
      <c r="KPG40" s="73"/>
      <c r="KPH40" s="73"/>
      <c r="KPI40" s="74"/>
      <c r="KPJ40" s="72"/>
      <c r="KPK40" s="72"/>
      <c r="KPL40" s="72"/>
      <c r="KPM40" s="90"/>
      <c r="KPN40" s="73"/>
      <c r="KPO40" s="73"/>
      <c r="KPP40" s="74"/>
      <c r="KPQ40" s="72"/>
      <c r="KPR40" s="72"/>
      <c r="KPS40" s="72"/>
      <c r="KPT40" s="90"/>
      <c r="KPU40" s="73"/>
      <c r="KPV40" s="73"/>
      <c r="KPW40" s="74"/>
      <c r="KPX40" s="72"/>
      <c r="KPY40" s="72"/>
      <c r="KPZ40" s="72"/>
      <c r="KQA40" s="90"/>
      <c r="KQB40" s="73"/>
      <c r="KQC40" s="73"/>
      <c r="KQD40" s="74"/>
      <c r="KQE40" s="72"/>
      <c r="KQF40" s="72"/>
      <c r="KQG40" s="72"/>
      <c r="KQH40" s="90"/>
      <c r="KQI40" s="73"/>
      <c r="KQJ40" s="73"/>
      <c r="KQK40" s="74"/>
      <c r="KQL40" s="72"/>
      <c r="KQM40" s="72"/>
      <c r="KQN40" s="72"/>
      <c r="KQO40" s="90"/>
      <c r="KQP40" s="73"/>
      <c r="KQQ40" s="73"/>
      <c r="KQR40" s="74"/>
      <c r="KQS40" s="72"/>
      <c r="KQT40" s="72"/>
      <c r="KQU40" s="72"/>
      <c r="KQV40" s="90"/>
      <c r="KQW40" s="73"/>
      <c r="KQX40" s="73"/>
      <c r="KQY40" s="74"/>
      <c r="KQZ40" s="72"/>
      <c r="KRA40" s="72"/>
      <c r="KRB40" s="72"/>
      <c r="KRC40" s="90"/>
      <c r="KRD40" s="73"/>
      <c r="KRE40" s="73"/>
      <c r="KRF40" s="74"/>
      <c r="KRG40" s="72"/>
      <c r="KRH40" s="72"/>
      <c r="KRI40" s="72"/>
      <c r="KRJ40" s="90"/>
      <c r="KRK40" s="73"/>
      <c r="KRL40" s="73"/>
      <c r="KRM40" s="74"/>
      <c r="KRN40" s="72"/>
      <c r="KRO40" s="72"/>
      <c r="KRP40" s="72"/>
      <c r="KRQ40" s="90"/>
      <c r="KRR40" s="73"/>
      <c r="KRS40" s="73"/>
      <c r="KRT40" s="74"/>
      <c r="KRU40" s="72"/>
      <c r="KRV40" s="72"/>
      <c r="KRW40" s="72"/>
      <c r="KRX40" s="90"/>
      <c r="KRY40" s="73"/>
      <c r="KRZ40" s="73"/>
      <c r="KSA40" s="74"/>
      <c r="KSB40" s="72"/>
      <c r="KSC40" s="72"/>
      <c r="KSD40" s="72"/>
      <c r="KSE40" s="90"/>
      <c r="KSF40" s="73"/>
      <c r="KSG40" s="73"/>
      <c r="KSH40" s="74"/>
      <c r="KSI40" s="72"/>
      <c r="KSJ40" s="72"/>
      <c r="KSK40" s="72"/>
      <c r="KSL40" s="90"/>
      <c r="KSM40" s="73"/>
      <c r="KSN40" s="73"/>
      <c r="KSO40" s="74"/>
      <c r="KSP40" s="72"/>
      <c r="KSQ40" s="72"/>
      <c r="KSR40" s="72"/>
      <c r="KSS40" s="90"/>
      <c r="KST40" s="73"/>
      <c r="KSU40" s="73"/>
      <c r="KSV40" s="74"/>
      <c r="KSW40" s="72"/>
      <c r="KSX40" s="72"/>
      <c r="KSY40" s="72"/>
      <c r="KSZ40" s="90"/>
      <c r="KTA40" s="73"/>
      <c r="KTB40" s="73"/>
      <c r="KTC40" s="74"/>
      <c r="KTD40" s="72"/>
      <c r="KTE40" s="72"/>
      <c r="KTF40" s="72"/>
      <c r="KTG40" s="90"/>
      <c r="KTH40" s="73"/>
      <c r="KTI40" s="73"/>
      <c r="KTJ40" s="74"/>
      <c r="KTK40" s="72"/>
      <c r="KTL40" s="72"/>
      <c r="KTM40" s="72"/>
      <c r="KTN40" s="90"/>
      <c r="KTO40" s="73"/>
      <c r="KTP40" s="73"/>
      <c r="KTQ40" s="74"/>
      <c r="KTR40" s="72"/>
      <c r="KTS40" s="72"/>
      <c r="KTT40" s="72"/>
      <c r="KTU40" s="90"/>
      <c r="KTV40" s="73"/>
      <c r="KTW40" s="73"/>
      <c r="KTX40" s="74"/>
      <c r="KTY40" s="72"/>
      <c r="KTZ40" s="72"/>
      <c r="KUA40" s="72"/>
      <c r="KUB40" s="90"/>
      <c r="KUC40" s="73"/>
      <c r="KUD40" s="73"/>
      <c r="KUE40" s="74"/>
      <c r="KUF40" s="72"/>
      <c r="KUG40" s="72"/>
      <c r="KUH40" s="72"/>
      <c r="KUI40" s="90"/>
      <c r="KUJ40" s="73"/>
      <c r="KUK40" s="73"/>
      <c r="KUL40" s="74"/>
      <c r="KUM40" s="72"/>
      <c r="KUN40" s="72"/>
      <c r="KUO40" s="72"/>
      <c r="KUP40" s="90"/>
      <c r="KUQ40" s="73"/>
      <c r="KUR40" s="73"/>
      <c r="KUS40" s="74"/>
      <c r="KUT40" s="72"/>
      <c r="KUU40" s="72"/>
      <c r="KUV40" s="72"/>
      <c r="KUW40" s="90"/>
      <c r="KUX40" s="73"/>
      <c r="KUY40" s="73"/>
      <c r="KUZ40" s="74"/>
      <c r="KVA40" s="72"/>
      <c r="KVB40" s="72"/>
      <c r="KVC40" s="72"/>
      <c r="KVD40" s="90"/>
      <c r="KVE40" s="73"/>
      <c r="KVF40" s="73"/>
      <c r="KVG40" s="74"/>
      <c r="KVH40" s="72"/>
      <c r="KVI40" s="72"/>
      <c r="KVJ40" s="72"/>
      <c r="KVK40" s="90"/>
      <c r="KVL40" s="73"/>
      <c r="KVM40" s="73"/>
      <c r="KVN40" s="74"/>
      <c r="KVO40" s="72"/>
      <c r="KVP40" s="72"/>
      <c r="KVQ40" s="72"/>
      <c r="KVR40" s="90"/>
      <c r="KVS40" s="73"/>
      <c r="KVT40" s="73"/>
      <c r="KVU40" s="74"/>
      <c r="KVV40" s="72"/>
      <c r="KVW40" s="72"/>
      <c r="KVX40" s="72"/>
      <c r="KVY40" s="90"/>
      <c r="KVZ40" s="73"/>
      <c r="KWA40" s="73"/>
      <c r="KWB40" s="74"/>
      <c r="KWC40" s="72"/>
      <c r="KWD40" s="72"/>
      <c r="KWE40" s="72"/>
      <c r="KWF40" s="90"/>
      <c r="KWG40" s="73"/>
      <c r="KWH40" s="73"/>
      <c r="KWI40" s="74"/>
      <c r="KWJ40" s="72"/>
      <c r="KWK40" s="72"/>
      <c r="KWL40" s="72"/>
      <c r="KWM40" s="90"/>
      <c r="KWN40" s="73"/>
      <c r="KWO40" s="73"/>
      <c r="KWP40" s="74"/>
      <c r="KWQ40" s="72"/>
      <c r="KWR40" s="72"/>
      <c r="KWS40" s="72"/>
      <c r="KWT40" s="90"/>
      <c r="KWU40" s="73"/>
      <c r="KWV40" s="73"/>
      <c r="KWW40" s="74"/>
      <c r="KWX40" s="72"/>
      <c r="KWY40" s="72"/>
      <c r="KWZ40" s="72"/>
      <c r="KXA40" s="90"/>
      <c r="KXB40" s="73"/>
      <c r="KXC40" s="73"/>
      <c r="KXD40" s="74"/>
      <c r="KXE40" s="72"/>
      <c r="KXF40" s="72"/>
      <c r="KXG40" s="72"/>
      <c r="KXH40" s="90"/>
      <c r="KXI40" s="73"/>
      <c r="KXJ40" s="73"/>
      <c r="KXK40" s="74"/>
      <c r="KXL40" s="72"/>
      <c r="KXM40" s="72"/>
      <c r="KXN40" s="72"/>
      <c r="KXO40" s="90"/>
      <c r="KXP40" s="73"/>
      <c r="KXQ40" s="73"/>
      <c r="KXR40" s="74"/>
      <c r="KXS40" s="72"/>
      <c r="KXT40" s="72"/>
      <c r="KXU40" s="72"/>
      <c r="KXV40" s="90"/>
      <c r="KXW40" s="73"/>
      <c r="KXX40" s="73"/>
      <c r="KXY40" s="74"/>
      <c r="KXZ40" s="72"/>
      <c r="KYA40" s="72"/>
      <c r="KYB40" s="72"/>
      <c r="KYC40" s="90"/>
      <c r="KYD40" s="73"/>
      <c r="KYE40" s="73"/>
      <c r="KYF40" s="74"/>
      <c r="KYG40" s="72"/>
      <c r="KYH40" s="72"/>
      <c r="KYI40" s="72"/>
      <c r="KYJ40" s="90"/>
      <c r="KYK40" s="73"/>
      <c r="KYL40" s="73"/>
      <c r="KYM40" s="74"/>
      <c r="KYN40" s="72"/>
      <c r="KYO40" s="72"/>
      <c r="KYP40" s="72"/>
      <c r="KYQ40" s="90"/>
      <c r="KYR40" s="73"/>
      <c r="KYS40" s="73"/>
      <c r="KYT40" s="74"/>
      <c r="KYU40" s="72"/>
      <c r="KYV40" s="72"/>
      <c r="KYW40" s="72"/>
      <c r="KYX40" s="90"/>
      <c r="KYY40" s="73"/>
      <c r="KYZ40" s="73"/>
      <c r="KZA40" s="74"/>
      <c r="KZB40" s="72"/>
      <c r="KZC40" s="72"/>
      <c r="KZD40" s="72"/>
      <c r="KZE40" s="90"/>
      <c r="KZF40" s="73"/>
      <c r="KZG40" s="73"/>
      <c r="KZH40" s="74"/>
      <c r="KZI40" s="72"/>
      <c r="KZJ40" s="72"/>
      <c r="KZK40" s="72"/>
      <c r="KZL40" s="90"/>
      <c r="KZM40" s="73"/>
      <c r="KZN40" s="73"/>
      <c r="KZO40" s="74"/>
      <c r="KZP40" s="72"/>
      <c r="KZQ40" s="72"/>
      <c r="KZR40" s="72"/>
      <c r="KZS40" s="90"/>
      <c r="KZT40" s="73"/>
      <c r="KZU40" s="73"/>
      <c r="KZV40" s="74"/>
      <c r="KZW40" s="72"/>
      <c r="KZX40" s="72"/>
      <c r="KZY40" s="72"/>
      <c r="KZZ40" s="90"/>
      <c r="LAA40" s="73"/>
      <c r="LAB40" s="73"/>
      <c r="LAC40" s="74"/>
      <c r="LAD40" s="72"/>
      <c r="LAE40" s="72"/>
      <c r="LAF40" s="72"/>
      <c r="LAG40" s="90"/>
      <c r="LAH40" s="73"/>
      <c r="LAI40" s="73"/>
      <c r="LAJ40" s="74"/>
      <c r="LAK40" s="72"/>
      <c r="LAL40" s="72"/>
      <c r="LAM40" s="72"/>
      <c r="LAN40" s="90"/>
      <c r="LAO40" s="73"/>
      <c r="LAP40" s="73"/>
      <c r="LAQ40" s="74"/>
      <c r="LAR40" s="72"/>
      <c r="LAS40" s="72"/>
      <c r="LAT40" s="72"/>
      <c r="LAU40" s="90"/>
      <c r="LAV40" s="73"/>
      <c r="LAW40" s="73"/>
      <c r="LAX40" s="74"/>
      <c r="LAY40" s="72"/>
      <c r="LAZ40" s="72"/>
      <c r="LBA40" s="72"/>
      <c r="LBB40" s="90"/>
      <c r="LBC40" s="73"/>
      <c r="LBD40" s="73"/>
      <c r="LBE40" s="74"/>
      <c r="LBF40" s="72"/>
      <c r="LBG40" s="72"/>
      <c r="LBH40" s="72"/>
      <c r="LBI40" s="90"/>
      <c r="LBJ40" s="73"/>
      <c r="LBK40" s="73"/>
      <c r="LBL40" s="74"/>
      <c r="LBM40" s="72"/>
      <c r="LBN40" s="72"/>
      <c r="LBO40" s="72"/>
      <c r="LBP40" s="90"/>
      <c r="LBQ40" s="73"/>
      <c r="LBR40" s="73"/>
      <c r="LBS40" s="74"/>
      <c r="LBT40" s="72"/>
      <c r="LBU40" s="72"/>
      <c r="LBV40" s="72"/>
      <c r="LBW40" s="90"/>
      <c r="LBX40" s="73"/>
      <c r="LBY40" s="73"/>
      <c r="LBZ40" s="74"/>
      <c r="LCA40" s="72"/>
      <c r="LCB40" s="72"/>
      <c r="LCC40" s="72"/>
      <c r="LCD40" s="90"/>
      <c r="LCE40" s="73"/>
      <c r="LCF40" s="73"/>
      <c r="LCG40" s="74"/>
      <c r="LCH40" s="72"/>
      <c r="LCI40" s="72"/>
      <c r="LCJ40" s="72"/>
      <c r="LCK40" s="90"/>
      <c r="LCL40" s="73"/>
      <c r="LCM40" s="73"/>
      <c r="LCN40" s="74"/>
      <c r="LCO40" s="72"/>
      <c r="LCP40" s="72"/>
      <c r="LCQ40" s="72"/>
      <c r="LCR40" s="90"/>
      <c r="LCS40" s="73"/>
      <c r="LCT40" s="73"/>
      <c r="LCU40" s="74"/>
      <c r="LCV40" s="72"/>
      <c r="LCW40" s="72"/>
      <c r="LCX40" s="72"/>
      <c r="LCY40" s="90"/>
      <c r="LCZ40" s="73"/>
      <c r="LDA40" s="73"/>
      <c r="LDB40" s="74"/>
      <c r="LDC40" s="72"/>
      <c r="LDD40" s="72"/>
      <c r="LDE40" s="72"/>
      <c r="LDF40" s="90"/>
      <c r="LDG40" s="73"/>
      <c r="LDH40" s="73"/>
      <c r="LDI40" s="74"/>
      <c r="LDJ40" s="72"/>
      <c r="LDK40" s="72"/>
      <c r="LDL40" s="72"/>
      <c r="LDM40" s="90"/>
      <c r="LDN40" s="73"/>
      <c r="LDO40" s="73"/>
      <c r="LDP40" s="74"/>
      <c r="LDQ40" s="72"/>
      <c r="LDR40" s="72"/>
      <c r="LDS40" s="72"/>
      <c r="LDT40" s="90"/>
      <c r="LDU40" s="73"/>
      <c r="LDV40" s="73"/>
      <c r="LDW40" s="74"/>
      <c r="LDX40" s="72"/>
      <c r="LDY40" s="72"/>
      <c r="LDZ40" s="72"/>
      <c r="LEA40" s="90"/>
      <c r="LEB40" s="73"/>
      <c r="LEC40" s="73"/>
      <c r="LED40" s="74"/>
      <c r="LEE40" s="72"/>
      <c r="LEF40" s="72"/>
      <c r="LEG40" s="72"/>
      <c r="LEH40" s="90"/>
      <c r="LEI40" s="73"/>
      <c r="LEJ40" s="73"/>
      <c r="LEK40" s="74"/>
      <c r="LEL40" s="72"/>
      <c r="LEM40" s="72"/>
      <c r="LEN40" s="72"/>
      <c r="LEO40" s="90"/>
      <c r="LEP40" s="73"/>
      <c r="LEQ40" s="73"/>
      <c r="LER40" s="74"/>
      <c r="LES40" s="72"/>
      <c r="LET40" s="72"/>
      <c r="LEU40" s="72"/>
      <c r="LEV40" s="90"/>
      <c r="LEW40" s="73"/>
      <c r="LEX40" s="73"/>
      <c r="LEY40" s="74"/>
      <c r="LEZ40" s="72"/>
      <c r="LFA40" s="72"/>
      <c r="LFB40" s="72"/>
      <c r="LFC40" s="90"/>
      <c r="LFD40" s="73"/>
      <c r="LFE40" s="73"/>
      <c r="LFF40" s="74"/>
      <c r="LFG40" s="72"/>
      <c r="LFH40" s="72"/>
      <c r="LFI40" s="72"/>
      <c r="LFJ40" s="90"/>
      <c r="LFK40" s="73"/>
      <c r="LFL40" s="73"/>
      <c r="LFM40" s="74"/>
      <c r="LFN40" s="72"/>
      <c r="LFO40" s="72"/>
      <c r="LFP40" s="72"/>
      <c r="LFQ40" s="90"/>
      <c r="LFR40" s="73"/>
      <c r="LFS40" s="73"/>
      <c r="LFT40" s="74"/>
      <c r="LFU40" s="72"/>
      <c r="LFV40" s="72"/>
      <c r="LFW40" s="72"/>
      <c r="LFX40" s="90"/>
      <c r="LFY40" s="73"/>
      <c r="LFZ40" s="73"/>
      <c r="LGA40" s="74"/>
      <c r="LGB40" s="72"/>
      <c r="LGC40" s="72"/>
      <c r="LGD40" s="72"/>
      <c r="LGE40" s="90"/>
      <c r="LGF40" s="73"/>
      <c r="LGG40" s="73"/>
      <c r="LGH40" s="74"/>
      <c r="LGI40" s="72"/>
      <c r="LGJ40" s="72"/>
      <c r="LGK40" s="72"/>
      <c r="LGL40" s="90"/>
      <c r="LGM40" s="73"/>
      <c r="LGN40" s="73"/>
      <c r="LGO40" s="74"/>
      <c r="LGP40" s="72"/>
      <c r="LGQ40" s="72"/>
      <c r="LGR40" s="72"/>
      <c r="LGS40" s="90"/>
      <c r="LGT40" s="73"/>
      <c r="LGU40" s="73"/>
      <c r="LGV40" s="74"/>
      <c r="LGW40" s="72"/>
      <c r="LGX40" s="72"/>
      <c r="LGY40" s="72"/>
      <c r="LGZ40" s="90"/>
      <c r="LHA40" s="73"/>
      <c r="LHB40" s="73"/>
      <c r="LHC40" s="74"/>
      <c r="LHD40" s="72"/>
      <c r="LHE40" s="72"/>
      <c r="LHF40" s="72"/>
      <c r="LHG40" s="90"/>
      <c r="LHH40" s="73"/>
      <c r="LHI40" s="73"/>
      <c r="LHJ40" s="74"/>
      <c r="LHK40" s="72"/>
      <c r="LHL40" s="72"/>
      <c r="LHM40" s="72"/>
      <c r="LHN40" s="90"/>
      <c r="LHO40" s="73"/>
      <c r="LHP40" s="73"/>
      <c r="LHQ40" s="74"/>
      <c r="LHR40" s="72"/>
      <c r="LHS40" s="72"/>
      <c r="LHT40" s="72"/>
      <c r="LHU40" s="90"/>
      <c r="LHV40" s="73"/>
      <c r="LHW40" s="73"/>
      <c r="LHX40" s="74"/>
      <c r="LHY40" s="72"/>
      <c r="LHZ40" s="72"/>
      <c r="LIA40" s="72"/>
      <c r="LIB40" s="90"/>
      <c r="LIC40" s="73"/>
      <c r="LID40" s="73"/>
      <c r="LIE40" s="74"/>
      <c r="LIF40" s="72"/>
      <c r="LIG40" s="72"/>
      <c r="LIH40" s="72"/>
      <c r="LII40" s="90"/>
      <c r="LIJ40" s="73"/>
      <c r="LIK40" s="73"/>
      <c r="LIL40" s="74"/>
      <c r="LIM40" s="72"/>
      <c r="LIN40" s="72"/>
      <c r="LIO40" s="72"/>
      <c r="LIP40" s="90"/>
      <c r="LIQ40" s="73"/>
      <c r="LIR40" s="73"/>
      <c r="LIS40" s="74"/>
      <c r="LIT40" s="72"/>
      <c r="LIU40" s="72"/>
      <c r="LIV40" s="72"/>
      <c r="LIW40" s="90"/>
      <c r="LIX40" s="73"/>
      <c r="LIY40" s="73"/>
      <c r="LIZ40" s="74"/>
      <c r="LJA40" s="72"/>
      <c r="LJB40" s="72"/>
      <c r="LJC40" s="72"/>
      <c r="LJD40" s="90"/>
      <c r="LJE40" s="73"/>
      <c r="LJF40" s="73"/>
      <c r="LJG40" s="74"/>
      <c r="LJH40" s="72"/>
      <c r="LJI40" s="72"/>
      <c r="LJJ40" s="72"/>
      <c r="LJK40" s="90"/>
      <c r="LJL40" s="73"/>
      <c r="LJM40" s="73"/>
      <c r="LJN40" s="74"/>
      <c r="LJO40" s="72"/>
      <c r="LJP40" s="72"/>
      <c r="LJQ40" s="72"/>
      <c r="LJR40" s="90"/>
      <c r="LJS40" s="73"/>
      <c r="LJT40" s="73"/>
      <c r="LJU40" s="74"/>
      <c r="LJV40" s="72"/>
      <c r="LJW40" s="72"/>
      <c r="LJX40" s="72"/>
      <c r="LJY40" s="90"/>
      <c r="LJZ40" s="73"/>
      <c r="LKA40" s="73"/>
      <c r="LKB40" s="74"/>
      <c r="LKC40" s="72"/>
      <c r="LKD40" s="72"/>
      <c r="LKE40" s="72"/>
      <c r="LKF40" s="90"/>
      <c r="LKG40" s="73"/>
      <c r="LKH40" s="73"/>
      <c r="LKI40" s="74"/>
      <c r="LKJ40" s="72"/>
      <c r="LKK40" s="72"/>
      <c r="LKL40" s="72"/>
      <c r="LKM40" s="90"/>
      <c r="LKN40" s="73"/>
      <c r="LKO40" s="73"/>
      <c r="LKP40" s="74"/>
      <c r="LKQ40" s="72"/>
      <c r="LKR40" s="72"/>
      <c r="LKS40" s="72"/>
      <c r="LKT40" s="90"/>
      <c r="LKU40" s="73"/>
      <c r="LKV40" s="73"/>
      <c r="LKW40" s="74"/>
      <c r="LKX40" s="72"/>
      <c r="LKY40" s="72"/>
      <c r="LKZ40" s="72"/>
      <c r="LLA40" s="90"/>
      <c r="LLB40" s="73"/>
      <c r="LLC40" s="73"/>
      <c r="LLD40" s="74"/>
      <c r="LLE40" s="72"/>
      <c r="LLF40" s="72"/>
      <c r="LLG40" s="72"/>
      <c r="LLH40" s="90"/>
      <c r="LLI40" s="73"/>
      <c r="LLJ40" s="73"/>
      <c r="LLK40" s="74"/>
      <c r="LLL40" s="72"/>
      <c r="LLM40" s="72"/>
      <c r="LLN40" s="72"/>
      <c r="LLO40" s="90"/>
      <c r="LLP40" s="73"/>
      <c r="LLQ40" s="73"/>
      <c r="LLR40" s="74"/>
      <c r="LLS40" s="72"/>
      <c r="LLT40" s="72"/>
      <c r="LLU40" s="72"/>
      <c r="LLV40" s="90"/>
      <c r="LLW40" s="73"/>
      <c r="LLX40" s="73"/>
      <c r="LLY40" s="74"/>
      <c r="LLZ40" s="72"/>
      <c r="LMA40" s="72"/>
      <c r="LMB40" s="72"/>
      <c r="LMC40" s="90"/>
      <c r="LMD40" s="73"/>
      <c r="LME40" s="73"/>
      <c r="LMF40" s="74"/>
      <c r="LMG40" s="72"/>
      <c r="LMH40" s="72"/>
      <c r="LMI40" s="72"/>
      <c r="LMJ40" s="90"/>
      <c r="LMK40" s="73"/>
      <c r="LML40" s="73"/>
      <c r="LMM40" s="74"/>
      <c r="LMN40" s="72"/>
      <c r="LMO40" s="72"/>
      <c r="LMP40" s="72"/>
      <c r="LMQ40" s="90"/>
      <c r="LMR40" s="73"/>
      <c r="LMS40" s="73"/>
      <c r="LMT40" s="74"/>
      <c r="LMU40" s="72"/>
      <c r="LMV40" s="72"/>
      <c r="LMW40" s="72"/>
      <c r="LMX40" s="90"/>
      <c r="LMY40" s="73"/>
      <c r="LMZ40" s="73"/>
      <c r="LNA40" s="74"/>
      <c r="LNB40" s="72"/>
      <c r="LNC40" s="72"/>
      <c r="LND40" s="72"/>
      <c r="LNE40" s="90"/>
      <c r="LNF40" s="73"/>
      <c r="LNG40" s="73"/>
      <c r="LNH40" s="74"/>
      <c r="LNI40" s="72"/>
      <c r="LNJ40" s="72"/>
      <c r="LNK40" s="72"/>
      <c r="LNL40" s="90"/>
      <c r="LNM40" s="73"/>
      <c r="LNN40" s="73"/>
      <c r="LNO40" s="74"/>
      <c r="LNP40" s="72"/>
      <c r="LNQ40" s="72"/>
      <c r="LNR40" s="72"/>
      <c r="LNS40" s="90"/>
      <c r="LNT40" s="73"/>
      <c r="LNU40" s="73"/>
      <c r="LNV40" s="74"/>
      <c r="LNW40" s="72"/>
      <c r="LNX40" s="72"/>
      <c r="LNY40" s="72"/>
      <c r="LNZ40" s="90"/>
      <c r="LOA40" s="73"/>
      <c r="LOB40" s="73"/>
      <c r="LOC40" s="74"/>
      <c r="LOD40" s="72"/>
      <c r="LOE40" s="72"/>
      <c r="LOF40" s="72"/>
      <c r="LOG40" s="90"/>
      <c r="LOH40" s="73"/>
      <c r="LOI40" s="73"/>
      <c r="LOJ40" s="74"/>
      <c r="LOK40" s="72"/>
      <c r="LOL40" s="72"/>
      <c r="LOM40" s="72"/>
      <c r="LON40" s="90"/>
      <c r="LOO40" s="73"/>
      <c r="LOP40" s="73"/>
      <c r="LOQ40" s="74"/>
      <c r="LOR40" s="72"/>
      <c r="LOS40" s="72"/>
      <c r="LOT40" s="72"/>
      <c r="LOU40" s="90"/>
      <c r="LOV40" s="73"/>
      <c r="LOW40" s="73"/>
      <c r="LOX40" s="74"/>
      <c r="LOY40" s="72"/>
      <c r="LOZ40" s="72"/>
      <c r="LPA40" s="72"/>
      <c r="LPB40" s="90"/>
      <c r="LPC40" s="73"/>
      <c r="LPD40" s="73"/>
      <c r="LPE40" s="74"/>
      <c r="LPF40" s="72"/>
      <c r="LPG40" s="72"/>
      <c r="LPH40" s="72"/>
      <c r="LPI40" s="90"/>
      <c r="LPJ40" s="73"/>
      <c r="LPK40" s="73"/>
      <c r="LPL40" s="74"/>
      <c r="LPM40" s="72"/>
      <c r="LPN40" s="72"/>
      <c r="LPO40" s="72"/>
      <c r="LPP40" s="90"/>
      <c r="LPQ40" s="73"/>
      <c r="LPR40" s="73"/>
      <c r="LPS40" s="74"/>
      <c r="LPT40" s="72"/>
      <c r="LPU40" s="72"/>
      <c r="LPV40" s="72"/>
      <c r="LPW40" s="90"/>
      <c r="LPX40" s="73"/>
      <c r="LPY40" s="73"/>
      <c r="LPZ40" s="74"/>
      <c r="LQA40" s="72"/>
      <c r="LQB40" s="72"/>
      <c r="LQC40" s="72"/>
      <c r="LQD40" s="90"/>
      <c r="LQE40" s="73"/>
      <c r="LQF40" s="73"/>
      <c r="LQG40" s="74"/>
      <c r="LQH40" s="72"/>
      <c r="LQI40" s="72"/>
      <c r="LQJ40" s="72"/>
      <c r="LQK40" s="90"/>
      <c r="LQL40" s="73"/>
      <c r="LQM40" s="73"/>
      <c r="LQN40" s="74"/>
      <c r="LQO40" s="72"/>
      <c r="LQP40" s="72"/>
      <c r="LQQ40" s="72"/>
      <c r="LQR40" s="90"/>
      <c r="LQS40" s="73"/>
      <c r="LQT40" s="73"/>
      <c r="LQU40" s="74"/>
      <c r="LQV40" s="72"/>
      <c r="LQW40" s="72"/>
      <c r="LQX40" s="72"/>
      <c r="LQY40" s="90"/>
      <c r="LQZ40" s="73"/>
      <c r="LRA40" s="73"/>
      <c r="LRB40" s="74"/>
      <c r="LRC40" s="72"/>
      <c r="LRD40" s="72"/>
      <c r="LRE40" s="72"/>
      <c r="LRF40" s="90"/>
      <c r="LRG40" s="73"/>
      <c r="LRH40" s="73"/>
      <c r="LRI40" s="74"/>
      <c r="LRJ40" s="72"/>
      <c r="LRK40" s="72"/>
      <c r="LRL40" s="72"/>
      <c r="LRM40" s="90"/>
      <c r="LRN40" s="73"/>
      <c r="LRO40" s="73"/>
      <c r="LRP40" s="74"/>
      <c r="LRQ40" s="72"/>
      <c r="LRR40" s="72"/>
      <c r="LRS40" s="72"/>
      <c r="LRT40" s="90"/>
      <c r="LRU40" s="73"/>
      <c r="LRV40" s="73"/>
      <c r="LRW40" s="74"/>
      <c r="LRX40" s="72"/>
      <c r="LRY40" s="72"/>
      <c r="LRZ40" s="72"/>
      <c r="LSA40" s="90"/>
      <c r="LSB40" s="73"/>
      <c r="LSC40" s="73"/>
      <c r="LSD40" s="74"/>
      <c r="LSE40" s="72"/>
      <c r="LSF40" s="72"/>
      <c r="LSG40" s="72"/>
      <c r="LSH40" s="90"/>
      <c r="LSI40" s="73"/>
      <c r="LSJ40" s="73"/>
      <c r="LSK40" s="74"/>
      <c r="LSL40" s="72"/>
      <c r="LSM40" s="72"/>
      <c r="LSN40" s="72"/>
      <c r="LSO40" s="90"/>
      <c r="LSP40" s="73"/>
      <c r="LSQ40" s="73"/>
      <c r="LSR40" s="74"/>
      <c r="LSS40" s="72"/>
      <c r="LST40" s="72"/>
      <c r="LSU40" s="72"/>
      <c r="LSV40" s="90"/>
      <c r="LSW40" s="73"/>
      <c r="LSX40" s="73"/>
      <c r="LSY40" s="74"/>
      <c r="LSZ40" s="72"/>
      <c r="LTA40" s="72"/>
      <c r="LTB40" s="72"/>
      <c r="LTC40" s="90"/>
      <c r="LTD40" s="73"/>
      <c r="LTE40" s="73"/>
      <c r="LTF40" s="74"/>
      <c r="LTG40" s="72"/>
      <c r="LTH40" s="72"/>
      <c r="LTI40" s="72"/>
      <c r="LTJ40" s="90"/>
      <c r="LTK40" s="73"/>
      <c r="LTL40" s="73"/>
      <c r="LTM40" s="74"/>
      <c r="LTN40" s="72"/>
      <c r="LTO40" s="72"/>
      <c r="LTP40" s="72"/>
      <c r="LTQ40" s="90"/>
      <c r="LTR40" s="73"/>
      <c r="LTS40" s="73"/>
      <c r="LTT40" s="74"/>
      <c r="LTU40" s="72"/>
      <c r="LTV40" s="72"/>
      <c r="LTW40" s="72"/>
      <c r="LTX40" s="90"/>
      <c r="LTY40" s="73"/>
      <c r="LTZ40" s="73"/>
      <c r="LUA40" s="74"/>
      <c r="LUB40" s="72"/>
      <c r="LUC40" s="72"/>
      <c r="LUD40" s="72"/>
      <c r="LUE40" s="90"/>
      <c r="LUF40" s="73"/>
      <c r="LUG40" s="73"/>
      <c r="LUH40" s="74"/>
      <c r="LUI40" s="72"/>
      <c r="LUJ40" s="72"/>
      <c r="LUK40" s="72"/>
      <c r="LUL40" s="90"/>
      <c r="LUM40" s="73"/>
      <c r="LUN40" s="73"/>
      <c r="LUO40" s="74"/>
      <c r="LUP40" s="72"/>
      <c r="LUQ40" s="72"/>
      <c r="LUR40" s="72"/>
      <c r="LUS40" s="90"/>
      <c r="LUT40" s="73"/>
      <c r="LUU40" s="73"/>
      <c r="LUV40" s="74"/>
      <c r="LUW40" s="72"/>
      <c r="LUX40" s="72"/>
      <c r="LUY40" s="72"/>
      <c r="LUZ40" s="90"/>
      <c r="LVA40" s="73"/>
      <c r="LVB40" s="73"/>
      <c r="LVC40" s="74"/>
      <c r="LVD40" s="72"/>
      <c r="LVE40" s="72"/>
      <c r="LVF40" s="72"/>
      <c r="LVG40" s="90"/>
      <c r="LVH40" s="73"/>
      <c r="LVI40" s="73"/>
      <c r="LVJ40" s="74"/>
      <c r="LVK40" s="72"/>
      <c r="LVL40" s="72"/>
      <c r="LVM40" s="72"/>
      <c r="LVN40" s="90"/>
      <c r="LVO40" s="73"/>
      <c r="LVP40" s="73"/>
      <c r="LVQ40" s="74"/>
      <c r="LVR40" s="72"/>
      <c r="LVS40" s="72"/>
      <c r="LVT40" s="72"/>
      <c r="LVU40" s="90"/>
      <c r="LVV40" s="73"/>
      <c r="LVW40" s="73"/>
      <c r="LVX40" s="74"/>
      <c r="LVY40" s="72"/>
      <c r="LVZ40" s="72"/>
      <c r="LWA40" s="72"/>
      <c r="LWB40" s="90"/>
      <c r="LWC40" s="73"/>
      <c r="LWD40" s="73"/>
      <c r="LWE40" s="74"/>
      <c r="LWF40" s="72"/>
      <c r="LWG40" s="72"/>
      <c r="LWH40" s="72"/>
      <c r="LWI40" s="90"/>
      <c r="LWJ40" s="73"/>
      <c r="LWK40" s="73"/>
      <c r="LWL40" s="74"/>
      <c r="LWM40" s="72"/>
      <c r="LWN40" s="72"/>
      <c r="LWO40" s="72"/>
      <c r="LWP40" s="90"/>
      <c r="LWQ40" s="73"/>
      <c r="LWR40" s="73"/>
      <c r="LWS40" s="74"/>
      <c r="LWT40" s="72"/>
      <c r="LWU40" s="72"/>
      <c r="LWV40" s="72"/>
      <c r="LWW40" s="90"/>
      <c r="LWX40" s="73"/>
      <c r="LWY40" s="73"/>
      <c r="LWZ40" s="74"/>
      <c r="LXA40" s="72"/>
      <c r="LXB40" s="72"/>
      <c r="LXC40" s="72"/>
      <c r="LXD40" s="90"/>
      <c r="LXE40" s="73"/>
      <c r="LXF40" s="73"/>
      <c r="LXG40" s="74"/>
      <c r="LXH40" s="72"/>
      <c r="LXI40" s="72"/>
      <c r="LXJ40" s="72"/>
      <c r="LXK40" s="90"/>
      <c r="LXL40" s="73"/>
      <c r="LXM40" s="73"/>
      <c r="LXN40" s="74"/>
      <c r="LXO40" s="72"/>
      <c r="LXP40" s="72"/>
      <c r="LXQ40" s="72"/>
      <c r="LXR40" s="90"/>
      <c r="LXS40" s="73"/>
      <c r="LXT40" s="73"/>
      <c r="LXU40" s="74"/>
      <c r="LXV40" s="72"/>
      <c r="LXW40" s="72"/>
      <c r="LXX40" s="72"/>
      <c r="LXY40" s="90"/>
      <c r="LXZ40" s="73"/>
      <c r="LYA40" s="73"/>
      <c r="LYB40" s="74"/>
      <c r="LYC40" s="72"/>
      <c r="LYD40" s="72"/>
      <c r="LYE40" s="72"/>
      <c r="LYF40" s="90"/>
      <c r="LYG40" s="73"/>
      <c r="LYH40" s="73"/>
      <c r="LYI40" s="74"/>
      <c r="LYJ40" s="72"/>
      <c r="LYK40" s="72"/>
      <c r="LYL40" s="72"/>
      <c r="LYM40" s="90"/>
      <c r="LYN40" s="73"/>
      <c r="LYO40" s="73"/>
      <c r="LYP40" s="74"/>
      <c r="LYQ40" s="72"/>
      <c r="LYR40" s="72"/>
      <c r="LYS40" s="72"/>
      <c r="LYT40" s="90"/>
      <c r="LYU40" s="73"/>
      <c r="LYV40" s="73"/>
      <c r="LYW40" s="74"/>
      <c r="LYX40" s="72"/>
      <c r="LYY40" s="72"/>
      <c r="LYZ40" s="72"/>
      <c r="LZA40" s="90"/>
      <c r="LZB40" s="73"/>
      <c r="LZC40" s="73"/>
      <c r="LZD40" s="74"/>
      <c r="LZE40" s="72"/>
      <c r="LZF40" s="72"/>
      <c r="LZG40" s="72"/>
      <c r="LZH40" s="90"/>
      <c r="LZI40" s="73"/>
      <c r="LZJ40" s="73"/>
      <c r="LZK40" s="74"/>
      <c r="LZL40" s="72"/>
      <c r="LZM40" s="72"/>
      <c r="LZN40" s="72"/>
      <c r="LZO40" s="90"/>
      <c r="LZP40" s="73"/>
      <c r="LZQ40" s="73"/>
      <c r="LZR40" s="74"/>
      <c r="LZS40" s="72"/>
      <c r="LZT40" s="72"/>
      <c r="LZU40" s="72"/>
      <c r="LZV40" s="90"/>
      <c r="LZW40" s="73"/>
      <c r="LZX40" s="73"/>
      <c r="LZY40" s="74"/>
      <c r="LZZ40" s="72"/>
      <c r="MAA40" s="72"/>
      <c r="MAB40" s="72"/>
      <c r="MAC40" s="90"/>
      <c r="MAD40" s="73"/>
      <c r="MAE40" s="73"/>
      <c r="MAF40" s="74"/>
      <c r="MAG40" s="72"/>
      <c r="MAH40" s="72"/>
      <c r="MAI40" s="72"/>
      <c r="MAJ40" s="90"/>
      <c r="MAK40" s="73"/>
      <c r="MAL40" s="73"/>
      <c r="MAM40" s="74"/>
      <c r="MAN40" s="72"/>
      <c r="MAO40" s="72"/>
      <c r="MAP40" s="72"/>
      <c r="MAQ40" s="90"/>
      <c r="MAR40" s="73"/>
      <c r="MAS40" s="73"/>
      <c r="MAT40" s="74"/>
      <c r="MAU40" s="72"/>
      <c r="MAV40" s="72"/>
      <c r="MAW40" s="72"/>
      <c r="MAX40" s="90"/>
      <c r="MAY40" s="73"/>
      <c r="MAZ40" s="73"/>
      <c r="MBA40" s="74"/>
      <c r="MBB40" s="72"/>
      <c r="MBC40" s="72"/>
      <c r="MBD40" s="72"/>
      <c r="MBE40" s="90"/>
      <c r="MBF40" s="73"/>
      <c r="MBG40" s="73"/>
      <c r="MBH40" s="74"/>
      <c r="MBI40" s="72"/>
      <c r="MBJ40" s="72"/>
      <c r="MBK40" s="72"/>
      <c r="MBL40" s="90"/>
      <c r="MBM40" s="73"/>
      <c r="MBN40" s="73"/>
      <c r="MBO40" s="74"/>
      <c r="MBP40" s="72"/>
      <c r="MBQ40" s="72"/>
      <c r="MBR40" s="72"/>
      <c r="MBS40" s="90"/>
      <c r="MBT40" s="73"/>
      <c r="MBU40" s="73"/>
      <c r="MBV40" s="74"/>
      <c r="MBW40" s="72"/>
      <c r="MBX40" s="72"/>
      <c r="MBY40" s="72"/>
      <c r="MBZ40" s="90"/>
      <c r="MCA40" s="73"/>
      <c r="MCB40" s="73"/>
      <c r="MCC40" s="74"/>
      <c r="MCD40" s="72"/>
      <c r="MCE40" s="72"/>
      <c r="MCF40" s="72"/>
      <c r="MCG40" s="90"/>
      <c r="MCH40" s="73"/>
      <c r="MCI40" s="73"/>
      <c r="MCJ40" s="74"/>
      <c r="MCK40" s="72"/>
      <c r="MCL40" s="72"/>
      <c r="MCM40" s="72"/>
      <c r="MCN40" s="90"/>
      <c r="MCO40" s="73"/>
      <c r="MCP40" s="73"/>
      <c r="MCQ40" s="74"/>
      <c r="MCR40" s="72"/>
      <c r="MCS40" s="72"/>
      <c r="MCT40" s="72"/>
      <c r="MCU40" s="90"/>
      <c r="MCV40" s="73"/>
      <c r="MCW40" s="73"/>
      <c r="MCX40" s="74"/>
      <c r="MCY40" s="72"/>
      <c r="MCZ40" s="72"/>
      <c r="MDA40" s="72"/>
      <c r="MDB40" s="90"/>
      <c r="MDC40" s="73"/>
      <c r="MDD40" s="73"/>
      <c r="MDE40" s="74"/>
      <c r="MDF40" s="72"/>
      <c r="MDG40" s="72"/>
      <c r="MDH40" s="72"/>
      <c r="MDI40" s="90"/>
      <c r="MDJ40" s="73"/>
      <c r="MDK40" s="73"/>
      <c r="MDL40" s="74"/>
      <c r="MDM40" s="72"/>
      <c r="MDN40" s="72"/>
      <c r="MDO40" s="72"/>
      <c r="MDP40" s="90"/>
      <c r="MDQ40" s="73"/>
      <c r="MDR40" s="73"/>
      <c r="MDS40" s="74"/>
      <c r="MDT40" s="72"/>
      <c r="MDU40" s="72"/>
      <c r="MDV40" s="72"/>
      <c r="MDW40" s="90"/>
      <c r="MDX40" s="73"/>
      <c r="MDY40" s="73"/>
      <c r="MDZ40" s="74"/>
      <c r="MEA40" s="72"/>
      <c r="MEB40" s="72"/>
      <c r="MEC40" s="72"/>
      <c r="MED40" s="90"/>
      <c r="MEE40" s="73"/>
      <c r="MEF40" s="73"/>
      <c r="MEG40" s="74"/>
      <c r="MEH40" s="72"/>
      <c r="MEI40" s="72"/>
      <c r="MEJ40" s="72"/>
      <c r="MEK40" s="90"/>
      <c r="MEL40" s="73"/>
      <c r="MEM40" s="73"/>
      <c r="MEN40" s="74"/>
      <c r="MEO40" s="72"/>
      <c r="MEP40" s="72"/>
      <c r="MEQ40" s="72"/>
      <c r="MER40" s="90"/>
      <c r="MES40" s="73"/>
      <c r="MET40" s="73"/>
      <c r="MEU40" s="74"/>
      <c r="MEV40" s="72"/>
      <c r="MEW40" s="72"/>
      <c r="MEX40" s="72"/>
      <c r="MEY40" s="90"/>
      <c r="MEZ40" s="73"/>
      <c r="MFA40" s="73"/>
      <c r="MFB40" s="74"/>
      <c r="MFC40" s="72"/>
      <c r="MFD40" s="72"/>
      <c r="MFE40" s="72"/>
      <c r="MFF40" s="90"/>
      <c r="MFG40" s="73"/>
      <c r="MFH40" s="73"/>
      <c r="MFI40" s="74"/>
      <c r="MFJ40" s="72"/>
      <c r="MFK40" s="72"/>
      <c r="MFL40" s="72"/>
      <c r="MFM40" s="90"/>
      <c r="MFN40" s="73"/>
      <c r="MFO40" s="73"/>
      <c r="MFP40" s="74"/>
      <c r="MFQ40" s="72"/>
      <c r="MFR40" s="72"/>
      <c r="MFS40" s="72"/>
      <c r="MFT40" s="90"/>
      <c r="MFU40" s="73"/>
      <c r="MFV40" s="73"/>
      <c r="MFW40" s="74"/>
      <c r="MFX40" s="72"/>
      <c r="MFY40" s="72"/>
      <c r="MFZ40" s="72"/>
      <c r="MGA40" s="90"/>
      <c r="MGB40" s="73"/>
      <c r="MGC40" s="73"/>
      <c r="MGD40" s="74"/>
      <c r="MGE40" s="72"/>
      <c r="MGF40" s="72"/>
      <c r="MGG40" s="72"/>
      <c r="MGH40" s="90"/>
      <c r="MGI40" s="73"/>
      <c r="MGJ40" s="73"/>
      <c r="MGK40" s="74"/>
      <c r="MGL40" s="72"/>
      <c r="MGM40" s="72"/>
      <c r="MGN40" s="72"/>
      <c r="MGO40" s="90"/>
      <c r="MGP40" s="73"/>
      <c r="MGQ40" s="73"/>
      <c r="MGR40" s="74"/>
      <c r="MGS40" s="72"/>
      <c r="MGT40" s="72"/>
      <c r="MGU40" s="72"/>
      <c r="MGV40" s="90"/>
      <c r="MGW40" s="73"/>
      <c r="MGX40" s="73"/>
      <c r="MGY40" s="74"/>
      <c r="MGZ40" s="72"/>
      <c r="MHA40" s="72"/>
      <c r="MHB40" s="72"/>
      <c r="MHC40" s="90"/>
      <c r="MHD40" s="73"/>
      <c r="MHE40" s="73"/>
      <c r="MHF40" s="74"/>
      <c r="MHG40" s="72"/>
      <c r="MHH40" s="72"/>
      <c r="MHI40" s="72"/>
      <c r="MHJ40" s="90"/>
      <c r="MHK40" s="73"/>
      <c r="MHL40" s="73"/>
      <c r="MHM40" s="74"/>
      <c r="MHN40" s="72"/>
      <c r="MHO40" s="72"/>
      <c r="MHP40" s="72"/>
      <c r="MHQ40" s="90"/>
      <c r="MHR40" s="73"/>
      <c r="MHS40" s="73"/>
      <c r="MHT40" s="74"/>
      <c r="MHU40" s="72"/>
      <c r="MHV40" s="72"/>
      <c r="MHW40" s="72"/>
      <c r="MHX40" s="90"/>
      <c r="MHY40" s="73"/>
      <c r="MHZ40" s="73"/>
      <c r="MIA40" s="74"/>
      <c r="MIB40" s="72"/>
      <c r="MIC40" s="72"/>
      <c r="MID40" s="72"/>
      <c r="MIE40" s="90"/>
      <c r="MIF40" s="73"/>
      <c r="MIG40" s="73"/>
      <c r="MIH40" s="74"/>
      <c r="MII40" s="72"/>
      <c r="MIJ40" s="72"/>
      <c r="MIK40" s="72"/>
      <c r="MIL40" s="90"/>
      <c r="MIM40" s="73"/>
      <c r="MIN40" s="73"/>
      <c r="MIO40" s="74"/>
      <c r="MIP40" s="72"/>
      <c r="MIQ40" s="72"/>
      <c r="MIR40" s="72"/>
      <c r="MIS40" s="90"/>
      <c r="MIT40" s="73"/>
      <c r="MIU40" s="73"/>
      <c r="MIV40" s="74"/>
      <c r="MIW40" s="72"/>
      <c r="MIX40" s="72"/>
      <c r="MIY40" s="72"/>
      <c r="MIZ40" s="90"/>
      <c r="MJA40" s="73"/>
      <c r="MJB40" s="73"/>
      <c r="MJC40" s="74"/>
      <c r="MJD40" s="72"/>
      <c r="MJE40" s="72"/>
      <c r="MJF40" s="72"/>
      <c r="MJG40" s="90"/>
      <c r="MJH40" s="73"/>
      <c r="MJI40" s="73"/>
      <c r="MJJ40" s="74"/>
      <c r="MJK40" s="72"/>
      <c r="MJL40" s="72"/>
      <c r="MJM40" s="72"/>
      <c r="MJN40" s="90"/>
      <c r="MJO40" s="73"/>
      <c r="MJP40" s="73"/>
      <c r="MJQ40" s="74"/>
      <c r="MJR40" s="72"/>
      <c r="MJS40" s="72"/>
      <c r="MJT40" s="72"/>
      <c r="MJU40" s="90"/>
      <c r="MJV40" s="73"/>
      <c r="MJW40" s="73"/>
      <c r="MJX40" s="74"/>
      <c r="MJY40" s="72"/>
      <c r="MJZ40" s="72"/>
      <c r="MKA40" s="72"/>
      <c r="MKB40" s="90"/>
      <c r="MKC40" s="73"/>
      <c r="MKD40" s="73"/>
      <c r="MKE40" s="74"/>
      <c r="MKF40" s="72"/>
      <c r="MKG40" s="72"/>
      <c r="MKH40" s="72"/>
      <c r="MKI40" s="90"/>
      <c r="MKJ40" s="73"/>
      <c r="MKK40" s="73"/>
      <c r="MKL40" s="74"/>
      <c r="MKM40" s="72"/>
      <c r="MKN40" s="72"/>
      <c r="MKO40" s="72"/>
      <c r="MKP40" s="90"/>
      <c r="MKQ40" s="73"/>
      <c r="MKR40" s="73"/>
      <c r="MKS40" s="74"/>
      <c r="MKT40" s="72"/>
      <c r="MKU40" s="72"/>
      <c r="MKV40" s="72"/>
      <c r="MKW40" s="90"/>
      <c r="MKX40" s="73"/>
      <c r="MKY40" s="73"/>
      <c r="MKZ40" s="74"/>
      <c r="MLA40" s="72"/>
      <c r="MLB40" s="72"/>
      <c r="MLC40" s="72"/>
      <c r="MLD40" s="90"/>
      <c r="MLE40" s="73"/>
      <c r="MLF40" s="73"/>
      <c r="MLG40" s="74"/>
      <c r="MLH40" s="72"/>
      <c r="MLI40" s="72"/>
      <c r="MLJ40" s="72"/>
      <c r="MLK40" s="90"/>
      <c r="MLL40" s="73"/>
      <c r="MLM40" s="73"/>
      <c r="MLN40" s="74"/>
      <c r="MLO40" s="72"/>
      <c r="MLP40" s="72"/>
      <c r="MLQ40" s="72"/>
      <c r="MLR40" s="90"/>
      <c r="MLS40" s="73"/>
      <c r="MLT40" s="73"/>
      <c r="MLU40" s="74"/>
      <c r="MLV40" s="72"/>
      <c r="MLW40" s="72"/>
      <c r="MLX40" s="72"/>
      <c r="MLY40" s="90"/>
      <c r="MLZ40" s="73"/>
      <c r="MMA40" s="73"/>
      <c r="MMB40" s="74"/>
      <c r="MMC40" s="72"/>
      <c r="MMD40" s="72"/>
      <c r="MME40" s="72"/>
      <c r="MMF40" s="90"/>
      <c r="MMG40" s="73"/>
      <c r="MMH40" s="73"/>
      <c r="MMI40" s="74"/>
      <c r="MMJ40" s="72"/>
      <c r="MMK40" s="72"/>
      <c r="MML40" s="72"/>
      <c r="MMM40" s="90"/>
      <c r="MMN40" s="73"/>
      <c r="MMO40" s="73"/>
      <c r="MMP40" s="74"/>
      <c r="MMQ40" s="72"/>
      <c r="MMR40" s="72"/>
      <c r="MMS40" s="72"/>
      <c r="MMT40" s="90"/>
      <c r="MMU40" s="73"/>
      <c r="MMV40" s="73"/>
      <c r="MMW40" s="74"/>
      <c r="MMX40" s="72"/>
      <c r="MMY40" s="72"/>
      <c r="MMZ40" s="72"/>
      <c r="MNA40" s="90"/>
      <c r="MNB40" s="73"/>
      <c r="MNC40" s="73"/>
      <c r="MND40" s="74"/>
      <c r="MNE40" s="72"/>
      <c r="MNF40" s="72"/>
      <c r="MNG40" s="72"/>
      <c r="MNH40" s="90"/>
      <c r="MNI40" s="73"/>
      <c r="MNJ40" s="73"/>
      <c r="MNK40" s="74"/>
      <c r="MNL40" s="72"/>
      <c r="MNM40" s="72"/>
      <c r="MNN40" s="72"/>
      <c r="MNO40" s="90"/>
      <c r="MNP40" s="73"/>
      <c r="MNQ40" s="73"/>
      <c r="MNR40" s="74"/>
      <c r="MNS40" s="72"/>
      <c r="MNT40" s="72"/>
      <c r="MNU40" s="72"/>
      <c r="MNV40" s="90"/>
      <c r="MNW40" s="73"/>
      <c r="MNX40" s="73"/>
      <c r="MNY40" s="74"/>
      <c r="MNZ40" s="72"/>
      <c r="MOA40" s="72"/>
      <c r="MOB40" s="72"/>
      <c r="MOC40" s="90"/>
      <c r="MOD40" s="73"/>
      <c r="MOE40" s="73"/>
      <c r="MOF40" s="74"/>
      <c r="MOG40" s="72"/>
      <c r="MOH40" s="72"/>
      <c r="MOI40" s="72"/>
      <c r="MOJ40" s="90"/>
      <c r="MOK40" s="73"/>
      <c r="MOL40" s="73"/>
      <c r="MOM40" s="74"/>
      <c r="MON40" s="72"/>
      <c r="MOO40" s="72"/>
      <c r="MOP40" s="72"/>
      <c r="MOQ40" s="90"/>
      <c r="MOR40" s="73"/>
      <c r="MOS40" s="73"/>
      <c r="MOT40" s="74"/>
      <c r="MOU40" s="72"/>
      <c r="MOV40" s="72"/>
      <c r="MOW40" s="72"/>
      <c r="MOX40" s="90"/>
      <c r="MOY40" s="73"/>
      <c r="MOZ40" s="73"/>
      <c r="MPA40" s="74"/>
      <c r="MPB40" s="72"/>
      <c r="MPC40" s="72"/>
      <c r="MPD40" s="72"/>
      <c r="MPE40" s="90"/>
      <c r="MPF40" s="73"/>
      <c r="MPG40" s="73"/>
      <c r="MPH40" s="74"/>
      <c r="MPI40" s="72"/>
      <c r="MPJ40" s="72"/>
      <c r="MPK40" s="72"/>
      <c r="MPL40" s="90"/>
      <c r="MPM40" s="73"/>
      <c r="MPN40" s="73"/>
      <c r="MPO40" s="74"/>
      <c r="MPP40" s="72"/>
      <c r="MPQ40" s="72"/>
      <c r="MPR40" s="72"/>
      <c r="MPS40" s="90"/>
      <c r="MPT40" s="73"/>
      <c r="MPU40" s="73"/>
      <c r="MPV40" s="74"/>
      <c r="MPW40" s="72"/>
      <c r="MPX40" s="72"/>
      <c r="MPY40" s="72"/>
      <c r="MPZ40" s="90"/>
      <c r="MQA40" s="73"/>
      <c r="MQB40" s="73"/>
      <c r="MQC40" s="74"/>
      <c r="MQD40" s="72"/>
      <c r="MQE40" s="72"/>
      <c r="MQF40" s="72"/>
      <c r="MQG40" s="90"/>
      <c r="MQH40" s="73"/>
      <c r="MQI40" s="73"/>
      <c r="MQJ40" s="74"/>
      <c r="MQK40" s="72"/>
      <c r="MQL40" s="72"/>
      <c r="MQM40" s="72"/>
      <c r="MQN40" s="90"/>
      <c r="MQO40" s="73"/>
      <c r="MQP40" s="73"/>
      <c r="MQQ40" s="74"/>
      <c r="MQR40" s="72"/>
      <c r="MQS40" s="72"/>
      <c r="MQT40" s="72"/>
      <c r="MQU40" s="90"/>
      <c r="MQV40" s="73"/>
      <c r="MQW40" s="73"/>
      <c r="MQX40" s="74"/>
      <c r="MQY40" s="72"/>
      <c r="MQZ40" s="72"/>
      <c r="MRA40" s="72"/>
      <c r="MRB40" s="90"/>
      <c r="MRC40" s="73"/>
      <c r="MRD40" s="73"/>
      <c r="MRE40" s="74"/>
      <c r="MRF40" s="72"/>
      <c r="MRG40" s="72"/>
      <c r="MRH40" s="72"/>
      <c r="MRI40" s="90"/>
      <c r="MRJ40" s="73"/>
      <c r="MRK40" s="73"/>
      <c r="MRL40" s="74"/>
      <c r="MRM40" s="72"/>
      <c r="MRN40" s="72"/>
      <c r="MRO40" s="72"/>
      <c r="MRP40" s="90"/>
      <c r="MRQ40" s="73"/>
      <c r="MRR40" s="73"/>
      <c r="MRS40" s="74"/>
      <c r="MRT40" s="72"/>
      <c r="MRU40" s="72"/>
      <c r="MRV40" s="72"/>
      <c r="MRW40" s="90"/>
      <c r="MRX40" s="73"/>
      <c r="MRY40" s="73"/>
      <c r="MRZ40" s="74"/>
      <c r="MSA40" s="72"/>
      <c r="MSB40" s="72"/>
      <c r="MSC40" s="72"/>
      <c r="MSD40" s="90"/>
      <c r="MSE40" s="73"/>
      <c r="MSF40" s="73"/>
      <c r="MSG40" s="74"/>
      <c r="MSH40" s="72"/>
      <c r="MSI40" s="72"/>
      <c r="MSJ40" s="72"/>
      <c r="MSK40" s="90"/>
      <c r="MSL40" s="73"/>
      <c r="MSM40" s="73"/>
      <c r="MSN40" s="74"/>
      <c r="MSO40" s="72"/>
      <c r="MSP40" s="72"/>
      <c r="MSQ40" s="72"/>
      <c r="MSR40" s="90"/>
      <c r="MSS40" s="73"/>
      <c r="MST40" s="73"/>
      <c r="MSU40" s="74"/>
      <c r="MSV40" s="72"/>
      <c r="MSW40" s="72"/>
      <c r="MSX40" s="72"/>
      <c r="MSY40" s="90"/>
      <c r="MSZ40" s="73"/>
      <c r="MTA40" s="73"/>
      <c r="MTB40" s="74"/>
      <c r="MTC40" s="72"/>
      <c r="MTD40" s="72"/>
      <c r="MTE40" s="72"/>
      <c r="MTF40" s="90"/>
      <c r="MTG40" s="73"/>
      <c r="MTH40" s="73"/>
      <c r="MTI40" s="74"/>
      <c r="MTJ40" s="72"/>
      <c r="MTK40" s="72"/>
      <c r="MTL40" s="72"/>
      <c r="MTM40" s="90"/>
      <c r="MTN40" s="73"/>
      <c r="MTO40" s="73"/>
      <c r="MTP40" s="74"/>
      <c r="MTQ40" s="72"/>
      <c r="MTR40" s="72"/>
      <c r="MTS40" s="72"/>
      <c r="MTT40" s="90"/>
      <c r="MTU40" s="73"/>
      <c r="MTV40" s="73"/>
      <c r="MTW40" s="74"/>
      <c r="MTX40" s="72"/>
      <c r="MTY40" s="72"/>
      <c r="MTZ40" s="72"/>
      <c r="MUA40" s="90"/>
      <c r="MUB40" s="73"/>
      <c r="MUC40" s="73"/>
      <c r="MUD40" s="74"/>
      <c r="MUE40" s="72"/>
      <c r="MUF40" s="72"/>
      <c r="MUG40" s="72"/>
      <c r="MUH40" s="90"/>
      <c r="MUI40" s="73"/>
      <c r="MUJ40" s="73"/>
      <c r="MUK40" s="74"/>
      <c r="MUL40" s="72"/>
      <c r="MUM40" s="72"/>
      <c r="MUN40" s="72"/>
      <c r="MUO40" s="90"/>
      <c r="MUP40" s="73"/>
      <c r="MUQ40" s="73"/>
      <c r="MUR40" s="74"/>
      <c r="MUS40" s="72"/>
      <c r="MUT40" s="72"/>
      <c r="MUU40" s="72"/>
      <c r="MUV40" s="90"/>
      <c r="MUW40" s="73"/>
      <c r="MUX40" s="73"/>
      <c r="MUY40" s="74"/>
      <c r="MUZ40" s="72"/>
      <c r="MVA40" s="72"/>
      <c r="MVB40" s="72"/>
      <c r="MVC40" s="90"/>
      <c r="MVD40" s="73"/>
      <c r="MVE40" s="73"/>
      <c r="MVF40" s="74"/>
      <c r="MVG40" s="72"/>
      <c r="MVH40" s="72"/>
      <c r="MVI40" s="72"/>
      <c r="MVJ40" s="90"/>
      <c r="MVK40" s="73"/>
      <c r="MVL40" s="73"/>
      <c r="MVM40" s="74"/>
      <c r="MVN40" s="72"/>
      <c r="MVO40" s="72"/>
      <c r="MVP40" s="72"/>
      <c r="MVQ40" s="90"/>
      <c r="MVR40" s="73"/>
      <c r="MVS40" s="73"/>
      <c r="MVT40" s="74"/>
      <c r="MVU40" s="72"/>
      <c r="MVV40" s="72"/>
      <c r="MVW40" s="72"/>
      <c r="MVX40" s="90"/>
      <c r="MVY40" s="73"/>
      <c r="MVZ40" s="73"/>
      <c r="MWA40" s="74"/>
      <c r="MWB40" s="72"/>
      <c r="MWC40" s="72"/>
      <c r="MWD40" s="72"/>
      <c r="MWE40" s="90"/>
      <c r="MWF40" s="73"/>
      <c r="MWG40" s="73"/>
      <c r="MWH40" s="74"/>
      <c r="MWI40" s="72"/>
      <c r="MWJ40" s="72"/>
      <c r="MWK40" s="72"/>
      <c r="MWL40" s="90"/>
      <c r="MWM40" s="73"/>
      <c r="MWN40" s="73"/>
      <c r="MWO40" s="74"/>
      <c r="MWP40" s="72"/>
      <c r="MWQ40" s="72"/>
      <c r="MWR40" s="72"/>
      <c r="MWS40" s="90"/>
      <c r="MWT40" s="73"/>
      <c r="MWU40" s="73"/>
      <c r="MWV40" s="74"/>
      <c r="MWW40" s="72"/>
      <c r="MWX40" s="72"/>
      <c r="MWY40" s="72"/>
      <c r="MWZ40" s="90"/>
      <c r="MXA40" s="73"/>
      <c r="MXB40" s="73"/>
      <c r="MXC40" s="74"/>
      <c r="MXD40" s="72"/>
      <c r="MXE40" s="72"/>
      <c r="MXF40" s="72"/>
      <c r="MXG40" s="90"/>
      <c r="MXH40" s="73"/>
      <c r="MXI40" s="73"/>
      <c r="MXJ40" s="74"/>
      <c r="MXK40" s="72"/>
      <c r="MXL40" s="72"/>
      <c r="MXM40" s="72"/>
      <c r="MXN40" s="90"/>
      <c r="MXO40" s="73"/>
      <c r="MXP40" s="73"/>
      <c r="MXQ40" s="74"/>
      <c r="MXR40" s="72"/>
      <c r="MXS40" s="72"/>
      <c r="MXT40" s="72"/>
      <c r="MXU40" s="90"/>
      <c r="MXV40" s="73"/>
      <c r="MXW40" s="73"/>
      <c r="MXX40" s="74"/>
      <c r="MXY40" s="72"/>
      <c r="MXZ40" s="72"/>
      <c r="MYA40" s="72"/>
      <c r="MYB40" s="90"/>
      <c r="MYC40" s="73"/>
      <c r="MYD40" s="73"/>
      <c r="MYE40" s="74"/>
      <c r="MYF40" s="72"/>
      <c r="MYG40" s="72"/>
      <c r="MYH40" s="72"/>
      <c r="MYI40" s="90"/>
      <c r="MYJ40" s="73"/>
      <c r="MYK40" s="73"/>
      <c r="MYL40" s="74"/>
      <c r="MYM40" s="72"/>
      <c r="MYN40" s="72"/>
      <c r="MYO40" s="72"/>
      <c r="MYP40" s="90"/>
      <c r="MYQ40" s="73"/>
      <c r="MYR40" s="73"/>
      <c r="MYS40" s="74"/>
      <c r="MYT40" s="72"/>
      <c r="MYU40" s="72"/>
      <c r="MYV40" s="72"/>
      <c r="MYW40" s="90"/>
      <c r="MYX40" s="73"/>
      <c r="MYY40" s="73"/>
      <c r="MYZ40" s="74"/>
      <c r="MZA40" s="72"/>
      <c r="MZB40" s="72"/>
      <c r="MZC40" s="72"/>
      <c r="MZD40" s="90"/>
      <c r="MZE40" s="73"/>
      <c r="MZF40" s="73"/>
      <c r="MZG40" s="74"/>
      <c r="MZH40" s="72"/>
      <c r="MZI40" s="72"/>
      <c r="MZJ40" s="72"/>
      <c r="MZK40" s="90"/>
      <c r="MZL40" s="73"/>
      <c r="MZM40" s="73"/>
      <c r="MZN40" s="74"/>
      <c r="MZO40" s="72"/>
      <c r="MZP40" s="72"/>
      <c r="MZQ40" s="72"/>
      <c r="MZR40" s="90"/>
      <c r="MZS40" s="73"/>
      <c r="MZT40" s="73"/>
      <c r="MZU40" s="74"/>
      <c r="MZV40" s="72"/>
      <c r="MZW40" s="72"/>
      <c r="MZX40" s="72"/>
      <c r="MZY40" s="90"/>
      <c r="MZZ40" s="73"/>
      <c r="NAA40" s="73"/>
      <c r="NAB40" s="74"/>
      <c r="NAC40" s="72"/>
      <c r="NAD40" s="72"/>
      <c r="NAE40" s="72"/>
      <c r="NAF40" s="90"/>
      <c r="NAG40" s="73"/>
      <c r="NAH40" s="73"/>
      <c r="NAI40" s="74"/>
      <c r="NAJ40" s="72"/>
      <c r="NAK40" s="72"/>
      <c r="NAL40" s="72"/>
      <c r="NAM40" s="90"/>
      <c r="NAN40" s="73"/>
      <c r="NAO40" s="73"/>
      <c r="NAP40" s="74"/>
      <c r="NAQ40" s="72"/>
      <c r="NAR40" s="72"/>
      <c r="NAS40" s="72"/>
      <c r="NAT40" s="90"/>
      <c r="NAU40" s="73"/>
      <c r="NAV40" s="73"/>
      <c r="NAW40" s="74"/>
      <c r="NAX40" s="72"/>
      <c r="NAY40" s="72"/>
      <c r="NAZ40" s="72"/>
      <c r="NBA40" s="90"/>
      <c r="NBB40" s="73"/>
      <c r="NBC40" s="73"/>
      <c r="NBD40" s="74"/>
      <c r="NBE40" s="72"/>
      <c r="NBF40" s="72"/>
      <c r="NBG40" s="72"/>
      <c r="NBH40" s="90"/>
      <c r="NBI40" s="73"/>
      <c r="NBJ40" s="73"/>
      <c r="NBK40" s="74"/>
      <c r="NBL40" s="72"/>
      <c r="NBM40" s="72"/>
      <c r="NBN40" s="72"/>
      <c r="NBO40" s="90"/>
      <c r="NBP40" s="73"/>
      <c r="NBQ40" s="73"/>
      <c r="NBR40" s="74"/>
      <c r="NBS40" s="72"/>
      <c r="NBT40" s="72"/>
      <c r="NBU40" s="72"/>
      <c r="NBV40" s="90"/>
      <c r="NBW40" s="73"/>
      <c r="NBX40" s="73"/>
      <c r="NBY40" s="74"/>
      <c r="NBZ40" s="72"/>
      <c r="NCA40" s="72"/>
      <c r="NCB40" s="72"/>
      <c r="NCC40" s="90"/>
      <c r="NCD40" s="73"/>
      <c r="NCE40" s="73"/>
      <c r="NCF40" s="74"/>
      <c r="NCG40" s="72"/>
      <c r="NCH40" s="72"/>
      <c r="NCI40" s="72"/>
      <c r="NCJ40" s="90"/>
      <c r="NCK40" s="73"/>
      <c r="NCL40" s="73"/>
      <c r="NCM40" s="74"/>
      <c r="NCN40" s="72"/>
      <c r="NCO40" s="72"/>
      <c r="NCP40" s="72"/>
      <c r="NCQ40" s="90"/>
      <c r="NCR40" s="73"/>
      <c r="NCS40" s="73"/>
      <c r="NCT40" s="74"/>
      <c r="NCU40" s="72"/>
      <c r="NCV40" s="72"/>
      <c r="NCW40" s="72"/>
      <c r="NCX40" s="90"/>
      <c r="NCY40" s="73"/>
      <c r="NCZ40" s="73"/>
      <c r="NDA40" s="74"/>
      <c r="NDB40" s="72"/>
      <c r="NDC40" s="72"/>
      <c r="NDD40" s="72"/>
      <c r="NDE40" s="90"/>
      <c r="NDF40" s="73"/>
      <c r="NDG40" s="73"/>
      <c r="NDH40" s="74"/>
      <c r="NDI40" s="72"/>
      <c r="NDJ40" s="72"/>
      <c r="NDK40" s="72"/>
      <c r="NDL40" s="90"/>
      <c r="NDM40" s="73"/>
      <c r="NDN40" s="73"/>
      <c r="NDO40" s="74"/>
      <c r="NDP40" s="72"/>
      <c r="NDQ40" s="72"/>
      <c r="NDR40" s="72"/>
      <c r="NDS40" s="90"/>
      <c r="NDT40" s="73"/>
      <c r="NDU40" s="73"/>
      <c r="NDV40" s="74"/>
      <c r="NDW40" s="72"/>
      <c r="NDX40" s="72"/>
      <c r="NDY40" s="72"/>
      <c r="NDZ40" s="90"/>
      <c r="NEA40" s="73"/>
      <c r="NEB40" s="73"/>
      <c r="NEC40" s="74"/>
      <c r="NED40" s="72"/>
      <c r="NEE40" s="72"/>
      <c r="NEF40" s="72"/>
      <c r="NEG40" s="90"/>
      <c r="NEH40" s="73"/>
      <c r="NEI40" s="73"/>
      <c r="NEJ40" s="74"/>
      <c r="NEK40" s="72"/>
      <c r="NEL40" s="72"/>
      <c r="NEM40" s="72"/>
      <c r="NEN40" s="90"/>
      <c r="NEO40" s="73"/>
      <c r="NEP40" s="73"/>
      <c r="NEQ40" s="74"/>
      <c r="NER40" s="72"/>
      <c r="NES40" s="72"/>
      <c r="NET40" s="72"/>
      <c r="NEU40" s="90"/>
      <c r="NEV40" s="73"/>
      <c r="NEW40" s="73"/>
      <c r="NEX40" s="74"/>
      <c r="NEY40" s="72"/>
      <c r="NEZ40" s="72"/>
      <c r="NFA40" s="72"/>
      <c r="NFB40" s="90"/>
      <c r="NFC40" s="73"/>
      <c r="NFD40" s="73"/>
      <c r="NFE40" s="74"/>
      <c r="NFF40" s="72"/>
      <c r="NFG40" s="72"/>
      <c r="NFH40" s="72"/>
      <c r="NFI40" s="90"/>
      <c r="NFJ40" s="73"/>
      <c r="NFK40" s="73"/>
      <c r="NFL40" s="74"/>
      <c r="NFM40" s="72"/>
      <c r="NFN40" s="72"/>
      <c r="NFO40" s="72"/>
      <c r="NFP40" s="90"/>
      <c r="NFQ40" s="73"/>
      <c r="NFR40" s="73"/>
      <c r="NFS40" s="74"/>
      <c r="NFT40" s="72"/>
      <c r="NFU40" s="72"/>
      <c r="NFV40" s="72"/>
      <c r="NFW40" s="90"/>
      <c r="NFX40" s="73"/>
      <c r="NFY40" s="73"/>
      <c r="NFZ40" s="74"/>
      <c r="NGA40" s="72"/>
      <c r="NGB40" s="72"/>
      <c r="NGC40" s="72"/>
      <c r="NGD40" s="90"/>
      <c r="NGE40" s="73"/>
      <c r="NGF40" s="73"/>
      <c r="NGG40" s="74"/>
      <c r="NGH40" s="72"/>
      <c r="NGI40" s="72"/>
      <c r="NGJ40" s="72"/>
      <c r="NGK40" s="90"/>
      <c r="NGL40" s="73"/>
      <c r="NGM40" s="73"/>
      <c r="NGN40" s="74"/>
      <c r="NGO40" s="72"/>
      <c r="NGP40" s="72"/>
      <c r="NGQ40" s="72"/>
      <c r="NGR40" s="90"/>
      <c r="NGS40" s="73"/>
      <c r="NGT40" s="73"/>
      <c r="NGU40" s="74"/>
      <c r="NGV40" s="72"/>
      <c r="NGW40" s="72"/>
      <c r="NGX40" s="72"/>
      <c r="NGY40" s="90"/>
      <c r="NGZ40" s="73"/>
      <c r="NHA40" s="73"/>
      <c r="NHB40" s="74"/>
      <c r="NHC40" s="72"/>
      <c r="NHD40" s="72"/>
      <c r="NHE40" s="72"/>
      <c r="NHF40" s="90"/>
      <c r="NHG40" s="73"/>
      <c r="NHH40" s="73"/>
      <c r="NHI40" s="74"/>
      <c r="NHJ40" s="72"/>
      <c r="NHK40" s="72"/>
      <c r="NHL40" s="72"/>
      <c r="NHM40" s="90"/>
      <c r="NHN40" s="73"/>
      <c r="NHO40" s="73"/>
      <c r="NHP40" s="74"/>
      <c r="NHQ40" s="72"/>
      <c r="NHR40" s="72"/>
      <c r="NHS40" s="72"/>
      <c r="NHT40" s="90"/>
      <c r="NHU40" s="73"/>
      <c r="NHV40" s="73"/>
      <c r="NHW40" s="74"/>
      <c r="NHX40" s="72"/>
      <c r="NHY40" s="72"/>
      <c r="NHZ40" s="72"/>
      <c r="NIA40" s="90"/>
      <c r="NIB40" s="73"/>
      <c r="NIC40" s="73"/>
      <c r="NID40" s="74"/>
      <c r="NIE40" s="72"/>
      <c r="NIF40" s="72"/>
      <c r="NIG40" s="72"/>
      <c r="NIH40" s="90"/>
      <c r="NII40" s="73"/>
      <c r="NIJ40" s="73"/>
      <c r="NIK40" s="74"/>
      <c r="NIL40" s="72"/>
      <c r="NIM40" s="72"/>
      <c r="NIN40" s="72"/>
      <c r="NIO40" s="90"/>
      <c r="NIP40" s="73"/>
      <c r="NIQ40" s="73"/>
      <c r="NIR40" s="74"/>
      <c r="NIS40" s="72"/>
      <c r="NIT40" s="72"/>
      <c r="NIU40" s="72"/>
      <c r="NIV40" s="90"/>
      <c r="NIW40" s="73"/>
      <c r="NIX40" s="73"/>
      <c r="NIY40" s="74"/>
      <c r="NIZ40" s="72"/>
      <c r="NJA40" s="72"/>
      <c r="NJB40" s="72"/>
      <c r="NJC40" s="90"/>
      <c r="NJD40" s="73"/>
      <c r="NJE40" s="73"/>
      <c r="NJF40" s="74"/>
      <c r="NJG40" s="72"/>
      <c r="NJH40" s="72"/>
      <c r="NJI40" s="72"/>
      <c r="NJJ40" s="90"/>
      <c r="NJK40" s="73"/>
      <c r="NJL40" s="73"/>
      <c r="NJM40" s="74"/>
      <c r="NJN40" s="72"/>
      <c r="NJO40" s="72"/>
      <c r="NJP40" s="72"/>
      <c r="NJQ40" s="90"/>
      <c r="NJR40" s="73"/>
      <c r="NJS40" s="73"/>
      <c r="NJT40" s="74"/>
      <c r="NJU40" s="72"/>
      <c r="NJV40" s="72"/>
      <c r="NJW40" s="72"/>
      <c r="NJX40" s="90"/>
      <c r="NJY40" s="73"/>
      <c r="NJZ40" s="73"/>
      <c r="NKA40" s="74"/>
      <c r="NKB40" s="72"/>
      <c r="NKC40" s="72"/>
      <c r="NKD40" s="72"/>
      <c r="NKE40" s="90"/>
      <c r="NKF40" s="73"/>
      <c r="NKG40" s="73"/>
      <c r="NKH40" s="74"/>
      <c r="NKI40" s="72"/>
      <c r="NKJ40" s="72"/>
      <c r="NKK40" s="72"/>
      <c r="NKL40" s="90"/>
      <c r="NKM40" s="73"/>
      <c r="NKN40" s="73"/>
      <c r="NKO40" s="74"/>
      <c r="NKP40" s="72"/>
      <c r="NKQ40" s="72"/>
      <c r="NKR40" s="72"/>
      <c r="NKS40" s="90"/>
      <c r="NKT40" s="73"/>
      <c r="NKU40" s="73"/>
      <c r="NKV40" s="74"/>
      <c r="NKW40" s="72"/>
      <c r="NKX40" s="72"/>
      <c r="NKY40" s="72"/>
      <c r="NKZ40" s="90"/>
      <c r="NLA40" s="73"/>
      <c r="NLB40" s="73"/>
      <c r="NLC40" s="74"/>
      <c r="NLD40" s="72"/>
      <c r="NLE40" s="72"/>
      <c r="NLF40" s="72"/>
      <c r="NLG40" s="90"/>
      <c r="NLH40" s="73"/>
      <c r="NLI40" s="73"/>
      <c r="NLJ40" s="74"/>
      <c r="NLK40" s="72"/>
      <c r="NLL40" s="72"/>
      <c r="NLM40" s="72"/>
      <c r="NLN40" s="90"/>
      <c r="NLO40" s="73"/>
      <c r="NLP40" s="73"/>
      <c r="NLQ40" s="74"/>
      <c r="NLR40" s="72"/>
      <c r="NLS40" s="72"/>
      <c r="NLT40" s="72"/>
      <c r="NLU40" s="90"/>
      <c r="NLV40" s="73"/>
      <c r="NLW40" s="73"/>
      <c r="NLX40" s="74"/>
      <c r="NLY40" s="72"/>
      <c r="NLZ40" s="72"/>
      <c r="NMA40" s="72"/>
      <c r="NMB40" s="90"/>
      <c r="NMC40" s="73"/>
      <c r="NMD40" s="73"/>
      <c r="NME40" s="74"/>
      <c r="NMF40" s="72"/>
      <c r="NMG40" s="72"/>
      <c r="NMH40" s="72"/>
      <c r="NMI40" s="90"/>
      <c r="NMJ40" s="73"/>
      <c r="NMK40" s="73"/>
      <c r="NML40" s="74"/>
      <c r="NMM40" s="72"/>
      <c r="NMN40" s="72"/>
      <c r="NMO40" s="72"/>
      <c r="NMP40" s="90"/>
      <c r="NMQ40" s="73"/>
      <c r="NMR40" s="73"/>
      <c r="NMS40" s="74"/>
      <c r="NMT40" s="72"/>
      <c r="NMU40" s="72"/>
      <c r="NMV40" s="72"/>
      <c r="NMW40" s="90"/>
      <c r="NMX40" s="73"/>
      <c r="NMY40" s="73"/>
      <c r="NMZ40" s="74"/>
      <c r="NNA40" s="72"/>
      <c r="NNB40" s="72"/>
      <c r="NNC40" s="72"/>
      <c r="NND40" s="90"/>
      <c r="NNE40" s="73"/>
      <c r="NNF40" s="73"/>
      <c r="NNG40" s="74"/>
      <c r="NNH40" s="72"/>
      <c r="NNI40" s="72"/>
      <c r="NNJ40" s="72"/>
      <c r="NNK40" s="90"/>
      <c r="NNL40" s="73"/>
      <c r="NNM40" s="73"/>
      <c r="NNN40" s="74"/>
      <c r="NNO40" s="72"/>
      <c r="NNP40" s="72"/>
      <c r="NNQ40" s="72"/>
      <c r="NNR40" s="90"/>
      <c r="NNS40" s="73"/>
      <c r="NNT40" s="73"/>
      <c r="NNU40" s="74"/>
      <c r="NNV40" s="72"/>
      <c r="NNW40" s="72"/>
      <c r="NNX40" s="72"/>
      <c r="NNY40" s="90"/>
      <c r="NNZ40" s="73"/>
      <c r="NOA40" s="73"/>
      <c r="NOB40" s="74"/>
      <c r="NOC40" s="72"/>
      <c r="NOD40" s="72"/>
      <c r="NOE40" s="72"/>
      <c r="NOF40" s="90"/>
      <c r="NOG40" s="73"/>
      <c r="NOH40" s="73"/>
      <c r="NOI40" s="74"/>
      <c r="NOJ40" s="72"/>
      <c r="NOK40" s="72"/>
      <c r="NOL40" s="72"/>
      <c r="NOM40" s="90"/>
      <c r="NON40" s="73"/>
      <c r="NOO40" s="73"/>
      <c r="NOP40" s="74"/>
      <c r="NOQ40" s="72"/>
      <c r="NOR40" s="72"/>
      <c r="NOS40" s="72"/>
      <c r="NOT40" s="90"/>
      <c r="NOU40" s="73"/>
      <c r="NOV40" s="73"/>
      <c r="NOW40" s="74"/>
      <c r="NOX40" s="72"/>
      <c r="NOY40" s="72"/>
      <c r="NOZ40" s="72"/>
      <c r="NPA40" s="90"/>
      <c r="NPB40" s="73"/>
      <c r="NPC40" s="73"/>
      <c r="NPD40" s="74"/>
      <c r="NPE40" s="72"/>
      <c r="NPF40" s="72"/>
      <c r="NPG40" s="72"/>
      <c r="NPH40" s="90"/>
      <c r="NPI40" s="73"/>
      <c r="NPJ40" s="73"/>
      <c r="NPK40" s="74"/>
      <c r="NPL40" s="72"/>
      <c r="NPM40" s="72"/>
      <c r="NPN40" s="72"/>
      <c r="NPO40" s="90"/>
      <c r="NPP40" s="73"/>
      <c r="NPQ40" s="73"/>
      <c r="NPR40" s="74"/>
      <c r="NPS40" s="72"/>
      <c r="NPT40" s="72"/>
      <c r="NPU40" s="72"/>
      <c r="NPV40" s="90"/>
      <c r="NPW40" s="73"/>
      <c r="NPX40" s="73"/>
      <c r="NPY40" s="74"/>
      <c r="NPZ40" s="72"/>
      <c r="NQA40" s="72"/>
      <c r="NQB40" s="72"/>
      <c r="NQC40" s="90"/>
      <c r="NQD40" s="73"/>
      <c r="NQE40" s="73"/>
      <c r="NQF40" s="74"/>
      <c r="NQG40" s="72"/>
      <c r="NQH40" s="72"/>
      <c r="NQI40" s="72"/>
      <c r="NQJ40" s="90"/>
      <c r="NQK40" s="73"/>
      <c r="NQL40" s="73"/>
      <c r="NQM40" s="74"/>
      <c r="NQN40" s="72"/>
      <c r="NQO40" s="72"/>
      <c r="NQP40" s="72"/>
      <c r="NQQ40" s="90"/>
      <c r="NQR40" s="73"/>
      <c r="NQS40" s="73"/>
      <c r="NQT40" s="74"/>
      <c r="NQU40" s="72"/>
      <c r="NQV40" s="72"/>
      <c r="NQW40" s="72"/>
      <c r="NQX40" s="90"/>
      <c r="NQY40" s="73"/>
      <c r="NQZ40" s="73"/>
      <c r="NRA40" s="74"/>
      <c r="NRB40" s="72"/>
      <c r="NRC40" s="72"/>
      <c r="NRD40" s="72"/>
      <c r="NRE40" s="90"/>
      <c r="NRF40" s="73"/>
      <c r="NRG40" s="73"/>
      <c r="NRH40" s="74"/>
      <c r="NRI40" s="72"/>
      <c r="NRJ40" s="72"/>
      <c r="NRK40" s="72"/>
      <c r="NRL40" s="90"/>
      <c r="NRM40" s="73"/>
      <c r="NRN40" s="73"/>
      <c r="NRO40" s="74"/>
      <c r="NRP40" s="72"/>
      <c r="NRQ40" s="72"/>
      <c r="NRR40" s="72"/>
      <c r="NRS40" s="90"/>
      <c r="NRT40" s="73"/>
      <c r="NRU40" s="73"/>
      <c r="NRV40" s="74"/>
      <c r="NRW40" s="72"/>
      <c r="NRX40" s="72"/>
      <c r="NRY40" s="72"/>
      <c r="NRZ40" s="90"/>
      <c r="NSA40" s="73"/>
      <c r="NSB40" s="73"/>
      <c r="NSC40" s="74"/>
      <c r="NSD40" s="72"/>
      <c r="NSE40" s="72"/>
      <c r="NSF40" s="72"/>
      <c r="NSG40" s="90"/>
      <c r="NSH40" s="73"/>
      <c r="NSI40" s="73"/>
      <c r="NSJ40" s="74"/>
      <c r="NSK40" s="72"/>
      <c r="NSL40" s="72"/>
      <c r="NSM40" s="72"/>
      <c r="NSN40" s="90"/>
      <c r="NSO40" s="73"/>
      <c r="NSP40" s="73"/>
      <c r="NSQ40" s="74"/>
      <c r="NSR40" s="72"/>
      <c r="NSS40" s="72"/>
      <c r="NST40" s="72"/>
      <c r="NSU40" s="90"/>
      <c r="NSV40" s="73"/>
      <c r="NSW40" s="73"/>
      <c r="NSX40" s="74"/>
      <c r="NSY40" s="72"/>
      <c r="NSZ40" s="72"/>
      <c r="NTA40" s="72"/>
      <c r="NTB40" s="90"/>
      <c r="NTC40" s="73"/>
      <c r="NTD40" s="73"/>
      <c r="NTE40" s="74"/>
      <c r="NTF40" s="72"/>
      <c r="NTG40" s="72"/>
      <c r="NTH40" s="72"/>
      <c r="NTI40" s="90"/>
      <c r="NTJ40" s="73"/>
      <c r="NTK40" s="73"/>
      <c r="NTL40" s="74"/>
      <c r="NTM40" s="72"/>
      <c r="NTN40" s="72"/>
      <c r="NTO40" s="72"/>
      <c r="NTP40" s="90"/>
      <c r="NTQ40" s="73"/>
      <c r="NTR40" s="73"/>
      <c r="NTS40" s="74"/>
      <c r="NTT40" s="72"/>
      <c r="NTU40" s="72"/>
      <c r="NTV40" s="72"/>
      <c r="NTW40" s="90"/>
      <c r="NTX40" s="73"/>
      <c r="NTY40" s="73"/>
      <c r="NTZ40" s="74"/>
      <c r="NUA40" s="72"/>
      <c r="NUB40" s="72"/>
      <c r="NUC40" s="72"/>
      <c r="NUD40" s="90"/>
      <c r="NUE40" s="73"/>
      <c r="NUF40" s="73"/>
      <c r="NUG40" s="74"/>
      <c r="NUH40" s="72"/>
      <c r="NUI40" s="72"/>
      <c r="NUJ40" s="72"/>
      <c r="NUK40" s="90"/>
      <c r="NUL40" s="73"/>
      <c r="NUM40" s="73"/>
      <c r="NUN40" s="74"/>
      <c r="NUO40" s="72"/>
      <c r="NUP40" s="72"/>
      <c r="NUQ40" s="72"/>
      <c r="NUR40" s="90"/>
      <c r="NUS40" s="73"/>
      <c r="NUT40" s="73"/>
      <c r="NUU40" s="74"/>
      <c r="NUV40" s="72"/>
      <c r="NUW40" s="72"/>
      <c r="NUX40" s="72"/>
      <c r="NUY40" s="90"/>
      <c r="NUZ40" s="73"/>
      <c r="NVA40" s="73"/>
      <c r="NVB40" s="74"/>
      <c r="NVC40" s="72"/>
      <c r="NVD40" s="72"/>
      <c r="NVE40" s="72"/>
      <c r="NVF40" s="90"/>
      <c r="NVG40" s="73"/>
      <c r="NVH40" s="73"/>
      <c r="NVI40" s="74"/>
      <c r="NVJ40" s="72"/>
      <c r="NVK40" s="72"/>
      <c r="NVL40" s="72"/>
      <c r="NVM40" s="90"/>
      <c r="NVN40" s="73"/>
      <c r="NVO40" s="73"/>
      <c r="NVP40" s="74"/>
      <c r="NVQ40" s="72"/>
      <c r="NVR40" s="72"/>
      <c r="NVS40" s="72"/>
      <c r="NVT40" s="90"/>
      <c r="NVU40" s="73"/>
      <c r="NVV40" s="73"/>
      <c r="NVW40" s="74"/>
      <c r="NVX40" s="72"/>
      <c r="NVY40" s="72"/>
      <c r="NVZ40" s="72"/>
      <c r="NWA40" s="90"/>
      <c r="NWB40" s="73"/>
      <c r="NWC40" s="73"/>
      <c r="NWD40" s="74"/>
      <c r="NWE40" s="72"/>
      <c r="NWF40" s="72"/>
      <c r="NWG40" s="72"/>
      <c r="NWH40" s="90"/>
      <c r="NWI40" s="73"/>
      <c r="NWJ40" s="73"/>
      <c r="NWK40" s="74"/>
      <c r="NWL40" s="72"/>
      <c r="NWM40" s="72"/>
      <c r="NWN40" s="72"/>
      <c r="NWO40" s="90"/>
      <c r="NWP40" s="73"/>
      <c r="NWQ40" s="73"/>
      <c r="NWR40" s="74"/>
      <c r="NWS40" s="72"/>
      <c r="NWT40" s="72"/>
      <c r="NWU40" s="72"/>
      <c r="NWV40" s="90"/>
      <c r="NWW40" s="73"/>
      <c r="NWX40" s="73"/>
      <c r="NWY40" s="74"/>
      <c r="NWZ40" s="72"/>
      <c r="NXA40" s="72"/>
      <c r="NXB40" s="72"/>
      <c r="NXC40" s="90"/>
      <c r="NXD40" s="73"/>
      <c r="NXE40" s="73"/>
      <c r="NXF40" s="74"/>
      <c r="NXG40" s="72"/>
      <c r="NXH40" s="72"/>
      <c r="NXI40" s="72"/>
      <c r="NXJ40" s="90"/>
      <c r="NXK40" s="73"/>
      <c r="NXL40" s="73"/>
      <c r="NXM40" s="74"/>
      <c r="NXN40" s="72"/>
      <c r="NXO40" s="72"/>
      <c r="NXP40" s="72"/>
      <c r="NXQ40" s="90"/>
      <c r="NXR40" s="73"/>
      <c r="NXS40" s="73"/>
      <c r="NXT40" s="74"/>
      <c r="NXU40" s="72"/>
      <c r="NXV40" s="72"/>
      <c r="NXW40" s="72"/>
      <c r="NXX40" s="90"/>
      <c r="NXY40" s="73"/>
      <c r="NXZ40" s="73"/>
      <c r="NYA40" s="74"/>
      <c r="NYB40" s="72"/>
      <c r="NYC40" s="72"/>
      <c r="NYD40" s="72"/>
      <c r="NYE40" s="90"/>
      <c r="NYF40" s="73"/>
      <c r="NYG40" s="73"/>
      <c r="NYH40" s="74"/>
      <c r="NYI40" s="72"/>
      <c r="NYJ40" s="72"/>
      <c r="NYK40" s="72"/>
      <c r="NYL40" s="90"/>
      <c r="NYM40" s="73"/>
      <c r="NYN40" s="73"/>
      <c r="NYO40" s="74"/>
      <c r="NYP40" s="72"/>
      <c r="NYQ40" s="72"/>
      <c r="NYR40" s="72"/>
      <c r="NYS40" s="90"/>
      <c r="NYT40" s="73"/>
      <c r="NYU40" s="73"/>
      <c r="NYV40" s="74"/>
      <c r="NYW40" s="72"/>
      <c r="NYX40" s="72"/>
      <c r="NYY40" s="72"/>
      <c r="NYZ40" s="90"/>
      <c r="NZA40" s="73"/>
      <c r="NZB40" s="73"/>
      <c r="NZC40" s="74"/>
      <c r="NZD40" s="72"/>
      <c r="NZE40" s="72"/>
      <c r="NZF40" s="72"/>
      <c r="NZG40" s="90"/>
      <c r="NZH40" s="73"/>
      <c r="NZI40" s="73"/>
      <c r="NZJ40" s="74"/>
      <c r="NZK40" s="72"/>
      <c r="NZL40" s="72"/>
      <c r="NZM40" s="72"/>
      <c r="NZN40" s="90"/>
      <c r="NZO40" s="73"/>
      <c r="NZP40" s="73"/>
      <c r="NZQ40" s="74"/>
      <c r="NZR40" s="72"/>
      <c r="NZS40" s="72"/>
      <c r="NZT40" s="72"/>
      <c r="NZU40" s="90"/>
      <c r="NZV40" s="73"/>
      <c r="NZW40" s="73"/>
      <c r="NZX40" s="74"/>
      <c r="NZY40" s="72"/>
      <c r="NZZ40" s="72"/>
      <c r="OAA40" s="72"/>
      <c r="OAB40" s="90"/>
      <c r="OAC40" s="73"/>
      <c r="OAD40" s="73"/>
      <c r="OAE40" s="74"/>
      <c r="OAF40" s="72"/>
      <c r="OAG40" s="72"/>
      <c r="OAH40" s="72"/>
      <c r="OAI40" s="90"/>
      <c r="OAJ40" s="73"/>
      <c r="OAK40" s="73"/>
      <c r="OAL40" s="74"/>
      <c r="OAM40" s="72"/>
      <c r="OAN40" s="72"/>
      <c r="OAO40" s="72"/>
      <c r="OAP40" s="90"/>
      <c r="OAQ40" s="73"/>
      <c r="OAR40" s="73"/>
      <c r="OAS40" s="74"/>
      <c r="OAT40" s="72"/>
      <c r="OAU40" s="72"/>
      <c r="OAV40" s="72"/>
      <c r="OAW40" s="90"/>
      <c r="OAX40" s="73"/>
      <c r="OAY40" s="73"/>
      <c r="OAZ40" s="74"/>
      <c r="OBA40" s="72"/>
      <c r="OBB40" s="72"/>
      <c r="OBC40" s="72"/>
      <c r="OBD40" s="90"/>
      <c r="OBE40" s="73"/>
      <c r="OBF40" s="73"/>
      <c r="OBG40" s="74"/>
      <c r="OBH40" s="72"/>
      <c r="OBI40" s="72"/>
      <c r="OBJ40" s="72"/>
      <c r="OBK40" s="90"/>
      <c r="OBL40" s="73"/>
      <c r="OBM40" s="73"/>
      <c r="OBN40" s="74"/>
      <c r="OBO40" s="72"/>
      <c r="OBP40" s="72"/>
      <c r="OBQ40" s="72"/>
      <c r="OBR40" s="90"/>
      <c r="OBS40" s="73"/>
      <c r="OBT40" s="73"/>
      <c r="OBU40" s="74"/>
      <c r="OBV40" s="72"/>
      <c r="OBW40" s="72"/>
      <c r="OBX40" s="72"/>
      <c r="OBY40" s="90"/>
      <c r="OBZ40" s="73"/>
      <c r="OCA40" s="73"/>
      <c r="OCB40" s="74"/>
      <c r="OCC40" s="72"/>
      <c r="OCD40" s="72"/>
      <c r="OCE40" s="72"/>
      <c r="OCF40" s="90"/>
      <c r="OCG40" s="73"/>
      <c r="OCH40" s="73"/>
      <c r="OCI40" s="74"/>
      <c r="OCJ40" s="72"/>
      <c r="OCK40" s="72"/>
      <c r="OCL40" s="72"/>
      <c r="OCM40" s="90"/>
      <c r="OCN40" s="73"/>
      <c r="OCO40" s="73"/>
      <c r="OCP40" s="74"/>
      <c r="OCQ40" s="72"/>
      <c r="OCR40" s="72"/>
      <c r="OCS40" s="72"/>
      <c r="OCT40" s="90"/>
      <c r="OCU40" s="73"/>
      <c r="OCV40" s="73"/>
      <c r="OCW40" s="74"/>
      <c r="OCX40" s="72"/>
      <c r="OCY40" s="72"/>
      <c r="OCZ40" s="72"/>
      <c r="ODA40" s="90"/>
      <c r="ODB40" s="73"/>
      <c r="ODC40" s="73"/>
      <c r="ODD40" s="74"/>
      <c r="ODE40" s="72"/>
      <c r="ODF40" s="72"/>
      <c r="ODG40" s="72"/>
      <c r="ODH40" s="90"/>
      <c r="ODI40" s="73"/>
      <c r="ODJ40" s="73"/>
      <c r="ODK40" s="74"/>
      <c r="ODL40" s="72"/>
      <c r="ODM40" s="72"/>
      <c r="ODN40" s="72"/>
      <c r="ODO40" s="90"/>
      <c r="ODP40" s="73"/>
      <c r="ODQ40" s="73"/>
      <c r="ODR40" s="74"/>
      <c r="ODS40" s="72"/>
      <c r="ODT40" s="72"/>
      <c r="ODU40" s="72"/>
      <c r="ODV40" s="90"/>
      <c r="ODW40" s="73"/>
      <c r="ODX40" s="73"/>
      <c r="ODY40" s="74"/>
      <c r="ODZ40" s="72"/>
      <c r="OEA40" s="72"/>
      <c r="OEB40" s="72"/>
      <c r="OEC40" s="90"/>
      <c r="OED40" s="73"/>
      <c r="OEE40" s="73"/>
      <c r="OEF40" s="74"/>
      <c r="OEG40" s="72"/>
      <c r="OEH40" s="72"/>
      <c r="OEI40" s="72"/>
      <c r="OEJ40" s="90"/>
      <c r="OEK40" s="73"/>
      <c r="OEL40" s="73"/>
      <c r="OEM40" s="74"/>
      <c r="OEN40" s="72"/>
      <c r="OEO40" s="72"/>
      <c r="OEP40" s="72"/>
      <c r="OEQ40" s="90"/>
      <c r="OER40" s="73"/>
      <c r="OES40" s="73"/>
      <c r="OET40" s="74"/>
      <c r="OEU40" s="72"/>
      <c r="OEV40" s="72"/>
      <c r="OEW40" s="72"/>
      <c r="OEX40" s="90"/>
      <c r="OEY40" s="73"/>
      <c r="OEZ40" s="73"/>
      <c r="OFA40" s="74"/>
      <c r="OFB40" s="72"/>
      <c r="OFC40" s="72"/>
      <c r="OFD40" s="72"/>
      <c r="OFE40" s="90"/>
      <c r="OFF40" s="73"/>
      <c r="OFG40" s="73"/>
      <c r="OFH40" s="74"/>
      <c r="OFI40" s="72"/>
      <c r="OFJ40" s="72"/>
      <c r="OFK40" s="72"/>
      <c r="OFL40" s="90"/>
      <c r="OFM40" s="73"/>
      <c r="OFN40" s="73"/>
      <c r="OFO40" s="74"/>
      <c r="OFP40" s="72"/>
      <c r="OFQ40" s="72"/>
      <c r="OFR40" s="72"/>
      <c r="OFS40" s="90"/>
      <c r="OFT40" s="73"/>
      <c r="OFU40" s="73"/>
      <c r="OFV40" s="74"/>
      <c r="OFW40" s="72"/>
      <c r="OFX40" s="72"/>
      <c r="OFY40" s="72"/>
      <c r="OFZ40" s="90"/>
      <c r="OGA40" s="73"/>
      <c r="OGB40" s="73"/>
      <c r="OGC40" s="74"/>
      <c r="OGD40" s="72"/>
      <c r="OGE40" s="72"/>
      <c r="OGF40" s="72"/>
      <c r="OGG40" s="90"/>
      <c r="OGH40" s="73"/>
      <c r="OGI40" s="73"/>
      <c r="OGJ40" s="74"/>
      <c r="OGK40" s="72"/>
      <c r="OGL40" s="72"/>
      <c r="OGM40" s="72"/>
      <c r="OGN40" s="90"/>
      <c r="OGO40" s="73"/>
      <c r="OGP40" s="73"/>
      <c r="OGQ40" s="74"/>
      <c r="OGR40" s="72"/>
      <c r="OGS40" s="72"/>
      <c r="OGT40" s="72"/>
      <c r="OGU40" s="90"/>
      <c r="OGV40" s="73"/>
      <c r="OGW40" s="73"/>
      <c r="OGX40" s="74"/>
      <c r="OGY40" s="72"/>
      <c r="OGZ40" s="72"/>
      <c r="OHA40" s="72"/>
      <c r="OHB40" s="90"/>
      <c r="OHC40" s="73"/>
      <c r="OHD40" s="73"/>
      <c r="OHE40" s="74"/>
      <c r="OHF40" s="72"/>
      <c r="OHG40" s="72"/>
      <c r="OHH40" s="72"/>
      <c r="OHI40" s="90"/>
      <c r="OHJ40" s="73"/>
      <c r="OHK40" s="73"/>
      <c r="OHL40" s="74"/>
      <c r="OHM40" s="72"/>
      <c r="OHN40" s="72"/>
      <c r="OHO40" s="72"/>
      <c r="OHP40" s="90"/>
      <c r="OHQ40" s="73"/>
      <c r="OHR40" s="73"/>
      <c r="OHS40" s="74"/>
      <c r="OHT40" s="72"/>
      <c r="OHU40" s="72"/>
      <c r="OHV40" s="72"/>
      <c r="OHW40" s="90"/>
      <c r="OHX40" s="73"/>
      <c r="OHY40" s="73"/>
      <c r="OHZ40" s="74"/>
      <c r="OIA40" s="72"/>
      <c r="OIB40" s="72"/>
      <c r="OIC40" s="72"/>
      <c r="OID40" s="90"/>
      <c r="OIE40" s="73"/>
      <c r="OIF40" s="73"/>
      <c r="OIG40" s="74"/>
      <c r="OIH40" s="72"/>
      <c r="OII40" s="72"/>
      <c r="OIJ40" s="72"/>
      <c r="OIK40" s="90"/>
      <c r="OIL40" s="73"/>
      <c r="OIM40" s="73"/>
      <c r="OIN40" s="74"/>
      <c r="OIO40" s="72"/>
      <c r="OIP40" s="72"/>
      <c r="OIQ40" s="72"/>
      <c r="OIR40" s="90"/>
      <c r="OIS40" s="73"/>
      <c r="OIT40" s="73"/>
      <c r="OIU40" s="74"/>
      <c r="OIV40" s="72"/>
      <c r="OIW40" s="72"/>
      <c r="OIX40" s="72"/>
      <c r="OIY40" s="90"/>
      <c r="OIZ40" s="73"/>
      <c r="OJA40" s="73"/>
      <c r="OJB40" s="74"/>
      <c r="OJC40" s="72"/>
      <c r="OJD40" s="72"/>
      <c r="OJE40" s="72"/>
      <c r="OJF40" s="90"/>
      <c r="OJG40" s="73"/>
      <c r="OJH40" s="73"/>
      <c r="OJI40" s="74"/>
      <c r="OJJ40" s="72"/>
      <c r="OJK40" s="72"/>
      <c r="OJL40" s="72"/>
      <c r="OJM40" s="90"/>
      <c r="OJN40" s="73"/>
      <c r="OJO40" s="73"/>
      <c r="OJP40" s="74"/>
      <c r="OJQ40" s="72"/>
      <c r="OJR40" s="72"/>
      <c r="OJS40" s="72"/>
      <c r="OJT40" s="90"/>
      <c r="OJU40" s="73"/>
      <c r="OJV40" s="73"/>
      <c r="OJW40" s="74"/>
      <c r="OJX40" s="72"/>
      <c r="OJY40" s="72"/>
      <c r="OJZ40" s="72"/>
      <c r="OKA40" s="90"/>
      <c r="OKB40" s="73"/>
      <c r="OKC40" s="73"/>
      <c r="OKD40" s="74"/>
      <c r="OKE40" s="72"/>
      <c r="OKF40" s="72"/>
      <c r="OKG40" s="72"/>
      <c r="OKH40" s="90"/>
      <c r="OKI40" s="73"/>
      <c r="OKJ40" s="73"/>
      <c r="OKK40" s="74"/>
      <c r="OKL40" s="72"/>
      <c r="OKM40" s="72"/>
      <c r="OKN40" s="72"/>
      <c r="OKO40" s="90"/>
      <c r="OKP40" s="73"/>
      <c r="OKQ40" s="73"/>
      <c r="OKR40" s="74"/>
      <c r="OKS40" s="72"/>
      <c r="OKT40" s="72"/>
      <c r="OKU40" s="72"/>
      <c r="OKV40" s="90"/>
      <c r="OKW40" s="73"/>
      <c r="OKX40" s="73"/>
      <c r="OKY40" s="74"/>
      <c r="OKZ40" s="72"/>
      <c r="OLA40" s="72"/>
      <c r="OLB40" s="72"/>
      <c r="OLC40" s="90"/>
      <c r="OLD40" s="73"/>
      <c r="OLE40" s="73"/>
      <c r="OLF40" s="74"/>
      <c r="OLG40" s="72"/>
      <c r="OLH40" s="72"/>
      <c r="OLI40" s="72"/>
      <c r="OLJ40" s="90"/>
      <c r="OLK40" s="73"/>
      <c r="OLL40" s="73"/>
      <c r="OLM40" s="74"/>
      <c r="OLN40" s="72"/>
      <c r="OLO40" s="72"/>
      <c r="OLP40" s="72"/>
      <c r="OLQ40" s="90"/>
      <c r="OLR40" s="73"/>
      <c r="OLS40" s="73"/>
      <c r="OLT40" s="74"/>
      <c r="OLU40" s="72"/>
      <c r="OLV40" s="72"/>
      <c r="OLW40" s="72"/>
      <c r="OLX40" s="90"/>
      <c r="OLY40" s="73"/>
      <c r="OLZ40" s="73"/>
      <c r="OMA40" s="74"/>
      <c r="OMB40" s="72"/>
      <c r="OMC40" s="72"/>
      <c r="OMD40" s="72"/>
      <c r="OME40" s="90"/>
      <c r="OMF40" s="73"/>
      <c r="OMG40" s="73"/>
      <c r="OMH40" s="74"/>
      <c r="OMI40" s="72"/>
      <c r="OMJ40" s="72"/>
      <c r="OMK40" s="72"/>
      <c r="OML40" s="90"/>
      <c r="OMM40" s="73"/>
      <c r="OMN40" s="73"/>
      <c r="OMO40" s="74"/>
      <c r="OMP40" s="72"/>
      <c r="OMQ40" s="72"/>
      <c r="OMR40" s="72"/>
      <c r="OMS40" s="90"/>
      <c r="OMT40" s="73"/>
      <c r="OMU40" s="73"/>
      <c r="OMV40" s="74"/>
      <c r="OMW40" s="72"/>
      <c r="OMX40" s="72"/>
      <c r="OMY40" s="72"/>
      <c r="OMZ40" s="90"/>
      <c r="ONA40" s="73"/>
      <c r="ONB40" s="73"/>
      <c r="ONC40" s="74"/>
      <c r="OND40" s="72"/>
      <c r="ONE40" s="72"/>
      <c r="ONF40" s="72"/>
      <c r="ONG40" s="90"/>
      <c r="ONH40" s="73"/>
      <c r="ONI40" s="73"/>
      <c r="ONJ40" s="74"/>
      <c r="ONK40" s="72"/>
      <c r="ONL40" s="72"/>
      <c r="ONM40" s="72"/>
      <c r="ONN40" s="90"/>
      <c r="ONO40" s="73"/>
      <c r="ONP40" s="73"/>
      <c r="ONQ40" s="74"/>
      <c r="ONR40" s="72"/>
      <c r="ONS40" s="72"/>
      <c r="ONT40" s="72"/>
      <c r="ONU40" s="90"/>
      <c r="ONV40" s="73"/>
      <c r="ONW40" s="73"/>
      <c r="ONX40" s="74"/>
      <c r="ONY40" s="72"/>
      <c r="ONZ40" s="72"/>
      <c r="OOA40" s="72"/>
      <c r="OOB40" s="90"/>
      <c r="OOC40" s="73"/>
      <c r="OOD40" s="73"/>
      <c r="OOE40" s="74"/>
      <c r="OOF40" s="72"/>
      <c r="OOG40" s="72"/>
      <c r="OOH40" s="72"/>
      <c r="OOI40" s="90"/>
      <c r="OOJ40" s="73"/>
      <c r="OOK40" s="73"/>
      <c r="OOL40" s="74"/>
      <c r="OOM40" s="72"/>
      <c r="OON40" s="72"/>
      <c r="OOO40" s="72"/>
      <c r="OOP40" s="90"/>
      <c r="OOQ40" s="73"/>
      <c r="OOR40" s="73"/>
      <c r="OOS40" s="74"/>
      <c r="OOT40" s="72"/>
      <c r="OOU40" s="72"/>
      <c r="OOV40" s="72"/>
      <c r="OOW40" s="90"/>
      <c r="OOX40" s="73"/>
      <c r="OOY40" s="73"/>
      <c r="OOZ40" s="74"/>
      <c r="OPA40" s="72"/>
      <c r="OPB40" s="72"/>
      <c r="OPC40" s="72"/>
      <c r="OPD40" s="90"/>
      <c r="OPE40" s="73"/>
      <c r="OPF40" s="73"/>
      <c r="OPG40" s="74"/>
      <c r="OPH40" s="72"/>
      <c r="OPI40" s="72"/>
      <c r="OPJ40" s="72"/>
      <c r="OPK40" s="90"/>
      <c r="OPL40" s="73"/>
      <c r="OPM40" s="73"/>
      <c r="OPN40" s="74"/>
      <c r="OPO40" s="72"/>
      <c r="OPP40" s="72"/>
      <c r="OPQ40" s="72"/>
      <c r="OPR40" s="90"/>
      <c r="OPS40" s="73"/>
      <c r="OPT40" s="73"/>
      <c r="OPU40" s="74"/>
      <c r="OPV40" s="72"/>
      <c r="OPW40" s="72"/>
      <c r="OPX40" s="72"/>
      <c r="OPY40" s="90"/>
      <c r="OPZ40" s="73"/>
      <c r="OQA40" s="73"/>
      <c r="OQB40" s="74"/>
      <c r="OQC40" s="72"/>
      <c r="OQD40" s="72"/>
      <c r="OQE40" s="72"/>
      <c r="OQF40" s="90"/>
      <c r="OQG40" s="73"/>
      <c r="OQH40" s="73"/>
      <c r="OQI40" s="74"/>
      <c r="OQJ40" s="72"/>
      <c r="OQK40" s="72"/>
      <c r="OQL40" s="72"/>
      <c r="OQM40" s="90"/>
      <c r="OQN40" s="73"/>
      <c r="OQO40" s="73"/>
      <c r="OQP40" s="74"/>
      <c r="OQQ40" s="72"/>
      <c r="OQR40" s="72"/>
      <c r="OQS40" s="72"/>
      <c r="OQT40" s="90"/>
      <c r="OQU40" s="73"/>
      <c r="OQV40" s="73"/>
      <c r="OQW40" s="74"/>
      <c r="OQX40" s="72"/>
      <c r="OQY40" s="72"/>
      <c r="OQZ40" s="72"/>
      <c r="ORA40" s="90"/>
      <c r="ORB40" s="73"/>
      <c r="ORC40" s="73"/>
      <c r="ORD40" s="74"/>
      <c r="ORE40" s="72"/>
      <c r="ORF40" s="72"/>
      <c r="ORG40" s="72"/>
      <c r="ORH40" s="90"/>
      <c r="ORI40" s="73"/>
      <c r="ORJ40" s="73"/>
      <c r="ORK40" s="74"/>
      <c r="ORL40" s="72"/>
      <c r="ORM40" s="72"/>
      <c r="ORN40" s="72"/>
      <c r="ORO40" s="90"/>
      <c r="ORP40" s="73"/>
      <c r="ORQ40" s="73"/>
      <c r="ORR40" s="74"/>
      <c r="ORS40" s="72"/>
      <c r="ORT40" s="72"/>
      <c r="ORU40" s="72"/>
      <c r="ORV40" s="90"/>
      <c r="ORW40" s="73"/>
      <c r="ORX40" s="73"/>
      <c r="ORY40" s="74"/>
      <c r="ORZ40" s="72"/>
      <c r="OSA40" s="72"/>
      <c r="OSB40" s="72"/>
      <c r="OSC40" s="90"/>
      <c r="OSD40" s="73"/>
      <c r="OSE40" s="73"/>
      <c r="OSF40" s="74"/>
      <c r="OSG40" s="72"/>
      <c r="OSH40" s="72"/>
      <c r="OSI40" s="72"/>
      <c r="OSJ40" s="90"/>
      <c r="OSK40" s="73"/>
      <c r="OSL40" s="73"/>
      <c r="OSM40" s="74"/>
      <c r="OSN40" s="72"/>
      <c r="OSO40" s="72"/>
      <c r="OSP40" s="72"/>
      <c r="OSQ40" s="90"/>
      <c r="OSR40" s="73"/>
      <c r="OSS40" s="73"/>
      <c r="OST40" s="74"/>
      <c r="OSU40" s="72"/>
      <c r="OSV40" s="72"/>
      <c r="OSW40" s="72"/>
      <c r="OSX40" s="90"/>
      <c r="OSY40" s="73"/>
      <c r="OSZ40" s="73"/>
      <c r="OTA40" s="74"/>
      <c r="OTB40" s="72"/>
      <c r="OTC40" s="72"/>
      <c r="OTD40" s="72"/>
      <c r="OTE40" s="90"/>
      <c r="OTF40" s="73"/>
      <c r="OTG40" s="73"/>
      <c r="OTH40" s="74"/>
      <c r="OTI40" s="72"/>
      <c r="OTJ40" s="72"/>
      <c r="OTK40" s="72"/>
      <c r="OTL40" s="90"/>
      <c r="OTM40" s="73"/>
      <c r="OTN40" s="73"/>
      <c r="OTO40" s="74"/>
      <c r="OTP40" s="72"/>
      <c r="OTQ40" s="72"/>
      <c r="OTR40" s="72"/>
      <c r="OTS40" s="90"/>
      <c r="OTT40" s="73"/>
      <c r="OTU40" s="73"/>
      <c r="OTV40" s="74"/>
      <c r="OTW40" s="72"/>
      <c r="OTX40" s="72"/>
      <c r="OTY40" s="72"/>
      <c r="OTZ40" s="90"/>
      <c r="OUA40" s="73"/>
      <c r="OUB40" s="73"/>
      <c r="OUC40" s="74"/>
      <c r="OUD40" s="72"/>
      <c r="OUE40" s="72"/>
      <c r="OUF40" s="72"/>
      <c r="OUG40" s="90"/>
      <c r="OUH40" s="73"/>
      <c r="OUI40" s="73"/>
      <c r="OUJ40" s="74"/>
      <c r="OUK40" s="72"/>
      <c r="OUL40" s="72"/>
      <c r="OUM40" s="72"/>
      <c r="OUN40" s="90"/>
      <c r="OUO40" s="73"/>
      <c r="OUP40" s="73"/>
      <c r="OUQ40" s="74"/>
      <c r="OUR40" s="72"/>
      <c r="OUS40" s="72"/>
      <c r="OUT40" s="72"/>
      <c r="OUU40" s="90"/>
      <c r="OUV40" s="73"/>
      <c r="OUW40" s="73"/>
      <c r="OUX40" s="74"/>
      <c r="OUY40" s="72"/>
      <c r="OUZ40" s="72"/>
      <c r="OVA40" s="72"/>
      <c r="OVB40" s="90"/>
      <c r="OVC40" s="73"/>
      <c r="OVD40" s="73"/>
      <c r="OVE40" s="74"/>
      <c r="OVF40" s="72"/>
      <c r="OVG40" s="72"/>
      <c r="OVH40" s="72"/>
      <c r="OVI40" s="90"/>
      <c r="OVJ40" s="73"/>
      <c r="OVK40" s="73"/>
      <c r="OVL40" s="74"/>
      <c r="OVM40" s="72"/>
      <c r="OVN40" s="72"/>
      <c r="OVO40" s="72"/>
      <c r="OVP40" s="90"/>
      <c r="OVQ40" s="73"/>
      <c r="OVR40" s="73"/>
      <c r="OVS40" s="74"/>
      <c r="OVT40" s="72"/>
      <c r="OVU40" s="72"/>
      <c r="OVV40" s="72"/>
      <c r="OVW40" s="90"/>
      <c r="OVX40" s="73"/>
      <c r="OVY40" s="73"/>
      <c r="OVZ40" s="74"/>
      <c r="OWA40" s="72"/>
      <c r="OWB40" s="72"/>
      <c r="OWC40" s="72"/>
      <c r="OWD40" s="90"/>
      <c r="OWE40" s="73"/>
      <c r="OWF40" s="73"/>
      <c r="OWG40" s="74"/>
      <c r="OWH40" s="72"/>
      <c r="OWI40" s="72"/>
      <c r="OWJ40" s="72"/>
      <c r="OWK40" s="90"/>
      <c r="OWL40" s="73"/>
      <c r="OWM40" s="73"/>
      <c r="OWN40" s="74"/>
      <c r="OWO40" s="72"/>
      <c r="OWP40" s="72"/>
      <c r="OWQ40" s="72"/>
      <c r="OWR40" s="90"/>
      <c r="OWS40" s="73"/>
      <c r="OWT40" s="73"/>
      <c r="OWU40" s="74"/>
      <c r="OWV40" s="72"/>
      <c r="OWW40" s="72"/>
      <c r="OWX40" s="72"/>
      <c r="OWY40" s="90"/>
      <c r="OWZ40" s="73"/>
      <c r="OXA40" s="73"/>
      <c r="OXB40" s="74"/>
      <c r="OXC40" s="72"/>
      <c r="OXD40" s="72"/>
      <c r="OXE40" s="72"/>
      <c r="OXF40" s="90"/>
      <c r="OXG40" s="73"/>
      <c r="OXH40" s="73"/>
      <c r="OXI40" s="74"/>
      <c r="OXJ40" s="72"/>
      <c r="OXK40" s="72"/>
      <c r="OXL40" s="72"/>
      <c r="OXM40" s="90"/>
      <c r="OXN40" s="73"/>
      <c r="OXO40" s="73"/>
      <c r="OXP40" s="74"/>
      <c r="OXQ40" s="72"/>
      <c r="OXR40" s="72"/>
      <c r="OXS40" s="72"/>
      <c r="OXT40" s="90"/>
      <c r="OXU40" s="73"/>
      <c r="OXV40" s="73"/>
      <c r="OXW40" s="74"/>
      <c r="OXX40" s="72"/>
      <c r="OXY40" s="72"/>
      <c r="OXZ40" s="72"/>
      <c r="OYA40" s="90"/>
      <c r="OYB40" s="73"/>
      <c r="OYC40" s="73"/>
      <c r="OYD40" s="74"/>
      <c r="OYE40" s="72"/>
      <c r="OYF40" s="72"/>
      <c r="OYG40" s="72"/>
      <c r="OYH40" s="90"/>
      <c r="OYI40" s="73"/>
      <c r="OYJ40" s="73"/>
      <c r="OYK40" s="74"/>
      <c r="OYL40" s="72"/>
      <c r="OYM40" s="72"/>
      <c r="OYN40" s="72"/>
      <c r="OYO40" s="90"/>
      <c r="OYP40" s="73"/>
      <c r="OYQ40" s="73"/>
      <c r="OYR40" s="74"/>
      <c r="OYS40" s="72"/>
      <c r="OYT40" s="72"/>
      <c r="OYU40" s="72"/>
      <c r="OYV40" s="90"/>
      <c r="OYW40" s="73"/>
      <c r="OYX40" s="73"/>
      <c r="OYY40" s="74"/>
      <c r="OYZ40" s="72"/>
      <c r="OZA40" s="72"/>
      <c r="OZB40" s="72"/>
      <c r="OZC40" s="90"/>
      <c r="OZD40" s="73"/>
      <c r="OZE40" s="73"/>
      <c r="OZF40" s="74"/>
      <c r="OZG40" s="72"/>
      <c r="OZH40" s="72"/>
      <c r="OZI40" s="72"/>
      <c r="OZJ40" s="90"/>
      <c r="OZK40" s="73"/>
      <c r="OZL40" s="73"/>
      <c r="OZM40" s="74"/>
      <c r="OZN40" s="72"/>
      <c r="OZO40" s="72"/>
      <c r="OZP40" s="72"/>
      <c r="OZQ40" s="90"/>
      <c r="OZR40" s="73"/>
      <c r="OZS40" s="73"/>
      <c r="OZT40" s="74"/>
      <c r="OZU40" s="72"/>
      <c r="OZV40" s="72"/>
      <c r="OZW40" s="72"/>
      <c r="OZX40" s="90"/>
      <c r="OZY40" s="73"/>
      <c r="OZZ40" s="73"/>
      <c r="PAA40" s="74"/>
      <c r="PAB40" s="72"/>
      <c r="PAC40" s="72"/>
      <c r="PAD40" s="72"/>
      <c r="PAE40" s="90"/>
      <c r="PAF40" s="73"/>
      <c r="PAG40" s="73"/>
      <c r="PAH40" s="74"/>
      <c r="PAI40" s="72"/>
      <c r="PAJ40" s="72"/>
      <c r="PAK40" s="72"/>
      <c r="PAL40" s="90"/>
      <c r="PAM40" s="73"/>
      <c r="PAN40" s="73"/>
      <c r="PAO40" s="74"/>
      <c r="PAP40" s="72"/>
      <c r="PAQ40" s="72"/>
      <c r="PAR40" s="72"/>
      <c r="PAS40" s="90"/>
      <c r="PAT40" s="73"/>
      <c r="PAU40" s="73"/>
      <c r="PAV40" s="74"/>
      <c r="PAW40" s="72"/>
      <c r="PAX40" s="72"/>
      <c r="PAY40" s="72"/>
      <c r="PAZ40" s="90"/>
      <c r="PBA40" s="73"/>
      <c r="PBB40" s="73"/>
      <c r="PBC40" s="74"/>
      <c r="PBD40" s="72"/>
      <c r="PBE40" s="72"/>
      <c r="PBF40" s="72"/>
      <c r="PBG40" s="90"/>
      <c r="PBH40" s="73"/>
      <c r="PBI40" s="73"/>
      <c r="PBJ40" s="74"/>
      <c r="PBK40" s="72"/>
      <c r="PBL40" s="72"/>
      <c r="PBM40" s="72"/>
      <c r="PBN40" s="90"/>
      <c r="PBO40" s="73"/>
      <c r="PBP40" s="73"/>
      <c r="PBQ40" s="74"/>
      <c r="PBR40" s="72"/>
      <c r="PBS40" s="72"/>
      <c r="PBT40" s="72"/>
      <c r="PBU40" s="90"/>
      <c r="PBV40" s="73"/>
      <c r="PBW40" s="73"/>
      <c r="PBX40" s="74"/>
      <c r="PBY40" s="72"/>
      <c r="PBZ40" s="72"/>
      <c r="PCA40" s="72"/>
      <c r="PCB40" s="90"/>
      <c r="PCC40" s="73"/>
      <c r="PCD40" s="73"/>
      <c r="PCE40" s="74"/>
      <c r="PCF40" s="72"/>
      <c r="PCG40" s="72"/>
      <c r="PCH40" s="72"/>
      <c r="PCI40" s="90"/>
      <c r="PCJ40" s="73"/>
      <c r="PCK40" s="73"/>
      <c r="PCL40" s="74"/>
      <c r="PCM40" s="72"/>
      <c r="PCN40" s="72"/>
      <c r="PCO40" s="72"/>
      <c r="PCP40" s="90"/>
      <c r="PCQ40" s="73"/>
      <c r="PCR40" s="73"/>
      <c r="PCS40" s="74"/>
      <c r="PCT40" s="72"/>
      <c r="PCU40" s="72"/>
      <c r="PCV40" s="72"/>
      <c r="PCW40" s="90"/>
      <c r="PCX40" s="73"/>
      <c r="PCY40" s="73"/>
      <c r="PCZ40" s="74"/>
      <c r="PDA40" s="72"/>
      <c r="PDB40" s="72"/>
      <c r="PDC40" s="72"/>
      <c r="PDD40" s="90"/>
      <c r="PDE40" s="73"/>
      <c r="PDF40" s="73"/>
      <c r="PDG40" s="74"/>
      <c r="PDH40" s="72"/>
      <c r="PDI40" s="72"/>
      <c r="PDJ40" s="72"/>
      <c r="PDK40" s="90"/>
      <c r="PDL40" s="73"/>
      <c r="PDM40" s="73"/>
      <c r="PDN40" s="74"/>
      <c r="PDO40" s="72"/>
      <c r="PDP40" s="72"/>
      <c r="PDQ40" s="72"/>
      <c r="PDR40" s="90"/>
      <c r="PDS40" s="73"/>
      <c r="PDT40" s="73"/>
      <c r="PDU40" s="74"/>
      <c r="PDV40" s="72"/>
      <c r="PDW40" s="72"/>
      <c r="PDX40" s="72"/>
      <c r="PDY40" s="90"/>
      <c r="PDZ40" s="73"/>
      <c r="PEA40" s="73"/>
      <c r="PEB40" s="74"/>
      <c r="PEC40" s="72"/>
      <c r="PED40" s="72"/>
      <c r="PEE40" s="72"/>
      <c r="PEF40" s="90"/>
      <c r="PEG40" s="73"/>
      <c r="PEH40" s="73"/>
      <c r="PEI40" s="74"/>
      <c r="PEJ40" s="72"/>
      <c r="PEK40" s="72"/>
      <c r="PEL40" s="72"/>
      <c r="PEM40" s="90"/>
      <c r="PEN40" s="73"/>
      <c r="PEO40" s="73"/>
      <c r="PEP40" s="74"/>
      <c r="PEQ40" s="72"/>
      <c r="PER40" s="72"/>
      <c r="PES40" s="72"/>
      <c r="PET40" s="90"/>
      <c r="PEU40" s="73"/>
      <c r="PEV40" s="73"/>
      <c r="PEW40" s="74"/>
      <c r="PEX40" s="72"/>
      <c r="PEY40" s="72"/>
      <c r="PEZ40" s="72"/>
      <c r="PFA40" s="90"/>
      <c r="PFB40" s="73"/>
      <c r="PFC40" s="73"/>
      <c r="PFD40" s="74"/>
      <c r="PFE40" s="72"/>
      <c r="PFF40" s="72"/>
      <c r="PFG40" s="72"/>
      <c r="PFH40" s="90"/>
      <c r="PFI40" s="73"/>
      <c r="PFJ40" s="73"/>
      <c r="PFK40" s="74"/>
      <c r="PFL40" s="72"/>
      <c r="PFM40" s="72"/>
      <c r="PFN40" s="72"/>
      <c r="PFO40" s="90"/>
      <c r="PFP40" s="73"/>
      <c r="PFQ40" s="73"/>
      <c r="PFR40" s="74"/>
      <c r="PFS40" s="72"/>
      <c r="PFT40" s="72"/>
      <c r="PFU40" s="72"/>
      <c r="PFV40" s="90"/>
      <c r="PFW40" s="73"/>
      <c r="PFX40" s="73"/>
      <c r="PFY40" s="74"/>
      <c r="PFZ40" s="72"/>
      <c r="PGA40" s="72"/>
      <c r="PGB40" s="72"/>
      <c r="PGC40" s="90"/>
      <c r="PGD40" s="73"/>
      <c r="PGE40" s="73"/>
      <c r="PGF40" s="74"/>
      <c r="PGG40" s="72"/>
      <c r="PGH40" s="72"/>
      <c r="PGI40" s="72"/>
      <c r="PGJ40" s="90"/>
      <c r="PGK40" s="73"/>
      <c r="PGL40" s="73"/>
      <c r="PGM40" s="74"/>
      <c r="PGN40" s="72"/>
      <c r="PGO40" s="72"/>
      <c r="PGP40" s="72"/>
      <c r="PGQ40" s="90"/>
      <c r="PGR40" s="73"/>
      <c r="PGS40" s="73"/>
      <c r="PGT40" s="74"/>
      <c r="PGU40" s="72"/>
      <c r="PGV40" s="72"/>
      <c r="PGW40" s="72"/>
      <c r="PGX40" s="90"/>
      <c r="PGY40" s="73"/>
      <c r="PGZ40" s="73"/>
      <c r="PHA40" s="74"/>
      <c r="PHB40" s="72"/>
      <c r="PHC40" s="72"/>
      <c r="PHD40" s="72"/>
      <c r="PHE40" s="90"/>
      <c r="PHF40" s="73"/>
      <c r="PHG40" s="73"/>
      <c r="PHH40" s="74"/>
      <c r="PHI40" s="72"/>
      <c r="PHJ40" s="72"/>
      <c r="PHK40" s="72"/>
      <c r="PHL40" s="90"/>
      <c r="PHM40" s="73"/>
      <c r="PHN40" s="73"/>
      <c r="PHO40" s="74"/>
      <c r="PHP40" s="72"/>
      <c r="PHQ40" s="72"/>
      <c r="PHR40" s="72"/>
      <c r="PHS40" s="90"/>
      <c r="PHT40" s="73"/>
      <c r="PHU40" s="73"/>
      <c r="PHV40" s="74"/>
      <c r="PHW40" s="72"/>
      <c r="PHX40" s="72"/>
      <c r="PHY40" s="72"/>
      <c r="PHZ40" s="90"/>
      <c r="PIA40" s="73"/>
      <c r="PIB40" s="73"/>
      <c r="PIC40" s="74"/>
      <c r="PID40" s="72"/>
      <c r="PIE40" s="72"/>
      <c r="PIF40" s="72"/>
      <c r="PIG40" s="90"/>
      <c r="PIH40" s="73"/>
      <c r="PII40" s="73"/>
      <c r="PIJ40" s="74"/>
      <c r="PIK40" s="72"/>
      <c r="PIL40" s="72"/>
      <c r="PIM40" s="72"/>
      <c r="PIN40" s="90"/>
      <c r="PIO40" s="73"/>
      <c r="PIP40" s="73"/>
      <c r="PIQ40" s="74"/>
      <c r="PIR40" s="72"/>
      <c r="PIS40" s="72"/>
      <c r="PIT40" s="72"/>
      <c r="PIU40" s="90"/>
      <c r="PIV40" s="73"/>
      <c r="PIW40" s="73"/>
      <c r="PIX40" s="74"/>
      <c r="PIY40" s="72"/>
      <c r="PIZ40" s="72"/>
      <c r="PJA40" s="72"/>
      <c r="PJB40" s="90"/>
      <c r="PJC40" s="73"/>
      <c r="PJD40" s="73"/>
      <c r="PJE40" s="74"/>
      <c r="PJF40" s="72"/>
      <c r="PJG40" s="72"/>
      <c r="PJH40" s="72"/>
      <c r="PJI40" s="90"/>
      <c r="PJJ40" s="73"/>
      <c r="PJK40" s="73"/>
      <c r="PJL40" s="74"/>
      <c r="PJM40" s="72"/>
      <c r="PJN40" s="72"/>
      <c r="PJO40" s="72"/>
      <c r="PJP40" s="90"/>
      <c r="PJQ40" s="73"/>
      <c r="PJR40" s="73"/>
      <c r="PJS40" s="74"/>
      <c r="PJT40" s="72"/>
      <c r="PJU40" s="72"/>
      <c r="PJV40" s="72"/>
      <c r="PJW40" s="90"/>
      <c r="PJX40" s="73"/>
      <c r="PJY40" s="73"/>
      <c r="PJZ40" s="74"/>
      <c r="PKA40" s="72"/>
      <c r="PKB40" s="72"/>
      <c r="PKC40" s="72"/>
      <c r="PKD40" s="90"/>
      <c r="PKE40" s="73"/>
      <c r="PKF40" s="73"/>
      <c r="PKG40" s="74"/>
      <c r="PKH40" s="72"/>
      <c r="PKI40" s="72"/>
      <c r="PKJ40" s="72"/>
      <c r="PKK40" s="90"/>
      <c r="PKL40" s="73"/>
      <c r="PKM40" s="73"/>
      <c r="PKN40" s="74"/>
      <c r="PKO40" s="72"/>
      <c r="PKP40" s="72"/>
      <c r="PKQ40" s="72"/>
      <c r="PKR40" s="90"/>
      <c r="PKS40" s="73"/>
      <c r="PKT40" s="73"/>
      <c r="PKU40" s="74"/>
      <c r="PKV40" s="72"/>
      <c r="PKW40" s="72"/>
      <c r="PKX40" s="72"/>
      <c r="PKY40" s="90"/>
      <c r="PKZ40" s="73"/>
      <c r="PLA40" s="73"/>
      <c r="PLB40" s="74"/>
      <c r="PLC40" s="72"/>
      <c r="PLD40" s="72"/>
      <c r="PLE40" s="72"/>
      <c r="PLF40" s="90"/>
      <c r="PLG40" s="73"/>
      <c r="PLH40" s="73"/>
      <c r="PLI40" s="74"/>
      <c r="PLJ40" s="72"/>
      <c r="PLK40" s="72"/>
      <c r="PLL40" s="72"/>
      <c r="PLM40" s="90"/>
      <c r="PLN40" s="73"/>
      <c r="PLO40" s="73"/>
      <c r="PLP40" s="74"/>
      <c r="PLQ40" s="72"/>
      <c r="PLR40" s="72"/>
      <c r="PLS40" s="72"/>
      <c r="PLT40" s="90"/>
      <c r="PLU40" s="73"/>
      <c r="PLV40" s="73"/>
      <c r="PLW40" s="74"/>
      <c r="PLX40" s="72"/>
      <c r="PLY40" s="72"/>
      <c r="PLZ40" s="72"/>
      <c r="PMA40" s="90"/>
      <c r="PMB40" s="73"/>
      <c r="PMC40" s="73"/>
      <c r="PMD40" s="74"/>
      <c r="PME40" s="72"/>
      <c r="PMF40" s="72"/>
      <c r="PMG40" s="72"/>
      <c r="PMH40" s="90"/>
      <c r="PMI40" s="73"/>
      <c r="PMJ40" s="73"/>
      <c r="PMK40" s="74"/>
      <c r="PML40" s="72"/>
      <c r="PMM40" s="72"/>
      <c r="PMN40" s="72"/>
      <c r="PMO40" s="90"/>
      <c r="PMP40" s="73"/>
      <c r="PMQ40" s="73"/>
      <c r="PMR40" s="74"/>
      <c r="PMS40" s="72"/>
      <c r="PMT40" s="72"/>
      <c r="PMU40" s="72"/>
      <c r="PMV40" s="90"/>
      <c r="PMW40" s="73"/>
      <c r="PMX40" s="73"/>
      <c r="PMY40" s="74"/>
      <c r="PMZ40" s="72"/>
      <c r="PNA40" s="72"/>
      <c r="PNB40" s="72"/>
      <c r="PNC40" s="90"/>
      <c r="PND40" s="73"/>
      <c r="PNE40" s="73"/>
      <c r="PNF40" s="74"/>
      <c r="PNG40" s="72"/>
      <c r="PNH40" s="72"/>
      <c r="PNI40" s="72"/>
      <c r="PNJ40" s="90"/>
      <c r="PNK40" s="73"/>
      <c r="PNL40" s="73"/>
      <c r="PNM40" s="74"/>
      <c r="PNN40" s="72"/>
      <c r="PNO40" s="72"/>
      <c r="PNP40" s="72"/>
      <c r="PNQ40" s="90"/>
      <c r="PNR40" s="73"/>
      <c r="PNS40" s="73"/>
      <c r="PNT40" s="74"/>
      <c r="PNU40" s="72"/>
      <c r="PNV40" s="72"/>
      <c r="PNW40" s="72"/>
      <c r="PNX40" s="90"/>
      <c r="PNY40" s="73"/>
      <c r="PNZ40" s="73"/>
      <c r="POA40" s="74"/>
      <c r="POB40" s="72"/>
      <c r="POC40" s="72"/>
      <c r="POD40" s="72"/>
      <c r="POE40" s="90"/>
      <c r="POF40" s="73"/>
      <c r="POG40" s="73"/>
      <c r="POH40" s="74"/>
      <c r="POI40" s="72"/>
      <c r="POJ40" s="72"/>
      <c r="POK40" s="72"/>
      <c r="POL40" s="90"/>
      <c r="POM40" s="73"/>
      <c r="PON40" s="73"/>
      <c r="POO40" s="74"/>
      <c r="POP40" s="72"/>
      <c r="POQ40" s="72"/>
      <c r="POR40" s="72"/>
      <c r="POS40" s="90"/>
      <c r="POT40" s="73"/>
      <c r="POU40" s="73"/>
      <c r="POV40" s="74"/>
      <c r="POW40" s="72"/>
      <c r="POX40" s="72"/>
      <c r="POY40" s="72"/>
      <c r="POZ40" s="90"/>
      <c r="PPA40" s="73"/>
      <c r="PPB40" s="73"/>
      <c r="PPC40" s="74"/>
      <c r="PPD40" s="72"/>
      <c r="PPE40" s="72"/>
      <c r="PPF40" s="72"/>
      <c r="PPG40" s="90"/>
      <c r="PPH40" s="73"/>
      <c r="PPI40" s="73"/>
      <c r="PPJ40" s="74"/>
      <c r="PPK40" s="72"/>
      <c r="PPL40" s="72"/>
      <c r="PPM40" s="72"/>
      <c r="PPN40" s="90"/>
      <c r="PPO40" s="73"/>
      <c r="PPP40" s="73"/>
      <c r="PPQ40" s="74"/>
      <c r="PPR40" s="72"/>
      <c r="PPS40" s="72"/>
      <c r="PPT40" s="72"/>
      <c r="PPU40" s="90"/>
      <c r="PPV40" s="73"/>
      <c r="PPW40" s="73"/>
      <c r="PPX40" s="74"/>
      <c r="PPY40" s="72"/>
      <c r="PPZ40" s="72"/>
      <c r="PQA40" s="72"/>
      <c r="PQB40" s="90"/>
      <c r="PQC40" s="73"/>
      <c r="PQD40" s="73"/>
      <c r="PQE40" s="74"/>
      <c r="PQF40" s="72"/>
      <c r="PQG40" s="72"/>
      <c r="PQH40" s="72"/>
      <c r="PQI40" s="90"/>
      <c r="PQJ40" s="73"/>
      <c r="PQK40" s="73"/>
      <c r="PQL40" s="74"/>
      <c r="PQM40" s="72"/>
      <c r="PQN40" s="72"/>
      <c r="PQO40" s="72"/>
      <c r="PQP40" s="90"/>
      <c r="PQQ40" s="73"/>
      <c r="PQR40" s="73"/>
      <c r="PQS40" s="74"/>
      <c r="PQT40" s="72"/>
      <c r="PQU40" s="72"/>
      <c r="PQV40" s="72"/>
      <c r="PQW40" s="90"/>
      <c r="PQX40" s="73"/>
      <c r="PQY40" s="73"/>
      <c r="PQZ40" s="74"/>
      <c r="PRA40" s="72"/>
      <c r="PRB40" s="72"/>
      <c r="PRC40" s="72"/>
      <c r="PRD40" s="90"/>
      <c r="PRE40" s="73"/>
      <c r="PRF40" s="73"/>
      <c r="PRG40" s="74"/>
      <c r="PRH40" s="72"/>
      <c r="PRI40" s="72"/>
      <c r="PRJ40" s="72"/>
      <c r="PRK40" s="90"/>
      <c r="PRL40" s="73"/>
      <c r="PRM40" s="73"/>
      <c r="PRN40" s="74"/>
      <c r="PRO40" s="72"/>
      <c r="PRP40" s="72"/>
      <c r="PRQ40" s="72"/>
      <c r="PRR40" s="90"/>
      <c r="PRS40" s="73"/>
      <c r="PRT40" s="73"/>
      <c r="PRU40" s="74"/>
      <c r="PRV40" s="72"/>
      <c r="PRW40" s="72"/>
      <c r="PRX40" s="72"/>
      <c r="PRY40" s="90"/>
      <c r="PRZ40" s="73"/>
      <c r="PSA40" s="73"/>
      <c r="PSB40" s="74"/>
      <c r="PSC40" s="72"/>
      <c r="PSD40" s="72"/>
      <c r="PSE40" s="72"/>
      <c r="PSF40" s="90"/>
      <c r="PSG40" s="73"/>
      <c r="PSH40" s="73"/>
      <c r="PSI40" s="74"/>
      <c r="PSJ40" s="72"/>
      <c r="PSK40" s="72"/>
      <c r="PSL40" s="72"/>
      <c r="PSM40" s="90"/>
      <c r="PSN40" s="73"/>
      <c r="PSO40" s="73"/>
      <c r="PSP40" s="74"/>
      <c r="PSQ40" s="72"/>
      <c r="PSR40" s="72"/>
      <c r="PSS40" s="72"/>
      <c r="PST40" s="90"/>
      <c r="PSU40" s="73"/>
      <c r="PSV40" s="73"/>
      <c r="PSW40" s="74"/>
      <c r="PSX40" s="72"/>
      <c r="PSY40" s="72"/>
      <c r="PSZ40" s="72"/>
      <c r="PTA40" s="90"/>
      <c r="PTB40" s="73"/>
      <c r="PTC40" s="73"/>
      <c r="PTD40" s="74"/>
      <c r="PTE40" s="72"/>
      <c r="PTF40" s="72"/>
      <c r="PTG40" s="72"/>
      <c r="PTH40" s="90"/>
      <c r="PTI40" s="73"/>
      <c r="PTJ40" s="73"/>
      <c r="PTK40" s="74"/>
      <c r="PTL40" s="72"/>
      <c r="PTM40" s="72"/>
      <c r="PTN40" s="72"/>
      <c r="PTO40" s="90"/>
      <c r="PTP40" s="73"/>
      <c r="PTQ40" s="73"/>
      <c r="PTR40" s="74"/>
      <c r="PTS40" s="72"/>
      <c r="PTT40" s="72"/>
      <c r="PTU40" s="72"/>
      <c r="PTV40" s="90"/>
      <c r="PTW40" s="73"/>
      <c r="PTX40" s="73"/>
      <c r="PTY40" s="74"/>
      <c r="PTZ40" s="72"/>
      <c r="PUA40" s="72"/>
      <c r="PUB40" s="72"/>
      <c r="PUC40" s="90"/>
      <c r="PUD40" s="73"/>
      <c r="PUE40" s="73"/>
      <c r="PUF40" s="74"/>
      <c r="PUG40" s="72"/>
      <c r="PUH40" s="72"/>
      <c r="PUI40" s="72"/>
      <c r="PUJ40" s="90"/>
      <c r="PUK40" s="73"/>
      <c r="PUL40" s="73"/>
      <c r="PUM40" s="74"/>
      <c r="PUN40" s="72"/>
      <c r="PUO40" s="72"/>
      <c r="PUP40" s="72"/>
      <c r="PUQ40" s="90"/>
      <c r="PUR40" s="73"/>
      <c r="PUS40" s="73"/>
      <c r="PUT40" s="74"/>
      <c r="PUU40" s="72"/>
      <c r="PUV40" s="72"/>
      <c r="PUW40" s="72"/>
      <c r="PUX40" s="90"/>
      <c r="PUY40" s="73"/>
      <c r="PUZ40" s="73"/>
      <c r="PVA40" s="74"/>
      <c r="PVB40" s="72"/>
      <c r="PVC40" s="72"/>
      <c r="PVD40" s="72"/>
      <c r="PVE40" s="90"/>
      <c r="PVF40" s="73"/>
      <c r="PVG40" s="73"/>
      <c r="PVH40" s="74"/>
      <c r="PVI40" s="72"/>
      <c r="PVJ40" s="72"/>
      <c r="PVK40" s="72"/>
      <c r="PVL40" s="90"/>
      <c r="PVM40" s="73"/>
      <c r="PVN40" s="73"/>
      <c r="PVO40" s="74"/>
      <c r="PVP40" s="72"/>
      <c r="PVQ40" s="72"/>
      <c r="PVR40" s="72"/>
      <c r="PVS40" s="90"/>
      <c r="PVT40" s="73"/>
      <c r="PVU40" s="73"/>
      <c r="PVV40" s="74"/>
      <c r="PVW40" s="72"/>
      <c r="PVX40" s="72"/>
      <c r="PVY40" s="72"/>
      <c r="PVZ40" s="90"/>
      <c r="PWA40" s="73"/>
      <c r="PWB40" s="73"/>
      <c r="PWC40" s="74"/>
      <c r="PWD40" s="72"/>
      <c r="PWE40" s="72"/>
      <c r="PWF40" s="72"/>
      <c r="PWG40" s="90"/>
      <c r="PWH40" s="73"/>
      <c r="PWI40" s="73"/>
      <c r="PWJ40" s="74"/>
      <c r="PWK40" s="72"/>
      <c r="PWL40" s="72"/>
      <c r="PWM40" s="72"/>
      <c r="PWN40" s="90"/>
      <c r="PWO40" s="73"/>
      <c r="PWP40" s="73"/>
      <c r="PWQ40" s="74"/>
      <c r="PWR40" s="72"/>
      <c r="PWS40" s="72"/>
      <c r="PWT40" s="72"/>
      <c r="PWU40" s="90"/>
      <c r="PWV40" s="73"/>
      <c r="PWW40" s="73"/>
      <c r="PWX40" s="74"/>
      <c r="PWY40" s="72"/>
      <c r="PWZ40" s="72"/>
      <c r="PXA40" s="72"/>
      <c r="PXB40" s="90"/>
      <c r="PXC40" s="73"/>
      <c r="PXD40" s="73"/>
      <c r="PXE40" s="74"/>
      <c r="PXF40" s="72"/>
      <c r="PXG40" s="72"/>
      <c r="PXH40" s="72"/>
      <c r="PXI40" s="90"/>
      <c r="PXJ40" s="73"/>
      <c r="PXK40" s="73"/>
      <c r="PXL40" s="74"/>
      <c r="PXM40" s="72"/>
      <c r="PXN40" s="72"/>
      <c r="PXO40" s="72"/>
      <c r="PXP40" s="90"/>
      <c r="PXQ40" s="73"/>
      <c r="PXR40" s="73"/>
      <c r="PXS40" s="74"/>
      <c r="PXT40" s="72"/>
      <c r="PXU40" s="72"/>
      <c r="PXV40" s="72"/>
      <c r="PXW40" s="90"/>
      <c r="PXX40" s="73"/>
      <c r="PXY40" s="73"/>
      <c r="PXZ40" s="74"/>
      <c r="PYA40" s="72"/>
      <c r="PYB40" s="72"/>
      <c r="PYC40" s="72"/>
      <c r="PYD40" s="90"/>
      <c r="PYE40" s="73"/>
      <c r="PYF40" s="73"/>
      <c r="PYG40" s="74"/>
      <c r="PYH40" s="72"/>
      <c r="PYI40" s="72"/>
      <c r="PYJ40" s="72"/>
      <c r="PYK40" s="90"/>
      <c r="PYL40" s="73"/>
      <c r="PYM40" s="73"/>
      <c r="PYN40" s="74"/>
      <c r="PYO40" s="72"/>
      <c r="PYP40" s="72"/>
      <c r="PYQ40" s="72"/>
      <c r="PYR40" s="90"/>
      <c r="PYS40" s="73"/>
      <c r="PYT40" s="73"/>
      <c r="PYU40" s="74"/>
      <c r="PYV40" s="72"/>
      <c r="PYW40" s="72"/>
      <c r="PYX40" s="72"/>
      <c r="PYY40" s="90"/>
      <c r="PYZ40" s="73"/>
      <c r="PZA40" s="73"/>
      <c r="PZB40" s="74"/>
      <c r="PZC40" s="72"/>
      <c r="PZD40" s="72"/>
      <c r="PZE40" s="72"/>
      <c r="PZF40" s="90"/>
      <c r="PZG40" s="73"/>
      <c r="PZH40" s="73"/>
      <c r="PZI40" s="74"/>
      <c r="PZJ40" s="72"/>
      <c r="PZK40" s="72"/>
      <c r="PZL40" s="72"/>
      <c r="PZM40" s="90"/>
      <c r="PZN40" s="73"/>
      <c r="PZO40" s="73"/>
      <c r="PZP40" s="74"/>
      <c r="PZQ40" s="72"/>
      <c r="PZR40" s="72"/>
      <c r="PZS40" s="72"/>
      <c r="PZT40" s="90"/>
      <c r="PZU40" s="73"/>
      <c r="PZV40" s="73"/>
      <c r="PZW40" s="74"/>
      <c r="PZX40" s="72"/>
      <c r="PZY40" s="72"/>
      <c r="PZZ40" s="72"/>
      <c r="QAA40" s="90"/>
      <c r="QAB40" s="73"/>
      <c r="QAC40" s="73"/>
      <c r="QAD40" s="74"/>
      <c r="QAE40" s="72"/>
      <c r="QAF40" s="72"/>
      <c r="QAG40" s="72"/>
      <c r="QAH40" s="90"/>
      <c r="QAI40" s="73"/>
      <c r="QAJ40" s="73"/>
      <c r="QAK40" s="74"/>
      <c r="QAL40" s="72"/>
      <c r="QAM40" s="72"/>
      <c r="QAN40" s="72"/>
      <c r="QAO40" s="90"/>
      <c r="QAP40" s="73"/>
      <c r="QAQ40" s="73"/>
      <c r="QAR40" s="74"/>
      <c r="QAS40" s="72"/>
      <c r="QAT40" s="72"/>
      <c r="QAU40" s="72"/>
      <c r="QAV40" s="90"/>
      <c r="QAW40" s="73"/>
      <c r="QAX40" s="73"/>
      <c r="QAY40" s="74"/>
      <c r="QAZ40" s="72"/>
      <c r="QBA40" s="72"/>
      <c r="QBB40" s="72"/>
      <c r="QBC40" s="90"/>
      <c r="QBD40" s="73"/>
      <c r="QBE40" s="73"/>
      <c r="QBF40" s="74"/>
      <c r="QBG40" s="72"/>
      <c r="QBH40" s="72"/>
      <c r="QBI40" s="72"/>
      <c r="QBJ40" s="90"/>
      <c r="QBK40" s="73"/>
      <c r="QBL40" s="73"/>
      <c r="QBM40" s="74"/>
      <c r="QBN40" s="72"/>
      <c r="QBO40" s="72"/>
      <c r="QBP40" s="72"/>
      <c r="QBQ40" s="90"/>
      <c r="QBR40" s="73"/>
      <c r="QBS40" s="73"/>
      <c r="QBT40" s="74"/>
      <c r="QBU40" s="72"/>
      <c r="QBV40" s="72"/>
      <c r="QBW40" s="72"/>
      <c r="QBX40" s="90"/>
      <c r="QBY40" s="73"/>
      <c r="QBZ40" s="73"/>
      <c r="QCA40" s="74"/>
      <c r="QCB40" s="72"/>
      <c r="QCC40" s="72"/>
      <c r="QCD40" s="72"/>
      <c r="QCE40" s="90"/>
      <c r="QCF40" s="73"/>
      <c r="QCG40" s="73"/>
      <c r="QCH40" s="74"/>
      <c r="QCI40" s="72"/>
      <c r="QCJ40" s="72"/>
      <c r="QCK40" s="72"/>
      <c r="QCL40" s="90"/>
      <c r="QCM40" s="73"/>
      <c r="QCN40" s="73"/>
      <c r="QCO40" s="74"/>
      <c r="QCP40" s="72"/>
      <c r="QCQ40" s="72"/>
      <c r="QCR40" s="72"/>
      <c r="QCS40" s="90"/>
      <c r="QCT40" s="73"/>
      <c r="QCU40" s="73"/>
      <c r="QCV40" s="74"/>
      <c r="QCW40" s="72"/>
      <c r="QCX40" s="72"/>
      <c r="QCY40" s="72"/>
      <c r="QCZ40" s="90"/>
      <c r="QDA40" s="73"/>
      <c r="QDB40" s="73"/>
      <c r="QDC40" s="74"/>
      <c r="QDD40" s="72"/>
      <c r="QDE40" s="72"/>
      <c r="QDF40" s="72"/>
      <c r="QDG40" s="90"/>
      <c r="QDH40" s="73"/>
      <c r="QDI40" s="73"/>
      <c r="QDJ40" s="74"/>
      <c r="QDK40" s="72"/>
      <c r="QDL40" s="72"/>
      <c r="QDM40" s="72"/>
      <c r="QDN40" s="90"/>
      <c r="QDO40" s="73"/>
      <c r="QDP40" s="73"/>
      <c r="QDQ40" s="74"/>
      <c r="QDR40" s="72"/>
      <c r="QDS40" s="72"/>
      <c r="QDT40" s="72"/>
      <c r="QDU40" s="90"/>
      <c r="QDV40" s="73"/>
      <c r="QDW40" s="73"/>
      <c r="QDX40" s="74"/>
      <c r="QDY40" s="72"/>
      <c r="QDZ40" s="72"/>
      <c r="QEA40" s="72"/>
      <c r="QEB40" s="90"/>
      <c r="QEC40" s="73"/>
      <c r="QED40" s="73"/>
      <c r="QEE40" s="74"/>
      <c r="QEF40" s="72"/>
      <c r="QEG40" s="72"/>
      <c r="QEH40" s="72"/>
      <c r="QEI40" s="90"/>
      <c r="QEJ40" s="73"/>
      <c r="QEK40" s="73"/>
      <c r="QEL40" s="74"/>
      <c r="QEM40" s="72"/>
      <c r="QEN40" s="72"/>
      <c r="QEO40" s="72"/>
      <c r="QEP40" s="90"/>
      <c r="QEQ40" s="73"/>
      <c r="QER40" s="73"/>
      <c r="QES40" s="74"/>
      <c r="QET40" s="72"/>
      <c r="QEU40" s="72"/>
      <c r="QEV40" s="72"/>
      <c r="QEW40" s="90"/>
      <c r="QEX40" s="73"/>
      <c r="QEY40" s="73"/>
      <c r="QEZ40" s="74"/>
      <c r="QFA40" s="72"/>
      <c r="QFB40" s="72"/>
      <c r="QFC40" s="72"/>
      <c r="QFD40" s="90"/>
      <c r="QFE40" s="73"/>
      <c r="QFF40" s="73"/>
      <c r="QFG40" s="74"/>
      <c r="QFH40" s="72"/>
      <c r="QFI40" s="72"/>
      <c r="QFJ40" s="72"/>
      <c r="QFK40" s="90"/>
      <c r="QFL40" s="73"/>
      <c r="QFM40" s="73"/>
      <c r="QFN40" s="74"/>
      <c r="QFO40" s="72"/>
      <c r="QFP40" s="72"/>
      <c r="QFQ40" s="72"/>
      <c r="QFR40" s="90"/>
      <c r="QFS40" s="73"/>
      <c r="QFT40" s="73"/>
      <c r="QFU40" s="74"/>
      <c r="QFV40" s="72"/>
      <c r="QFW40" s="72"/>
      <c r="QFX40" s="72"/>
      <c r="QFY40" s="90"/>
      <c r="QFZ40" s="73"/>
      <c r="QGA40" s="73"/>
      <c r="QGB40" s="74"/>
      <c r="QGC40" s="72"/>
      <c r="QGD40" s="72"/>
      <c r="QGE40" s="72"/>
      <c r="QGF40" s="90"/>
      <c r="QGG40" s="73"/>
      <c r="QGH40" s="73"/>
      <c r="QGI40" s="74"/>
      <c r="QGJ40" s="72"/>
      <c r="QGK40" s="72"/>
      <c r="QGL40" s="72"/>
      <c r="QGM40" s="90"/>
      <c r="QGN40" s="73"/>
      <c r="QGO40" s="73"/>
      <c r="QGP40" s="74"/>
      <c r="QGQ40" s="72"/>
      <c r="QGR40" s="72"/>
      <c r="QGS40" s="72"/>
      <c r="QGT40" s="90"/>
      <c r="QGU40" s="73"/>
      <c r="QGV40" s="73"/>
      <c r="QGW40" s="74"/>
      <c r="QGX40" s="72"/>
      <c r="QGY40" s="72"/>
      <c r="QGZ40" s="72"/>
      <c r="QHA40" s="90"/>
      <c r="QHB40" s="73"/>
      <c r="QHC40" s="73"/>
      <c r="QHD40" s="74"/>
      <c r="QHE40" s="72"/>
      <c r="QHF40" s="72"/>
      <c r="QHG40" s="72"/>
      <c r="QHH40" s="90"/>
      <c r="QHI40" s="73"/>
      <c r="QHJ40" s="73"/>
      <c r="QHK40" s="74"/>
      <c r="QHL40" s="72"/>
      <c r="QHM40" s="72"/>
      <c r="QHN40" s="72"/>
      <c r="QHO40" s="90"/>
      <c r="QHP40" s="73"/>
      <c r="QHQ40" s="73"/>
      <c r="QHR40" s="74"/>
      <c r="QHS40" s="72"/>
      <c r="QHT40" s="72"/>
      <c r="QHU40" s="72"/>
      <c r="QHV40" s="90"/>
      <c r="QHW40" s="73"/>
      <c r="QHX40" s="73"/>
      <c r="QHY40" s="74"/>
      <c r="QHZ40" s="72"/>
      <c r="QIA40" s="72"/>
      <c r="QIB40" s="72"/>
      <c r="QIC40" s="90"/>
      <c r="QID40" s="73"/>
      <c r="QIE40" s="73"/>
      <c r="QIF40" s="74"/>
      <c r="QIG40" s="72"/>
      <c r="QIH40" s="72"/>
      <c r="QII40" s="72"/>
      <c r="QIJ40" s="90"/>
      <c r="QIK40" s="73"/>
      <c r="QIL40" s="73"/>
      <c r="QIM40" s="74"/>
      <c r="QIN40" s="72"/>
      <c r="QIO40" s="72"/>
      <c r="QIP40" s="72"/>
      <c r="QIQ40" s="90"/>
      <c r="QIR40" s="73"/>
      <c r="QIS40" s="73"/>
      <c r="QIT40" s="74"/>
      <c r="QIU40" s="72"/>
      <c r="QIV40" s="72"/>
      <c r="QIW40" s="72"/>
      <c r="QIX40" s="90"/>
      <c r="QIY40" s="73"/>
      <c r="QIZ40" s="73"/>
      <c r="QJA40" s="74"/>
      <c r="QJB40" s="72"/>
      <c r="QJC40" s="72"/>
      <c r="QJD40" s="72"/>
      <c r="QJE40" s="90"/>
      <c r="QJF40" s="73"/>
      <c r="QJG40" s="73"/>
      <c r="QJH40" s="74"/>
      <c r="QJI40" s="72"/>
      <c r="QJJ40" s="72"/>
      <c r="QJK40" s="72"/>
      <c r="QJL40" s="90"/>
      <c r="QJM40" s="73"/>
      <c r="QJN40" s="73"/>
      <c r="QJO40" s="74"/>
      <c r="QJP40" s="72"/>
      <c r="QJQ40" s="72"/>
      <c r="QJR40" s="72"/>
      <c r="QJS40" s="90"/>
      <c r="QJT40" s="73"/>
      <c r="QJU40" s="73"/>
      <c r="QJV40" s="74"/>
      <c r="QJW40" s="72"/>
      <c r="QJX40" s="72"/>
      <c r="QJY40" s="72"/>
      <c r="QJZ40" s="90"/>
      <c r="QKA40" s="73"/>
      <c r="QKB40" s="73"/>
      <c r="QKC40" s="74"/>
      <c r="QKD40" s="72"/>
      <c r="QKE40" s="72"/>
      <c r="QKF40" s="72"/>
      <c r="QKG40" s="90"/>
      <c r="QKH40" s="73"/>
      <c r="QKI40" s="73"/>
      <c r="QKJ40" s="74"/>
      <c r="QKK40" s="72"/>
      <c r="QKL40" s="72"/>
      <c r="QKM40" s="72"/>
      <c r="QKN40" s="90"/>
      <c r="QKO40" s="73"/>
      <c r="QKP40" s="73"/>
      <c r="QKQ40" s="74"/>
      <c r="QKR40" s="72"/>
      <c r="QKS40" s="72"/>
      <c r="QKT40" s="72"/>
      <c r="QKU40" s="90"/>
      <c r="QKV40" s="73"/>
      <c r="QKW40" s="73"/>
      <c r="QKX40" s="74"/>
      <c r="QKY40" s="72"/>
      <c r="QKZ40" s="72"/>
      <c r="QLA40" s="72"/>
      <c r="QLB40" s="90"/>
      <c r="QLC40" s="73"/>
      <c r="QLD40" s="73"/>
      <c r="QLE40" s="74"/>
      <c r="QLF40" s="72"/>
      <c r="QLG40" s="72"/>
      <c r="QLH40" s="72"/>
      <c r="QLI40" s="90"/>
      <c r="QLJ40" s="73"/>
      <c r="QLK40" s="73"/>
      <c r="QLL40" s="74"/>
      <c r="QLM40" s="72"/>
      <c r="QLN40" s="72"/>
      <c r="QLO40" s="72"/>
      <c r="QLP40" s="90"/>
      <c r="QLQ40" s="73"/>
      <c r="QLR40" s="73"/>
      <c r="QLS40" s="74"/>
      <c r="QLT40" s="72"/>
      <c r="QLU40" s="72"/>
      <c r="QLV40" s="72"/>
      <c r="QLW40" s="90"/>
      <c r="QLX40" s="73"/>
      <c r="QLY40" s="73"/>
      <c r="QLZ40" s="74"/>
      <c r="QMA40" s="72"/>
      <c r="QMB40" s="72"/>
      <c r="QMC40" s="72"/>
      <c r="QMD40" s="90"/>
      <c r="QME40" s="73"/>
      <c r="QMF40" s="73"/>
      <c r="QMG40" s="74"/>
      <c r="QMH40" s="72"/>
      <c r="QMI40" s="72"/>
      <c r="QMJ40" s="72"/>
      <c r="QMK40" s="90"/>
      <c r="QML40" s="73"/>
      <c r="QMM40" s="73"/>
      <c r="QMN40" s="74"/>
      <c r="QMO40" s="72"/>
      <c r="QMP40" s="72"/>
      <c r="QMQ40" s="72"/>
      <c r="QMR40" s="90"/>
      <c r="QMS40" s="73"/>
      <c r="QMT40" s="73"/>
      <c r="QMU40" s="74"/>
      <c r="QMV40" s="72"/>
      <c r="QMW40" s="72"/>
      <c r="QMX40" s="72"/>
      <c r="QMY40" s="90"/>
      <c r="QMZ40" s="73"/>
      <c r="QNA40" s="73"/>
      <c r="QNB40" s="74"/>
      <c r="QNC40" s="72"/>
      <c r="QND40" s="72"/>
      <c r="QNE40" s="72"/>
      <c r="QNF40" s="90"/>
      <c r="QNG40" s="73"/>
      <c r="QNH40" s="73"/>
      <c r="QNI40" s="74"/>
      <c r="QNJ40" s="72"/>
      <c r="QNK40" s="72"/>
      <c r="QNL40" s="72"/>
      <c r="QNM40" s="90"/>
      <c r="QNN40" s="73"/>
      <c r="QNO40" s="73"/>
      <c r="QNP40" s="74"/>
      <c r="QNQ40" s="72"/>
      <c r="QNR40" s="72"/>
      <c r="QNS40" s="72"/>
      <c r="QNT40" s="90"/>
      <c r="QNU40" s="73"/>
      <c r="QNV40" s="73"/>
      <c r="QNW40" s="74"/>
      <c r="QNX40" s="72"/>
      <c r="QNY40" s="72"/>
      <c r="QNZ40" s="72"/>
      <c r="QOA40" s="90"/>
      <c r="QOB40" s="73"/>
      <c r="QOC40" s="73"/>
      <c r="QOD40" s="74"/>
      <c r="QOE40" s="72"/>
      <c r="QOF40" s="72"/>
      <c r="QOG40" s="72"/>
      <c r="QOH40" s="90"/>
      <c r="QOI40" s="73"/>
      <c r="QOJ40" s="73"/>
      <c r="QOK40" s="74"/>
      <c r="QOL40" s="72"/>
      <c r="QOM40" s="72"/>
      <c r="QON40" s="72"/>
      <c r="QOO40" s="90"/>
      <c r="QOP40" s="73"/>
      <c r="QOQ40" s="73"/>
      <c r="QOR40" s="74"/>
      <c r="QOS40" s="72"/>
      <c r="QOT40" s="72"/>
      <c r="QOU40" s="72"/>
      <c r="QOV40" s="90"/>
      <c r="QOW40" s="73"/>
      <c r="QOX40" s="73"/>
      <c r="QOY40" s="74"/>
      <c r="QOZ40" s="72"/>
      <c r="QPA40" s="72"/>
      <c r="QPB40" s="72"/>
      <c r="QPC40" s="90"/>
      <c r="QPD40" s="73"/>
      <c r="QPE40" s="73"/>
      <c r="QPF40" s="74"/>
      <c r="QPG40" s="72"/>
      <c r="QPH40" s="72"/>
      <c r="QPI40" s="72"/>
      <c r="QPJ40" s="90"/>
      <c r="QPK40" s="73"/>
      <c r="QPL40" s="73"/>
      <c r="QPM40" s="74"/>
      <c r="QPN40" s="72"/>
      <c r="QPO40" s="72"/>
      <c r="QPP40" s="72"/>
      <c r="QPQ40" s="90"/>
      <c r="QPR40" s="73"/>
      <c r="QPS40" s="73"/>
      <c r="QPT40" s="74"/>
      <c r="QPU40" s="72"/>
      <c r="QPV40" s="72"/>
      <c r="QPW40" s="72"/>
      <c r="QPX40" s="90"/>
      <c r="QPY40" s="73"/>
      <c r="QPZ40" s="73"/>
      <c r="QQA40" s="74"/>
      <c r="QQB40" s="72"/>
      <c r="QQC40" s="72"/>
      <c r="QQD40" s="72"/>
      <c r="QQE40" s="90"/>
      <c r="QQF40" s="73"/>
      <c r="QQG40" s="73"/>
      <c r="QQH40" s="74"/>
      <c r="QQI40" s="72"/>
      <c r="QQJ40" s="72"/>
      <c r="QQK40" s="72"/>
      <c r="QQL40" s="90"/>
      <c r="QQM40" s="73"/>
      <c r="QQN40" s="73"/>
      <c r="QQO40" s="74"/>
      <c r="QQP40" s="72"/>
      <c r="QQQ40" s="72"/>
      <c r="QQR40" s="72"/>
      <c r="QQS40" s="90"/>
      <c r="QQT40" s="73"/>
      <c r="QQU40" s="73"/>
      <c r="QQV40" s="74"/>
      <c r="QQW40" s="72"/>
      <c r="QQX40" s="72"/>
      <c r="QQY40" s="72"/>
      <c r="QQZ40" s="90"/>
      <c r="QRA40" s="73"/>
      <c r="QRB40" s="73"/>
      <c r="QRC40" s="74"/>
      <c r="QRD40" s="72"/>
      <c r="QRE40" s="72"/>
      <c r="QRF40" s="72"/>
      <c r="QRG40" s="90"/>
      <c r="QRH40" s="73"/>
      <c r="QRI40" s="73"/>
      <c r="QRJ40" s="74"/>
      <c r="QRK40" s="72"/>
      <c r="QRL40" s="72"/>
      <c r="QRM40" s="72"/>
      <c r="QRN40" s="90"/>
      <c r="QRO40" s="73"/>
      <c r="QRP40" s="73"/>
      <c r="QRQ40" s="74"/>
      <c r="QRR40" s="72"/>
      <c r="QRS40" s="72"/>
      <c r="QRT40" s="72"/>
      <c r="QRU40" s="90"/>
      <c r="QRV40" s="73"/>
      <c r="QRW40" s="73"/>
      <c r="QRX40" s="74"/>
      <c r="QRY40" s="72"/>
      <c r="QRZ40" s="72"/>
      <c r="QSA40" s="72"/>
      <c r="QSB40" s="90"/>
      <c r="QSC40" s="73"/>
      <c r="QSD40" s="73"/>
      <c r="QSE40" s="74"/>
      <c r="QSF40" s="72"/>
      <c r="QSG40" s="72"/>
      <c r="QSH40" s="72"/>
      <c r="QSI40" s="90"/>
      <c r="QSJ40" s="73"/>
      <c r="QSK40" s="73"/>
      <c r="QSL40" s="74"/>
      <c r="QSM40" s="72"/>
      <c r="QSN40" s="72"/>
      <c r="QSO40" s="72"/>
      <c r="QSP40" s="90"/>
      <c r="QSQ40" s="73"/>
      <c r="QSR40" s="73"/>
      <c r="QSS40" s="74"/>
      <c r="QST40" s="72"/>
      <c r="QSU40" s="72"/>
      <c r="QSV40" s="72"/>
      <c r="QSW40" s="90"/>
      <c r="QSX40" s="73"/>
      <c r="QSY40" s="73"/>
      <c r="QSZ40" s="74"/>
      <c r="QTA40" s="72"/>
      <c r="QTB40" s="72"/>
      <c r="QTC40" s="72"/>
      <c r="QTD40" s="90"/>
      <c r="QTE40" s="73"/>
      <c r="QTF40" s="73"/>
      <c r="QTG40" s="74"/>
      <c r="QTH40" s="72"/>
      <c r="QTI40" s="72"/>
      <c r="QTJ40" s="72"/>
      <c r="QTK40" s="90"/>
      <c r="QTL40" s="73"/>
      <c r="QTM40" s="73"/>
      <c r="QTN40" s="74"/>
      <c r="QTO40" s="72"/>
      <c r="QTP40" s="72"/>
      <c r="QTQ40" s="72"/>
      <c r="QTR40" s="90"/>
      <c r="QTS40" s="73"/>
      <c r="QTT40" s="73"/>
      <c r="QTU40" s="74"/>
      <c r="QTV40" s="72"/>
      <c r="QTW40" s="72"/>
      <c r="QTX40" s="72"/>
      <c r="QTY40" s="90"/>
      <c r="QTZ40" s="73"/>
      <c r="QUA40" s="73"/>
      <c r="QUB40" s="74"/>
      <c r="QUC40" s="72"/>
      <c r="QUD40" s="72"/>
      <c r="QUE40" s="72"/>
      <c r="QUF40" s="90"/>
      <c r="QUG40" s="73"/>
      <c r="QUH40" s="73"/>
      <c r="QUI40" s="74"/>
      <c r="QUJ40" s="72"/>
      <c r="QUK40" s="72"/>
      <c r="QUL40" s="72"/>
      <c r="QUM40" s="90"/>
      <c r="QUN40" s="73"/>
      <c r="QUO40" s="73"/>
      <c r="QUP40" s="74"/>
      <c r="QUQ40" s="72"/>
      <c r="QUR40" s="72"/>
      <c r="QUS40" s="72"/>
      <c r="QUT40" s="90"/>
      <c r="QUU40" s="73"/>
      <c r="QUV40" s="73"/>
      <c r="QUW40" s="74"/>
      <c r="QUX40" s="72"/>
      <c r="QUY40" s="72"/>
      <c r="QUZ40" s="72"/>
      <c r="QVA40" s="90"/>
      <c r="QVB40" s="73"/>
      <c r="QVC40" s="73"/>
      <c r="QVD40" s="74"/>
      <c r="QVE40" s="72"/>
      <c r="QVF40" s="72"/>
      <c r="QVG40" s="72"/>
      <c r="QVH40" s="90"/>
      <c r="QVI40" s="73"/>
      <c r="QVJ40" s="73"/>
      <c r="QVK40" s="74"/>
      <c r="QVL40" s="72"/>
      <c r="QVM40" s="72"/>
      <c r="QVN40" s="72"/>
      <c r="QVO40" s="90"/>
      <c r="QVP40" s="73"/>
      <c r="QVQ40" s="73"/>
      <c r="QVR40" s="74"/>
      <c r="QVS40" s="72"/>
      <c r="QVT40" s="72"/>
      <c r="QVU40" s="72"/>
      <c r="QVV40" s="90"/>
      <c r="QVW40" s="73"/>
      <c r="QVX40" s="73"/>
      <c r="QVY40" s="74"/>
      <c r="QVZ40" s="72"/>
      <c r="QWA40" s="72"/>
      <c r="QWB40" s="72"/>
      <c r="QWC40" s="90"/>
      <c r="QWD40" s="73"/>
      <c r="QWE40" s="73"/>
      <c r="QWF40" s="74"/>
      <c r="QWG40" s="72"/>
      <c r="QWH40" s="72"/>
      <c r="QWI40" s="72"/>
      <c r="QWJ40" s="90"/>
      <c r="QWK40" s="73"/>
      <c r="QWL40" s="73"/>
      <c r="QWM40" s="74"/>
      <c r="QWN40" s="72"/>
      <c r="QWO40" s="72"/>
      <c r="QWP40" s="72"/>
      <c r="QWQ40" s="90"/>
      <c r="QWR40" s="73"/>
      <c r="QWS40" s="73"/>
      <c r="QWT40" s="74"/>
      <c r="QWU40" s="72"/>
      <c r="QWV40" s="72"/>
      <c r="QWW40" s="72"/>
      <c r="QWX40" s="90"/>
      <c r="QWY40" s="73"/>
      <c r="QWZ40" s="73"/>
      <c r="QXA40" s="74"/>
      <c r="QXB40" s="72"/>
      <c r="QXC40" s="72"/>
      <c r="QXD40" s="72"/>
      <c r="QXE40" s="90"/>
      <c r="QXF40" s="73"/>
      <c r="QXG40" s="73"/>
      <c r="QXH40" s="74"/>
      <c r="QXI40" s="72"/>
      <c r="QXJ40" s="72"/>
      <c r="QXK40" s="72"/>
      <c r="QXL40" s="90"/>
      <c r="QXM40" s="73"/>
      <c r="QXN40" s="73"/>
      <c r="QXO40" s="74"/>
      <c r="QXP40" s="72"/>
      <c r="QXQ40" s="72"/>
      <c r="QXR40" s="72"/>
      <c r="QXS40" s="90"/>
      <c r="QXT40" s="73"/>
      <c r="QXU40" s="73"/>
      <c r="QXV40" s="74"/>
      <c r="QXW40" s="72"/>
      <c r="QXX40" s="72"/>
      <c r="QXY40" s="72"/>
      <c r="QXZ40" s="90"/>
      <c r="QYA40" s="73"/>
      <c r="QYB40" s="73"/>
      <c r="QYC40" s="74"/>
      <c r="QYD40" s="72"/>
      <c r="QYE40" s="72"/>
      <c r="QYF40" s="72"/>
      <c r="QYG40" s="90"/>
      <c r="QYH40" s="73"/>
      <c r="QYI40" s="73"/>
      <c r="QYJ40" s="74"/>
      <c r="QYK40" s="72"/>
      <c r="QYL40" s="72"/>
      <c r="QYM40" s="72"/>
      <c r="QYN40" s="90"/>
      <c r="QYO40" s="73"/>
      <c r="QYP40" s="73"/>
      <c r="QYQ40" s="74"/>
      <c r="QYR40" s="72"/>
      <c r="QYS40" s="72"/>
      <c r="QYT40" s="72"/>
      <c r="QYU40" s="90"/>
      <c r="QYV40" s="73"/>
      <c r="QYW40" s="73"/>
      <c r="QYX40" s="74"/>
      <c r="QYY40" s="72"/>
      <c r="QYZ40" s="72"/>
      <c r="QZA40" s="72"/>
      <c r="QZB40" s="90"/>
      <c r="QZC40" s="73"/>
      <c r="QZD40" s="73"/>
      <c r="QZE40" s="74"/>
      <c r="QZF40" s="72"/>
      <c r="QZG40" s="72"/>
      <c r="QZH40" s="72"/>
      <c r="QZI40" s="90"/>
      <c r="QZJ40" s="73"/>
      <c r="QZK40" s="73"/>
      <c r="QZL40" s="74"/>
      <c r="QZM40" s="72"/>
      <c r="QZN40" s="72"/>
      <c r="QZO40" s="72"/>
      <c r="QZP40" s="90"/>
      <c r="QZQ40" s="73"/>
      <c r="QZR40" s="73"/>
      <c r="QZS40" s="74"/>
      <c r="QZT40" s="72"/>
      <c r="QZU40" s="72"/>
      <c r="QZV40" s="72"/>
      <c r="QZW40" s="90"/>
      <c r="QZX40" s="73"/>
      <c r="QZY40" s="73"/>
      <c r="QZZ40" s="74"/>
      <c r="RAA40" s="72"/>
      <c r="RAB40" s="72"/>
      <c r="RAC40" s="72"/>
      <c r="RAD40" s="90"/>
      <c r="RAE40" s="73"/>
      <c r="RAF40" s="73"/>
      <c r="RAG40" s="74"/>
      <c r="RAH40" s="72"/>
      <c r="RAI40" s="72"/>
      <c r="RAJ40" s="72"/>
      <c r="RAK40" s="90"/>
      <c r="RAL40" s="73"/>
      <c r="RAM40" s="73"/>
      <c r="RAN40" s="74"/>
      <c r="RAO40" s="72"/>
      <c r="RAP40" s="72"/>
      <c r="RAQ40" s="72"/>
      <c r="RAR40" s="90"/>
      <c r="RAS40" s="73"/>
      <c r="RAT40" s="73"/>
      <c r="RAU40" s="74"/>
      <c r="RAV40" s="72"/>
      <c r="RAW40" s="72"/>
      <c r="RAX40" s="72"/>
      <c r="RAY40" s="90"/>
      <c r="RAZ40" s="73"/>
      <c r="RBA40" s="73"/>
      <c r="RBB40" s="74"/>
      <c r="RBC40" s="72"/>
      <c r="RBD40" s="72"/>
      <c r="RBE40" s="72"/>
      <c r="RBF40" s="90"/>
      <c r="RBG40" s="73"/>
      <c r="RBH40" s="73"/>
      <c r="RBI40" s="74"/>
      <c r="RBJ40" s="72"/>
      <c r="RBK40" s="72"/>
      <c r="RBL40" s="72"/>
      <c r="RBM40" s="90"/>
      <c r="RBN40" s="73"/>
      <c r="RBO40" s="73"/>
      <c r="RBP40" s="74"/>
      <c r="RBQ40" s="72"/>
      <c r="RBR40" s="72"/>
      <c r="RBS40" s="72"/>
      <c r="RBT40" s="90"/>
      <c r="RBU40" s="73"/>
      <c r="RBV40" s="73"/>
      <c r="RBW40" s="74"/>
      <c r="RBX40" s="72"/>
      <c r="RBY40" s="72"/>
      <c r="RBZ40" s="72"/>
      <c r="RCA40" s="90"/>
      <c r="RCB40" s="73"/>
      <c r="RCC40" s="73"/>
      <c r="RCD40" s="74"/>
      <c r="RCE40" s="72"/>
      <c r="RCF40" s="72"/>
      <c r="RCG40" s="72"/>
      <c r="RCH40" s="90"/>
      <c r="RCI40" s="73"/>
      <c r="RCJ40" s="73"/>
      <c r="RCK40" s="74"/>
      <c r="RCL40" s="72"/>
      <c r="RCM40" s="72"/>
      <c r="RCN40" s="72"/>
      <c r="RCO40" s="90"/>
      <c r="RCP40" s="73"/>
      <c r="RCQ40" s="73"/>
      <c r="RCR40" s="74"/>
      <c r="RCS40" s="72"/>
      <c r="RCT40" s="72"/>
      <c r="RCU40" s="72"/>
      <c r="RCV40" s="90"/>
      <c r="RCW40" s="73"/>
      <c r="RCX40" s="73"/>
      <c r="RCY40" s="74"/>
      <c r="RCZ40" s="72"/>
      <c r="RDA40" s="72"/>
      <c r="RDB40" s="72"/>
      <c r="RDC40" s="90"/>
      <c r="RDD40" s="73"/>
      <c r="RDE40" s="73"/>
      <c r="RDF40" s="74"/>
      <c r="RDG40" s="72"/>
      <c r="RDH40" s="72"/>
      <c r="RDI40" s="72"/>
      <c r="RDJ40" s="90"/>
      <c r="RDK40" s="73"/>
      <c r="RDL40" s="73"/>
      <c r="RDM40" s="74"/>
      <c r="RDN40" s="72"/>
      <c r="RDO40" s="72"/>
      <c r="RDP40" s="72"/>
      <c r="RDQ40" s="90"/>
      <c r="RDR40" s="73"/>
      <c r="RDS40" s="73"/>
      <c r="RDT40" s="74"/>
      <c r="RDU40" s="72"/>
      <c r="RDV40" s="72"/>
      <c r="RDW40" s="72"/>
      <c r="RDX40" s="90"/>
      <c r="RDY40" s="73"/>
      <c r="RDZ40" s="73"/>
      <c r="REA40" s="74"/>
      <c r="REB40" s="72"/>
      <c r="REC40" s="72"/>
      <c r="RED40" s="72"/>
      <c r="REE40" s="90"/>
      <c r="REF40" s="73"/>
      <c r="REG40" s="73"/>
      <c r="REH40" s="74"/>
      <c r="REI40" s="72"/>
      <c r="REJ40" s="72"/>
      <c r="REK40" s="72"/>
      <c r="REL40" s="90"/>
      <c r="REM40" s="73"/>
      <c r="REN40" s="73"/>
      <c r="REO40" s="74"/>
      <c r="REP40" s="72"/>
      <c r="REQ40" s="72"/>
      <c r="RER40" s="72"/>
      <c r="RES40" s="90"/>
      <c r="RET40" s="73"/>
      <c r="REU40" s="73"/>
      <c r="REV40" s="74"/>
      <c r="REW40" s="72"/>
      <c r="REX40" s="72"/>
      <c r="REY40" s="72"/>
      <c r="REZ40" s="90"/>
      <c r="RFA40" s="73"/>
      <c r="RFB40" s="73"/>
      <c r="RFC40" s="74"/>
      <c r="RFD40" s="72"/>
      <c r="RFE40" s="72"/>
      <c r="RFF40" s="72"/>
      <c r="RFG40" s="90"/>
      <c r="RFH40" s="73"/>
      <c r="RFI40" s="73"/>
      <c r="RFJ40" s="74"/>
      <c r="RFK40" s="72"/>
      <c r="RFL40" s="72"/>
      <c r="RFM40" s="72"/>
      <c r="RFN40" s="90"/>
      <c r="RFO40" s="73"/>
      <c r="RFP40" s="73"/>
      <c r="RFQ40" s="74"/>
      <c r="RFR40" s="72"/>
      <c r="RFS40" s="72"/>
      <c r="RFT40" s="72"/>
      <c r="RFU40" s="90"/>
      <c r="RFV40" s="73"/>
      <c r="RFW40" s="73"/>
      <c r="RFX40" s="74"/>
      <c r="RFY40" s="72"/>
      <c r="RFZ40" s="72"/>
      <c r="RGA40" s="72"/>
      <c r="RGB40" s="90"/>
      <c r="RGC40" s="73"/>
      <c r="RGD40" s="73"/>
      <c r="RGE40" s="74"/>
      <c r="RGF40" s="72"/>
      <c r="RGG40" s="72"/>
      <c r="RGH40" s="72"/>
      <c r="RGI40" s="90"/>
      <c r="RGJ40" s="73"/>
      <c r="RGK40" s="73"/>
      <c r="RGL40" s="74"/>
      <c r="RGM40" s="72"/>
      <c r="RGN40" s="72"/>
      <c r="RGO40" s="72"/>
      <c r="RGP40" s="90"/>
      <c r="RGQ40" s="73"/>
      <c r="RGR40" s="73"/>
      <c r="RGS40" s="74"/>
      <c r="RGT40" s="72"/>
      <c r="RGU40" s="72"/>
      <c r="RGV40" s="72"/>
      <c r="RGW40" s="90"/>
      <c r="RGX40" s="73"/>
      <c r="RGY40" s="73"/>
      <c r="RGZ40" s="74"/>
      <c r="RHA40" s="72"/>
      <c r="RHB40" s="72"/>
      <c r="RHC40" s="72"/>
      <c r="RHD40" s="90"/>
      <c r="RHE40" s="73"/>
      <c r="RHF40" s="73"/>
      <c r="RHG40" s="74"/>
      <c r="RHH40" s="72"/>
      <c r="RHI40" s="72"/>
      <c r="RHJ40" s="72"/>
      <c r="RHK40" s="90"/>
      <c r="RHL40" s="73"/>
      <c r="RHM40" s="73"/>
      <c r="RHN40" s="74"/>
      <c r="RHO40" s="72"/>
      <c r="RHP40" s="72"/>
      <c r="RHQ40" s="72"/>
      <c r="RHR40" s="90"/>
      <c r="RHS40" s="73"/>
      <c r="RHT40" s="73"/>
      <c r="RHU40" s="74"/>
      <c r="RHV40" s="72"/>
      <c r="RHW40" s="72"/>
      <c r="RHX40" s="72"/>
      <c r="RHY40" s="90"/>
      <c r="RHZ40" s="73"/>
      <c r="RIA40" s="73"/>
      <c r="RIB40" s="74"/>
      <c r="RIC40" s="72"/>
      <c r="RID40" s="72"/>
      <c r="RIE40" s="72"/>
      <c r="RIF40" s="90"/>
      <c r="RIG40" s="73"/>
      <c r="RIH40" s="73"/>
      <c r="RII40" s="74"/>
      <c r="RIJ40" s="72"/>
      <c r="RIK40" s="72"/>
      <c r="RIL40" s="72"/>
      <c r="RIM40" s="90"/>
      <c r="RIN40" s="73"/>
      <c r="RIO40" s="73"/>
      <c r="RIP40" s="74"/>
      <c r="RIQ40" s="72"/>
      <c r="RIR40" s="72"/>
      <c r="RIS40" s="72"/>
      <c r="RIT40" s="90"/>
      <c r="RIU40" s="73"/>
      <c r="RIV40" s="73"/>
      <c r="RIW40" s="74"/>
      <c r="RIX40" s="72"/>
      <c r="RIY40" s="72"/>
      <c r="RIZ40" s="72"/>
      <c r="RJA40" s="90"/>
      <c r="RJB40" s="73"/>
      <c r="RJC40" s="73"/>
      <c r="RJD40" s="74"/>
      <c r="RJE40" s="72"/>
      <c r="RJF40" s="72"/>
      <c r="RJG40" s="72"/>
      <c r="RJH40" s="90"/>
      <c r="RJI40" s="73"/>
      <c r="RJJ40" s="73"/>
      <c r="RJK40" s="74"/>
      <c r="RJL40" s="72"/>
      <c r="RJM40" s="72"/>
      <c r="RJN40" s="72"/>
      <c r="RJO40" s="90"/>
      <c r="RJP40" s="73"/>
      <c r="RJQ40" s="73"/>
      <c r="RJR40" s="74"/>
      <c r="RJS40" s="72"/>
      <c r="RJT40" s="72"/>
      <c r="RJU40" s="72"/>
      <c r="RJV40" s="90"/>
      <c r="RJW40" s="73"/>
      <c r="RJX40" s="73"/>
      <c r="RJY40" s="74"/>
      <c r="RJZ40" s="72"/>
      <c r="RKA40" s="72"/>
      <c r="RKB40" s="72"/>
      <c r="RKC40" s="90"/>
      <c r="RKD40" s="73"/>
      <c r="RKE40" s="73"/>
      <c r="RKF40" s="74"/>
      <c r="RKG40" s="72"/>
      <c r="RKH40" s="72"/>
      <c r="RKI40" s="72"/>
      <c r="RKJ40" s="90"/>
      <c r="RKK40" s="73"/>
      <c r="RKL40" s="73"/>
      <c r="RKM40" s="74"/>
      <c r="RKN40" s="72"/>
      <c r="RKO40" s="72"/>
      <c r="RKP40" s="72"/>
      <c r="RKQ40" s="90"/>
      <c r="RKR40" s="73"/>
      <c r="RKS40" s="73"/>
      <c r="RKT40" s="74"/>
      <c r="RKU40" s="72"/>
      <c r="RKV40" s="72"/>
      <c r="RKW40" s="72"/>
      <c r="RKX40" s="90"/>
      <c r="RKY40" s="73"/>
      <c r="RKZ40" s="73"/>
      <c r="RLA40" s="74"/>
      <c r="RLB40" s="72"/>
      <c r="RLC40" s="72"/>
      <c r="RLD40" s="72"/>
      <c r="RLE40" s="90"/>
      <c r="RLF40" s="73"/>
      <c r="RLG40" s="73"/>
      <c r="RLH40" s="74"/>
      <c r="RLI40" s="72"/>
      <c r="RLJ40" s="72"/>
      <c r="RLK40" s="72"/>
      <c r="RLL40" s="90"/>
      <c r="RLM40" s="73"/>
      <c r="RLN40" s="73"/>
      <c r="RLO40" s="74"/>
      <c r="RLP40" s="72"/>
      <c r="RLQ40" s="72"/>
      <c r="RLR40" s="72"/>
      <c r="RLS40" s="90"/>
      <c r="RLT40" s="73"/>
      <c r="RLU40" s="73"/>
      <c r="RLV40" s="74"/>
      <c r="RLW40" s="72"/>
      <c r="RLX40" s="72"/>
      <c r="RLY40" s="72"/>
      <c r="RLZ40" s="90"/>
      <c r="RMA40" s="73"/>
      <c r="RMB40" s="73"/>
      <c r="RMC40" s="74"/>
      <c r="RMD40" s="72"/>
      <c r="RME40" s="72"/>
      <c r="RMF40" s="72"/>
      <c r="RMG40" s="90"/>
      <c r="RMH40" s="73"/>
      <c r="RMI40" s="73"/>
      <c r="RMJ40" s="74"/>
      <c r="RMK40" s="72"/>
      <c r="RML40" s="72"/>
      <c r="RMM40" s="72"/>
      <c r="RMN40" s="90"/>
      <c r="RMO40" s="73"/>
      <c r="RMP40" s="73"/>
      <c r="RMQ40" s="74"/>
      <c r="RMR40" s="72"/>
      <c r="RMS40" s="72"/>
      <c r="RMT40" s="72"/>
      <c r="RMU40" s="90"/>
      <c r="RMV40" s="73"/>
      <c r="RMW40" s="73"/>
      <c r="RMX40" s="74"/>
      <c r="RMY40" s="72"/>
      <c r="RMZ40" s="72"/>
      <c r="RNA40" s="72"/>
      <c r="RNB40" s="90"/>
      <c r="RNC40" s="73"/>
      <c r="RND40" s="73"/>
      <c r="RNE40" s="74"/>
      <c r="RNF40" s="72"/>
      <c r="RNG40" s="72"/>
      <c r="RNH40" s="72"/>
      <c r="RNI40" s="90"/>
      <c r="RNJ40" s="73"/>
      <c r="RNK40" s="73"/>
      <c r="RNL40" s="74"/>
      <c r="RNM40" s="72"/>
      <c r="RNN40" s="72"/>
      <c r="RNO40" s="72"/>
      <c r="RNP40" s="90"/>
      <c r="RNQ40" s="73"/>
      <c r="RNR40" s="73"/>
      <c r="RNS40" s="74"/>
      <c r="RNT40" s="72"/>
      <c r="RNU40" s="72"/>
      <c r="RNV40" s="72"/>
      <c r="RNW40" s="90"/>
      <c r="RNX40" s="73"/>
      <c r="RNY40" s="73"/>
      <c r="RNZ40" s="74"/>
      <c r="ROA40" s="72"/>
      <c r="ROB40" s="72"/>
      <c r="ROC40" s="72"/>
      <c r="ROD40" s="90"/>
      <c r="ROE40" s="73"/>
      <c r="ROF40" s="73"/>
      <c r="ROG40" s="74"/>
      <c r="ROH40" s="72"/>
      <c r="ROI40" s="72"/>
      <c r="ROJ40" s="72"/>
      <c r="ROK40" s="90"/>
      <c r="ROL40" s="73"/>
      <c r="ROM40" s="73"/>
      <c r="RON40" s="74"/>
      <c r="ROO40" s="72"/>
      <c r="ROP40" s="72"/>
      <c r="ROQ40" s="72"/>
      <c r="ROR40" s="90"/>
      <c r="ROS40" s="73"/>
      <c r="ROT40" s="73"/>
      <c r="ROU40" s="74"/>
      <c r="ROV40" s="72"/>
      <c r="ROW40" s="72"/>
      <c r="ROX40" s="72"/>
      <c r="ROY40" s="90"/>
      <c r="ROZ40" s="73"/>
      <c r="RPA40" s="73"/>
      <c r="RPB40" s="74"/>
      <c r="RPC40" s="72"/>
      <c r="RPD40" s="72"/>
      <c r="RPE40" s="72"/>
      <c r="RPF40" s="90"/>
      <c r="RPG40" s="73"/>
      <c r="RPH40" s="73"/>
      <c r="RPI40" s="74"/>
      <c r="RPJ40" s="72"/>
      <c r="RPK40" s="72"/>
      <c r="RPL40" s="72"/>
      <c r="RPM40" s="90"/>
      <c r="RPN40" s="73"/>
      <c r="RPO40" s="73"/>
      <c r="RPP40" s="74"/>
      <c r="RPQ40" s="72"/>
      <c r="RPR40" s="72"/>
      <c r="RPS40" s="72"/>
      <c r="RPT40" s="90"/>
      <c r="RPU40" s="73"/>
      <c r="RPV40" s="73"/>
      <c r="RPW40" s="74"/>
      <c r="RPX40" s="72"/>
      <c r="RPY40" s="72"/>
      <c r="RPZ40" s="72"/>
      <c r="RQA40" s="90"/>
      <c r="RQB40" s="73"/>
      <c r="RQC40" s="73"/>
      <c r="RQD40" s="74"/>
      <c r="RQE40" s="72"/>
      <c r="RQF40" s="72"/>
      <c r="RQG40" s="72"/>
      <c r="RQH40" s="90"/>
      <c r="RQI40" s="73"/>
      <c r="RQJ40" s="73"/>
      <c r="RQK40" s="74"/>
      <c r="RQL40" s="72"/>
      <c r="RQM40" s="72"/>
      <c r="RQN40" s="72"/>
      <c r="RQO40" s="90"/>
      <c r="RQP40" s="73"/>
      <c r="RQQ40" s="73"/>
      <c r="RQR40" s="74"/>
      <c r="RQS40" s="72"/>
      <c r="RQT40" s="72"/>
      <c r="RQU40" s="72"/>
      <c r="RQV40" s="90"/>
      <c r="RQW40" s="73"/>
      <c r="RQX40" s="73"/>
      <c r="RQY40" s="74"/>
      <c r="RQZ40" s="72"/>
      <c r="RRA40" s="72"/>
      <c r="RRB40" s="72"/>
      <c r="RRC40" s="90"/>
      <c r="RRD40" s="73"/>
      <c r="RRE40" s="73"/>
      <c r="RRF40" s="74"/>
      <c r="RRG40" s="72"/>
      <c r="RRH40" s="72"/>
      <c r="RRI40" s="72"/>
      <c r="RRJ40" s="90"/>
      <c r="RRK40" s="73"/>
      <c r="RRL40" s="73"/>
      <c r="RRM40" s="74"/>
      <c r="RRN40" s="72"/>
      <c r="RRO40" s="72"/>
      <c r="RRP40" s="72"/>
      <c r="RRQ40" s="90"/>
      <c r="RRR40" s="73"/>
      <c r="RRS40" s="73"/>
      <c r="RRT40" s="74"/>
      <c r="RRU40" s="72"/>
      <c r="RRV40" s="72"/>
      <c r="RRW40" s="72"/>
      <c r="RRX40" s="90"/>
      <c r="RRY40" s="73"/>
      <c r="RRZ40" s="73"/>
      <c r="RSA40" s="74"/>
      <c r="RSB40" s="72"/>
      <c r="RSC40" s="72"/>
      <c r="RSD40" s="72"/>
      <c r="RSE40" s="90"/>
      <c r="RSF40" s="73"/>
      <c r="RSG40" s="73"/>
      <c r="RSH40" s="74"/>
      <c r="RSI40" s="72"/>
      <c r="RSJ40" s="72"/>
      <c r="RSK40" s="72"/>
      <c r="RSL40" s="90"/>
      <c r="RSM40" s="73"/>
      <c r="RSN40" s="73"/>
      <c r="RSO40" s="74"/>
      <c r="RSP40" s="72"/>
      <c r="RSQ40" s="72"/>
      <c r="RSR40" s="72"/>
      <c r="RSS40" s="90"/>
      <c r="RST40" s="73"/>
      <c r="RSU40" s="73"/>
      <c r="RSV40" s="74"/>
      <c r="RSW40" s="72"/>
      <c r="RSX40" s="72"/>
      <c r="RSY40" s="72"/>
      <c r="RSZ40" s="90"/>
      <c r="RTA40" s="73"/>
      <c r="RTB40" s="73"/>
      <c r="RTC40" s="74"/>
      <c r="RTD40" s="72"/>
      <c r="RTE40" s="72"/>
      <c r="RTF40" s="72"/>
      <c r="RTG40" s="90"/>
      <c r="RTH40" s="73"/>
      <c r="RTI40" s="73"/>
      <c r="RTJ40" s="74"/>
      <c r="RTK40" s="72"/>
      <c r="RTL40" s="72"/>
      <c r="RTM40" s="72"/>
      <c r="RTN40" s="90"/>
      <c r="RTO40" s="73"/>
      <c r="RTP40" s="73"/>
      <c r="RTQ40" s="74"/>
      <c r="RTR40" s="72"/>
      <c r="RTS40" s="72"/>
      <c r="RTT40" s="72"/>
      <c r="RTU40" s="90"/>
      <c r="RTV40" s="73"/>
      <c r="RTW40" s="73"/>
      <c r="RTX40" s="74"/>
      <c r="RTY40" s="72"/>
      <c r="RTZ40" s="72"/>
      <c r="RUA40" s="72"/>
      <c r="RUB40" s="90"/>
      <c r="RUC40" s="73"/>
      <c r="RUD40" s="73"/>
      <c r="RUE40" s="74"/>
      <c r="RUF40" s="72"/>
      <c r="RUG40" s="72"/>
      <c r="RUH40" s="72"/>
      <c r="RUI40" s="90"/>
      <c r="RUJ40" s="73"/>
      <c r="RUK40" s="73"/>
      <c r="RUL40" s="74"/>
      <c r="RUM40" s="72"/>
      <c r="RUN40" s="72"/>
      <c r="RUO40" s="72"/>
      <c r="RUP40" s="90"/>
      <c r="RUQ40" s="73"/>
      <c r="RUR40" s="73"/>
      <c r="RUS40" s="74"/>
      <c r="RUT40" s="72"/>
      <c r="RUU40" s="72"/>
      <c r="RUV40" s="72"/>
      <c r="RUW40" s="90"/>
      <c r="RUX40" s="73"/>
      <c r="RUY40" s="73"/>
      <c r="RUZ40" s="74"/>
      <c r="RVA40" s="72"/>
      <c r="RVB40" s="72"/>
      <c r="RVC40" s="72"/>
      <c r="RVD40" s="90"/>
      <c r="RVE40" s="73"/>
      <c r="RVF40" s="73"/>
      <c r="RVG40" s="74"/>
      <c r="RVH40" s="72"/>
      <c r="RVI40" s="72"/>
      <c r="RVJ40" s="72"/>
      <c r="RVK40" s="90"/>
      <c r="RVL40" s="73"/>
      <c r="RVM40" s="73"/>
      <c r="RVN40" s="74"/>
      <c r="RVO40" s="72"/>
      <c r="RVP40" s="72"/>
      <c r="RVQ40" s="72"/>
      <c r="RVR40" s="90"/>
      <c r="RVS40" s="73"/>
      <c r="RVT40" s="73"/>
      <c r="RVU40" s="74"/>
      <c r="RVV40" s="72"/>
      <c r="RVW40" s="72"/>
      <c r="RVX40" s="72"/>
      <c r="RVY40" s="90"/>
      <c r="RVZ40" s="73"/>
      <c r="RWA40" s="73"/>
      <c r="RWB40" s="74"/>
      <c r="RWC40" s="72"/>
      <c r="RWD40" s="72"/>
      <c r="RWE40" s="72"/>
      <c r="RWF40" s="90"/>
      <c r="RWG40" s="73"/>
      <c r="RWH40" s="73"/>
      <c r="RWI40" s="74"/>
      <c r="RWJ40" s="72"/>
      <c r="RWK40" s="72"/>
      <c r="RWL40" s="72"/>
      <c r="RWM40" s="90"/>
      <c r="RWN40" s="73"/>
      <c r="RWO40" s="73"/>
      <c r="RWP40" s="74"/>
      <c r="RWQ40" s="72"/>
      <c r="RWR40" s="72"/>
      <c r="RWS40" s="72"/>
      <c r="RWT40" s="90"/>
      <c r="RWU40" s="73"/>
      <c r="RWV40" s="73"/>
      <c r="RWW40" s="74"/>
      <c r="RWX40" s="72"/>
      <c r="RWY40" s="72"/>
      <c r="RWZ40" s="72"/>
      <c r="RXA40" s="90"/>
      <c r="RXB40" s="73"/>
      <c r="RXC40" s="73"/>
      <c r="RXD40" s="74"/>
      <c r="RXE40" s="72"/>
      <c r="RXF40" s="72"/>
      <c r="RXG40" s="72"/>
      <c r="RXH40" s="90"/>
      <c r="RXI40" s="73"/>
      <c r="RXJ40" s="73"/>
      <c r="RXK40" s="74"/>
      <c r="RXL40" s="72"/>
      <c r="RXM40" s="72"/>
      <c r="RXN40" s="72"/>
      <c r="RXO40" s="90"/>
      <c r="RXP40" s="73"/>
      <c r="RXQ40" s="73"/>
      <c r="RXR40" s="74"/>
      <c r="RXS40" s="72"/>
      <c r="RXT40" s="72"/>
      <c r="RXU40" s="72"/>
      <c r="RXV40" s="90"/>
      <c r="RXW40" s="73"/>
      <c r="RXX40" s="73"/>
      <c r="RXY40" s="74"/>
      <c r="RXZ40" s="72"/>
      <c r="RYA40" s="72"/>
      <c r="RYB40" s="72"/>
      <c r="RYC40" s="90"/>
      <c r="RYD40" s="73"/>
      <c r="RYE40" s="73"/>
      <c r="RYF40" s="74"/>
      <c r="RYG40" s="72"/>
      <c r="RYH40" s="72"/>
      <c r="RYI40" s="72"/>
      <c r="RYJ40" s="90"/>
      <c r="RYK40" s="73"/>
      <c r="RYL40" s="73"/>
      <c r="RYM40" s="74"/>
      <c r="RYN40" s="72"/>
      <c r="RYO40" s="72"/>
      <c r="RYP40" s="72"/>
      <c r="RYQ40" s="90"/>
      <c r="RYR40" s="73"/>
      <c r="RYS40" s="73"/>
      <c r="RYT40" s="74"/>
      <c r="RYU40" s="72"/>
      <c r="RYV40" s="72"/>
      <c r="RYW40" s="72"/>
      <c r="RYX40" s="90"/>
      <c r="RYY40" s="73"/>
      <c r="RYZ40" s="73"/>
      <c r="RZA40" s="74"/>
      <c r="RZB40" s="72"/>
      <c r="RZC40" s="72"/>
      <c r="RZD40" s="72"/>
      <c r="RZE40" s="90"/>
      <c r="RZF40" s="73"/>
      <c r="RZG40" s="73"/>
      <c r="RZH40" s="74"/>
      <c r="RZI40" s="72"/>
      <c r="RZJ40" s="72"/>
      <c r="RZK40" s="72"/>
      <c r="RZL40" s="90"/>
      <c r="RZM40" s="73"/>
      <c r="RZN40" s="73"/>
      <c r="RZO40" s="74"/>
      <c r="RZP40" s="72"/>
      <c r="RZQ40" s="72"/>
      <c r="RZR40" s="72"/>
      <c r="RZS40" s="90"/>
      <c r="RZT40" s="73"/>
      <c r="RZU40" s="73"/>
      <c r="RZV40" s="74"/>
      <c r="RZW40" s="72"/>
      <c r="RZX40" s="72"/>
      <c r="RZY40" s="72"/>
      <c r="RZZ40" s="90"/>
      <c r="SAA40" s="73"/>
      <c r="SAB40" s="73"/>
      <c r="SAC40" s="74"/>
      <c r="SAD40" s="72"/>
      <c r="SAE40" s="72"/>
      <c r="SAF40" s="72"/>
      <c r="SAG40" s="90"/>
      <c r="SAH40" s="73"/>
      <c r="SAI40" s="73"/>
      <c r="SAJ40" s="74"/>
      <c r="SAK40" s="72"/>
      <c r="SAL40" s="72"/>
      <c r="SAM40" s="72"/>
      <c r="SAN40" s="90"/>
      <c r="SAO40" s="73"/>
      <c r="SAP40" s="73"/>
      <c r="SAQ40" s="74"/>
      <c r="SAR40" s="72"/>
      <c r="SAS40" s="72"/>
      <c r="SAT40" s="72"/>
      <c r="SAU40" s="90"/>
      <c r="SAV40" s="73"/>
      <c r="SAW40" s="73"/>
      <c r="SAX40" s="74"/>
      <c r="SAY40" s="72"/>
      <c r="SAZ40" s="72"/>
      <c r="SBA40" s="72"/>
      <c r="SBB40" s="90"/>
      <c r="SBC40" s="73"/>
      <c r="SBD40" s="73"/>
      <c r="SBE40" s="74"/>
      <c r="SBF40" s="72"/>
      <c r="SBG40" s="72"/>
      <c r="SBH40" s="72"/>
      <c r="SBI40" s="90"/>
      <c r="SBJ40" s="73"/>
      <c r="SBK40" s="73"/>
      <c r="SBL40" s="74"/>
      <c r="SBM40" s="72"/>
      <c r="SBN40" s="72"/>
      <c r="SBO40" s="72"/>
      <c r="SBP40" s="90"/>
      <c r="SBQ40" s="73"/>
      <c r="SBR40" s="73"/>
      <c r="SBS40" s="74"/>
      <c r="SBT40" s="72"/>
      <c r="SBU40" s="72"/>
      <c r="SBV40" s="72"/>
      <c r="SBW40" s="90"/>
      <c r="SBX40" s="73"/>
      <c r="SBY40" s="73"/>
      <c r="SBZ40" s="74"/>
      <c r="SCA40" s="72"/>
      <c r="SCB40" s="72"/>
      <c r="SCC40" s="72"/>
      <c r="SCD40" s="90"/>
      <c r="SCE40" s="73"/>
      <c r="SCF40" s="73"/>
      <c r="SCG40" s="74"/>
      <c r="SCH40" s="72"/>
      <c r="SCI40" s="72"/>
      <c r="SCJ40" s="72"/>
      <c r="SCK40" s="90"/>
      <c r="SCL40" s="73"/>
      <c r="SCM40" s="73"/>
      <c r="SCN40" s="74"/>
      <c r="SCO40" s="72"/>
      <c r="SCP40" s="72"/>
      <c r="SCQ40" s="72"/>
      <c r="SCR40" s="90"/>
      <c r="SCS40" s="73"/>
      <c r="SCT40" s="73"/>
      <c r="SCU40" s="74"/>
      <c r="SCV40" s="72"/>
      <c r="SCW40" s="72"/>
      <c r="SCX40" s="72"/>
      <c r="SCY40" s="90"/>
      <c r="SCZ40" s="73"/>
      <c r="SDA40" s="73"/>
      <c r="SDB40" s="74"/>
      <c r="SDC40" s="72"/>
      <c r="SDD40" s="72"/>
      <c r="SDE40" s="72"/>
      <c r="SDF40" s="90"/>
      <c r="SDG40" s="73"/>
      <c r="SDH40" s="73"/>
      <c r="SDI40" s="74"/>
      <c r="SDJ40" s="72"/>
      <c r="SDK40" s="72"/>
      <c r="SDL40" s="72"/>
      <c r="SDM40" s="90"/>
      <c r="SDN40" s="73"/>
      <c r="SDO40" s="73"/>
      <c r="SDP40" s="74"/>
      <c r="SDQ40" s="72"/>
      <c r="SDR40" s="72"/>
      <c r="SDS40" s="72"/>
      <c r="SDT40" s="90"/>
      <c r="SDU40" s="73"/>
      <c r="SDV40" s="73"/>
      <c r="SDW40" s="74"/>
      <c r="SDX40" s="72"/>
      <c r="SDY40" s="72"/>
      <c r="SDZ40" s="72"/>
      <c r="SEA40" s="90"/>
      <c r="SEB40" s="73"/>
      <c r="SEC40" s="73"/>
      <c r="SED40" s="74"/>
      <c r="SEE40" s="72"/>
      <c r="SEF40" s="72"/>
      <c r="SEG40" s="72"/>
      <c r="SEH40" s="90"/>
      <c r="SEI40" s="73"/>
      <c r="SEJ40" s="73"/>
      <c r="SEK40" s="74"/>
      <c r="SEL40" s="72"/>
      <c r="SEM40" s="72"/>
      <c r="SEN40" s="72"/>
      <c r="SEO40" s="90"/>
      <c r="SEP40" s="73"/>
      <c r="SEQ40" s="73"/>
      <c r="SER40" s="74"/>
      <c r="SES40" s="72"/>
      <c r="SET40" s="72"/>
      <c r="SEU40" s="72"/>
      <c r="SEV40" s="90"/>
      <c r="SEW40" s="73"/>
      <c r="SEX40" s="73"/>
      <c r="SEY40" s="74"/>
      <c r="SEZ40" s="72"/>
      <c r="SFA40" s="72"/>
      <c r="SFB40" s="72"/>
      <c r="SFC40" s="90"/>
      <c r="SFD40" s="73"/>
      <c r="SFE40" s="73"/>
      <c r="SFF40" s="74"/>
      <c r="SFG40" s="72"/>
      <c r="SFH40" s="72"/>
      <c r="SFI40" s="72"/>
      <c r="SFJ40" s="90"/>
      <c r="SFK40" s="73"/>
      <c r="SFL40" s="73"/>
      <c r="SFM40" s="74"/>
      <c r="SFN40" s="72"/>
      <c r="SFO40" s="72"/>
      <c r="SFP40" s="72"/>
      <c r="SFQ40" s="90"/>
      <c r="SFR40" s="73"/>
      <c r="SFS40" s="73"/>
      <c r="SFT40" s="74"/>
      <c r="SFU40" s="72"/>
      <c r="SFV40" s="72"/>
      <c r="SFW40" s="72"/>
      <c r="SFX40" s="90"/>
      <c r="SFY40" s="73"/>
      <c r="SFZ40" s="73"/>
      <c r="SGA40" s="74"/>
      <c r="SGB40" s="72"/>
      <c r="SGC40" s="72"/>
      <c r="SGD40" s="72"/>
      <c r="SGE40" s="90"/>
      <c r="SGF40" s="73"/>
      <c r="SGG40" s="73"/>
      <c r="SGH40" s="74"/>
      <c r="SGI40" s="72"/>
      <c r="SGJ40" s="72"/>
      <c r="SGK40" s="72"/>
      <c r="SGL40" s="90"/>
      <c r="SGM40" s="73"/>
      <c r="SGN40" s="73"/>
      <c r="SGO40" s="74"/>
      <c r="SGP40" s="72"/>
      <c r="SGQ40" s="72"/>
      <c r="SGR40" s="72"/>
      <c r="SGS40" s="90"/>
      <c r="SGT40" s="73"/>
      <c r="SGU40" s="73"/>
      <c r="SGV40" s="74"/>
      <c r="SGW40" s="72"/>
      <c r="SGX40" s="72"/>
      <c r="SGY40" s="72"/>
      <c r="SGZ40" s="90"/>
      <c r="SHA40" s="73"/>
      <c r="SHB40" s="73"/>
      <c r="SHC40" s="74"/>
      <c r="SHD40" s="72"/>
      <c r="SHE40" s="72"/>
      <c r="SHF40" s="72"/>
      <c r="SHG40" s="90"/>
      <c r="SHH40" s="73"/>
      <c r="SHI40" s="73"/>
      <c r="SHJ40" s="74"/>
      <c r="SHK40" s="72"/>
      <c r="SHL40" s="72"/>
      <c r="SHM40" s="72"/>
      <c r="SHN40" s="90"/>
      <c r="SHO40" s="73"/>
      <c r="SHP40" s="73"/>
      <c r="SHQ40" s="74"/>
      <c r="SHR40" s="72"/>
      <c r="SHS40" s="72"/>
      <c r="SHT40" s="72"/>
      <c r="SHU40" s="90"/>
      <c r="SHV40" s="73"/>
      <c r="SHW40" s="73"/>
      <c r="SHX40" s="74"/>
      <c r="SHY40" s="72"/>
      <c r="SHZ40" s="72"/>
      <c r="SIA40" s="72"/>
      <c r="SIB40" s="90"/>
      <c r="SIC40" s="73"/>
      <c r="SID40" s="73"/>
      <c r="SIE40" s="74"/>
      <c r="SIF40" s="72"/>
      <c r="SIG40" s="72"/>
      <c r="SIH40" s="72"/>
      <c r="SII40" s="90"/>
      <c r="SIJ40" s="73"/>
      <c r="SIK40" s="73"/>
      <c r="SIL40" s="74"/>
      <c r="SIM40" s="72"/>
      <c r="SIN40" s="72"/>
      <c r="SIO40" s="72"/>
      <c r="SIP40" s="90"/>
      <c r="SIQ40" s="73"/>
      <c r="SIR40" s="73"/>
      <c r="SIS40" s="74"/>
      <c r="SIT40" s="72"/>
      <c r="SIU40" s="72"/>
      <c r="SIV40" s="72"/>
      <c r="SIW40" s="90"/>
      <c r="SIX40" s="73"/>
      <c r="SIY40" s="73"/>
      <c r="SIZ40" s="74"/>
      <c r="SJA40" s="72"/>
      <c r="SJB40" s="72"/>
      <c r="SJC40" s="72"/>
      <c r="SJD40" s="90"/>
      <c r="SJE40" s="73"/>
      <c r="SJF40" s="73"/>
      <c r="SJG40" s="74"/>
      <c r="SJH40" s="72"/>
      <c r="SJI40" s="72"/>
      <c r="SJJ40" s="72"/>
      <c r="SJK40" s="90"/>
      <c r="SJL40" s="73"/>
      <c r="SJM40" s="73"/>
      <c r="SJN40" s="74"/>
      <c r="SJO40" s="72"/>
      <c r="SJP40" s="72"/>
      <c r="SJQ40" s="72"/>
      <c r="SJR40" s="90"/>
      <c r="SJS40" s="73"/>
      <c r="SJT40" s="73"/>
      <c r="SJU40" s="74"/>
      <c r="SJV40" s="72"/>
      <c r="SJW40" s="72"/>
      <c r="SJX40" s="72"/>
      <c r="SJY40" s="90"/>
      <c r="SJZ40" s="73"/>
      <c r="SKA40" s="73"/>
      <c r="SKB40" s="74"/>
      <c r="SKC40" s="72"/>
      <c r="SKD40" s="72"/>
      <c r="SKE40" s="72"/>
      <c r="SKF40" s="90"/>
      <c r="SKG40" s="73"/>
      <c r="SKH40" s="73"/>
      <c r="SKI40" s="74"/>
      <c r="SKJ40" s="72"/>
      <c r="SKK40" s="72"/>
      <c r="SKL40" s="72"/>
      <c r="SKM40" s="90"/>
      <c r="SKN40" s="73"/>
      <c r="SKO40" s="73"/>
      <c r="SKP40" s="74"/>
      <c r="SKQ40" s="72"/>
      <c r="SKR40" s="72"/>
      <c r="SKS40" s="72"/>
      <c r="SKT40" s="90"/>
      <c r="SKU40" s="73"/>
      <c r="SKV40" s="73"/>
      <c r="SKW40" s="74"/>
      <c r="SKX40" s="72"/>
      <c r="SKY40" s="72"/>
      <c r="SKZ40" s="72"/>
      <c r="SLA40" s="90"/>
      <c r="SLB40" s="73"/>
      <c r="SLC40" s="73"/>
      <c r="SLD40" s="74"/>
      <c r="SLE40" s="72"/>
      <c r="SLF40" s="72"/>
      <c r="SLG40" s="72"/>
      <c r="SLH40" s="90"/>
      <c r="SLI40" s="73"/>
      <c r="SLJ40" s="73"/>
      <c r="SLK40" s="74"/>
      <c r="SLL40" s="72"/>
      <c r="SLM40" s="72"/>
      <c r="SLN40" s="72"/>
      <c r="SLO40" s="90"/>
      <c r="SLP40" s="73"/>
      <c r="SLQ40" s="73"/>
      <c r="SLR40" s="74"/>
      <c r="SLS40" s="72"/>
      <c r="SLT40" s="72"/>
      <c r="SLU40" s="72"/>
      <c r="SLV40" s="90"/>
      <c r="SLW40" s="73"/>
      <c r="SLX40" s="73"/>
      <c r="SLY40" s="74"/>
      <c r="SLZ40" s="72"/>
      <c r="SMA40" s="72"/>
      <c r="SMB40" s="72"/>
      <c r="SMC40" s="90"/>
      <c r="SMD40" s="73"/>
      <c r="SME40" s="73"/>
      <c r="SMF40" s="74"/>
      <c r="SMG40" s="72"/>
      <c r="SMH40" s="72"/>
      <c r="SMI40" s="72"/>
      <c r="SMJ40" s="90"/>
      <c r="SMK40" s="73"/>
      <c r="SML40" s="73"/>
      <c r="SMM40" s="74"/>
      <c r="SMN40" s="72"/>
      <c r="SMO40" s="72"/>
      <c r="SMP40" s="72"/>
      <c r="SMQ40" s="90"/>
      <c r="SMR40" s="73"/>
      <c r="SMS40" s="73"/>
      <c r="SMT40" s="74"/>
      <c r="SMU40" s="72"/>
      <c r="SMV40" s="72"/>
      <c r="SMW40" s="72"/>
      <c r="SMX40" s="90"/>
      <c r="SMY40" s="73"/>
      <c r="SMZ40" s="73"/>
      <c r="SNA40" s="74"/>
      <c r="SNB40" s="72"/>
      <c r="SNC40" s="72"/>
      <c r="SND40" s="72"/>
      <c r="SNE40" s="90"/>
      <c r="SNF40" s="73"/>
      <c r="SNG40" s="73"/>
      <c r="SNH40" s="74"/>
      <c r="SNI40" s="72"/>
      <c r="SNJ40" s="72"/>
      <c r="SNK40" s="72"/>
      <c r="SNL40" s="90"/>
      <c r="SNM40" s="73"/>
      <c r="SNN40" s="73"/>
      <c r="SNO40" s="74"/>
      <c r="SNP40" s="72"/>
      <c r="SNQ40" s="72"/>
      <c r="SNR40" s="72"/>
      <c r="SNS40" s="90"/>
      <c r="SNT40" s="73"/>
      <c r="SNU40" s="73"/>
      <c r="SNV40" s="74"/>
      <c r="SNW40" s="72"/>
      <c r="SNX40" s="72"/>
      <c r="SNY40" s="72"/>
      <c r="SNZ40" s="90"/>
      <c r="SOA40" s="73"/>
      <c r="SOB40" s="73"/>
      <c r="SOC40" s="74"/>
      <c r="SOD40" s="72"/>
      <c r="SOE40" s="72"/>
      <c r="SOF40" s="72"/>
      <c r="SOG40" s="90"/>
      <c r="SOH40" s="73"/>
      <c r="SOI40" s="73"/>
      <c r="SOJ40" s="74"/>
      <c r="SOK40" s="72"/>
      <c r="SOL40" s="72"/>
      <c r="SOM40" s="72"/>
      <c r="SON40" s="90"/>
      <c r="SOO40" s="73"/>
      <c r="SOP40" s="73"/>
      <c r="SOQ40" s="74"/>
      <c r="SOR40" s="72"/>
      <c r="SOS40" s="72"/>
      <c r="SOT40" s="72"/>
      <c r="SOU40" s="90"/>
      <c r="SOV40" s="73"/>
      <c r="SOW40" s="73"/>
      <c r="SOX40" s="74"/>
      <c r="SOY40" s="72"/>
      <c r="SOZ40" s="72"/>
      <c r="SPA40" s="72"/>
      <c r="SPB40" s="90"/>
      <c r="SPC40" s="73"/>
      <c r="SPD40" s="73"/>
      <c r="SPE40" s="74"/>
      <c r="SPF40" s="72"/>
      <c r="SPG40" s="72"/>
      <c r="SPH40" s="72"/>
      <c r="SPI40" s="90"/>
      <c r="SPJ40" s="73"/>
      <c r="SPK40" s="73"/>
      <c r="SPL40" s="74"/>
      <c r="SPM40" s="72"/>
      <c r="SPN40" s="72"/>
      <c r="SPO40" s="72"/>
      <c r="SPP40" s="90"/>
      <c r="SPQ40" s="73"/>
      <c r="SPR40" s="73"/>
      <c r="SPS40" s="74"/>
      <c r="SPT40" s="72"/>
      <c r="SPU40" s="72"/>
      <c r="SPV40" s="72"/>
      <c r="SPW40" s="90"/>
      <c r="SPX40" s="73"/>
      <c r="SPY40" s="73"/>
      <c r="SPZ40" s="74"/>
      <c r="SQA40" s="72"/>
      <c r="SQB40" s="72"/>
      <c r="SQC40" s="72"/>
      <c r="SQD40" s="90"/>
      <c r="SQE40" s="73"/>
      <c r="SQF40" s="73"/>
      <c r="SQG40" s="74"/>
      <c r="SQH40" s="72"/>
      <c r="SQI40" s="72"/>
      <c r="SQJ40" s="72"/>
      <c r="SQK40" s="90"/>
      <c r="SQL40" s="73"/>
      <c r="SQM40" s="73"/>
      <c r="SQN40" s="74"/>
      <c r="SQO40" s="72"/>
      <c r="SQP40" s="72"/>
      <c r="SQQ40" s="72"/>
      <c r="SQR40" s="90"/>
      <c r="SQS40" s="73"/>
      <c r="SQT40" s="73"/>
      <c r="SQU40" s="74"/>
      <c r="SQV40" s="72"/>
      <c r="SQW40" s="72"/>
      <c r="SQX40" s="72"/>
      <c r="SQY40" s="90"/>
      <c r="SQZ40" s="73"/>
      <c r="SRA40" s="73"/>
      <c r="SRB40" s="74"/>
      <c r="SRC40" s="72"/>
      <c r="SRD40" s="72"/>
      <c r="SRE40" s="72"/>
      <c r="SRF40" s="90"/>
      <c r="SRG40" s="73"/>
      <c r="SRH40" s="73"/>
      <c r="SRI40" s="74"/>
      <c r="SRJ40" s="72"/>
      <c r="SRK40" s="72"/>
      <c r="SRL40" s="72"/>
      <c r="SRM40" s="90"/>
      <c r="SRN40" s="73"/>
      <c r="SRO40" s="73"/>
      <c r="SRP40" s="74"/>
      <c r="SRQ40" s="72"/>
      <c r="SRR40" s="72"/>
      <c r="SRS40" s="72"/>
      <c r="SRT40" s="90"/>
      <c r="SRU40" s="73"/>
      <c r="SRV40" s="73"/>
      <c r="SRW40" s="74"/>
      <c r="SRX40" s="72"/>
      <c r="SRY40" s="72"/>
      <c r="SRZ40" s="72"/>
      <c r="SSA40" s="90"/>
      <c r="SSB40" s="73"/>
      <c r="SSC40" s="73"/>
      <c r="SSD40" s="74"/>
      <c r="SSE40" s="72"/>
      <c r="SSF40" s="72"/>
      <c r="SSG40" s="72"/>
      <c r="SSH40" s="90"/>
      <c r="SSI40" s="73"/>
      <c r="SSJ40" s="73"/>
      <c r="SSK40" s="74"/>
      <c r="SSL40" s="72"/>
      <c r="SSM40" s="72"/>
      <c r="SSN40" s="72"/>
      <c r="SSO40" s="90"/>
      <c r="SSP40" s="73"/>
      <c r="SSQ40" s="73"/>
      <c r="SSR40" s="74"/>
      <c r="SSS40" s="72"/>
      <c r="SST40" s="72"/>
      <c r="SSU40" s="72"/>
      <c r="SSV40" s="90"/>
      <c r="SSW40" s="73"/>
      <c r="SSX40" s="73"/>
      <c r="SSY40" s="74"/>
      <c r="SSZ40" s="72"/>
      <c r="STA40" s="72"/>
      <c r="STB40" s="72"/>
      <c r="STC40" s="90"/>
      <c r="STD40" s="73"/>
      <c r="STE40" s="73"/>
      <c r="STF40" s="74"/>
      <c r="STG40" s="72"/>
      <c r="STH40" s="72"/>
      <c r="STI40" s="72"/>
      <c r="STJ40" s="90"/>
      <c r="STK40" s="73"/>
      <c r="STL40" s="73"/>
      <c r="STM40" s="74"/>
      <c r="STN40" s="72"/>
      <c r="STO40" s="72"/>
      <c r="STP40" s="72"/>
      <c r="STQ40" s="90"/>
      <c r="STR40" s="73"/>
      <c r="STS40" s="73"/>
      <c r="STT40" s="74"/>
      <c r="STU40" s="72"/>
      <c r="STV40" s="72"/>
      <c r="STW40" s="72"/>
      <c r="STX40" s="90"/>
      <c r="STY40" s="73"/>
      <c r="STZ40" s="73"/>
      <c r="SUA40" s="74"/>
      <c r="SUB40" s="72"/>
      <c r="SUC40" s="72"/>
      <c r="SUD40" s="72"/>
      <c r="SUE40" s="90"/>
      <c r="SUF40" s="73"/>
      <c r="SUG40" s="73"/>
      <c r="SUH40" s="74"/>
      <c r="SUI40" s="72"/>
      <c r="SUJ40" s="72"/>
      <c r="SUK40" s="72"/>
      <c r="SUL40" s="90"/>
      <c r="SUM40" s="73"/>
      <c r="SUN40" s="73"/>
      <c r="SUO40" s="74"/>
      <c r="SUP40" s="72"/>
      <c r="SUQ40" s="72"/>
      <c r="SUR40" s="72"/>
      <c r="SUS40" s="90"/>
      <c r="SUT40" s="73"/>
      <c r="SUU40" s="73"/>
      <c r="SUV40" s="74"/>
      <c r="SUW40" s="72"/>
      <c r="SUX40" s="72"/>
      <c r="SUY40" s="72"/>
      <c r="SUZ40" s="90"/>
      <c r="SVA40" s="73"/>
      <c r="SVB40" s="73"/>
      <c r="SVC40" s="74"/>
      <c r="SVD40" s="72"/>
      <c r="SVE40" s="72"/>
      <c r="SVF40" s="72"/>
      <c r="SVG40" s="90"/>
      <c r="SVH40" s="73"/>
      <c r="SVI40" s="73"/>
      <c r="SVJ40" s="74"/>
      <c r="SVK40" s="72"/>
      <c r="SVL40" s="72"/>
      <c r="SVM40" s="72"/>
      <c r="SVN40" s="90"/>
      <c r="SVO40" s="73"/>
      <c r="SVP40" s="73"/>
      <c r="SVQ40" s="74"/>
      <c r="SVR40" s="72"/>
      <c r="SVS40" s="72"/>
      <c r="SVT40" s="72"/>
      <c r="SVU40" s="90"/>
      <c r="SVV40" s="73"/>
      <c r="SVW40" s="73"/>
      <c r="SVX40" s="74"/>
      <c r="SVY40" s="72"/>
      <c r="SVZ40" s="72"/>
      <c r="SWA40" s="72"/>
      <c r="SWB40" s="90"/>
      <c r="SWC40" s="73"/>
      <c r="SWD40" s="73"/>
      <c r="SWE40" s="74"/>
      <c r="SWF40" s="72"/>
      <c r="SWG40" s="72"/>
      <c r="SWH40" s="72"/>
      <c r="SWI40" s="90"/>
      <c r="SWJ40" s="73"/>
      <c r="SWK40" s="73"/>
      <c r="SWL40" s="74"/>
      <c r="SWM40" s="72"/>
      <c r="SWN40" s="72"/>
      <c r="SWO40" s="72"/>
      <c r="SWP40" s="90"/>
      <c r="SWQ40" s="73"/>
      <c r="SWR40" s="73"/>
      <c r="SWS40" s="74"/>
      <c r="SWT40" s="72"/>
      <c r="SWU40" s="72"/>
      <c r="SWV40" s="72"/>
      <c r="SWW40" s="90"/>
      <c r="SWX40" s="73"/>
      <c r="SWY40" s="73"/>
      <c r="SWZ40" s="74"/>
      <c r="SXA40" s="72"/>
      <c r="SXB40" s="72"/>
      <c r="SXC40" s="72"/>
      <c r="SXD40" s="90"/>
      <c r="SXE40" s="73"/>
      <c r="SXF40" s="73"/>
      <c r="SXG40" s="74"/>
      <c r="SXH40" s="72"/>
      <c r="SXI40" s="72"/>
      <c r="SXJ40" s="72"/>
      <c r="SXK40" s="90"/>
      <c r="SXL40" s="73"/>
      <c r="SXM40" s="73"/>
      <c r="SXN40" s="74"/>
      <c r="SXO40" s="72"/>
      <c r="SXP40" s="72"/>
      <c r="SXQ40" s="72"/>
      <c r="SXR40" s="90"/>
      <c r="SXS40" s="73"/>
      <c r="SXT40" s="73"/>
      <c r="SXU40" s="74"/>
      <c r="SXV40" s="72"/>
      <c r="SXW40" s="72"/>
      <c r="SXX40" s="72"/>
      <c r="SXY40" s="90"/>
      <c r="SXZ40" s="73"/>
      <c r="SYA40" s="73"/>
      <c r="SYB40" s="74"/>
      <c r="SYC40" s="72"/>
      <c r="SYD40" s="72"/>
      <c r="SYE40" s="72"/>
      <c r="SYF40" s="90"/>
      <c r="SYG40" s="73"/>
      <c r="SYH40" s="73"/>
      <c r="SYI40" s="74"/>
      <c r="SYJ40" s="72"/>
      <c r="SYK40" s="72"/>
      <c r="SYL40" s="72"/>
      <c r="SYM40" s="90"/>
      <c r="SYN40" s="73"/>
      <c r="SYO40" s="73"/>
      <c r="SYP40" s="74"/>
      <c r="SYQ40" s="72"/>
      <c r="SYR40" s="72"/>
      <c r="SYS40" s="72"/>
      <c r="SYT40" s="90"/>
      <c r="SYU40" s="73"/>
      <c r="SYV40" s="73"/>
      <c r="SYW40" s="74"/>
      <c r="SYX40" s="72"/>
      <c r="SYY40" s="72"/>
      <c r="SYZ40" s="72"/>
      <c r="SZA40" s="90"/>
      <c r="SZB40" s="73"/>
      <c r="SZC40" s="73"/>
      <c r="SZD40" s="74"/>
      <c r="SZE40" s="72"/>
      <c r="SZF40" s="72"/>
      <c r="SZG40" s="72"/>
      <c r="SZH40" s="90"/>
      <c r="SZI40" s="73"/>
      <c r="SZJ40" s="73"/>
      <c r="SZK40" s="74"/>
      <c r="SZL40" s="72"/>
      <c r="SZM40" s="72"/>
      <c r="SZN40" s="72"/>
      <c r="SZO40" s="90"/>
      <c r="SZP40" s="73"/>
      <c r="SZQ40" s="73"/>
      <c r="SZR40" s="74"/>
      <c r="SZS40" s="72"/>
      <c r="SZT40" s="72"/>
      <c r="SZU40" s="72"/>
      <c r="SZV40" s="90"/>
      <c r="SZW40" s="73"/>
      <c r="SZX40" s="73"/>
      <c r="SZY40" s="74"/>
      <c r="SZZ40" s="72"/>
      <c r="TAA40" s="72"/>
      <c r="TAB40" s="72"/>
      <c r="TAC40" s="90"/>
      <c r="TAD40" s="73"/>
      <c r="TAE40" s="73"/>
      <c r="TAF40" s="74"/>
      <c r="TAG40" s="72"/>
      <c r="TAH40" s="72"/>
      <c r="TAI40" s="72"/>
      <c r="TAJ40" s="90"/>
      <c r="TAK40" s="73"/>
      <c r="TAL40" s="73"/>
      <c r="TAM40" s="74"/>
      <c r="TAN40" s="72"/>
      <c r="TAO40" s="72"/>
      <c r="TAP40" s="72"/>
      <c r="TAQ40" s="90"/>
      <c r="TAR40" s="73"/>
      <c r="TAS40" s="73"/>
      <c r="TAT40" s="74"/>
      <c r="TAU40" s="72"/>
      <c r="TAV40" s="72"/>
      <c r="TAW40" s="72"/>
      <c r="TAX40" s="90"/>
      <c r="TAY40" s="73"/>
      <c r="TAZ40" s="73"/>
      <c r="TBA40" s="74"/>
      <c r="TBB40" s="72"/>
      <c r="TBC40" s="72"/>
      <c r="TBD40" s="72"/>
      <c r="TBE40" s="90"/>
      <c r="TBF40" s="73"/>
      <c r="TBG40" s="73"/>
      <c r="TBH40" s="74"/>
      <c r="TBI40" s="72"/>
      <c r="TBJ40" s="72"/>
      <c r="TBK40" s="72"/>
      <c r="TBL40" s="90"/>
      <c r="TBM40" s="73"/>
      <c r="TBN40" s="73"/>
      <c r="TBO40" s="74"/>
      <c r="TBP40" s="72"/>
      <c r="TBQ40" s="72"/>
      <c r="TBR40" s="72"/>
      <c r="TBS40" s="90"/>
      <c r="TBT40" s="73"/>
      <c r="TBU40" s="73"/>
      <c r="TBV40" s="74"/>
      <c r="TBW40" s="72"/>
      <c r="TBX40" s="72"/>
      <c r="TBY40" s="72"/>
      <c r="TBZ40" s="90"/>
      <c r="TCA40" s="73"/>
      <c r="TCB40" s="73"/>
      <c r="TCC40" s="74"/>
      <c r="TCD40" s="72"/>
      <c r="TCE40" s="72"/>
      <c r="TCF40" s="72"/>
      <c r="TCG40" s="90"/>
      <c r="TCH40" s="73"/>
      <c r="TCI40" s="73"/>
      <c r="TCJ40" s="74"/>
      <c r="TCK40" s="72"/>
      <c r="TCL40" s="72"/>
      <c r="TCM40" s="72"/>
      <c r="TCN40" s="90"/>
      <c r="TCO40" s="73"/>
      <c r="TCP40" s="73"/>
      <c r="TCQ40" s="74"/>
      <c r="TCR40" s="72"/>
      <c r="TCS40" s="72"/>
      <c r="TCT40" s="72"/>
      <c r="TCU40" s="90"/>
      <c r="TCV40" s="73"/>
      <c r="TCW40" s="73"/>
      <c r="TCX40" s="74"/>
      <c r="TCY40" s="72"/>
      <c r="TCZ40" s="72"/>
      <c r="TDA40" s="72"/>
      <c r="TDB40" s="90"/>
      <c r="TDC40" s="73"/>
      <c r="TDD40" s="73"/>
      <c r="TDE40" s="74"/>
      <c r="TDF40" s="72"/>
      <c r="TDG40" s="72"/>
      <c r="TDH40" s="72"/>
      <c r="TDI40" s="90"/>
      <c r="TDJ40" s="73"/>
      <c r="TDK40" s="73"/>
      <c r="TDL40" s="74"/>
      <c r="TDM40" s="72"/>
      <c r="TDN40" s="72"/>
      <c r="TDO40" s="72"/>
      <c r="TDP40" s="90"/>
      <c r="TDQ40" s="73"/>
      <c r="TDR40" s="73"/>
      <c r="TDS40" s="74"/>
      <c r="TDT40" s="72"/>
      <c r="TDU40" s="72"/>
      <c r="TDV40" s="72"/>
      <c r="TDW40" s="90"/>
      <c r="TDX40" s="73"/>
      <c r="TDY40" s="73"/>
      <c r="TDZ40" s="74"/>
      <c r="TEA40" s="72"/>
      <c r="TEB40" s="72"/>
      <c r="TEC40" s="72"/>
      <c r="TED40" s="90"/>
      <c r="TEE40" s="73"/>
      <c r="TEF40" s="73"/>
      <c r="TEG40" s="74"/>
      <c r="TEH40" s="72"/>
      <c r="TEI40" s="72"/>
      <c r="TEJ40" s="72"/>
      <c r="TEK40" s="90"/>
      <c r="TEL40" s="73"/>
      <c r="TEM40" s="73"/>
      <c r="TEN40" s="74"/>
      <c r="TEO40" s="72"/>
      <c r="TEP40" s="72"/>
      <c r="TEQ40" s="72"/>
      <c r="TER40" s="90"/>
      <c r="TES40" s="73"/>
      <c r="TET40" s="73"/>
      <c r="TEU40" s="74"/>
      <c r="TEV40" s="72"/>
      <c r="TEW40" s="72"/>
      <c r="TEX40" s="72"/>
      <c r="TEY40" s="90"/>
      <c r="TEZ40" s="73"/>
      <c r="TFA40" s="73"/>
      <c r="TFB40" s="74"/>
      <c r="TFC40" s="72"/>
      <c r="TFD40" s="72"/>
      <c r="TFE40" s="72"/>
      <c r="TFF40" s="90"/>
      <c r="TFG40" s="73"/>
      <c r="TFH40" s="73"/>
      <c r="TFI40" s="74"/>
      <c r="TFJ40" s="72"/>
      <c r="TFK40" s="72"/>
      <c r="TFL40" s="72"/>
      <c r="TFM40" s="90"/>
      <c r="TFN40" s="73"/>
      <c r="TFO40" s="73"/>
      <c r="TFP40" s="74"/>
      <c r="TFQ40" s="72"/>
      <c r="TFR40" s="72"/>
      <c r="TFS40" s="72"/>
      <c r="TFT40" s="90"/>
      <c r="TFU40" s="73"/>
      <c r="TFV40" s="73"/>
      <c r="TFW40" s="74"/>
      <c r="TFX40" s="72"/>
      <c r="TFY40" s="72"/>
      <c r="TFZ40" s="72"/>
      <c r="TGA40" s="90"/>
      <c r="TGB40" s="73"/>
      <c r="TGC40" s="73"/>
      <c r="TGD40" s="74"/>
      <c r="TGE40" s="72"/>
      <c r="TGF40" s="72"/>
      <c r="TGG40" s="72"/>
      <c r="TGH40" s="90"/>
      <c r="TGI40" s="73"/>
      <c r="TGJ40" s="73"/>
      <c r="TGK40" s="74"/>
      <c r="TGL40" s="72"/>
      <c r="TGM40" s="72"/>
      <c r="TGN40" s="72"/>
      <c r="TGO40" s="90"/>
      <c r="TGP40" s="73"/>
      <c r="TGQ40" s="73"/>
      <c r="TGR40" s="74"/>
      <c r="TGS40" s="72"/>
      <c r="TGT40" s="72"/>
      <c r="TGU40" s="72"/>
      <c r="TGV40" s="90"/>
      <c r="TGW40" s="73"/>
      <c r="TGX40" s="73"/>
      <c r="TGY40" s="74"/>
      <c r="TGZ40" s="72"/>
      <c r="THA40" s="72"/>
      <c r="THB40" s="72"/>
      <c r="THC40" s="90"/>
      <c r="THD40" s="73"/>
      <c r="THE40" s="73"/>
      <c r="THF40" s="74"/>
      <c r="THG40" s="72"/>
      <c r="THH40" s="72"/>
      <c r="THI40" s="72"/>
      <c r="THJ40" s="90"/>
      <c r="THK40" s="73"/>
      <c r="THL40" s="73"/>
      <c r="THM40" s="74"/>
      <c r="THN40" s="72"/>
      <c r="THO40" s="72"/>
      <c r="THP40" s="72"/>
      <c r="THQ40" s="90"/>
      <c r="THR40" s="73"/>
      <c r="THS40" s="73"/>
      <c r="THT40" s="74"/>
      <c r="THU40" s="72"/>
      <c r="THV40" s="72"/>
      <c r="THW40" s="72"/>
      <c r="THX40" s="90"/>
      <c r="THY40" s="73"/>
      <c r="THZ40" s="73"/>
      <c r="TIA40" s="74"/>
      <c r="TIB40" s="72"/>
      <c r="TIC40" s="72"/>
      <c r="TID40" s="72"/>
      <c r="TIE40" s="90"/>
      <c r="TIF40" s="73"/>
      <c r="TIG40" s="73"/>
      <c r="TIH40" s="74"/>
      <c r="TII40" s="72"/>
      <c r="TIJ40" s="72"/>
      <c r="TIK40" s="72"/>
      <c r="TIL40" s="90"/>
      <c r="TIM40" s="73"/>
      <c r="TIN40" s="73"/>
      <c r="TIO40" s="74"/>
      <c r="TIP40" s="72"/>
      <c r="TIQ40" s="72"/>
      <c r="TIR40" s="72"/>
      <c r="TIS40" s="90"/>
      <c r="TIT40" s="73"/>
      <c r="TIU40" s="73"/>
      <c r="TIV40" s="74"/>
      <c r="TIW40" s="72"/>
      <c r="TIX40" s="72"/>
      <c r="TIY40" s="72"/>
      <c r="TIZ40" s="90"/>
      <c r="TJA40" s="73"/>
      <c r="TJB40" s="73"/>
      <c r="TJC40" s="74"/>
      <c r="TJD40" s="72"/>
      <c r="TJE40" s="72"/>
      <c r="TJF40" s="72"/>
      <c r="TJG40" s="90"/>
      <c r="TJH40" s="73"/>
      <c r="TJI40" s="73"/>
      <c r="TJJ40" s="74"/>
      <c r="TJK40" s="72"/>
      <c r="TJL40" s="72"/>
      <c r="TJM40" s="72"/>
      <c r="TJN40" s="90"/>
      <c r="TJO40" s="73"/>
      <c r="TJP40" s="73"/>
      <c r="TJQ40" s="74"/>
      <c r="TJR40" s="72"/>
      <c r="TJS40" s="72"/>
      <c r="TJT40" s="72"/>
      <c r="TJU40" s="90"/>
      <c r="TJV40" s="73"/>
      <c r="TJW40" s="73"/>
      <c r="TJX40" s="74"/>
      <c r="TJY40" s="72"/>
      <c r="TJZ40" s="72"/>
      <c r="TKA40" s="72"/>
      <c r="TKB40" s="90"/>
      <c r="TKC40" s="73"/>
      <c r="TKD40" s="73"/>
      <c r="TKE40" s="74"/>
      <c r="TKF40" s="72"/>
      <c r="TKG40" s="72"/>
      <c r="TKH40" s="72"/>
      <c r="TKI40" s="90"/>
      <c r="TKJ40" s="73"/>
      <c r="TKK40" s="73"/>
      <c r="TKL40" s="74"/>
      <c r="TKM40" s="72"/>
      <c r="TKN40" s="72"/>
      <c r="TKO40" s="72"/>
      <c r="TKP40" s="90"/>
      <c r="TKQ40" s="73"/>
      <c r="TKR40" s="73"/>
      <c r="TKS40" s="74"/>
      <c r="TKT40" s="72"/>
      <c r="TKU40" s="72"/>
      <c r="TKV40" s="72"/>
      <c r="TKW40" s="90"/>
      <c r="TKX40" s="73"/>
      <c r="TKY40" s="73"/>
      <c r="TKZ40" s="74"/>
      <c r="TLA40" s="72"/>
      <c r="TLB40" s="72"/>
      <c r="TLC40" s="72"/>
      <c r="TLD40" s="90"/>
      <c r="TLE40" s="73"/>
      <c r="TLF40" s="73"/>
      <c r="TLG40" s="74"/>
      <c r="TLH40" s="72"/>
      <c r="TLI40" s="72"/>
      <c r="TLJ40" s="72"/>
      <c r="TLK40" s="90"/>
      <c r="TLL40" s="73"/>
      <c r="TLM40" s="73"/>
      <c r="TLN40" s="74"/>
      <c r="TLO40" s="72"/>
      <c r="TLP40" s="72"/>
      <c r="TLQ40" s="72"/>
      <c r="TLR40" s="90"/>
      <c r="TLS40" s="73"/>
      <c r="TLT40" s="73"/>
      <c r="TLU40" s="74"/>
      <c r="TLV40" s="72"/>
      <c r="TLW40" s="72"/>
      <c r="TLX40" s="72"/>
      <c r="TLY40" s="90"/>
      <c r="TLZ40" s="73"/>
      <c r="TMA40" s="73"/>
      <c r="TMB40" s="74"/>
      <c r="TMC40" s="72"/>
      <c r="TMD40" s="72"/>
      <c r="TME40" s="72"/>
      <c r="TMF40" s="90"/>
      <c r="TMG40" s="73"/>
      <c r="TMH40" s="73"/>
      <c r="TMI40" s="74"/>
      <c r="TMJ40" s="72"/>
      <c r="TMK40" s="72"/>
      <c r="TML40" s="72"/>
      <c r="TMM40" s="90"/>
      <c r="TMN40" s="73"/>
      <c r="TMO40" s="73"/>
      <c r="TMP40" s="74"/>
      <c r="TMQ40" s="72"/>
      <c r="TMR40" s="72"/>
      <c r="TMS40" s="72"/>
      <c r="TMT40" s="90"/>
      <c r="TMU40" s="73"/>
      <c r="TMV40" s="73"/>
      <c r="TMW40" s="74"/>
      <c r="TMX40" s="72"/>
      <c r="TMY40" s="72"/>
      <c r="TMZ40" s="72"/>
      <c r="TNA40" s="90"/>
      <c r="TNB40" s="73"/>
      <c r="TNC40" s="73"/>
      <c r="TND40" s="74"/>
      <c r="TNE40" s="72"/>
      <c r="TNF40" s="72"/>
      <c r="TNG40" s="72"/>
      <c r="TNH40" s="90"/>
      <c r="TNI40" s="73"/>
      <c r="TNJ40" s="73"/>
      <c r="TNK40" s="74"/>
      <c r="TNL40" s="72"/>
      <c r="TNM40" s="72"/>
      <c r="TNN40" s="72"/>
      <c r="TNO40" s="90"/>
      <c r="TNP40" s="73"/>
      <c r="TNQ40" s="73"/>
      <c r="TNR40" s="74"/>
      <c r="TNS40" s="72"/>
      <c r="TNT40" s="72"/>
      <c r="TNU40" s="72"/>
      <c r="TNV40" s="90"/>
      <c r="TNW40" s="73"/>
      <c r="TNX40" s="73"/>
      <c r="TNY40" s="74"/>
      <c r="TNZ40" s="72"/>
      <c r="TOA40" s="72"/>
      <c r="TOB40" s="72"/>
      <c r="TOC40" s="90"/>
      <c r="TOD40" s="73"/>
      <c r="TOE40" s="73"/>
      <c r="TOF40" s="74"/>
      <c r="TOG40" s="72"/>
      <c r="TOH40" s="72"/>
      <c r="TOI40" s="72"/>
      <c r="TOJ40" s="90"/>
      <c r="TOK40" s="73"/>
      <c r="TOL40" s="73"/>
      <c r="TOM40" s="74"/>
      <c r="TON40" s="72"/>
      <c r="TOO40" s="72"/>
      <c r="TOP40" s="72"/>
      <c r="TOQ40" s="90"/>
      <c r="TOR40" s="73"/>
      <c r="TOS40" s="73"/>
      <c r="TOT40" s="74"/>
      <c r="TOU40" s="72"/>
      <c r="TOV40" s="72"/>
      <c r="TOW40" s="72"/>
      <c r="TOX40" s="90"/>
      <c r="TOY40" s="73"/>
      <c r="TOZ40" s="73"/>
      <c r="TPA40" s="74"/>
      <c r="TPB40" s="72"/>
      <c r="TPC40" s="72"/>
      <c r="TPD40" s="72"/>
      <c r="TPE40" s="90"/>
      <c r="TPF40" s="73"/>
      <c r="TPG40" s="73"/>
      <c r="TPH40" s="74"/>
      <c r="TPI40" s="72"/>
      <c r="TPJ40" s="72"/>
      <c r="TPK40" s="72"/>
      <c r="TPL40" s="90"/>
      <c r="TPM40" s="73"/>
      <c r="TPN40" s="73"/>
      <c r="TPO40" s="74"/>
      <c r="TPP40" s="72"/>
      <c r="TPQ40" s="72"/>
      <c r="TPR40" s="72"/>
      <c r="TPS40" s="90"/>
      <c r="TPT40" s="73"/>
      <c r="TPU40" s="73"/>
      <c r="TPV40" s="74"/>
      <c r="TPW40" s="72"/>
      <c r="TPX40" s="72"/>
      <c r="TPY40" s="72"/>
      <c r="TPZ40" s="90"/>
      <c r="TQA40" s="73"/>
      <c r="TQB40" s="73"/>
      <c r="TQC40" s="74"/>
      <c r="TQD40" s="72"/>
      <c r="TQE40" s="72"/>
      <c r="TQF40" s="72"/>
      <c r="TQG40" s="90"/>
      <c r="TQH40" s="73"/>
      <c r="TQI40" s="73"/>
      <c r="TQJ40" s="74"/>
      <c r="TQK40" s="72"/>
      <c r="TQL40" s="72"/>
      <c r="TQM40" s="72"/>
      <c r="TQN40" s="90"/>
      <c r="TQO40" s="73"/>
      <c r="TQP40" s="73"/>
      <c r="TQQ40" s="74"/>
      <c r="TQR40" s="72"/>
      <c r="TQS40" s="72"/>
      <c r="TQT40" s="72"/>
      <c r="TQU40" s="90"/>
      <c r="TQV40" s="73"/>
      <c r="TQW40" s="73"/>
      <c r="TQX40" s="74"/>
      <c r="TQY40" s="72"/>
      <c r="TQZ40" s="72"/>
      <c r="TRA40" s="72"/>
      <c r="TRB40" s="90"/>
      <c r="TRC40" s="73"/>
      <c r="TRD40" s="73"/>
      <c r="TRE40" s="74"/>
      <c r="TRF40" s="72"/>
      <c r="TRG40" s="72"/>
      <c r="TRH40" s="72"/>
      <c r="TRI40" s="90"/>
      <c r="TRJ40" s="73"/>
      <c r="TRK40" s="73"/>
      <c r="TRL40" s="74"/>
      <c r="TRM40" s="72"/>
      <c r="TRN40" s="72"/>
      <c r="TRO40" s="72"/>
      <c r="TRP40" s="90"/>
      <c r="TRQ40" s="73"/>
      <c r="TRR40" s="73"/>
      <c r="TRS40" s="74"/>
      <c r="TRT40" s="72"/>
      <c r="TRU40" s="72"/>
      <c r="TRV40" s="72"/>
      <c r="TRW40" s="90"/>
      <c r="TRX40" s="73"/>
      <c r="TRY40" s="73"/>
      <c r="TRZ40" s="74"/>
      <c r="TSA40" s="72"/>
      <c r="TSB40" s="72"/>
      <c r="TSC40" s="72"/>
      <c r="TSD40" s="90"/>
      <c r="TSE40" s="73"/>
      <c r="TSF40" s="73"/>
      <c r="TSG40" s="74"/>
      <c r="TSH40" s="72"/>
      <c r="TSI40" s="72"/>
      <c r="TSJ40" s="72"/>
      <c r="TSK40" s="90"/>
      <c r="TSL40" s="73"/>
      <c r="TSM40" s="73"/>
      <c r="TSN40" s="74"/>
      <c r="TSO40" s="72"/>
      <c r="TSP40" s="72"/>
      <c r="TSQ40" s="72"/>
      <c r="TSR40" s="90"/>
      <c r="TSS40" s="73"/>
      <c r="TST40" s="73"/>
      <c r="TSU40" s="74"/>
      <c r="TSV40" s="72"/>
      <c r="TSW40" s="72"/>
      <c r="TSX40" s="72"/>
      <c r="TSY40" s="90"/>
      <c r="TSZ40" s="73"/>
      <c r="TTA40" s="73"/>
      <c r="TTB40" s="74"/>
      <c r="TTC40" s="72"/>
      <c r="TTD40" s="72"/>
      <c r="TTE40" s="72"/>
      <c r="TTF40" s="90"/>
      <c r="TTG40" s="73"/>
      <c r="TTH40" s="73"/>
      <c r="TTI40" s="74"/>
      <c r="TTJ40" s="72"/>
      <c r="TTK40" s="72"/>
      <c r="TTL40" s="72"/>
      <c r="TTM40" s="90"/>
      <c r="TTN40" s="73"/>
      <c r="TTO40" s="73"/>
      <c r="TTP40" s="74"/>
      <c r="TTQ40" s="72"/>
      <c r="TTR40" s="72"/>
      <c r="TTS40" s="72"/>
      <c r="TTT40" s="90"/>
      <c r="TTU40" s="73"/>
      <c r="TTV40" s="73"/>
      <c r="TTW40" s="74"/>
      <c r="TTX40" s="72"/>
      <c r="TTY40" s="72"/>
      <c r="TTZ40" s="72"/>
      <c r="TUA40" s="90"/>
      <c r="TUB40" s="73"/>
      <c r="TUC40" s="73"/>
      <c r="TUD40" s="74"/>
      <c r="TUE40" s="72"/>
      <c r="TUF40" s="72"/>
      <c r="TUG40" s="72"/>
      <c r="TUH40" s="90"/>
      <c r="TUI40" s="73"/>
      <c r="TUJ40" s="73"/>
      <c r="TUK40" s="74"/>
      <c r="TUL40" s="72"/>
      <c r="TUM40" s="72"/>
      <c r="TUN40" s="72"/>
      <c r="TUO40" s="90"/>
      <c r="TUP40" s="73"/>
      <c r="TUQ40" s="73"/>
      <c r="TUR40" s="74"/>
      <c r="TUS40" s="72"/>
      <c r="TUT40" s="72"/>
      <c r="TUU40" s="72"/>
      <c r="TUV40" s="90"/>
      <c r="TUW40" s="73"/>
      <c r="TUX40" s="73"/>
      <c r="TUY40" s="74"/>
      <c r="TUZ40" s="72"/>
      <c r="TVA40" s="72"/>
      <c r="TVB40" s="72"/>
      <c r="TVC40" s="90"/>
      <c r="TVD40" s="73"/>
      <c r="TVE40" s="73"/>
      <c r="TVF40" s="74"/>
      <c r="TVG40" s="72"/>
      <c r="TVH40" s="72"/>
      <c r="TVI40" s="72"/>
      <c r="TVJ40" s="90"/>
      <c r="TVK40" s="73"/>
      <c r="TVL40" s="73"/>
      <c r="TVM40" s="74"/>
      <c r="TVN40" s="72"/>
      <c r="TVO40" s="72"/>
      <c r="TVP40" s="72"/>
      <c r="TVQ40" s="90"/>
      <c r="TVR40" s="73"/>
      <c r="TVS40" s="73"/>
      <c r="TVT40" s="74"/>
      <c r="TVU40" s="72"/>
      <c r="TVV40" s="72"/>
      <c r="TVW40" s="72"/>
      <c r="TVX40" s="90"/>
      <c r="TVY40" s="73"/>
      <c r="TVZ40" s="73"/>
      <c r="TWA40" s="74"/>
      <c r="TWB40" s="72"/>
      <c r="TWC40" s="72"/>
      <c r="TWD40" s="72"/>
      <c r="TWE40" s="90"/>
      <c r="TWF40" s="73"/>
      <c r="TWG40" s="73"/>
      <c r="TWH40" s="74"/>
      <c r="TWI40" s="72"/>
      <c r="TWJ40" s="72"/>
      <c r="TWK40" s="72"/>
      <c r="TWL40" s="90"/>
      <c r="TWM40" s="73"/>
      <c r="TWN40" s="73"/>
      <c r="TWO40" s="74"/>
      <c r="TWP40" s="72"/>
      <c r="TWQ40" s="72"/>
      <c r="TWR40" s="72"/>
      <c r="TWS40" s="90"/>
      <c r="TWT40" s="73"/>
      <c r="TWU40" s="73"/>
      <c r="TWV40" s="74"/>
      <c r="TWW40" s="72"/>
      <c r="TWX40" s="72"/>
      <c r="TWY40" s="72"/>
      <c r="TWZ40" s="90"/>
      <c r="TXA40" s="73"/>
      <c r="TXB40" s="73"/>
      <c r="TXC40" s="74"/>
      <c r="TXD40" s="72"/>
      <c r="TXE40" s="72"/>
      <c r="TXF40" s="72"/>
      <c r="TXG40" s="90"/>
      <c r="TXH40" s="73"/>
      <c r="TXI40" s="73"/>
      <c r="TXJ40" s="74"/>
      <c r="TXK40" s="72"/>
      <c r="TXL40" s="72"/>
      <c r="TXM40" s="72"/>
      <c r="TXN40" s="90"/>
      <c r="TXO40" s="73"/>
      <c r="TXP40" s="73"/>
      <c r="TXQ40" s="74"/>
      <c r="TXR40" s="72"/>
      <c r="TXS40" s="72"/>
      <c r="TXT40" s="72"/>
      <c r="TXU40" s="90"/>
      <c r="TXV40" s="73"/>
      <c r="TXW40" s="73"/>
      <c r="TXX40" s="74"/>
      <c r="TXY40" s="72"/>
      <c r="TXZ40" s="72"/>
      <c r="TYA40" s="72"/>
      <c r="TYB40" s="90"/>
      <c r="TYC40" s="73"/>
      <c r="TYD40" s="73"/>
      <c r="TYE40" s="74"/>
      <c r="TYF40" s="72"/>
      <c r="TYG40" s="72"/>
      <c r="TYH40" s="72"/>
      <c r="TYI40" s="90"/>
      <c r="TYJ40" s="73"/>
      <c r="TYK40" s="73"/>
      <c r="TYL40" s="74"/>
      <c r="TYM40" s="72"/>
      <c r="TYN40" s="72"/>
      <c r="TYO40" s="72"/>
      <c r="TYP40" s="90"/>
      <c r="TYQ40" s="73"/>
      <c r="TYR40" s="73"/>
      <c r="TYS40" s="74"/>
      <c r="TYT40" s="72"/>
      <c r="TYU40" s="72"/>
      <c r="TYV40" s="72"/>
      <c r="TYW40" s="90"/>
      <c r="TYX40" s="73"/>
      <c r="TYY40" s="73"/>
      <c r="TYZ40" s="74"/>
      <c r="TZA40" s="72"/>
      <c r="TZB40" s="72"/>
      <c r="TZC40" s="72"/>
      <c r="TZD40" s="90"/>
      <c r="TZE40" s="73"/>
      <c r="TZF40" s="73"/>
      <c r="TZG40" s="74"/>
      <c r="TZH40" s="72"/>
      <c r="TZI40" s="72"/>
      <c r="TZJ40" s="72"/>
      <c r="TZK40" s="90"/>
      <c r="TZL40" s="73"/>
      <c r="TZM40" s="73"/>
      <c r="TZN40" s="74"/>
      <c r="TZO40" s="72"/>
      <c r="TZP40" s="72"/>
      <c r="TZQ40" s="72"/>
      <c r="TZR40" s="90"/>
      <c r="TZS40" s="73"/>
      <c r="TZT40" s="73"/>
      <c r="TZU40" s="74"/>
      <c r="TZV40" s="72"/>
      <c r="TZW40" s="72"/>
      <c r="TZX40" s="72"/>
      <c r="TZY40" s="90"/>
      <c r="TZZ40" s="73"/>
      <c r="UAA40" s="73"/>
      <c r="UAB40" s="74"/>
      <c r="UAC40" s="72"/>
      <c r="UAD40" s="72"/>
      <c r="UAE40" s="72"/>
      <c r="UAF40" s="90"/>
      <c r="UAG40" s="73"/>
      <c r="UAH40" s="73"/>
      <c r="UAI40" s="74"/>
      <c r="UAJ40" s="72"/>
      <c r="UAK40" s="72"/>
      <c r="UAL40" s="72"/>
      <c r="UAM40" s="90"/>
      <c r="UAN40" s="73"/>
      <c r="UAO40" s="73"/>
      <c r="UAP40" s="74"/>
      <c r="UAQ40" s="72"/>
      <c r="UAR40" s="72"/>
      <c r="UAS40" s="72"/>
      <c r="UAT40" s="90"/>
      <c r="UAU40" s="73"/>
      <c r="UAV40" s="73"/>
      <c r="UAW40" s="74"/>
      <c r="UAX40" s="72"/>
      <c r="UAY40" s="72"/>
      <c r="UAZ40" s="72"/>
      <c r="UBA40" s="90"/>
      <c r="UBB40" s="73"/>
      <c r="UBC40" s="73"/>
      <c r="UBD40" s="74"/>
      <c r="UBE40" s="72"/>
      <c r="UBF40" s="72"/>
      <c r="UBG40" s="72"/>
      <c r="UBH40" s="90"/>
      <c r="UBI40" s="73"/>
      <c r="UBJ40" s="73"/>
      <c r="UBK40" s="74"/>
      <c r="UBL40" s="72"/>
      <c r="UBM40" s="72"/>
      <c r="UBN40" s="72"/>
      <c r="UBO40" s="90"/>
      <c r="UBP40" s="73"/>
      <c r="UBQ40" s="73"/>
      <c r="UBR40" s="74"/>
      <c r="UBS40" s="72"/>
      <c r="UBT40" s="72"/>
      <c r="UBU40" s="72"/>
      <c r="UBV40" s="90"/>
      <c r="UBW40" s="73"/>
      <c r="UBX40" s="73"/>
      <c r="UBY40" s="74"/>
      <c r="UBZ40" s="72"/>
      <c r="UCA40" s="72"/>
      <c r="UCB40" s="72"/>
      <c r="UCC40" s="90"/>
      <c r="UCD40" s="73"/>
      <c r="UCE40" s="73"/>
      <c r="UCF40" s="74"/>
      <c r="UCG40" s="72"/>
      <c r="UCH40" s="72"/>
      <c r="UCI40" s="72"/>
      <c r="UCJ40" s="90"/>
      <c r="UCK40" s="73"/>
      <c r="UCL40" s="73"/>
      <c r="UCM40" s="74"/>
      <c r="UCN40" s="72"/>
      <c r="UCO40" s="72"/>
      <c r="UCP40" s="72"/>
      <c r="UCQ40" s="90"/>
      <c r="UCR40" s="73"/>
      <c r="UCS40" s="73"/>
      <c r="UCT40" s="74"/>
      <c r="UCU40" s="72"/>
      <c r="UCV40" s="72"/>
      <c r="UCW40" s="72"/>
      <c r="UCX40" s="90"/>
      <c r="UCY40" s="73"/>
      <c r="UCZ40" s="73"/>
      <c r="UDA40" s="74"/>
      <c r="UDB40" s="72"/>
      <c r="UDC40" s="72"/>
      <c r="UDD40" s="72"/>
      <c r="UDE40" s="90"/>
      <c r="UDF40" s="73"/>
      <c r="UDG40" s="73"/>
      <c r="UDH40" s="74"/>
      <c r="UDI40" s="72"/>
      <c r="UDJ40" s="72"/>
      <c r="UDK40" s="72"/>
      <c r="UDL40" s="90"/>
      <c r="UDM40" s="73"/>
      <c r="UDN40" s="73"/>
      <c r="UDO40" s="74"/>
      <c r="UDP40" s="72"/>
      <c r="UDQ40" s="72"/>
      <c r="UDR40" s="72"/>
      <c r="UDS40" s="90"/>
      <c r="UDT40" s="73"/>
      <c r="UDU40" s="73"/>
      <c r="UDV40" s="74"/>
      <c r="UDW40" s="72"/>
      <c r="UDX40" s="72"/>
      <c r="UDY40" s="72"/>
      <c r="UDZ40" s="90"/>
      <c r="UEA40" s="73"/>
      <c r="UEB40" s="73"/>
      <c r="UEC40" s="74"/>
      <c r="UED40" s="72"/>
      <c r="UEE40" s="72"/>
      <c r="UEF40" s="72"/>
      <c r="UEG40" s="90"/>
      <c r="UEH40" s="73"/>
      <c r="UEI40" s="73"/>
      <c r="UEJ40" s="74"/>
      <c r="UEK40" s="72"/>
      <c r="UEL40" s="72"/>
      <c r="UEM40" s="72"/>
      <c r="UEN40" s="90"/>
      <c r="UEO40" s="73"/>
      <c r="UEP40" s="73"/>
      <c r="UEQ40" s="74"/>
      <c r="UER40" s="72"/>
      <c r="UES40" s="72"/>
      <c r="UET40" s="72"/>
      <c r="UEU40" s="90"/>
      <c r="UEV40" s="73"/>
      <c r="UEW40" s="73"/>
      <c r="UEX40" s="74"/>
      <c r="UEY40" s="72"/>
      <c r="UEZ40" s="72"/>
      <c r="UFA40" s="72"/>
      <c r="UFB40" s="90"/>
      <c r="UFC40" s="73"/>
      <c r="UFD40" s="73"/>
      <c r="UFE40" s="74"/>
      <c r="UFF40" s="72"/>
      <c r="UFG40" s="72"/>
      <c r="UFH40" s="72"/>
      <c r="UFI40" s="90"/>
      <c r="UFJ40" s="73"/>
      <c r="UFK40" s="73"/>
      <c r="UFL40" s="74"/>
      <c r="UFM40" s="72"/>
      <c r="UFN40" s="72"/>
      <c r="UFO40" s="72"/>
      <c r="UFP40" s="90"/>
      <c r="UFQ40" s="73"/>
      <c r="UFR40" s="73"/>
      <c r="UFS40" s="74"/>
      <c r="UFT40" s="72"/>
      <c r="UFU40" s="72"/>
      <c r="UFV40" s="72"/>
      <c r="UFW40" s="90"/>
      <c r="UFX40" s="73"/>
      <c r="UFY40" s="73"/>
      <c r="UFZ40" s="74"/>
      <c r="UGA40" s="72"/>
      <c r="UGB40" s="72"/>
      <c r="UGC40" s="72"/>
      <c r="UGD40" s="90"/>
      <c r="UGE40" s="73"/>
      <c r="UGF40" s="73"/>
      <c r="UGG40" s="74"/>
      <c r="UGH40" s="72"/>
      <c r="UGI40" s="72"/>
      <c r="UGJ40" s="72"/>
      <c r="UGK40" s="90"/>
      <c r="UGL40" s="73"/>
      <c r="UGM40" s="73"/>
      <c r="UGN40" s="74"/>
      <c r="UGO40" s="72"/>
      <c r="UGP40" s="72"/>
      <c r="UGQ40" s="72"/>
      <c r="UGR40" s="90"/>
      <c r="UGS40" s="73"/>
      <c r="UGT40" s="73"/>
      <c r="UGU40" s="74"/>
      <c r="UGV40" s="72"/>
      <c r="UGW40" s="72"/>
      <c r="UGX40" s="72"/>
      <c r="UGY40" s="90"/>
      <c r="UGZ40" s="73"/>
      <c r="UHA40" s="73"/>
      <c r="UHB40" s="74"/>
      <c r="UHC40" s="72"/>
      <c r="UHD40" s="72"/>
      <c r="UHE40" s="72"/>
      <c r="UHF40" s="90"/>
      <c r="UHG40" s="73"/>
      <c r="UHH40" s="73"/>
      <c r="UHI40" s="74"/>
      <c r="UHJ40" s="72"/>
      <c r="UHK40" s="72"/>
      <c r="UHL40" s="72"/>
      <c r="UHM40" s="90"/>
      <c r="UHN40" s="73"/>
      <c r="UHO40" s="73"/>
      <c r="UHP40" s="74"/>
      <c r="UHQ40" s="72"/>
      <c r="UHR40" s="72"/>
      <c r="UHS40" s="72"/>
      <c r="UHT40" s="90"/>
      <c r="UHU40" s="73"/>
      <c r="UHV40" s="73"/>
      <c r="UHW40" s="74"/>
      <c r="UHX40" s="72"/>
      <c r="UHY40" s="72"/>
      <c r="UHZ40" s="72"/>
      <c r="UIA40" s="90"/>
      <c r="UIB40" s="73"/>
      <c r="UIC40" s="73"/>
      <c r="UID40" s="74"/>
      <c r="UIE40" s="72"/>
      <c r="UIF40" s="72"/>
      <c r="UIG40" s="72"/>
      <c r="UIH40" s="90"/>
      <c r="UII40" s="73"/>
      <c r="UIJ40" s="73"/>
      <c r="UIK40" s="74"/>
      <c r="UIL40" s="72"/>
      <c r="UIM40" s="72"/>
      <c r="UIN40" s="72"/>
      <c r="UIO40" s="90"/>
      <c r="UIP40" s="73"/>
      <c r="UIQ40" s="73"/>
      <c r="UIR40" s="74"/>
      <c r="UIS40" s="72"/>
      <c r="UIT40" s="72"/>
      <c r="UIU40" s="72"/>
      <c r="UIV40" s="90"/>
      <c r="UIW40" s="73"/>
      <c r="UIX40" s="73"/>
      <c r="UIY40" s="74"/>
      <c r="UIZ40" s="72"/>
      <c r="UJA40" s="72"/>
      <c r="UJB40" s="72"/>
      <c r="UJC40" s="90"/>
      <c r="UJD40" s="73"/>
      <c r="UJE40" s="73"/>
      <c r="UJF40" s="74"/>
      <c r="UJG40" s="72"/>
      <c r="UJH40" s="72"/>
      <c r="UJI40" s="72"/>
      <c r="UJJ40" s="90"/>
      <c r="UJK40" s="73"/>
      <c r="UJL40" s="73"/>
      <c r="UJM40" s="74"/>
      <c r="UJN40" s="72"/>
      <c r="UJO40" s="72"/>
      <c r="UJP40" s="72"/>
      <c r="UJQ40" s="90"/>
      <c r="UJR40" s="73"/>
      <c r="UJS40" s="73"/>
      <c r="UJT40" s="74"/>
      <c r="UJU40" s="72"/>
      <c r="UJV40" s="72"/>
      <c r="UJW40" s="72"/>
      <c r="UJX40" s="90"/>
      <c r="UJY40" s="73"/>
      <c r="UJZ40" s="73"/>
      <c r="UKA40" s="74"/>
      <c r="UKB40" s="72"/>
      <c r="UKC40" s="72"/>
      <c r="UKD40" s="72"/>
      <c r="UKE40" s="90"/>
      <c r="UKF40" s="73"/>
      <c r="UKG40" s="73"/>
      <c r="UKH40" s="74"/>
      <c r="UKI40" s="72"/>
      <c r="UKJ40" s="72"/>
      <c r="UKK40" s="72"/>
      <c r="UKL40" s="90"/>
      <c r="UKM40" s="73"/>
      <c r="UKN40" s="73"/>
      <c r="UKO40" s="74"/>
      <c r="UKP40" s="72"/>
      <c r="UKQ40" s="72"/>
      <c r="UKR40" s="72"/>
      <c r="UKS40" s="90"/>
      <c r="UKT40" s="73"/>
      <c r="UKU40" s="73"/>
      <c r="UKV40" s="74"/>
      <c r="UKW40" s="72"/>
      <c r="UKX40" s="72"/>
      <c r="UKY40" s="72"/>
      <c r="UKZ40" s="90"/>
      <c r="ULA40" s="73"/>
      <c r="ULB40" s="73"/>
      <c r="ULC40" s="74"/>
      <c r="ULD40" s="72"/>
      <c r="ULE40" s="72"/>
      <c r="ULF40" s="72"/>
      <c r="ULG40" s="90"/>
      <c r="ULH40" s="73"/>
      <c r="ULI40" s="73"/>
      <c r="ULJ40" s="74"/>
      <c r="ULK40" s="72"/>
      <c r="ULL40" s="72"/>
      <c r="ULM40" s="72"/>
      <c r="ULN40" s="90"/>
      <c r="ULO40" s="73"/>
      <c r="ULP40" s="73"/>
      <c r="ULQ40" s="74"/>
      <c r="ULR40" s="72"/>
      <c r="ULS40" s="72"/>
      <c r="ULT40" s="72"/>
      <c r="ULU40" s="90"/>
      <c r="ULV40" s="73"/>
      <c r="ULW40" s="73"/>
      <c r="ULX40" s="74"/>
      <c r="ULY40" s="72"/>
      <c r="ULZ40" s="72"/>
      <c r="UMA40" s="72"/>
      <c r="UMB40" s="90"/>
      <c r="UMC40" s="73"/>
      <c r="UMD40" s="73"/>
      <c r="UME40" s="74"/>
      <c r="UMF40" s="72"/>
      <c r="UMG40" s="72"/>
      <c r="UMH40" s="72"/>
      <c r="UMI40" s="90"/>
      <c r="UMJ40" s="73"/>
      <c r="UMK40" s="73"/>
      <c r="UML40" s="74"/>
      <c r="UMM40" s="72"/>
      <c r="UMN40" s="72"/>
      <c r="UMO40" s="72"/>
      <c r="UMP40" s="90"/>
      <c r="UMQ40" s="73"/>
      <c r="UMR40" s="73"/>
      <c r="UMS40" s="74"/>
      <c r="UMT40" s="72"/>
      <c r="UMU40" s="72"/>
      <c r="UMV40" s="72"/>
      <c r="UMW40" s="90"/>
      <c r="UMX40" s="73"/>
      <c r="UMY40" s="73"/>
      <c r="UMZ40" s="74"/>
      <c r="UNA40" s="72"/>
      <c r="UNB40" s="72"/>
      <c r="UNC40" s="72"/>
      <c r="UND40" s="90"/>
      <c r="UNE40" s="73"/>
      <c r="UNF40" s="73"/>
      <c r="UNG40" s="74"/>
      <c r="UNH40" s="72"/>
      <c r="UNI40" s="72"/>
      <c r="UNJ40" s="72"/>
      <c r="UNK40" s="90"/>
      <c r="UNL40" s="73"/>
      <c r="UNM40" s="73"/>
      <c r="UNN40" s="74"/>
      <c r="UNO40" s="72"/>
      <c r="UNP40" s="72"/>
      <c r="UNQ40" s="72"/>
      <c r="UNR40" s="90"/>
      <c r="UNS40" s="73"/>
      <c r="UNT40" s="73"/>
      <c r="UNU40" s="74"/>
      <c r="UNV40" s="72"/>
      <c r="UNW40" s="72"/>
      <c r="UNX40" s="72"/>
      <c r="UNY40" s="90"/>
      <c r="UNZ40" s="73"/>
      <c r="UOA40" s="73"/>
      <c r="UOB40" s="74"/>
      <c r="UOC40" s="72"/>
      <c r="UOD40" s="72"/>
      <c r="UOE40" s="72"/>
      <c r="UOF40" s="90"/>
      <c r="UOG40" s="73"/>
      <c r="UOH40" s="73"/>
      <c r="UOI40" s="74"/>
      <c r="UOJ40" s="72"/>
      <c r="UOK40" s="72"/>
      <c r="UOL40" s="72"/>
      <c r="UOM40" s="90"/>
      <c r="UON40" s="73"/>
      <c r="UOO40" s="73"/>
      <c r="UOP40" s="74"/>
      <c r="UOQ40" s="72"/>
      <c r="UOR40" s="72"/>
      <c r="UOS40" s="72"/>
      <c r="UOT40" s="90"/>
      <c r="UOU40" s="73"/>
      <c r="UOV40" s="73"/>
      <c r="UOW40" s="74"/>
      <c r="UOX40" s="72"/>
      <c r="UOY40" s="72"/>
      <c r="UOZ40" s="72"/>
      <c r="UPA40" s="90"/>
      <c r="UPB40" s="73"/>
      <c r="UPC40" s="73"/>
      <c r="UPD40" s="74"/>
      <c r="UPE40" s="72"/>
      <c r="UPF40" s="72"/>
      <c r="UPG40" s="72"/>
      <c r="UPH40" s="90"/>
      <c r="UPI40" s="73"/>
      <c r="UPJ40" s="73"/>
      <c r="UPK40" s="74"/>
      <c r="UPL40" s="72"/>
      <c r="UPM40" s="72"/>
      <c r="UPN40" s="72"/>
      <c r="UPO40" s="90"/>
      <c r="UPP40" s="73"/>
      <c r="UPQ40" s="73"/>
      <c r="UPR40" s="74"/>
      <c r="UPS40" s="72"/>
      <c r="UPT40" s="72"/>
      <c r="UPU40" s="72"/>
      <c r="UPV40" s="90"/>
      <c r="UPW40" s="73"/>
      <c r="UPX40" s="73"/>
      <c r="UPY40" s="74"/>
      <c r="UPZ40" s="72"/>
      <c r="UQA40" s="72"/>
      <c r="UQB40" s="72"/>
      <c r="UQC40" s="90"/>
      <c r="UQD40" s="73"/>
      <c r="UQE40" s="73"/>
      <c r="UQF40" s="74"/>
      <c r="UQG40" s="72"/>
      <c r="UQH40" s="72"/>
      <c r="UQI40" s="72"/>
      <c r="UQJ40" s="90"/>
      <c r="UQK40" s="73"/>
      <c r="UQL40" s="73"/>
      <c r="UQM40" s="74"/>
      <c r="UQN40" s="72"/>
      <c r="UQO40" s="72"/>
      <c r="UQP40" s="72"/>
      <c r="UQQ40" s="90"/>
      <c r="UQR40" s="73"/>
      <c r="UQS40" s="73"/>
      <c r="UQT40" s="74"/>
      <c r="UQU40" s="72"/>
      <c r="UQV40" s="72"/>
      <c r="UQW40" s="72"/>
      <c r="UQX40" s="90"/>
      <c r="UQY40" s="73"/>
      <c r="UQZ40" s="73"/>
      <c r="URA40" s="74"/>
      <c r="URB40" s="72"/>
      <c r="URC40" s="72"/>
      <c r="URD40" s="72"/>
      <c r="URE40" s="90"/>
      <c r="URF40" s="73"/>
      <c r="URG40" s="73"/>
      <c r="URH40" s="74"/>
      <c r="URI40" s="72"/>
      <c r="URJ40" s="72"/>
      <c r="URK40" s="72"/>
      <c r="URL40" s="90"/>
      <c r="URM40" s="73"/>
      <c r="URN40" s="73"/>
      <c r="URO40" s="74"/>
      <c r="URP40" s="72"/>
      <c r="URQ40" s="72"/>
      <c r="URR40" s="72"/>
      <c r="URS40" s="90"/>
      <c r="URT40" s="73"/>
      <c r="URU40" s="73"/>
      <c r="URV40" s="74"/>
      <c r="URW40" s="72"/>
      <c r="URX40" s="72"/>
      <c r="URY40" s="72"/>
      <c r="URZ40" s="90"/>
      <c r="USA40" s="73"/>
      <c r="USB40" s="73"/>
      <c r="USC40" s="74"/>
      <c r="USD40" s="72"/>
      <c r="USE40" s="72"/>
      <c r="USF40" s="72"/>
      <c r="USG40" s="90"/>
      <c r="USH40" s="73"/>
      <c r="USI40" s="73"/>
      <c r="USJ40" s="74"/>
      <c r="USK40" s="72"/>
      <c r="USL40" s="72"/>
      <c r="USM40" s="72"/>
      <c r="USN40" s="90"/>
      <c r="USO40" s="73"/>
      <c r="USP40" s="73"/>
      <c r="USQ40" s="74"/>
      <c r="USR40" s="72"/>
      <c r="USS40" s="72"/>
      <c r="UST40" s="72"/>
      <c r="USU40" s="90"/>
      <c r="USV40" s="73"/>
      <c r="USW40" s="73"/>
      <c r="USX40" s="74"/>
      <c r="USY40" s="72"/>
      <c r="USZ40" s="72"/>
      <c r="UTA40" s="72"/>
      <c r="UTB40" s="90"/>
      <c r="UTC40" s="73"/>
      <c r="UTD40" s="73"/>
      <c r="UTE40" s="74"/>
      <c r="UTF40" s="72"/>
      <c r="UTG40" s="72"/>
      <c r="UTH40" s="72"/>
      <c r="UTI40" s="90"/>
      <c r="UTJ40" s="73"/>
      <c r="UTK40" s="73"/>
      <c r="UTL40" s="74"/>
      <c r="UTM40" s="72"/>
      <c r="UTN40" s="72"/>
      <c r="UTO40" s="72"/>
      <c r="UTP40" s="90"/>
      <c r="UTQ40" s="73"/>
      <c r="UTR40" s="73"/>
      <c r="UTS40" s="74"/>
      <c r="UTT40" s="72"/>
      <c r="UTU40" s="72"/>
      <c r="UTV40" s="72"/>
      <c r="UTW40" s="90"/>
      <c r="UTX40" s="73"/>
      <c r="UTY40" s="73"/>
      <c r="UTZ40" s="74"/>
      <c r="UUA40" s="72"/>
      <c r="UUB40" s="72"/>
      <c r="UUC40" s="72"/>
      <c r="UUD40" s="90"/>
      <c r="UUE40" s="73"/>
      <c r="UUF40" s="73"/>
      <c r="UUG40" s="74"/>
      <c r="UUH40" s="72"/>
      <c r="UUI40" s="72"/>
      <c r="UUJ40" s="72"/>
      <c r="UUK40" s="90"/>
      <c r="UUL40" s="73"/>
      <c r="UUM40" s="73"/>
      <c r="UUN40" s="74"/>
      <c r="UUO40" s="72"/>
      <c r="UUP40" s="72"/>
      <c r="UUQ40" s="72"/>
      <c r="UUR40" s="90"/>
      <c r="UUS40" s="73"/>
      <c r="UUT40" s="73"/>
      <c r="UUU40" s="74"/>
      <c r="UUV40" s="72"/>
      <c r="UUW40" s="72"/>
      <c r="UUX40" s="72"/>
      <c r="UUY40" s="90"/>
      <c r="UUZ40" s="73"/>
      <c r="UVA40" s="73"/>
      <c r="UVB40" s="74"/>
      <c r="UVC40" s="72"/>
      <c r="UVD40" s="72"/>
      <c r="UVE40" s="72"/>
      <c r="UVF40" s="90"/>
      <c r="UVG40" s="73"/>
      <c r="UVH40" s="73"/>
      <c r="UVI40" s="74"/>
      <c r="UVJ40" s="72"/>
      <c r="UVK40" s="72"/>
      <c r="UVL40" s="72"/>
      <c r="UVM40" s="90"/>
      <c r="UVN40" s="73"/>
      <c r="UVO40" s="73"/>
      <c r="UVP40" s="74"/>
      <c r="UVQ40" s="72"/>
      <c r="UVR40" s="72"/>
      <c r="UVS40" s="72"/>
      <c r="UVT40" s="90"/>
      <c r="UVU40" s="73"/>
      <c r="UVV40" s="73"/>
      <c r="UVW40" s="74"/>
      <c r="UVX40" s="72"/>
      <c r="UVY40" s="72"/>
      <c r="UVZ40" s="72"/>
      <c r="UWA40" s="90"/>
      <c r="UWB40" s="73"/>
      <c r="UWC40" s="73"/>
      <c r="UWD40" s="74"/>
      <c r="UWE40" s="72"/>
      <c r="UWF40" s="72"/>
      <c r="UWG40" s="72"/>
      <c r="UWH40" s="90"/>
      <c r="UWI40" s="73"/>
      <c r="UWJ40" s="73"/>
      <c r="UWK40" s="74"/>
      <c r="UWL40" s="72"/>
      <c r="UWM40" s="72"/>
      <c r="UWN40" s="72"/>
      <c r="UWO40" s="90"/>
      <c r="UWP40" s="73"/>
      <c r="UWQ40" s="73"/>
      <c r="UWR40" s="74"/>
      <c r="UWS40" s="72"/>
      <c r="UWT40" s="72"/>
      <c r="UWU40" s="72"/>
      <c r="UWV40" s="90"/>
      <c r="UWW40" s="73"/>
      <c r="UWX40" s="73"/>
      <c r="UWY40" s="74"/>
      <c r="UWZ40" s="72"/>
      <c r="UXA40" s="72"/>
      <c r="UXB40" s="72"/>
      <c r="UXC40" s="90"/>
      <c r="UXD40" s="73"/>
      <c r="UXE40" s="73"/>
      <c r="UXF40" s="74"/>
      <c r="UXG40" s="72"/>
      <c r="UXH40" s="72"/>
      <c r="UXI40" s="72"/>
      <c r="UXJ40" s="90"/>
      <c r="UXK40" s="73"/>
      <c r="UXL40" s="73"/>
      <c r="UXM40" s="74"/>
      <c r="UXN40" s="72"/>
      <c r="UXO40" s="72"/>
      <c r="UXP40" s="72"/>
      <c r="UXQ40" s="90"/>
      <c r="UXR40" s="73"/>
      <c r="UXS40" s="73"/>
      <c r="UXT40" s="74"/>
      <c r="UXU40" s="72"/>
      <c r="UXV40" s="72"/>
      <c r="UXW40" s="72"/>
      <c r="UXX40" s="90"/>
      <c r="UXY40" s="73"/>
      <c r="UXZ40" s="73"/>
      <c r="UYA40" s="74"/>
      <c r="UYB40" s="72"/>
      <c r="UYC40" s="72"/>
      <c r="UYD40" s="72"/>
      <c r="UYE40" s="90"/>
      <c r="UYF40" s="73"/>
      <c r="UYG40" s="73"/>
      <c r="UYH40" s="74"/>
      <c r="UYI40" s="72"/>
      <c r="UYJ40" s="72"/>
      <c r="UYK40" s="72"/>
      <c r="UYL40" s="90"/>
      <c r="UYM40" s="73"/>
      <c r="UYN40" s="73"/>
      <c r="UYO40" s="74"/>
      <c r="UYP40" s="72"/>
      <c r="UYQ40" s="72"/>
      <c r="UYR40" s="72"/>
      <c r="UYS40" s="90"/>
      <c r="UYT40" s="73"/>
      <c r="UYU40" s="73"/>
      <c r="UYV40" s="74"/>
      <c r="UYW40" s="72"/>
      <c r="UYX40" s="72"/>
      <c r="UYY40" s="72"/>
      <c r="UYZ40" s="90"/>
      <c r="UZA40" s="73"/>
      <c r="UZB40" s="73"/>
      <c r="UZC40" s="74"/>
      <c r="UZD40" s="72"/>
      <c r="UZE40" s="72"/>
      <c r="UZF40" s="72"/>
      <c r="UZG40" s="90"/>
      <c r="UZH40" s="73"/>
      <c r="UZI40" s="73"/>
      <c r="UZJ40" s="74"/>
      <c r="UZK40" s="72"/>
      <c r="UZL40" s="72"/>
      <c r="UZM40" s="72"/>
      <c r="UZN40" s="90"/>
      <c r="UZO40" s="73"/>
      <c r="UZP40" s="73"/>
      <c r="UZQ40" s="74"/>
      <c r="UZR40" s="72"/>
      <c r="UZS40" s="72"/>
      <c r="UZT40" s="72"/>
      <c r="UZU40" s="90"/>
      <c r="UZV40" s="73"/>
      <c r="UZW40" s="73"/>
      <c r="UZX40" s="74"/>
      <c r="UZY40" s="72"/>
      <c r="UZZ40" s="72"/>
      <c r="VAA40" s="72"/>
      <c r="VAB40" s="90"/>
      <c r="VAC40" s="73"/>
      <c r="VAD40" s="73"/>
      <c r="VAE40" s="74"/>
      <c r="VAF40" s="72"/>
      <c r="VAG40" s="72"/>
      <c r="VAH40" s="72"/>
      <c r="VAI40" s="90"/>
      <c r="VAJ40" s="73"/>
      <c r="VAK40" s="73"/>
      <c r="VAL40" s="74"/>
      <c r="VAM40" s="72"/>
      <c r="VAN40" s="72"/>
      <c r="VAO40" s="72"/>
      <c r="VAP40" s="90"/>
      <c r="VAQ40" s="73"/>
      <c r="VAR40" s="73"/>
      <c r="VAS40" s="74"/>
      <c r="VAT40" s="72"/>
      <c r="VAU40" s="72"/>
      <c r="VAV40" s="72"/>
      <c r="VAW40" s="90"/>
      <c r="VAX40" s="73"/>
      <c r="VAY40" s="73"/>
      <c r="VAZ40" s="74"/>
      <c r="VBA40" s="72"/>
      <c r="VBB40" s="72"/>
      <c r="VBC40" s="72"/>
      <c r="VBD40" s="90"/>
      <c r="VBE40" s="73"/>
      <c r="VBF40" s="73"/>
      <c r="VBG40" s="74"/>
      <c r="VBH40" s="72"/>
      <c r="VBI40" s="72"/>
      <c r="VBJ40" s="72"/>
      <c r="VBK40" s="90"/>
      <c r="VBL40" s="73"/>
      <c r="VBM40" s="73"/>
      <c r="VBN40" s="74"/>
      <c r="VBO40" s="72"/>
      <c r="VBP40" s="72"/>
      <c r="VBQ40" s="72"/>
      <c r="VBR40" s="90"/>
      <c r="VBS40" s="73"/>
      <c r="VBT40" s="73"/>
      <c r="VBU40" s="74"/>
      <c r="VBV40" s="72"/>
      <c r="VBW40" s="72"/>
      <c r="VBX40" s="72"/>
      <c r="VBY40" s="90"/>
      <c r="VBZ40" s="73"/>
      <c r="VCA40" s="73"/>
      <c r="VCB40" s="74"/>
      <c r="VCC40" s="72"/>
      <c r="VCD40" s="72"/>
      <c r="VCE40" s="72"/>
      <c r="VCF40" s="90"/>
      <c r="VCG40" s="73"/>
      <c r="VCH40" s="73"/>
      <c r="VCI40" s="74"/>
      <c r="VCJ40" s="72"/>
      <c r="VCK40" s="72"/>
      <c r="VCL40" s="72"/>
      <c r="VCM40" s="90"/>
      <c r="VCN40" s="73"/>
      <c r="VCO40" s="73"/>
      <c r="VCP40" s="74"/>
      <c r="VCQ40" s="72"/>
      <c r="VCR40" s="72"/>
      <c r="VCS40" s="72"/>
      <c r="VCT40" s="90"/>
      <c r="VCU40" s="73"/>
      <c r="VCV40" s="73"/>
      <c r="VCW40" s="74"/>
      <c r="VCX40" s="72"/>
      <c r="VCY40" s="72"/>
      <c r="VCZ40" s="72"/>
      <c r="VDA40" s="90"/>
      <c r="VDB40" s="73"/>
      <c r="VDC40" s="73"/>
      <c r="VDD40" s="74"/>
      <c r="VDE40" s="72"/>
      <c r="VDF40" s="72"/>
      <c r="VDG40" s="72"/>
      <c r="VDH40" s="90"/>
      <c r="VDI40" s="73"/>
      <c r="VDJ40" s="73"/>
      <c r="VDK40" s="74"/>
      <c r="VDL40" s="72"/>
      <c r="VDM40" s="72"/>
      <c r="VDN40" s="72"/>
      <c r="VDO40" s="90"/>
      <c r="VDP40" s="73"/>
      <c r="VDQ40" s="73"/>
      <c r="VDR40" s="74"/>
      <c r="VDS40" s="72"/>
      <c r="VDT40" s="72"/>
      <c r="VDU40" s="72"/>
      <c r="VDV40" s="90"/>
      <c r="VDW40" s="73"/>
      <c r="VDX40" s="73"/>
      <c r="VDY40" s="74"/>
      <c r="VDZ40" s="72"/>
      <c r="VEA40" s="72"/>
      <c r="VEB40" s="72"/>
      <c r="VEC40" s="90"/>
      <c r="VED40" s="73"/>
      <c r="VEE40" s="73"/>
      <c r="VEF40" s="74"/>
      <c r="VEG40" s="72"/>
      <c r="VEH40" s="72"/>
      <c r="VEI40" s="72"/>
      <c r="VEJ40" s="90"/>
      <c r="VEK40" s="73"/>
      <c r="VEL40" s="73"/>
      <c r="VEM40" s="74"/>
      <c r="VEN40" s="72"/>
      <c r="VEO40" s="72"/>
      <c r="VEP40" s="72"/>
      <c r="VEQ40" s="90"/>
      <c r="VER40" s="73"/>
      <c r="VES40" s="73"/>
      <c r="VET40" s="74"/>
      <c r="VEU40" s="72"/>
      <c r="VEV40" s="72"/>
      <c r="VEW40" s="72"/>
      <c r="VEX40" s="90"/>
      <c r="VEY40" s="73"/>
      <c r="VEZ40" s="73"/>
      <c r="VFA40" s="74"/>
      <c r="VFB40" s="72"/>
      <c r="VFC40" s="72"/>
      <c r="VFD40" s="72"/>
      <c r="VFE40" s="90"/>
      <c r="VFF40" s="73"/>
      <c r="VFG40" s="73"/>
      <c r="VFH40" s="74"/>
      <c r="VFI40" s="72"/>
      <c r="VFJ40" s="72"/>
      <c r="VFK40" s="72"/>
      <c r="VFL40" s="90"/>
      <c r="VFM40" s="73"/>
      <c r="VFN40" s="73"/>
      <c r="VFO40" s="74"/>
      <c r="VFP40" s="72"/>
      <c r="VFQ40" s="72"/>
      <c r="VFR40" s="72"/>
      <c r="VFS40" s="90"/>
      <c r="VFT40" s="73"/>
      <c r="VFU40" s="73"/>
      <c r="VFV40" s="74"/>
      <c r="VFW40" s="72"/>
      <c r="VFX40" s="72"/>
      <c r="VFY40" s="72"/>
      <c r="VFZ40" s="90"/>
      <c r="VGA40" s="73"/>
      <c r="VGB40" s="73"/>
      <c r="VGC40" s="74"/>
      <c r="VGD40" s="72"/>
      <c r="VGE40" s="72"/>
      <c r="VGF40" s="72"/>
      <c r="VGG40" s="90"/>
      <c r="VGH40" s="73"/>
      <c r="VGI40" s="73"/>
      <c r="VGJ40" s="74"/>
      <c r="VGK40" s="72"/>
      <c r="VGL40" s="72"/>
      <c r="VGM40" s="72"/>
      <c r="VGN40" s="90"/>
      <c r="VGO40" s="73"/>
      <c r="VGP40" s="73"/>
      <c r="VGQ40" s="74"/>
      <c r="VGR40" s="72"/>
      <c r="VGS40" s="72"/>
      <c r="VGT40" s="72"/>
      <c r="VGU40" s="90"/>
      <c r="VGV40" s="73"/>
      <c r="VGW40" s="73"/>
      <c r="VGX40" s="74"/>
      <c r="VGY40" s="72"/>
      <c r="VGZ40" s="72"/>
      <c r="VHA40" s="72"/>
      <c r="VHB40" s="90"/>
      <c r="VHC40" s="73"/>
      <c r="VHD40" s="73"/>
      <c r="VHE40" s="74"/>
      <c r="VHF40" s="72"/>
      <c r="VHG40" s="72"/>
      <c r="VHH40" s="72"/>
      <c r="VHI40" s="90"/>
      <c r="VHJ40" s="73"/>
      <c r="VHK40" s="73"/>
      <c r="VHL40" s="74"/>
      <c r="VHM40" s="72"/>
      <c r="VHN40" s="72"/>
      <c r="VHO40" s="72"/>
      <c r="VHP40" s="90"/>
      <c r="VHQ40" s="73"/>
      <c r="VHR40" s="73"/>
      <c r="VHS40" s="74"/>
      <c r="VHT40" s="72"/>
      <c r="VHU40" s="72"/>
      <c r="VHV40" s="72"/>
      <c r="VHW40" s="90"/>
      <c r="VHX40" s="73"/>
      <c r="VHY40" s="73"/>
      <c r="VHZ40" s="74"/>
      <c r="VIA40" s="72"/>
      <c r="VIB40" s="72"/>
      <c r="VIC40" s="72"/>
      <c r="VID40" s="90"/>
      <c r="VIE40" s="73"/>
      <c r="VIF40" s="73"/>
      <c r="VIG40" s="74"/>
      <c r="VIH40" s="72"/>
      <c r="VII40" s="72"/>
      <c r="VIJ40" s="72"/>
      <c r="VIK40" s="90"/>
      <c r="VIL40" s="73"/>
      <c r="VIM40" s="73"/>
      <c r="VIN40" s="74"/>
      <c r="VIO40" s="72"/>
      <c r="VIP40" s="72"/>
      <c r="VIQ40" s="72"/>
      <c r="VIR40" s="90"/>
      <c r="VIS40" s="73"/>
      <c r="VIT40" s="73"/>
      <c r="VIU40" s="74"/>
      <c r="VIV40" s="72"/>
      <c r="VIW40" s="72"/>
      <c r="VIX40" s="72"/>
      <c r="VIY40" s="90"/>
      <c r="VIZ40" s="73"/>
      <c r="VJA40" s="73"/>
      <c r="VJB40" s="74"/>
      <c r="VJC40" s="72"/>
      <c r="VJD40" s="72"/>
      <c r="VJE40" s="72"/>
      <c r="VJF40" s="90"/>
      <c r="VJG40" s="73"/>
      <c r="VJH40" s="73"/>
      <c r="VJI40" s="74"/>
      <c r="VJJ40" s="72"/>
      <c r="VJK40" s="72"/>
      <c r="VJL40" s="72"/>
      <c r="VJM40" s="90"/>
      <c r="VJN40" s="73"/>
      <c r="VJO40" s="73"/>
      <c r="VJP40" s="74"/>
      <c r="VJQ40" s="72"/>
      <c r="VJR40" s="72"/>
      <c r="VJS40" s="72"/>
      <c r="VJT40" s="90"/>
      <c r="VJU40" s="73"/>
      <c r="VJV40" s="73"/>
      <c r="VJW40" s="74"/>
      <c r="VJX40" s="72"/>
      <c r="VJY40" s="72"/>
      <c r="VJZ40" s="72"/>
      <c r="VKA40" s="90"/>
      <c r="VKB40" s="73"/>
      <c r="VKC40" s="73"/>
      <c r="VKD40" s="74"/>
      <c r="VKE40" s="72"/>
      <c r="VKF40" s="72"/>
      <c r="VKG40" s="72"/>
      <c r="VKH40" s="90"/>
      <c r="VKI40" s="73"/>
      <c r="VKJ40" s="73"/>
      <c r="VKK40" s="74"/>
      <c r="VKL40" s="72"/>
      <c r="VKM40" s="72"/>
      <c r="VKN40" s="72"/>
      <c r="VKO40" s="90"/>
      <c r="VKP40" s="73"/>
      <c r="VKQ40" s="73"/>
      <c r="VKR40" s="74"/>
      <c r="VKS40" s="72"/>
      <c r="VKT40" s="72"/>
      <c r="VKU40" s="72"/>
      <c r="VKV40" s="90"/>
      <c r="VKW40" s="73"/>
      <c r="VKX40" s="73"/>
      <c r="VKY40" s="74"/>
      <c r="VKZ40" s="72"/>
      <c r="VLA40" s="72"/>
      <c r="VLB40" s="72"/>
      <c r="VLC40" s="90"/>
      <c r="VLD40" s="73"/>
      <c r="VLE40" s="73"/>
      <c r="VLF40" s="74"/>
      <c r="VLG40" s="72"/>
      <c r="VLH40" s="72"/>
      <c r="VLI40" s="72"/>
      <c r="VLJ40" s="90"/>
      <c r="VLK40" s="73"/>
      <c r="VLL40" s="73"/>
      <c r="VLM40" s="74"/>
      <c r="VLN40" s="72"/>
      <c r="VLO40" s="72"/>
      <c r="VLP40" s="72"/>
      <c r="VLQ40" s="90"/>
      <c r="VLR40" s="73"/>
      <c r="VLS40" s="73"/>
      <c r="VLT40" s="74"/>
      <c r="VLU40" s="72"/>
      <c r="VLV40" s="72"/>
      <c r="VLW40" s="72"/>
      <c r="VLX40" s="90"/>
      <c r="VLY40" s="73"/>
      <c r="VLZ40" s="73"/>
      <c r="VMA40" s="74"/>
      <c r="VMB40" s="72"/>
      <c r="VMC40" s="72"/>
      <c r="VMD40" s="72"/>
      <c r="VME40" s="90"/>
      <c r="VMF40" s="73"/>
      <c r="VMG40" s="73"/>
      <c r="VMH40" s="74"/>
      <c r="VMI40" s="72"/>
      <c r="VMJ40" s="72"/>
      <c r="VMK40" s="72"/>
      <c r="VML40" s="90"/>
      <c r="VMM40" s="73"/>
      <c r="VMN40" s="73"/>
      <c r="VMO40" s="74"/>
      <c r="VMP40" s="72"/>
      <c r="VMQ40" s="72"/>
      <c r="VMR40" s="72"/>
      <c r="VMS40" s="90"/>
      <c r="VMT40" s="73"/>
      <c r="VMU40" s="73"/>
      <c r="VMV40" s="74"/>
      <c r="VMW40" s="72"/>
      <c r="VMX40" s="72"/>
      <c r="VMY40" s="72"/>
      <c r="VMZ40" s="90"/>
      <c r="VNA40" s="73"/>
      <c r="VNB40" s="73"/>
      <c r="VNC40" s="74"/>
      <c r="VND40" s="72"/>
      <c r="VNE40" s="72"/>
      <c r="VNF40" s="72"/>
      <c r="VNG40" s="90"/>
      <c r="VNH40" s="73"/>
      <c r="VNI40" s="73"/>
      <c r="VNJ40" s="74"/>
      <c r="VNK40" s="72"/>
      <c r="VNL40" s="72"/>
      <c r="VNM40" s="72"/>
      <c r="VNN40" s="90"/>
      <c r="VNO40" s="73"/>
      <c r="VNP40" s="73"/>
      <c r="VNQ40" s="74"/>
      <c r="VNR40" s="72"/>
      <c r="VNS40" s="72"/>
      <c r="VNT40" s="72"/>
      <c r="VNU40" s="90"/>
      <c r="VNV40" s="73"/>
      <c r="VNW40" s="73"/>
      <c r="VNX40" s="74"/>
      <c r="VNY40" s="72"/>
      <c r="VNZ40" s="72"/>
      <c r="VOA40" s="72"/>
      <c r="VOB40" s="90"/>
      <c r="VOC40" s="73"/>
      <c r="VOD40" s="73"/>
      <c r="VOE40" s="74"/>
      <c r="VOF40" s="72"/>
      <c r="VOG40" s="72"/>
      <c r="VOH40" s="72"/>
      <c r="VOI40" s="90"/>
      <c r="VOJ40" s="73"/>
      <c r="VOK40" s="73"/>
      <c r="VOL40" s="74"/>
      <c r="VOM40" s="72"/>
      <c r="VON40" s="72"/>
      <c r="VOO40" s="72"/>
      <c r="VOP40" s="90"/>
      <c r="VOQ40" s="73"/>
      <c r="VOR40" s="73"/>
      <c r="VOS40" s="74"/>
      <c r="VOT40" s="72"/>
      <c r="VOU40" s="72"/>
      <c r="VOV40" s="72"/>
      <c r="VOW40" s="90"/>
      <c r="VOX40" s="73"/>
      <c r="VOY40" s="73"/>
      <c r="VOZ40" s="74"/>
      <c r="VPA40" s="72"/>
      <c r="VPB40" s="72"/>
      <c r="VPC40" s="72"/>
      <c r="VPD40" s="90"/>
      <c r="VPE40" s="73"/>
      <c r="VPF40" s="73"/>
      <c r="VPG40" s="74"/>
      <c r="VPH40" s="72"/>
      <c r="VPI40" s="72"/>
      <c r="VPJ40" s="72"/>
      <c r="VPK40" s="90"/>
      <c r="VPL40" s="73"/>
      <c r="VPM40" s="73"/>
      <c r="VPN40" s="74"/>
      <c r="VPO40" s="72"/>
      <c r="VPP40" s="72"/>
      <c r="VPQ40" s="72"/>
      <c r="VPR40" s="90"/>
      <c r="VPS40" s="73"/>
      <c r="VPT40" s="73"/>
      <c r="VPU40" s="74"/>
      <c r="VPV40" s="72"/>
      <c r="VPW40" s="72"/>
      <c r="VPX40" s="72"/>
      <c r="VPY40" s="90"/>
      <c r="VPZ40" s="73"/>
      <c r="VQA40" s="73"/>
      <c r="VQB40" s="74"/>
      <c r="VQC40" s="72"/>
      <c r="VQD40" s="72"/>
      <c r="VQE40" s="72"/>
      <c r="VQF40" s="90"/>
      <c r="VQG40" s="73"/>
      <c r="VQH40" s="73"/>
      <c r="VQI40" s="74"/>
      <c r="VQJ40" s="72"/>
      <c r="VQK40" s="72"/>
      <c r="VQL40" s="72"/>
      <c r="VQM40" s="90"/>
      <c r="VQN40" s="73"/>
      <c r="VQO40" s="73"/>
      <c r="VQP40" s="74"/>
      <c r="VQQ40" s="72"/>
      <c r="VQR40" s="72"/>
      <c r="VQS40" s="72"/>
      <c r="VQT40" s="90"/>
      <c r="VQU40" s="73"/>
      <c r="VQV40" s="73"/>
      <c r="VQW40" s="74"/>
      <c r="VQX40" s="72"/>
      <c r="VQY40" s="72"/>
      <c r="VQZ40" s="72"/>
      <c r="VRA40" s="90"/>
      <c r="VRB40" s="73"/>
      <c r="VRC40" s="73"/>
      <c r="VRD40" s="74"/>
      <c r="VRE40" s="72"/>
      <c r="VRF40" s="72"/>
      <c r="VRG40" s="72"/>
      <c r="VRH40" s="90"/>
      <c r="VRI40" s="73"/>
      <c r="VRJ40" s="73"/>
      <c r="VRK40" s="74"/>
      <c r="VRL40" s="72"/>
      <c r="VRM40" s="72"/>
      <c r="VRN40" s="72"/>
      <c r="VRO40" s="90"/>
      <c r="VRP40" s="73"/>
      <c r="VRQ40" s="73"/>
      <c r="VRR40" s="74"/>
      <c r="VRS40" s="72"/>
      <c r="VRT40" s="72"/>
      <c r="VRU40" s="72"/>
      <c r="VRV40" s="90"/>
      <c r="VRW40" s="73"/>
      <c r="VRX40" s="73"/>
      <c r="VRY40" s="74"/>
      <c r="VRZ40" s="72"/>
      <c r="VSA40" s="72"/>
      <c r="VSB40" s="72"/>
      <c r="VSC40" s="90"/>
      <c r="VSD40" s="73"/>
      <c r="VSE40" s="73"/>
      <c r="VSF40" s="74"/>
      <c r="VSG40" s="72"/>
      <c r="VSH40" s="72"/>
      <c r="VSI40" s="72"/>
      <c r="VSJ40" s="90"/>
      <c r="VSK40" s="73"/>
      <c r="VSL40" s="73"/>
      <c r="VSM40" s="74"/>
      <c r="VSN40" s="72"/>
      <c r="VSO40" s="72"/>
      <c r="VSP40" s="72"/>
      <c r="VSQ40" s="90"/>
      <c r="VSR40" s="73"/>
      <c r="VSS40" s="73"/>
      <c r="VST40" s="74"/>
      <c r="VSU40" s="72"/>
      <c r="VSV40" s="72"/>
      <c r="VSW40" s="72"/>
      <c r="VSX40" s="90"/>
      <c r="VSY40" s="73"/>
      <c r="VSZ40" s="73"/>
      <c r="VTA40" s="74"/>
      <c r="VTB40" s="72"/>
      <c r="VTC40" s="72"/>
      <c r="VTD40" s="72"/>
      <c r="VTE40" s="90"/>
      <c r="VTF40" s="73"/>
      <c r="VTG40" s="73"/>
      <c r="VTH40" s="74"/>
      <c r="VTI40" s="72"/>
      <c r="VTJ40" s="72"/>
      <c r="VTK40" s="72"/>
      <c r="VTL40" s="90"/>
      <c r="VTM40" s="73"/>
      <c r="VTN40" s="73"/>
      <c r="VTO40" s="74"/>
      <c r="VTP40" s="72"/>
      <c r="VTQ40" s="72"/>
      <c r="VTR40" s="72"/>
      <c r="VTS40" s="90"/>
      <c r="VTT40" s="73"/>
      <c r="VTU40" s="73"/>
      <c r="VTV40" s="74"/>
      <c r="VTW40" s="72"/>
      <c r="VTX40" s="72"/>
      <c r="VTY40" s="72"/>
      <c r="VTZ40" s="90"/>
      <c r="VUA40" s="73"/>
      <c r="VUB40" s="73"/>
      <c r="VUC40" s="74"/>
      <c r="VUD40" s="72"/>
      <c r="VUE40" s="72"/>
      <c r="VUF40" s="72"/>
      <c r="VUG40" s="90"/>
      <c r="VUH40" s="73"/>
      <c r="VUI40" s="73"/>
      <c r="VUJ40" s="74"/>
      <c r="VUK40" s="72"/>
      <c r="VUL40" s="72"/>
      <c r="VUM40" s="72"/>
      <c r="VUN40" s="90"/>
      <c r="VUO40" s="73"/>
      <c r="VUP40" s="73"/>
      <c r="VUQ40" s="74"/>
      <c r="VUR40" s="72"/>
      <c r="VUS40" s="72"/>
      <c r="VUT40" s="72"/>
      <c r="VUU40" s="90"/>
      <c r="VUV40" s="73"/>
      <c r="VUW40" s="73"/>
      <c r="VUX40" s="74"/>
      <c r="VUY40" s="72"/>
      <c r="VUZ40" s="72"/>
      <c r="VVA40" s="72"/>
      <c r="VVB40" s="90"/>
      <c r="VVC40" s="73"/>
      <c r="VVD40" s="73"/>
      <c r="VVE40" s="74"/>
      <c r="VVF40" s="72"/>
      <c r="VVG40" s="72"/>
      <c r="VVH40" s="72"/>
      <c r="VVI40" s="90"/>
      <c r="VVJ40" s="73"/>
      <c r="VVK40" s="73"/>
      <c r="VVL40" s="74"/>
      <c r="VVM40" s="72"/>
      <c r="VVN40" s="72"/>
      <c r="VVO40" s="72"/>
      <c r="VVP40" s="90"/>
      <c r="VVQ40" s="73"/>
      <c r="VVR40" s="73"/>
      <c r="VVS40" s="74"/>
      <c r="VVT40" s="72"/>
      <c r="VVU40" s="72"/>
      <c r="VVV40" s="72"/>
      <c r="VVW40" s="90"/>
      <c r="VVX40" s="73"/>
      <c r="VVY40" s="73"/>
      <c r="VVZ40" s="74"/>
      <c r="VWA40" s="72"/>
      <c r="VWB40" s="72"/>
      <c r="VWC40" s="72"/>
      <c r="VWD40" s="90"/>
      <c r="VWE40" s="73"/>
      <c r="VWF40" s="73"/>
      <c r="VWG40" s="74"/>
      <c r="VWH40" s="72"/>
      <c r="VWI40" s="72"/>
      <c r="VWJ40" s="72"/>
      <c r="VWK40" s="90"/>
      <c r="VWL40" s="73"/>
      <c r="VWM40" s="73"/>
      <c r="VWN40" s="74"/>
      <c r="VWO40" s="72"/>
      <c r="VWP40" s="72"/>
      <c r="VWQ40" s="72"/>
      <c r="VWR40" s="90"/>
      <c r="VWS40" s="73"/>
      <c r="VWT40" s="73"/>
      <c r="VWU40" s="74"/>
      <c r="VWV40" s="72"/>
      <c r="VWW40" s="72"/>
      <c r="VWX40" s="72"/>
      <c r="VWY40" s="90"/>
      <c r="VWZ40" s="73"/>
      <c r="VXA40" s="73"/>
      <c r="VXB40" s="74"/>
      <c r="VXC40" s="72"/>
      <c r="VXD40" s="72"/>
      <c r="VXE40" s="72"/>
      <c r="VXF40" s="90"/>
      <c r="VXG40" s="73"/>
      <c r="VXH40" s="73"/>
      <c r="VXI40" s="74"/>
      <c r="VXJ40" s="72"/>
      <c r="VXK40" s="72"/>
      <c r="VXL40" s="72"/>
      <c r="VXM40" s="90"/>
      <c r="VXN40" s="73"/>
      <c r="VXO40" s="73"/>
      <c r="VXP40" s="74"/>
      <c r="VXQ40" s="72"/>
      <c r="VXR40" s="72"/>
      <c r="VXS40" s="72"/>
      <c r="VXT40" s="90"/>
      <c r="VXU40" s="73"/>
      <c r="VXV40" s="73"/>
      <c r="VXW40" s="74"/>
      <c r="VXX40" s="72"/>
      <c r="VXY40" s="72"/>
      <c r="VXZ40" s="72"/>
      <c r="VYA40" s="90"/>
      <c r="VYB40" s="73"/>
      <c r="VYC40" s="73"/>
      <c r="VYD40" s="74"/>
      <c r="VYE40" s="72"/>
      <c r="VYF40" s="72"/>
      <c r="VYG40" s="72"/>
      <c r="VYH40" s="90"/>
      <c r="VYI40" s="73"/>
      <c r="VYJ40" s="73"/>
      <c r="VYK40" s="74"/>
      <c r="VYL40" s="72"/>
      <c r="VYM40" s="72"/>
      <c r="VYN40" s="72"/>
      <c r="VYO40" s="90"/>
      <c r="VYP40" s="73"/>
      <c r="VYQ40" s="73"/>
      <c r="VYR40" s="74"/>
      <c r="VYS40" s="72"/>
      <c r="VYT40" s="72"/>
      <c r="VYU40" s="72"/>
      <c r="VYV40" s="90"/>
      <c r="VYW40" s="73"/>
      <c r="VYX40" s="73"/>
      <c r="VYY40" s="74"/>
      <c r="VYZ40" s="72"/>
      <c r="VZA40" s="72"/>
      <c r="VZB40" s="72"/>
      <c r="VZC40" s="90"/>
      <c r="VZD40" s="73"/>
      <c r="VZE40" s="73"/>
      <c r="VZF40" s="74"/>
      <c r="VZG40" s="72"/>
      <c r="VZH40" s="72"/>
      <c r="VZI40" s="72"/>
      <c r="VZJ40" s="90"/>
      <c r="VZK40" s="73"/>
      <c r="VZL40" s="73"/>
      <c r="VZM40" s="74"/>
      <c r="VZN40" s="72"/>
      <c r="VZO40" s="72"/>
      <c r="VZP40" s="72"/>
      <c r="VZQ40" s="90"/>
      <c r="VZR40" s="73"/>
      <c r="VZS40" s="73"/>
      <c r="VZT40" s="74"/>
      <c r="VZU40" s="72"/>
      <c r="VZV40" s="72"/>
      <c r="VZW40" s="72"/>
      <c r="VZX40" s="90"/>
      <c r="VZY40" s="73"/>
      <c r="VZZ40" s="73"/>
      <c r="WAA40" s="74"/>
      <c r="WAB40" s="72"/>
      <c r="WAC40" s="72"/>
      <c r="WAD40" s="72"/>
      <c r="WAE40" s="90"/>
      <c r="WAF40" s="73"/>
      <c r="WAG40" s="73"/>
      <c r="WAH40" s="74"/>
      <c r="WAI40" s="72"/>
      <c r="WAJ40" s="72"/>
      <c r="WAK40" s="72"/>
      <c r="WAL40" s="90"/>
      <c r="WAM40" s="73"/>
      <c r="WAN40" s="73"/>
      <c r="WAO40" s="74"/>
      <c r="WAP40" s="72"/>
      <c r="WAQ40" s="72"/>
      <c r="WAR40" s="72"/>
      <c r="WAS40" s="90"/>
      <c r="WAT40" s="73"/>
      <c r="WAU40" s="73"/>
      <c r="WAV40" s="74"/>
      <c r="WAW40" s="72"/>
      <c r="WAX40" s="72"/>
      <c r="WAY40" s="72"/>
      <c r="WAZ40" s="90"/>
      <c r="WBA40" s="73"/>
      <c r="WBB40" s="73"/>
      <c r="WBC40" s="74"/>
      <c r="WBD40" s="72"/>
      <c r="WBE40" s="72"/>
      <c r="WBF40" s="72"/>
      <c r="WBG40" s="90"/>
      <c r="WBH40" s="73"/>
      <c r="WBI40" s="73"/>
      <c r="WBJ40" s="74"/>
      <c r="WBK40" s="72"/>
      <c r="WBL40" s="72"/>
      <c r="WBM40" s="72"/>
      <c r="WBN40" s="90"/>
      <c r="WBO40" s="73"/>
      <c r="WBP40" s="73"/>
      <c r="WBQ40" s="74"/>
      <c r="WBR40" s="72"/>
      <c r="WBS40" s="72"/>
      <c r="WBT40" s="72"/>
      <c r="WBU40" s="90"/>
      <c r="WBV40" s="73"/>
      <c r="WBW40" s="73"/>
      <c r="WBX40" s="74"/>
      <c r="WBY40" s="72"/>
      <c r="WBZ40" s="72"/>
      <c r="WCA40" s="72"/>
      <c r="WCB40" s="90"/>
      <c r="WCC40" s="73"/>
      <c r="WCD40" s="73"/>
      <c r="WCE40" s="74"/>
      <c r="WCF40" s="72"/>
      <c r="WCG40" s="72"/>
      <c r="WCH40" s="72"/>
      <c r="WCI40" s="90"/>
      <c r="WCJ40" s="73"/>
      <c r="WCK40" s="73"/>
      <c r="WCL40" s="74"/>
      <c r="WCM40" s="72"/>
      <c r="WCN40" s="72"/>
      <c r="WCO40" s="72"/>
      <c r="WCP40" s="90"/>
      <c r="WCQ40" s="73"/>
      <c r="WCR40" s="73"/>
      <c r="WCS40" s="74"/>
      <c r="WCT40" s="72"/>
      <c r="WCU40" s="72"/>
      <c r="WCV40" s="72"/>
      <c r="WCW40" s="90"/>
      <c r="WCX40" s="73"/>
      <c r="WCY40" s="73"/>
      <c r="WCZ40" s="74"/>
      <c r="WDA40" s="72"/>
      <c r="WDB40" s="72"/>
      <c r="WDC40" s="72"/>
      <c r="WDD40" s="90"/>
      <c r="WDE40" s="73"/>
      <c r="WDF40" s="73"/>
      <c r="WDG40" s="74"/>
      <c r="WDH40" s="72"/>
      <c r="WDI40" s="72"/>
      <c r="WDJ40" s="72"/>
      <c r="WDK40" s="90"/>
      <c r="WDL40" s="73"/>
      <c r="WDM40" s="73"/>
      <c r="WDN40" s="74"/>
      <c r="WDO40" s="72"/>
      <c r="WDP40" s="72"/>
      <c r="WDQ40" s="72"/>
      <c r="WDR40" s="90"/>
      <c r="WDS40" s="73"/>
      <c r="WDT40" s="73"/>
      <c r="WDU40" s="74"/>
      <c r="WDV40" s="72"/>
      <c r="WDW40" s="72"/>
      <c r="WDX40" s="72"/>
      <c r="WDY40" s="90"/>
      <c r="WDZ40" s="73"/>
      <c r="WEA40" s="73"/>
      <c r="WEB40" s="74"/>
      <c r="WEC40" s="72"/>
      <c r="WED40" s="72"/>
      <c r="WEE40" s="72"/>
      <c r="WEF40" s="90"/>
      <c r="WEG40" s="73"/>
      <c r="WEH40" s="73"/>
      <c r="WEI40" s="74"/>
      <c r="WEJ40" s="72"/>
      <c r="WEK40" s="72"/>
      <c r="WEL40" s="72"/>
      <c r="WEM40" s="90"/>
      <c r="WEN40" s="73"/>
      <c r="WEO40" s="73"/>
      <c r="WEP40" s="74"/>
      <c r="WEQ40" s="72"/>
      <c r="WER40" s="72"/>
      <c r="WES40" s="72"/>
      <c r="WET40" s="90"/>
      <c r="WEU40" s="73"/>
      <c r="WEV40" s="73"/>
      <c r="WEW40" s="74"/>
      <c r="WEX40" s="72"/>
      <c r="WEY40" s="72"/>
      <c r="WEZ40" s="72"/>
      <c r="WFA40" s="90"/>
      <c r="WFB40" s="73"/>
      <c r="WFC40" s="73"/>
      <c r="WFD40" s="74"/>
      <c r="WFE40" s="72"/>
      <c r="WFF40" s="72"/>
      <c r="WFG40" s="72"/>
      <c r="WFH40" s="90"/>
      <c r="WFI40" s="73"/>
      <c r="WFJ40" s="73"/>
      <c r="WFK40" s="74"/>
      <c r="WFL40" s="72"/>
      <c r="WFM40" s="72"/>
      <c r="WFN40" s="72"/>
      <c r="WFO40" s="90"/>
      <c r="WFP40" s="73"/>
      <c r="WFQ40" s="73"/>
      <c r="WFR40" s="74"/>
      <c r="WFS40" s="72"/>
      <c r="WFT40" s="72"/>
      <c r="WFU40" s="72"/>
      <c r="WFV40" s="90"/>
      <c r="WFW40" s="73"/>
      <c r="WFX40" s="73"/>
      <c r="WFY40" s="74"/>
      <c r="WFZ40" s="72"/>
      <c r="WGA40" s="72"/>
      <c r="WGB40" s="72"/>
      <c r="WGC40" s="90"/>
      <c r="WGD40" s="73"/>
      <c r="WGE40" s="73"/>
      <c r="WGF40" s="74"/>
      <c r="WGG40" s="72"/>
      <c r="WGH40" s="72"/>
      <c r="WGI40" s="72"/>
      <c r="WGJ40" s="90"/>
      <c r="WGK40" s="73"/>
      <c r="WGL40" s="73"/>
      <c r="WGM40" s="74"/>
      <c r="WGN40" s="72"/>
      <c r="WGO40" s="72"/>
      <c r="WGP40" s="72"/>
      <c r="WGQ40" s="90"/>
      <c r="WGR40" s="73"/>
      <c r="WGS40" s="73"/>
      <c r="WGT40" s="74"/>
      <c r="WGU40" s="72"/>
      <c r="WGV40" s="72"/>
      <c r="WGW40" s="72"/>
      <c r="WGX40" s="90"/>
      <c r="WGY40" s="73"/>
      <c r="WGZ40" s="73"/>
      <c r="WHA40" s="74"/>
      <c r="WHB40" s="72"/>
      <c r="WHC40" s="72"/>
      <c r="WHD40" s="72"/>
      <c r="WHE40" s="90"/>
      <c r="WHF40" s="73"/>
      <c r="WHG40" s="73"/>
      <c r="WHH40" s="74"/>
      <c r="WHI40" s="72"/>
      <c r="WHJ40" s="72"/>
      <c r="WHK40" s="72"/>
      <c r="WHL40" s="90"/>
      <c r="WHM40" s="73"/>
      <c r="WHN40" s="73"/>
      <c r="WHO40" s="74"/>
      <c r="WHP40" s="72"/>
      <c r="WHQ40" s="72"/>
      <c r="WHR40" s="72"/>
      <c r="WHS40" s="90"/>
      <c r="WHT40" s="73"/>
      <c r="WHU40" s="73"/>
      <c r="WHV40" s="74"/>
      <c r="WHW40" s="72"/>
      <c r="WHX40" s="72"/>
      <c r="WHY40" s="72"/>
      <c r="WHZ40" s="90"/>
      <c r="WIA40" s="73"/>
      <c r="WIB40" s="73"/>
      <c r="WIC40" s="74"/>
      <c r="WID40" s="72"/>
      <c r="WIE40" s="72"/>
      <c r="WIF40" s="72"/>
      <c r="WIG40" s="90"/>
      <c r="WIH40" s="73"/>
      <c r="WII40" s="73"/>
      <c r="WIJ40" s="74"/>
      <c r="WIK40" s="72"/>
      <c r="WIL40" s="72"/>
      <c r="WIM40" s="72"/>
      <c r="WIN40" s="90"/>
      <c r="WIO40" s="73"/>
      <c r="WIP40" s="73"/>
      <c r="WIQ40" s="74"/>
      <c r="WIR40" s="72"/>
      <c r="WIS40" s="72"/>
      <c r="WIT40" s="72"/>
      <c r="WIU40" s="90"/>
      <c r="WIV40" s="73"/>
      <c r="WIW40" s="73"/>
      <c r="WIX40" s="74"/>
      <c r="WIY40" s="72"/>
      <c r="WIZ40" s="72"/>
      <c r="WJA40" s="72"/>
      <c r="WJB40" s="90"/>
      <c r="WJC40" s="73"/>
      <c r="WJD40" s="73"/>
      <c r="WJE40" s="74"/>
      <c r="WJF40" s="72"/>
      <c r="WJG40" s="72"/>
      <c r="WJH40" s="72"/>
      <c r="WJI40" s="90"/>
      <c r="WJJ40" s="73"/>
      <c r="WJK40" s="73"/>
      <c r="WJL40" s="74"/>
      <c r="WJM40" s="72"/>
      <c r="WJN40" s="72"/>
      <c r="WJO40" s="72"/>
      <c r="WJP40" s="90"/>
      <c r="WJQ40" s="73"/>
      <c r="WJR40" s="73"/>
      <c r="WJS40" s="74"/>
      <c r="WJT40" s="72"/>
      <c r="WJU40" s="72"/>
      <c r="WJV40" s="72"/>
      <c r="WJW40" s="90"/>
      <c r="WJX40" s="73"/>
      <c r="WJY40" s="73"/>
      <c r="WJZ40" s="74"/>
      <c r="WKA40" s="72"/>
      <c r="WKB40" s="72"/>
      <c r="WKC40" s="72"/>
      <c r="WKD40" s="90"/>
      <c r="WKE40" s="73"/>
      <c r="WKF40" s="73"/>
      <c r="WKG40" s="74"/>
      <c r="WKH40" s="72"/>
      <c r="WKI40" s="72"/>
      <c r="WKJ40" s="72"/>
      <c r="WKK40" s="90"/>
      <c r="WKL40" s="73"/>
      <c r="WKM40" s="73"/>
      <c r="WKN40" s="74"/>
      <c r="WKO40" s="72"/>
      <c r="WKP40" s="72"/>
      <c r="WKQ40" s="72"/>
      <c r="WKR40" s="90"/>
      <c r="WKS40" s="73"/>
      <c r="WKT40" s="73"/>
      <c r="WKU40" s="74"/>
      <c r="WKV40" s="72"/>
      <c r="WKW40" s="72"/>
      <c r="WKX40" s="72"/>
      <c r="WKY40" s="90"/>
      <c r="WKZ40" s="73"/>
      <c r="WLA40" s="73"/>
      <c r="WLB40" s="74"/>
      <c r="WLC40" s="72"/>
      <c r="WLD40" s="72"/>
      <c r="WLE40" s="72"/>
      <c r="WLF40" s="90"/>
      <c r="WLG40" s="73"/>
      <c r="WLH40" s="73"/>
      <c r="WLI40" s="74"/>
      <c r="WLJ40" s="72"/>
      <c r="WLK40" s="72"/>
      <c r="WLL40" s="72"/>
      <c r="WLM40" s="90"/>
      <c r="WLN40" s="73"/>
      <c r="WLO40" s="73"/>
      <c r="WLP40" s="74"/>
      <c r="WLQ40" s="72"/>
      <c r="WLR40" s="72"/>
      <c r="WLS40" s="72"/>
      <c r="WLT40" s="90"/>
      <c r="WLU40" s="73"/>
      <c r="WLV40" s="73"/>
      <c r="WLW40" s="74"/>
      <c r="WLX40" s="72"/>
      <c r="WLY40" s="72"/>
      <c r="WLZ40" s="72"/>
      <c r="WMA40" s="90"/>
      <c r="WMB40" s="73"/>
      <c r="WMC40" s="73"/>
      <c r="WMD40" s="74"/>
      <c r="WME40" s="72"/>
      <c r="WMF40" s="72"/>
      <c r="WMG40" s="72"/>
      <c r="WMH40" s="90"/>
      <c r="WMI40" s="73"/>
      <c r="WMJ40" s="73"/>
      <c r="WMK40" s="74"/>
      <c r="WML40" s="72"/>
      <c r="WMM40" s="72"/>
      <c r="WMN40" s="72"/>
      <c r="WMO40" s="90"/>
      <c r="WMP40" s="73"/>
      <c r="WMQ40" s="73"/>
      <c r="WMR40" s="74"/>
      <c r="WMS40" s="72"/>
      <c r="WMT40" s="72"/>
      <c r="WMU40" s="72"/>
      <c r="WMV40" s="90"/>
      <c r="WMW40" s="73"/>
      <c r="WMX40" s="73"/>
      <c r="WMY40" s="74"/>
      <c r="WMZ40" s="72"/>
      <c r="WNA40" s="72"/>
      <c r="WNB40" s="72"/>
      <c r="WNC40" s="90"/>
      <c r="WND40" s="73"/>
      <c r="WNE40" s="73"/>
      <c r="WNF40" s="74"/>
      <c r="WNG40" s="72"/>
      <c r="WNH40" s="72"/>
      <c r="WNI40" s="72"/>
      <c r="WNJ40" s="90"/>
      <c r="WNK40" s="73"/>
      <c r="WNL40" s="73"/>
      <c r="WNM40" s="74"/>
      <c r="WNN40" s="72"/>
      <c r="WNO40" s="72"/>
      <c r="WNP40" s="72"/>
      <c r="WNQ40" s="90"/>
      <c r="WNR40" s="73"/>
      <c r="WNS40" s="73"/>
      <c r="WNT40" s="74"/>
      <c r="WNU40" s="72"/>
      <c r="WNV40" s="72"/>
      <c r="WNW40" s="72"/>
      <c r="WNX40" s="90"/>
      <c r="WNY40" s="73"/>
      <c r="WNZ40" s="73"/>
      <c r="WOA40" s="74"/>
      <c r="WOB40" s="72"/>
      <c r="WOC40" s="72"/>
      <c r="WOD40" s="72"/>
      <c r="WOE40" s="90"/>
      <c r="WOF40" s="73"/>
      <c r="WOG40" s="73"/>
      <c r="WOH40" s="74"/>
      <c r="WOI40" s="72"/>
      <c r="WOJ40" s="72"/>
      <c r="WOK40" s="72"/>
      <c r="WOL40" s="90"/>
      <c r="WOM40" s="73"/>
      <c r="WON40" s="73"/>
      <c r="WOO40" s="74"/>
      <c r="WOP40" s="72"/>
      <c r="WOQ40" s="72"/>
      <c r="WOR40" s="72"/>
      <c r="WOS40" s="90"/>
      <c r="WOT40" s="73"/>
      <c r="WOU40" s="73"/>
      <c r="WOV40" s="74"/>
      <c r="WOW40" s="72"/>
      <c r="WOX40" s="72"/>
      <c r="WOY40" s="72"/>
      <c r="WOZ40" s="90"/>
      <c r="WPA40" s="73"/>
      <c r="WPB40" s="73"/>
      <c r="WPC40" s="74"/>
      <c r="WPD40" s="72"/>
      <c r="WPE40" s="72"/>
      <c r="WPF40" s="72"/>
      <c r="WPG40" s="90"/>
      <c r="WPH40" s="73"/>
      <c r="WPI40" s="73"/>
      <c r="WPJ40" s="74"/>
      <c r="WPK40" s="72"/>
      <c r="WPL40" s="72"/>
      <c r="WPM40" s="72"/>
      <c r="WPN40" s="90"/>
      <c r="WPO40" s="73"/>
      <c r="WPP40" s="73"/>
      <c r="WPQ40" s="74"/>
      <c r="WPR40" s="72"/>
      <c r="WPS40" s="72"/>
      <c r="WPT40" s="72"/>
      <c r="WPU40" s="90"/>
      <c r="WPV40" s="73"/>
      <c r="WPW40" s="73"/>
      <c r="WPX40" s="74"/>
      <c r="WPY40" s="72"/>
      <c r="WPZ40" s="72"/>
      <c r="WQA40" s="72"/>
      <c r="WQB40" s="90"/>
      <c r="WQC40" s="73"/>
      <c r="WQD40" s="73"/>
      <c r="WQE40" s="74"/>
      <c r="WQF40" s="72"/>
      <c r="WQG40" s="72"/>
      <c r="WQH40" s="72"/>
      <c r="WQI40" s="90"/>
      <c r="WQJ40" s="73"/>
      <c r="WQK40" s="73"/>
      <c r="WQL40" s="74"/>
      <c r="WQM40" s="72"/>
      <c r="WQN40" s="72"/>
      <c r="WQO40" s="72"/>
      <c r="WQP40" s="90"/>
      <c r="WQQ40" s="73"/>
      <c r="WQR40" s="73"/>
      <c r="WQS40" s="74"/>
      <c r="WQT40" s="72"/>
      <c r="WQU40" s="72"/>
      <c r="WQV40" s="72"/>
      <c r="WQW40" s="90"/>
      <c r="WQX40" s="73"/>
      <c r="WQY40" s="73"/>
      <c r="WQZ40" s="74"/>
      <c r="WRA40" s="72"/>
      <c r="WRB40" s="72"/>
      <c r="WRC40" s="72"/>
      <c r="WRD40" s="90"/>
      <c r="WRE40" s="73"/>
      <c r="WRF40" s="73"/>
      <c r="WRG40" s="74"/>
      <c r="WRH40" s="72"/>
      <c r="WRI40" s="72"/>
      <c r="WRJ40" s="72"/>
      <c r="WRK40" s="90"/>
      <c r="WRL40" s="73"/>
      <c r="WRM40" s="73"/>
      <c r="WRN40" s="74"/>
      <c r="WRO40" s="72"/>
      <c r="WRP40" s="72"/>
      <c r="WRQ40" s="72"/>
      <c r="WRR40" s="90"/>
      <c r="WRS40" s="73"/>
      <c r="WRT40" s="73"/>
      <c r="WRU40" s="74"/>
      <c r="WRV40" s="72"/>
      <c r="WRW40" s="72"/>
      <c r="WRX40" s="72"/>
      <c r="WRY40" s="90"/>
      <c r="WRZ40" s="73"/>
      <c r="WSA40" s="73"/>
      <c r="WSB40" s="74"/>
      <c r="WSC40" s="72"/>
      <c r="WSD40" s="72"/>
      <c r="WSE40" s="72"/>
      <c r="WSF40" s="90"/>
      <c r="WSG40" s="73"/>
      <c r="WSH40" s="73"/>
      <c r="WSI40" s="74"/>
      <c r="WSJ40" s="72"/>
      <c r="WSK40" s="72"/>
      <c r="WSL40" s="72"/>
      <c r="WSM40" s="90"/>
      <c r="WSN40" s="73"/>
      <c r="WSO40" s="73"/>
      <c r="WSP40" s="74"/>
      <c r="WSQ40" s="72"/>
      <c r="WSR40" s="72"/>
      <c r="WSS40" s="72"/>
      <c r="WST40" s="90"/>
      <c r="WSU40" s="73"/>
      <c r="WSV40" s="73"/>
      <c r="WSW40" s="74"/>
      <c r="WSX40" s="72"/>
      <c r="WSY40" s="72"/>
      <c r="WSZ40" s="72"/>
      <c r="WTA40" s="90"/>
      <c r="WTB40" s="73"/>
      <c r="WTC40" s="73"/>
      <c r="WTD40" s="74"/>
      <c r="WTE40" s="72"/>
      <c r="WTF40" s="72"/>
      <c r="WTG40" s="72"/>
      <c r="WTH40" s="90"/>
      <c r="WTI40" s="73"/>
      <c r="WTJ40" s="73"/>
      <c r="WTK40" s="74"/>
      <c r="WTL40" s="72"/>
      <c r="WTM40" s="72"/>
      <c r="WTN40" s="72"/>
      <c r="WTO40" s="90"/>
      <c r="WTP40" s="73"/>
      <c r="WTQ40" s="73"/>
      <c r="WTR40" s="74"/>
      <c r="WTS40" s="72"/>
      <c r="WTT40" s="72"/>
      <c r="WTU40" s="72"/>
      <c r="WTV40" s="90"/>
      <c r="WTW40" s="73"/>
      <c r="WTX40" s="73"/>
      <c r="WTY40" s="74"/>
      <c r="WTZ40" s="72"/>
      <c r="WUA40" s="72"/>
      <c r="WUB40" s="72"/>
      <c r="WUC40" s="90"/>
      <c r="WUD40" s="73"/>
      <c r="WUE40" s="73"/>
      <c r="WUF40" s="74"/>
      <c r="WUG40" s="72"/>
      <c r="WUH40" s="72"/>
      <c r="WUI40" s="72"/>
      <c r="WUJ40" s="90"/>
      <c r="WUK40" s="73"/>
      <c r="WUL40" s="73"/>
      <c r="WUM40" s="74"/>
      <c r="WUN40" s="72"/>
      <c r="WUO40" s="72"/>
      <c r="WUP40" s="72"/>
      <c r="WUQ40" s="90"/>
      <c r="WUR40" s="73"/>
      <c r="WUS40" s="73"/>
      <c r="WUT40" s="74"/>
      <c r="WUU40" s="72"/>
      <c r="WUV40" s="72"/>
      <c r="WUW40" s="72"/>
      <c r="WUX40" s="90"/>
      <c r="WUY40" s="73"/>
      <c r="WUZ40" s="73"/>
      <c r="WVA40" s="74"/>
      <c r="WVB40" s="72"/>
      <c r="WVC40" s="72"/>
      <c r="WVD40" s="72"/>
      <c r="WVE40" s="90"/>
      <c r="WVF40" s="73"/>
      <c r="WVG40" s="73"/>
      <c r="WVH40" s="74"/>
      <c r="WVI40" s="72"/>
      <c r="WVJ40" s="72"/>
      <c r="WVK40" s="72"/>
      <c r="WVL40" s="90"/>
      <c r="WVM40" s="73"/>
      <c r="WVN40" s="73"/>
      <c r="WVO40" s="74"/>
      <c r="WVP40" s="72"/>
      <c r="WVQ40" s="72"/>
      <c r="WVR40" s="72"/>
      <c r="WVS40" s="90"/>
      <c r="WVT40" s="73"/>
      <c r="WVU40" s="73"/>
      <c r="WVV40" s="74"/>
      <c r="WVW40" s="72"/>
      <c r="WVX40" s="72"/>
      <c r="WVY40" s="72"/>
      <c r="WVZ40" s="90"/>
      <c r="WWA40" s="73"/>
      <c r="WWB40" s="73"/>
      <c r="WWC40" s="74"/>
      <c r="WWD40" s="72"/>
      <c r="WWE40" s="72"/>
      <c r="WWF40" s="72"/>
      <c r="WWG40" s="90"/>
      <c r="WWH40" s="73"/>
      <c r="WWI40" s="73"/>
      <c r="WWJ40" s="74"/>
      <c r="WWK40" s="72"/>
      <c r="WWL40" s="72"/>
      <c r="WWM40" s="72"/>
      <c r="WWN40" s="90"/>
      <c r="WWO40" s="73"/>
      <c r="WWP40" s="73"/>
      <c r="WWQ40" s="74"/>
      <c r="WWR40" s="72"/>
      <c r="WWS40" s="72"/>
      <c r="WWT40" s="72"/>
      <c r="WWU40" s="90"/>
      <c r="WWV40" s="73"/>
      <c r="WWW40" s="73"/>
      <c r="WWX40" s="74"/>
      <c r="WWY40" s="72"/>
      <c r="WWZ40" s="72"/>
      <c r="WXA40" s="72"/>
      <c r="WXB40" s="90"/>
      <c r="WXC40" s="73"/>
      <c r="WXD40" s="73"/>
      <c r="WXE40" s="74"/>
      <c r="WXF40" s="72"/>
      <c r="WXG40" s="72"/>
      <c r="WXH40" s="72"/>
      <c r="WXI40" s="90"/>
      <c r="WXJ40" s="73"/>
      <c r="WXK40" s="73"/>
      <c r="WXL40" s="74"/>
      <c r="WXM40" s="72"/>
      <c r="WXN40" s="72"/>
      <c r="WXO40" s="72"/>
      <c r="WXP40" s="90"/>
      <c r="WXQ40" s="73"/>
      <c r="WXR40" s="73"/>
      <c r="WXS40" s="74"/>
      <c r="WXT40" s="72"/>
      <c r="WXU40" s="72"/>
      <c r="WXV40" s="72"/>
      <c r="WXW40" s="90"/>
      <c r="WXX40" s="73"/>
      <c r="WXY40" s="73"/>
      <c r="WXZ40" s="74"/>
      <c r="WYA40" s="72"/>
      <c r="WYB40" s="72"/>
      <c r="WYC40" s="72"/>
      <c r="WYD40" s="90"/>
      <c r="WYE40" s="73"/>
      <c r="WYF40" s="73"/>
      <c r="WYG40" s="74"/>
      <c r="WYH40" s="72"/>
      <c r="WYI40" s="72"/>
      <c r="WYJ40" s="72"/>
      <c r="WYK40" s="90"/>
      <c r="WYL40" s="73"/>
      <c r="WYM40" s="73"/>
      <c r="WYN40" s="74"/>
      <c r="WYO40" s="72"/>
      <c r="WYP40" s="72"/>
      <c r="WYQ40" s="72"/>
      <c r="WYR40" s="90"/>
      <c r="WYS40" s="73"/>
      <c r="WYT40" s="73"/>
      <c r="WYU40" s="74"/>
      <c r="WYV40" s="72"/>
      <c r="WYW40" s="72"/>
      <c r="WYX40" s="72"/>
      <c r="WYY40" s="90"/>
      <c r="WYZ40" s="73"/>
      <c r="WZA40" s="73"/>
      <c r="WZB40" s="74"/>
      <c r="WZC40" s="72"/>
      <c r="WZD40" s="72"/>
      <c r="WZE40" s="72"/>
      <c r="WZF40" s="90"/>
      <c r="WZG40" s="73"/>
      <c r="WZH40" s="73"/>
      <c r="WZI40" s="74"/>
      <c r="WZJ40" s="72"/>
      <c r="WZK40" s="72"/>
      <c r="WZL40" s="72"/>
      <c r="WZM40" s="90"/>
      <c r="WZN40" s="73"/>
      <c r="WZO40" s="73"/>
      <c r="WZP40" s="74"/>
      <c r="WZQ40" s="72"/>
      <c r="WZR40" s="72"/>
      <c r="WZS40" s="72"/>
      <c r="WZT40" s="90"/>
      <c r="WZU40" s="73"/>
      <c r="WZV40" s="73"/>
      <c r="WZW40" s="74"/>
      <c r="WZX40" s="72"/>
      <c r="WZY40" s="72"/>
      <c r="WZZ40" s="72"/>
      <c r="XAA40" s="90"/>
      <c r="XAB40" s="73"/>
      <c r="XAC40" s="73"/>
      <c r="XAD40" s="74"/>
      <c r="XAE40" s="72"/>
      <c r="XAF40" s="72"/>
      <c r="XAG40" s="72"/>
      <c r="XAH40" s="90"/>
      <c r="XAI40" s="73"/>
      <c r="XAJ40" s="73"/>
      <c r="XAK40" s="74"/>
      <c r="XAL40" s="72"/>
      <c r="XAM40" s="72"/>
      <c r="XAN40" s="72"/>
      <c r="XAO40" s="90"/>
      <c r="XAP40" s="73"/>
      <c r="XAQ40" s="73"/>
      <c r="XAR40" s="74"/>
      <c r="XAS40" s="72"/>
      <c r="XAT40" s="72"/>
      <c r="XAU40" s="72"/>
      <c r="XAV40" s="90"/>
      <c r="XAW40" s="73"/>
      <c r="XAX40" s="73"/>
      <c r="XAY40" s="74"/>
      <c r="XAZ40" s="72"/>
      <c r="XBA40" s="72"/>
      <c r="XBB40" s="72"/>
      <c r="XBC40" s="90"/>
      <c r="XBD40" s="73"/>
      <c r="XBE40" s="73"/>
      <c r="XBF40" s="74"/>
      <c r="XBG40" s="72"/>
      <c r="XBH40" s="72"/>
      <c r="XBI40" s="72"/>
      <c r="XBJ40" s="90"/>
      <c r="XBK40" s="73"/>
      <c r="XBL40" s="73"/>
      <c r="XBM40" s="74"/>
      <c r="XBN40" s="72"/>
      <c r="XBO40" s="72"/>
      <c r="XBP40" s="72"/>
      <c r="XBQ40" s="90"/>
      <c r="XBR40" s="73"/>
      <c r="XBS40" s="73"/>
      <c r="XBT40" s="74"/>
      <c r="XBU40" s="72"/>
      <c r="XBV40" s="72"/>
      <c r="XBW40" s="72"/>
      <c r="XBX40" s="90"/>
      <c r="XBY40" s="73"/>
      <c r="XBZ40" s="73"/>
      <c r="XCA40" s="74"/>
      <c r="XCB40" s="72"/>
      <c r="XCC40" s="72"/>
      <c r="XCD40" s="72"/>
      <c r="XCE40" s="90"/>
      <c r="XCF40" s="73"/>
      <c r="XCG40" s="73"/>
      <c r="XCH40" s="74"/>
      <c r="XCI40" s="72"/>
      <c r="XCJ40" s="72"/>
      <c r="XCK40" s="72"/>
      <c r="XCL40" s="90"/>
      <c r="XCM40" s="73"/>
      <c r="XCN40" s="73"/>
      <c r="XCO40" s="74"/>
      <c r="XCP40" s="72"/>
      <c r="XCQ40" s="72"/>
      <c r="XCR40" s="72"/>
      <c r="XCS40" s="90"/>
      <c r="XCT40" s="73"/>
      <c r="XCU40" s="73"/>
      <c r="XCV40" s="74"/>
      <c r="XCW40" s="72"/>
      <c r="XCX40" s="72"/>
      <c r="XCY40" s="72"/>
      <c r="XCZ40" s="90"/>
      <c r="XDA40" s="73"/>
      <c r="XDB40" s="73"/>
      <c r="XDC40" s="74"/>
      <c r="XDD40" s="72"/>
      <c r="XDE40" s="72"/>
      <c r="XDF40" s="72"/>
      <c r="XDG40" s="90"/>
      <c r="XDH40" s="73"/>
      <c r="XDI40" s="73"/>
      <c r="XDJ40" s="74"/>
      <c r="XDK40" s="72"/>
      <c r="XDL40" s="72"/>
      <c r="XDM40" s="72"/>
      <c r="XDN40" s="90"/>
      <c r="XDO40" s="73"/>
      <c r="XDP40" s="73"/>
      <c r="XDQ40" s="74"/>
      <c r="XDR40" s="72"/>
      <c r="XDS40" s="72"/>
      <c r="XDT40" s="72"/>
      <c r="XDU40" s="90"/>
      <c r="XDV40" s="73"/>
      <c r="XDW40" s="73"/>
      <c r="XDX40" s="74"/>
      <c r="XDY40" s="72"/>
      <c r="XDZ40" s="72"/>
      <c r="XEA40" s="72"/>
      <c r="XEB40" s="90"/>
      <c r="XEC40" s="73"/>
      <c r="XED40" s="73"/>
      <c r="XEE40" s="74"/>
      <c r="XEF40" s="72"/>
      <c r="XEG40" s="72"/>
      <c r="XEH40" s="72"/>
      <c r="XEI40" s="90"/>
      <c r="XEJ40" s="73"/>
      <c r="XEK40" s="73"/>
      <c r="XEL40" s="74"/>
      <c r="XEM40" s="72"/>
      <c r="XEN40" s="72"/>
      <c r="XEO40" s="72"/>
      <c r="XEP40" s="90"/>
      <c r="XEQ40" s="73"/>
      <c r="XER40" s="73"/>
      <c r="XES40" s="74"/>
      <c r="XET40" s="72"/>
      <c r="XEU40" s="72"/>
      <c r="XEV40" s="72"/>
      <c r="XEW40" s="90"/>
      <c r="XEX40" s="73"/>
      <c r="XEY40" s="73"/>
      <c r="XEZ40" s="74"/>
      <c r="XFA40" s="72"/>
      <c r="XFB40" s="72"/>
      <c r="XFC40" s="72"/>
      <c r="XFD40" s="90"/>
    </row>
    <row r="41" spans="1:16384" customFormat="1" x14ac:dyDescent="0.35">
      <c r="A41" s="93" t="s">
        <v>299</v>
      </c>
      <c r="B41" s="69" t="s">
        <v>300</v>
      </c>
      <c r="C41" s="57" t="s">
        <v>181</v>
      </c>
      <c r="D41" s="89" t="s">
        <v>512</v>
      </c>
      <c r="E41" s="70" t="s">
        <v>522</v>
      </c>
      <c r="F41" s="70" t="s">
        <v>522</v>
      </c>
      <c r="G41" s="69"/>
    </row>
    <row r="42" spans="1:16384" customFormat="1" x14ac:dyDescent="0.35">
      <c r="A42" s="57" t="s">
        <v>182</v>
      </c>
      <c r="B42" s="69" t="s">
        <v>183</v>
      </c>
      <c r="C42" s="57" t="s">
        <v>181</v>
      </c>
      <c r="D42" s="89" t="s">
        <v>512</v>
      </c>
      <c r="E42" s="69" t="s">
        <v>137</v>
      </c>
      <c r="F42" s="70" t="s">
        <v>137</v>
      </c>
      <c r="G42" s="69"/>
    </row>
    <row r="43" spans="1:16384" customFormat="1" x14ac:dyDescent="0.35">
      <c r="A43" s="72" t="s">
        <v>559</v>
      </c>
      <c r="B43" s="72" t="s">
        <v>560</v>
      </c>
      <c r="C43" s="72" t="s">
        <v>150</v>
      </c>
      <c r="D43" s="90" t="s">
        <v>501</v>
      </c>
      <c r="E43" s="73" t="s">
        <v>502</v>
      </c>
      <c r="F43" s="73" t="s">
        <v>551</v>
      </c>
      <c r="G43" s="74" t="s">
        <v>503</v>
      </c>
      <c r="H43" s="72"/>
      <c r="I43" s="72"/>
      <c r="J43" s="72"/>
      <c r="K43" s="90"/>
      <c r="L43" s="73"/>
      <c r="M43" s="73"/>
      <c r="N43" s="74"/>
      <c r="O43" s="72"/>
      <c r="P43" s="72"/>
      <c r="Q43" s="72"/>
      <c r="R43" s="90"/>
      <c r="S43" s="73"/>
      <c r="T43" s="73"/>
      <c r="U43" s="74"/>
      <c r="V43" s="72"/>
      <c r="W43" s="72"/>
      <c r="X43" s="72"/>
      <c r="Y43" s="90"/>
      <c r="Z43" s="73"/>
      <c r="AA43" s="73"/>
      <c r="AB43" s="74"/>
      <c r="AC43" s="72"/>
      <c r="AD43" s="72"/>
      <c r="AE43" s="72"/>
      <c r="AF43" s="90"/>
      <c r="AG43" s="73"/>
      <c r="AH43" s="73"/>
      <c r="AI43" s="74"/>
      <c r="AJ43" s="72"/>
      <c r="AK43" s="72"/>
      <c r="AL43" s="72"/>
      <c r="AM43" s="90"/>
      <c r="AN43" s="73"/>
      <c r="AO43" s="73"/>
      <c r="AP43" s="74"/>
      <c r="AQ43" s="72"/>
      <c r="AR43" s="72"/>
      <c r="AS43" s="72"/>
      <c r="AT43" s="90"/>
      <c r="AU43" s="73"/>
      <c r="AV43" s="73"/>
      <c r="AW43" s="74"/>
      <c r="AX43" s="72"/>
      <c r="AY43" s="72"/>
      <c r="AZ43" s="72"/>
      <c r="BA43" s="90"/>
      <c r="BB43" s="73"/>
      <c r="BC43" s="73"/>
      <c r="BD43" s="74"/>
      <c r="BE43" s="72"/>
      <c r="BF43" s="72"/>
      <c r="BG43" s="72"/>
      <c r="BH43" s="90"/>
      <c r="BI43" s="73"/>
      <c r="BJ43" s="73"/>
      <c r="BK43" s="74"/>
      <c r="BL43" s="72"/>
      <c r="BM43" s="72"/>
      <c r="BN43" s="72"/>
      <c r="BO43" s="90"/>
      <c r="BP43" s="73"/>
      <c r="BQ43" s="73"/>
      <c r="BR43" s="74"/>
      <c r="BS43" s="72"/>
      <c r="BT43" s="72"/>
      <c r="BU43" s="72"/>
      <c r="BV43" s="90"/>
      <c r="BW43" s="73"/>
      <c r="BX43" s="73"/>
      <c r="BY43" s="74"/>
      <c r="BZ43" s="72"/>
      <c r="CA43" s="72"/>
      <c r="CB43" s="72"/>
      <c r="CC43" s="90"/>
      <c r="CD43" s="73"/>
      <c r="CE43" s="73"/>
      <c r="CF43" s="74"/>
      <c r="CG43" s="72"/>
      <c r="CH43" s="72"/>
      <c r="CI43" s="72"/>
      <c r="CJ43" s="90"/>
      <c r="CK43" s="73"/>
      <c r="CL43" s="73"/>
      <c r="CM43" s="74"/>
      <c r="CN43" s="72"/>
      <c r="CO43" s="72"/>
      <c r="CP43" s="72"/>
      <c r="CQ43" s="90"/>
      <c r="CR43" s="73"/>
      <c r="CS43" s="73"/>
      <c r="CT43" s="74"/>
      <c r="CU43" s="72"/>
      <c r="CV43" s="72"/>
      <c r="CW43" s="72"/>
      <c r="CX43" s="90"/>
      <c r="CY43" s="73"/>
      <c r="CZ43" s="73"/>
      <c r="DA43" s="74"/>
      <c r="DB43" s="72"/>
      <c r="DC43" s="72"/>
      <c r="DD43" s="72"/>
      <c r="DE43" s="90"/>
      <c r="DF43" s="73"/>
      <c r="DG43" s="73"/>
      <c r="DH43" s="74"/>
      <c r="DI43" s="72"/>
      <c r="DJ43" s="72"/>
      <c r="DK43" s="72"/>
      <c r="DL43" s="90"/>
      <c r="DM43" s="73"/>
      <c r="DN43" s="73"/>
      <c r="DO43" s="74"/>
      <c r="DP43" s="72"/>
      <c r="DQ43" s="72"/>
      <c r="DR43" s="72"/>
      <c r="DS43" s="90"/>
      <c r="DT43" s="73"/>
      <c r="DU43" s="73"/>
      <c r="DV43" s="74"/>
      <c r="DW43" s="72"/>
      <c r="DX43" s="72"/>
      <c r="DY43" s="72"/>
      <c r="DZ43" s="90"/>
      <c r="EA43" s="73"/>
      <c r="EB43" s="73"/>
      <c r="EC43" s="74"/>
      <c r="ED43" s="72"/>
      <c r="EE43" s="72"/>
      <c r="EF43" s="72"/>
      <c r="EG43" s="90"/>
      <c r="EH43" s="73"/>
      <c r="EI43" s="73"/>
      <c r="EJ43" s="74"/>
      <c r="EK43" s="72"/>
      <c r="EL43" s="72"/>
      <c r="EM43" s="72"/>
      <c r="EN43" s="90"/>
      <c r="EO43" s="73"/>
      <c r="EP43" s="73"/>
      <c r="EQ43" s="74"/>
      <c r="ER43" s="72"/>
      <c r="ES43" s="72"/>
      <c r="ET43" s="72"/>
      <c r="EU43" s="90"/>
      <c r="EV43" s="73"/>
      <c r="EW43" s="73"/>
      <c r="EX43" s="74"/>
      <c r="EY43" s="72"/>
      <c r="EZ43" s="72"/>
      <c r="FA43" s="72"/>
      <c r="FB43" s="90"/>
      <c r="FC43" s="73"/>
      <c r="FD43" s="73"/>
      <c r="FE43" s="74"/>
      <c r="FF43" s="72"/>
      <c r="FG43" s="72"/>
      <c r="FH43" s="72"/>
      <c r="FI43" s="90"/>
      <c r="FJ43" s="73"/>
      <c r="FK43" s="73"/>
      <c r="FL43" s="74"/>
      <c r="FM43" s="72"/>
      <c r="FN43" s="72"/>
      <c r="FO43" s="72"/>
      <c r="FP43" s="90"/>
      <c r="FQ43" s="73"/>
      <c r="FR43" s="73"/>
      <c r="FS43" s="74"/>
      <c r="FT43" s="72"/>
      <c r="FU43" s="72"/>
      <c r="FV43" s="72"/>
      <c r="FW43" s="90"/>
      <c r="FX43" s="73"/>
      <c r="FY43" s="73"/>
      <c r="FZ43" s="74"/>
      <c r="GA43" s="72"/>
      <c r="GB43" s="72"/>
      <c r="GC43" s="72"/>
      <c r="GD43" s="90"/>
      <c r="GE43" s="73"/>
      <c r="GF43" s="73"/>
      <c r="GG43" s="74"/>
      <c r="GH43" s="72"/>
      <c r="GI43" s="72"/>
      <c r="GJ43" s="72"/>
      <c r="GK43" s="90"/>
      <c r="GL43" s="73"/>
      <c r="GM43" s="73"/>
      <c r="GN43" s="74"/>
      <c r="GO43" s="72"/>
      <c r="GP43" s="72"/>
      <c r="GQ43" s="72"/>
      <c r="GR43" s="90"/>
      <c r="GS43" s="73"/>
      <c r="GT43" s="73"/>
      <c r="GU43" s="74"/>
      <c r="GV43" s="72"/>
      <c r="GW43" s="72"/>
      <c r="GX43" s="72"/>
      <c r="GY43" s="90"/>
      <c r="GZ43" s="73"/>
      <c r="HA43" s="73"/>
      <c r="HB43" s="74"/>
      <c r="HC43" s="72"/>
      <c r="HD43" s="72"/>
      <c r="HE43" s="72"/>
      <c r="HF43" s="90"/>
      <c r="HG43" s="73"/>
      <c r="HH43" s="73"/>
      <c r="HI43" s="74"/>
      <c r="HJ43" s="72"/>
      <c r="HK43" s="72"/>
      <c r="HL43" s="72"/>
      <c r="HM43" s="90"/>
      <c r="HN43" s="73"/>
      <c r="HO43" s="73"/>
      <c r="HP43" s="74"/>
      <c r="HQ43" s="72"/>
      <c r="HR43" s="72"/>
      <c r="HS43" s="72"/>
      <c r="HT43" s="90"/>
      <c r="HU43" s="73"/>
      <c r="HV43" s="73"/>
      <c r="HW43" s="74"/>
      <c r="HX43" s="72"/>
      <c r="HY43" s="72"/>
      <c r="HZ43" s="72"/>
      <c r="IA43" s="90"/>
      <c r="IB43" s="73"/>
      <c r="IC43" s="73"/>
      <c r="ID43" s="74"/>
      <c r="IE43" s="72"/>
      <c r="IF43" s="72"/>
      <c r="IG43" s="72"/>
      <c r="IH43" s="90"/>
      <c r="II43" s="73"/>
      <c r="IJ43" s="73"/>
      <c r="IK43" s="74"/>
      <c r="IL43" s="72"/>
      <c r="IM43" s="72"/>
      <c r="IN43" s="72"/>
      <c r="IO43" s="90"/>
      <c r="IP43" s="73"/>
      <c r="IQ43" s="73"/>
      <c r="IR43" s="74"/>
      <c r="IS43" s="72"/>
      <c r="IT43" s="72"/>
      <c r="IU43" s="72"/>
      <c r="IV43" s="90"/>
      <c r="IW43" s="73"/>
      <c r="IX43" s="73"/>
      <c r="IY43" s="74"/>
      <c r="IZ43" s="72"/>
      <c r="JA43" s="72"/>
      <c r="JB43" s="72"/>
      <c r="JC43" s="90"/>
      <c r="JD43" s="73"/>
      <c r="JE43" s="73"/>
      <c r="JF43" s="74"/>
      <c r="JG43" s="72"/>
      <c r="JH43" s="72"/>
      <c r="JI43" s="72"/>
      <c r="JJ43" s="90"/>
      <c r="JK43" s="73"/>
      <c r="JL43" s="73"/>
      <c r="JM43" s="74"/>
      <c r="JN43" s="72"/>
      <c r="JO43" s="72"/>
      <c r="JP43" s="72"/>
      <c r="JQ43" s="90"/>
      <c r="JR43" s="73"/>
      <c r="JS43" s="73"/>
      <c r="JT43" s="74"/>
      <c r="JU43" s="72"/>
      <c r="JV43" s="72"/>
      <c r="JW43" s="72"/>
      <c r="JX43" s="90"/>
      <c r="JY43" s="73"/>
      <c r="JZ43" s="73"/>
      <c r="KA43" s="74"/>
      <c r="KB43" s="72"/>
      <c r="KC43" s="72"/>
      <c r="KD43" s="72"/>
      <c r="KE43" s="90"/>
      <c r="KF43" s="73"/>
      <c r="KG43" s="73"/>
      <c r="KH43" s="74"/>
      <c r="KI43" s="72"/>
      <c r="KJ43" s="72"/>
      <c r="KK43" s="72"/>
      <c r="KL43" s="90"/>
      <c r="KM43" s="73"/>
      <c r="KN43" s="73"/>
      <c r="KO43" s="74"/>
      <c r="KP43" s="72"/>
      <c r="KQ43" s="72"/>
      <c r="KR43" s="72"/>
      <c r="KS43" s="90"/>
      <c r="KT43" s="73"/>
      <c r="KU43" s="73"/>
      <c r="KV43" s="74"/>
      <c r="KW43" s="72"/>
      <c r="KX43" s="72"/>
      <c r="KY43" s="72"/>
      <c r="KZ43" s="90"/>
      <c r="LA43" s="73"/>
      <c r="LB43" s="73"/>
      <c r="LC43" s="74"/>
      <c r="LD43" s="72"/>
      <c r="LE43" s="72"/>
      <c r="LF43" s="72"/>
      <c r="LG43" s="90"/>
      <c r="LH43" s="73"/>
      <c r="LI43" s="73"/>
      <c r="LJ43" s="74"/>
      <c r="LK43" s="72"/>
      <c r="LL43" s="72"/>
      <c r="LM43" s="72"/>
      <c r="LN43" s="90"/>
      <c r="LO43" s="73"/>
      <c r="LP43" s="73"/>
      <c r="LQ43" s="74"/>
      <c r="LR43" s="72"/>
      <c r="LS43" s="72"/>
      <c r="LT43" s="72"/>
      <c r="LU43" s="90"/>
      <c r="LV43" s="73"/>
      <c r="LW43" s="73"/>
      <c r="LX43" s="74"/>
      <c r="LY43" s="72"/>
      <c r="LZ43" s="72"/>
      <c r="MA43" s="72"/>
      <c r="MB43" s="90"/>
      <c r="MC43" s="73"/>
      <c r="MD43" s="73"/>
      <c r="ME43" s="74"/>
      <c r="MF43" s="72"/>
      <c r="MG43" s="72"/>
      <c r="MH43" s="72"/>
      <c r="MI43" s="90"/>
      <c r="MJ43" s="73"/>
      <c r="MK43" s="73"/>
      <c r="ML43" s="74"/>
      <c r="MM43" s="72"/>
      <c r="MN43" s="72"/>
      <c r="MO43" s="72"/>
      <c r="MP43" s="90"/>
      <c r="MQ43" s="73"/>
      <c r="MR43" s="73"/>
      <c r="MS43" s="74"/>
      <c r="MT43" s="72"/>
      <c r="MU43" s="72"/>
      <c r="MV43" s="72"/>
      <c r="MW43" s="90"/>
      <c r="MX43" s="73"/>
      <c r="MY43" s="73"/>
      <c r="MZ43" s="74"/>
      <c r="NA43" s="72"/>
      <c r="NB43" s="72"/>
      <c r="NC43" s="72"/>
      <c r="ND43" s="90"/>
      <c r="NE43" s="73"/>
      <c r="NF43" s="73"/>
      <c r="NG43" s="74"/>
      <c r="NH43" s="72"/>
      <c r="NI43" s="72"/>
      <c r="NJ43" s="72"/>
      <c r="NK43" s="90"/>
      <c r="NL43" s="73"/>
      <c r="NM43" s="73"/>
      <c r="NN43" s="74"/>
      <c r="NO43" s="72"/>
      <c r="NP43" s="72"/>
      <c r="NQ43" s="72"/>
      <c r="NR43" s="90"/>
      <c r="NS43" s="73"/>
      <c r="NT43" s="73"/>
      <c r="NU43" s="74"/>
      <c r="NV43" s="72"/>
      <c r="NW43" s="72"/>
      <c r="NX43" s="72"/>
      <c r="NY43" s="90"/>
      <c r="NZ43" s="73"/>
      <c r="OA43" s="73"/>
      <c r="OB43" s="74"/>
      <c r="OC43" s="72"/>
      <c r="OD43" s="72"/>
      <c r="OE43" s="72"/>
      <c r="OF43" s="90"/>
      <c r="OG43" s="73"/>
      <c r="OH43" s="73"/>
      <c r="OI43" s="74"/>
      <c r="OJ43" s="72"/>
      <c r="OK43" s="72"/>
      <c r="OL43" s="72"/>
      <c r="OM43" s="90"/>
      <c r="ON43" s="73"/>
      <c r="OO43" s="73"/>
      <c r="OP43" s="74"/>
      <c r="OQ43" s="72"/>
      <c r="OR43" s="72"/>
      <c r="OS43" s="72"/>
      <c r="OT43" s="90"/>
      <c r="OU43" s="73"/>
      <c r="OV43" s="73"/>
      <c r="OW43" s="74"/>
      <c r="OX43" s="72"/>
      <c r="OY43" s="72"/>
      <c r="OZ43" s="72"/>
      <c r="PA43" s="90"/>
      <c r="PB43" s="73"/>
      <c r="PC43" s="73"/>
      <c r="PD43" s="74"/>
      <c r="PE43" s="72"/>
      <c r="PF43" s="72"/>
      <c r="PG43" s="72"/>
      <c r="PH43" s="90"/>
      <c r="PI43" s="73"/>
      <c r="PJ43" s="73"/>
      <c r="PK43" s="74"/>
      <c r="PL43" s="72"/>
      <c r="PM43" s="72"/>
      <c r="PN43" s="72"/>
      <c r="PO43" s="90"/>
      <c r="PP43" s="73"/>
      <c r="PQ43" s="73"/>
      <c r="PR43" s="74"/>
      <c r="PS43" s="72"/>
      <c r="PT43" s="72"/>
      <c r="PU43" s="72"/>
      <c r="PV43" s="90"/>
      <c r="PW43" s="73"/>
      <c r="PX43" s="73"/>
      <c r="PY43" s="74"/>
      <c r="PZ43" s="72"/>
      <c r="QA43" s="72"/>
      <c r="QB43" s="72"/>
      <c r="QC43" s="90"/>
      <c r="QD43" s="73"/>
      <c r="QE43" s="73"/>
      <c r="QF43" s="74"/>
      <c r="QG43" s="72"/>
      <c r="QH43" s="72"/>
      <c r="QI43" s="72"/>
      <c r="QJ43" s="90"/>
      <c r="QK43" s="73"/>
      <c r="QL43" s="73"/>
      <c r="QM43" s="74"/>
      <c r="QN43" s="72"/>
      <c r="QO43" s="72"/>
      <c r="QP43" s="72"/>
      <c r="QQ43" s="90"/>
      <c r="QR43" s="73"/>
      <c r="QS43" s="73"/>
      <c r="QT43" s="74"/>
      <c r="QU43" s="72"/>
      <c r="QV43" s="72"/>
      <c r="QW43" s="72"/>
      <c r="QX43" s="90"/>
      <c r="QY43" s="73"/>
      <c r="QZ43" s="73"/>
      <c r="RA43" s="74"/>
      <c r="RB43" s="72"/>
      <c r="RC43" s="72"/>
      <c r="RD43" s="72"/>
      <c r="RE43" s="90"/>
      <c r="RF43" s="73"/>
      <c r="RG43" s="73"/>
      <c r="RH43" s="74"/>
      <c r="RI43" s="72"/>
      <c r="RJ43" s="72"/>
      <c r="RK43" s="72"/>
      <c r="RL43" s="90"/>
      <c r="RM43" s="73"/>
      <c r="RN43" s="73"/>
      <c r="RO43" s="74"/>
      <c r="RP43" s="72"/>
      <c r="RQ43" s="72"/>
      <c r="RR43" s="72"/>
      <c r="RS43" s="90"/>
      <c r="RT43" s="73"/>
      <c r="RU43" s="73"/>
      <c r="RV43" s="74"/>
      <c r="RW43" s="72"/>
      <c r="RX43" s="72"/>
      <c r="RY43" s="72"/>
      <c r="RZ43" s="90"/>
      <c r="SA43" s="73"/>
      <c r="SB43" s="73"/>
      <c r="SC43" s="74"/>
      <c r="SD43" s="72"/>
      <c r="SE43" s="72"/>
      <c r="SF43" s="72"/>
      <c r="SG43" s="90"/>
      <c r="SH43" s="73"/>
      <c r="SI43" s="73"/>
      <c r="SJ43" s="74"/>
      <c r="SK43" s="72"/>
      <c r="SL43" s="72"/>
      <c r="SM43" s="72"/>
      <c r="SN43" s="90"/>
      <c r="SO43" s="73"/>
      <c r="SP43" s="73"/>
      <c r="SQ43" s="74"/>
      <c r="SR43" s="72"/>
      <c r="SS43" s="72"/>
      <c r="ST43" s="72"/>
      <c r="SU43" s="90"/>
      <c r="SV43" s="73"/>
      <c r="SW43" s="73"/>
      <c r="SX43" s="74"/>
      <c r="SY43" s="72"/>
      <c r="SZ43" s="72"/>
      <c r="TA43" s="72"/>
      <c r="TB43" s="90"/>
      <c r="TC43" s="73"/>
      <c r="TD43" s="73"/>
      <c r="TE43" s="74"/>
      <c r="TF43" s="72"/>
      <c r="TG43" s="72"/>
      <c r="TH43" s="72"/>
      <c r="TI43" s="90"/>
      <c r="TJ43" s="73"/>
      <c r="TK43" s="73"/>
      <c r="TL43" s="74"/>
      <c r="TM43" s="72"/>
      <c r="TN43" s="72"/>
      <c r="TO43" s="72"/>
      <c r="TP43" s="90"/>
      <c r="TQ43" s="73"/>
      <c r="TR43" s="73"/>
      <c r="TS43" s="74"/>
      <c r="TT43" s="72"/>
      <c r="TU43" s="72"/>
      <c r="TV43" s="72"/>
      <c r="TW43" s="90"/>
      <c r="TX43" s="73"/>
      <c r="TY43" s="73"/>
      <c r="TZ43" s="74"/>
      <c r="UA43" s="72"/>
      <c r="UB43" s="72"/>
      <c r="UC43" s="72"/>
      <c r="UD43" s="90"/>
      <c r="UE43" s="73"/>
      <c r="UF43" s="73"/>
      <c r="UG43" s="74"/>
      <c r="UH43" s="72"/>
      <c r="UI43" s="72"/>
      <c r="UJ43" s="72"/>
      <c r="UK43" s="90"/>
      <c r="UL43" s="73"/>
      <c r="UM43" s="73"/>
      <c r="UN43" s="74"/>
      <c r="UO43" s="72"/>
      <c r="UP43" s="72"/>
      <c r="UQ43" s="72"/>
      <c r="UR43" s="90"/>
      <c r="US43" s="73"/>
      <c r="UT43" s="73"/>
      <c r="UU43" s="74"/>
      <c r="UV43" s="72"/>
      <c r="UW43" s="72"/>
      <c r="UX43" s="72"/>
      <c r="UY43" s="90"/>
      <c r="UZ43" s="73"/>
      <c r="VA43" s="73"/>
      <c r="VB43" s="74"/>
      <c r="VC43" s="72"/>
      <c r="VD43" s="72"/>
      <c r="VE43" s="72"/>
      <c r="VF43" s="90"/>
      <c r="VG43" s="73"/>
      <c r="VH43" s="73"/>
      <c r="VI43" s="74"/>
      <c r="VJ43" s="72"/>
      <c r="VK43" s="72"/>
      <c r="VL43" s="72"/>
      <c r="VM43" s="90"/>
      <c r="VN43" s="73"/>
      <c r="VO43" s="73"/>
      <c r="VP43" s="74"/>
      <c r="VQ43" s="72"/>
      <c r="VR43" s="72"/>
      <c r="VS43" s="72"/>
      <c r="VT43" s="90"/>
      <c r="VU43" s="73"/>
      <c r="VV43" s="73"/>
      <c r="VW43" s="74"/>
      <c r="VX43" s="72"/>
      <c r="VY43" s="72"/>
      <c r="VZ43" s="72"/>
      <c r="WA43" s="90"/>
      <c r="WB43" s="73"/>
      <c r="WC43" s="73"/>
      <c r="WD43" s="74"/>
      <c r="WE43" s="72"/>
      <c r="WF43" s="72"/>
      <c r="WG43" s="72"/>
      <c r="WH43" s="90"/>
      <c r="WI43" s="73"/>
      <c r="WJ43" s="73"/>
      <c r="WK43" s="74"/>
      <c r="WL43" s="72"/>
      <c r="WM43" s="72"/>
      <c r="WN43" s="72"/>
      <c r="WO43" s="90"/>
      <c r="WP43" s="73"/>
      <c r="WQ43" s="73"/>
      <c r="WR43" s="74"/>
      <c r="WS43" s="72"/>
      <c r="WT43" s="72"/>
      <c r="WU43" s="72"/>
      <c r="WV43" s="90"/>
      <c r="WW43" s="73"/>
      <c r="WX43" s="73"/>
      <c r="WY43" s="74"/>
      <c r="WZ43" s="72"/>
      <c r="XA43" s="72"/>
      <c r="XB43" s="72"/>
      <c r="XC43" s="90"/>
      <c r="XD43" s="73"/>
      <c r="XE43" s="73"/>
      <c r="XF43" s="74"/>
      <c r="XG43" s="72"/>
      <c r="XH43" s="72"/>
      <c r="XI43" s="72"/>
      <c r="XJ43" s="90"/>
      <c r="XK43" s="73"/>
      <c r="XL43" s="73"/>
      <c r="XM43" s="74"/>
      <c r="XN43" s="72"/>
      <c r="XO43" s="72"/>
      <c r="XP43" s="72"/>
      <c r="XQ43" s="90"/>
      <c r="XR43" s="73"/>
      <c r="XS43" s="73"/>
      <c r="XT43" s="74"/>
      <c r="XU43" s="72"/>
      <c r="XV43" s="72"/>
      <c r="XW43" s="72"/>
      <c r="XX43" s="90"/>
      <c r="XY43" s="73"/>
      <c r="XZ43" s="73"/>
      <c r="YA43" s="74"/>
      <c r="YB43" s="72"/>
      <c r="YC43" s="72"/>
      <c r="YD43" s="72"/>
      <c r="YE43" s="90"/>
      <c r="YF43" s="73"/>
      <c r="YG43" s="73"/>
      <c r="YH43" s="74"/>
      <c r="YI43" s="72"/>
      <c r="YJ43" s="72"/>
      <c r="YK43" s="72"/>
      <c r="YL43" s="90"/>
      <c r="YM43" s="73"/>
      <c r="YN43" s="73"/>
      <c r="YO43" s="74"/>
      <c r="YP43" s="72"/>
      <c r="YQ43" s="72"/>
      <c r="YR43" s="72"/>
      <c r="YS43" s="90"/>
      <c r="YT43" s="73"/>
      <c r="YU43" s="73"/>
      <c r="YV43" s="74"/>
      <c r="YW43" s="72"/>
      <c r="YX43" s="72"/>
      <c r="YY43" s="72"/>
      <c r="YZ43" s="90"/>
      <c r="ZA43" s="73"/>
      <c r="ZB43" s="73"/>
      <c r="ZC43" s="74"/>
      <c r="ZD43" s="72"/>
      <c r="ZE43" s="72"/>
      <c r="ZF43" s="72"/>
      <c r="ZG43" s="90"/>
      <c r="ZH43" s="73"/>
      <c r="ZI43" s="73"/>
      <c r="ZJ43" s="74"/>
      <c r="ZK43" s="72"/>
      <c r="ZL43" s="72"/>
      <c r="ZM43" s="72"/>
      <c r="ZN43" s="90"/>
      <c r="ZO43" s="73"/>
      <c r="ZP43" s="73"/>
      <c r="ZQ43" s="74"/>
      <c r="ZR43" s="72"/>
      <c r="ZS43" s="72"/>
      <c r="ZT43" s="72"/>
      <c r="ZU43" s="90"/>
      <c r="ZV43" s="73"/>
      <c r="ZW43" s="73"/>
      <c r="ZX43" s="74"/>
      <c r="ZY43" s="72"/>
      <c r="ZZ43" s="72"/>
      <c r="AAA43" s="72"/>
      <c r="AAB43" s="90"/>
      <c r="AAC43" s="73"/>
      <c r="AAD43" s="73"/>
      <c r="AAE43" s="74"/>
      <c r="AAF43" s="72"/>
      <c r="AAG43" s="72"/>
      <c r="AAH43" s="72"/>
      <c r="AAI43" s="90"/>
      <c r="AAJ43" s="73"/>
      <c r="AAK43" s="73"/>
      <c r="AAL43" s="74"/>
      <c r="AAM43" s="72"/>
      <c r="AAN43" s="72"/>
      <c r="AAO43" s="72"/>
      <c r="AAP43" s="90"/>
      <c r="AAQ43" s="73"/>
      <c r="AAR43" s="73"/>
      <c r="AAS43" s="74"/>
      <c r="AAT43" s="72"/>
      <c r="AAU43" s="72"/>
      <c r="AAV43" s="72"/>
      <c r="AAW43" s="90"/>
      <c r="AAX43" s="73"/>
      <c r="AAY43" s="73"/>
      <c r="AAZ43" s="74"/>
      <c r="ABA43" s="72"/>
      <c r="ABB43" s="72"/>
      <c r="ABC43" s="72"/>
      <c r="ABD43" s="90"/>
      <c r="ABE43" s="73"/>
      <c r="ABF43" s="73"/>
      <c r="ABG43" s="74"/>
      <c r="ABH43" s="72"/>
      <c r="ABI43" s="72"/>
      <c r="ABJ43" s="72"/>
      <c r="ABK43" s="90"/>
      <c r="ABL43" s="73"/>
      <c r="ABM43" s="73"/>
      <c r="ABN43" s="74"/>
      <c r="ABO43" s="72"/>
      <c r="ABP43" s="72"/>
      <c r="ABQ43" s="72"/>
      <c r="ABR43" s="90"/>
      <c r="ABS43" s="73"/>
      <c r="ABT43" s="73"/>
      <c r="ABU43" s="74"/>
      <c r="ABV43" s="72"/>
      <c r="ABW43" s="72"/>
      <c r="ABX43" s="72"/>
      <c r="ABY43" s="90"/>
      <c r="ABZ43" s="73"/>
      <c r="ACA43" s="73"/>
      <c r="ACB43" s="74"/>
      <c r="ACC43" s="72"/>
      <c r="ACD43" s="72"/>
      <c r="ACE43" s="72"/>
      <c r="ACF43" s="90"/>
      <c r="ACG43" s="73"/>
      <c r="ACH43" s="73"/>
      <c r="ACI43" s="74"/>
      <c r="ACJ43" s="72"/>
      <c r="ACK43" s="72"/>
      <c r="ACL43" s="72"/>
      <c r="ACM43" s="90"/>
      <c r="ACN43" s="73"/>
      <c r="ACO43" s="73"/>
      <c r="ACP43" s="74"/>
      <c r="ACQ43" s="72"/>
      <c r="ACR43" s="72"/>
      <c r="ACS43" s="72"/>
      <c r="ACT43" s="90"/>
      <c r="ACU43" s="73"/>
      <c r="ACV43" s="73"/>
      <c r="ACW43" s="74"/>
      <c r="ACX43" s="72"/>
      <c r="ACY43" s="72"/>
      <c r="ACZ43" s="72"/>
      <c r="ADA43" s="90"/>
      <c r="ADB43" s="73"/>
      <c r="ADC43" s="73"/>
      <c r="ADD43" s="74"/>
      <c r="ADE43" s="72"/>
      <c r="ADF43" s="72"/>
      <c r="ADG43" s="72"/>
      <c r="ADH43" s="90"/>
      <c r="ADI43" s="73"/>
      <c r="ADJ43" s="73"/>
      <c r="ADK43" s="74"/>
      <c r="ADL43" s="72"/>
      <c r="ADM43" s="72"/>
      <c r="ADN43" s="72"/>
      <c r="ADO43" s="90"/>
      <c r="ADP43" s="73"/>
      <c r="ADQ43" s="73"/>
      <c r="ADR43" s="74"/>
      <c r="ADS43" s="72"/>
      <c r="ADT43" s="72"/>
      <c r="ADU43" s="72"/>
      <c r="ADV43" s="90"/>
      <c r="ADW43" s="73"/>
      <c r="ADX43" s="73"/>
      <c r="ADY43" s="74"/>
      <c r="ADZ43" s="72"/>
      <c r="AEA43" s="72"/>
      <c r="AEB43" s="72"/>
      <c r="AEC43" s="90"/>
      <c r="AED43" s="73"/>
      <c r="AEE43" s="73"/>
      <c r="AEF43" s="74"/>
      <c r="AEG43" s="72"/>
      <c r="AEH43" s="72"/>
      <c r="AEI43" s="72"/>
      <c r="AEJ43" s="90"/>
      <c r="AEK43" s="73"/>
      <c r="AEL43" s="73"/>
      <c r="AEM43" s="74"/>
      <c r="AEN43" s="72"/>
      <c r="AEO43" s="72"/>
      <c r="AEP43" s="72"/>
      <c r="AEQ43" s="90"/>
      <c r="AER43" s="73"/>
      <c r="AES43" s="73"/>
      <c r="AET43" s="74"/>
      <c r="AEU43" s="72"/>
      <c r="AEV43" s="72"/>
      <c r="AEW43" s="72"/>
      <c r="AEX43" s="90"/>
      <c r="AEY43" s="73"/>
      <c r="AEZ43" s="73"/>
      <c r="AFA43" s="74"/>
      <c r="AFB43" s="72"/>
      <c r="AFC43" s="72"/>
      <c r="AFD43" s="72"/>
      <c r="AFE43" s="90"/>
      <c r="AFF43" s="73"/>
      <c r="AFG43" s="73"/>
      <c r="AFH43" s="74"/>
      <c r="AFI43" s="72"/>
      <c r="AFJ43" s="72"/>
      <c r="AFK43" s="72"/>
      <c r="AFL43" s="90"/>
      <c r="AFM43" s="73"/>
      <c r="AFN43" s="73"/>
      <c r="AFO43" s="74"/>
      <c r="AFP43" s="72"/>
      <c r="AFQ43" s="72"/>
      <c r="AFR43" s="72"/>
      <c r="AFS43" s="90"/>
      <c r="AFT43" s="73"/>
      <c r="AFU43" s="73"/>
      <c r="AFV43" s="74"/>
      <c r="AFW43" s="72"/>
      <c r="AFX43" s="72"/>
      <c r="AFY43" s="72"/>
      <c r="AFZ43" s="90"/>
      <c r="AGA43" s="73"/>
      <c r="AGB43" s="73"/>
      <c r="AGC43" s="74"/>
      <c r="AGD43" s="72"/>
      <c r="AGE43" s="72"/>
      <c r="AGF43" s="72"/>
      <c r="AGG43" s="90"/>
      <c r="AGH43" s="73"/>
      <c r="AGI43" s="73"/>
      <c r="AGJ43" s="74"/>
      <c r="AGK43" s="72"/>
      <c r="AGL43" s="72"/>
      <c r="AGM43" s="72"/>
      <c r="AGN43" s="90"/>
      <c r="AGO43" s="73"/>
      <c r="AGP43" s="73"/>
      <c r="AGQ43" s="74"/>
      <c r="AGR43" s="72"/>
      <c r="AGS43" s="72"/>
      <c r="AGT43" s="72"/>
      <c r="AGU43" s="90"/>
      <c r="AGV43" s="73"/>
      <c r="AGW43" s="73"/>
      <c r="AGX43" s="74"/>
      <c r="AGY43" s="72"/>
      <c r="AGZ43" s="72"/>
      <c r="AHA43" s="72"/>
      <c r="AHB43" s="90"/>
      <c r="AHC43" s="73"/>
      <c r="AHD43" s="73"/>
      <c r="AHE43" s="74"/>
      <c r="AHF43" s="72"/>
      <c r="AHG43" s="72"/>
      <c r="AHH43" s="72"/>
      <c r="AHI43" s="90"/>
      <c r="AHJ43" s="73"/>
      <c r="AHK43" s="73"/>
      <c r="AHL43" s="74"/>
      <c r="AHM43" s="72"/>
      <c r="AHN43" s="72"/>
      <c r="AHO43" s="72"/>
      <c r="AHP43" s="90"/>
      <c r="AHQ43" s="73"/>
      <c r="AHR43" s="73"/>
      <c r="AHS43" s="74"/>
      <c r="AHT43" s="72"/>
      <c r="AHU43" s="72"/>
      <c r="AHV43" s="72"/>
      <c r="AHW43" s="90"/>
      <c r="AHX43" s="73"/>
      <c r="AHY43" s="73"/>
      <c r="AHZ43" s="74"/>
      <c r="AIA43" s="72"/>
      <c r="AIB43" s="72"/>
      <c r="AIC43" s="72"/>
      <c r="AID43" s="90"/>
      <c r="AIE43" s="73"/>
      <c r="AIF43" s="73"/>
      <c r="AIG43" s="74"/>
      <c r="AIH43" s="72"/>
      <c r="AII43" s="72"/>
      <c r="AIJ43" s="72"/>
      <c r="AIK43" s="90"/>
      <c r="AIL43" s="73"/>
      <c r="AIM43" s="73"/>
      <c r="AIN43" s="74"/>
      <c r="AIO43" s="72"/>
      <c r="AIP43" s="72"/>
      <c r="AIQ43" s="72"/>
      <c r="AIR43" s="90"/>
      <c r="AIS43" s="73"/>
      <c r="AIT43" s="73"/>
      <c r="AIU43" s="74"/>
      <c r="AIV43" s="72"/>
      <c r="AIW43" s="72"/>
      <c r="AIX43" s="72"/>
      <c r="AIY43" s="90"/>
      <c r="AIZ43" s="73"/>
      <c r="AJA43" s="73"/>
      <c r="AJB43" s="74"/>
      <c r="AJC43" s="72"/>
      <c r="AJD43" s="72"/>
      <c r="AJE43" s="72"/>
      <c r="AJF43" s="90"/>
      <c r="AJG43" s="73"/>
      <c r="AJH43" s="73"/>
      <c r="AJI43" s="74"/>
      <c r="AJJ43" s="72"/>
      <c r="AJK43" s="72"/>
      <c r="AJL43" s="72"/>
      <c r="AJM43" s="90"/>
      <c r="AJN43" s="73"/>
      <c r="AJO43" s="73"/>
      <c r="AJP43" s="74"/>
      <c r="AJQ43" s="72"/>
      <c r="AJR43" s="72"/>
      <c r="AJS43" s="72"/>
      <c r="AJT43" s="90"/>
      <c r="AJU43" s="73"/>
      <c r="AJV43" s="73"/>
      <c r="AJW43" s="74"/>
      <c r="AJX43" s="72"/>
      <c r="AJY43" s="72"/>
      <c r="AJZ43" s="72"/>
      <c r="AKA43" s="90"/>
      <c r="AKB43" s="73"/>
      <c r="AKC43" s="73"/>
      <c r="AKD43" s="74"/>
      <c r="AKE43" s="72"/>
      <c r="AKF43" s="72"/>
      <c r="AKG43" s="72"/>
      <c r="AKH43" s="90"/>
      <c r="AKI43" s="73"/>
      <c r="AKJ43" s="73"/>
      <c r="AKK43" s="74"/>
      <c r="AKL43" s="72"/>
      <c r="AKM43" s="72"/>
      <c r="AKN43" s="72"/>
      <c r="AKO43" s="90"/>
      <c r="AKP43" s="73"/>
      <c r="AKQ43" s="73"/>
      <c r="AKR43" s="74"/>
      <c r="AKS43" s="72"/>
      <c r="AKT43" s="72"/>
      <c r="AKU43" s="72"/>
      <c r="AKV43" s="90"/>
      <c r="AKW43" s="73"/>
      <c r="AKX43" s="73"/>
      <c r="AKY43" s="74"/>
      <c r="AKZ43" s="72"/>
      <c r="ALA43" s="72"/>
      <c r="ALB43" s="72"/>
      <c r="ALC43" s="90"/>
      <c r="ALD43" s="73"/>
      <c r="ALE43" s="73"/>
      <c r="ALF43" s="74"/>
      <c r="ALG43" s="72"/>
      <c r="ALH43" s="72"/>
      <c r="ALI43" s="72"/>
      <c r="ALJ43" s="90"/>
      <c r="ALK43" s="73"/>
      <c r="ALL43" s="73"/>
      <c r="ALM43" s="74"/>
      <c r="ALN43" s="72"/>
      <c r="ALO43" s="72"/>
      <c r="ALP43" s="72"/>
      <c r="ALQ43" s="90"/>
      <c r="ALR43" s="73"/>
      <c r="ALS43" s="73"/>
      <c r="ALT43" s="74"/>
      <c r="ALU43" s="72"/>
      <c r="ALV43" s="72"/>
      <c r="ALW43" s="72"/>
      <c r="ALX43" s="90"/>
      <c r="ALY43" s="73"/>
      <c r="ALZ43" s="73"/>
      <c r="AMA43" s="74"/>
      <c r="AMB43" s="72"/>
      <c r="AMC43" s="72"/>
      <c r="AMD43" s="72"/>
      <c r="AME43" s="90"/>
      <c r="AMF43" s="73"/>
      <c r="AMG43" s="73"/>
      <c r="AMH43" s="74"/>
      <c r="AMI43" s="72"/>
      <c r="AMJ43" s="72"/>
      <c r="AMK43" s="72"/>
      <c r="AML43" s="90"/>
      <c r="AMM43" s="73"/>
      <c r="AMN43" s="73"/>
      <c r="AMO43" s="74"/>
      <c r="AMP43" s="72"/>
      <c r="AMQ43" s="72"/>
      <c r="AMR43" s="72"/>
      <c r="AMS43" s="90"/>
      <c r="AMT43" s="73"/>
      <c r="AMU43" s="73"/>
      <c r="AMV43" s="74"/>
      <c r="AMW43" s="72"/>
      <c r="AMX43" s="72"/>
      <c r="AMY43" s="72"/>
      <c r="AMZ43" s="90"/>
      <c r="ANA43" s="73"/>
      <c r="ANB43" s="73"/>
      <c r="ANC43" s="74"/>
      <c r="AND43" s="72"/>
      <c r="ANE43" s="72"/>
      <c r="ANF43" s="72"/>
      <c r="ANG43" s="90"/>
      <c r="ANH43" s="73"/>
      <c r="ANI43" s="73"/>
      <c r="ANJ43" s="74"/>
      <c r="ANK43" s="72"/>
      <c r="ANL43" s="72"/>
      <c r="ANM43" s="72"/>
      <c r="ANN43" s="90"/>
      <c r="ANO43" s="73"/>
      <c r="ANP43" s="73"/>
      <c r="ANQ43" s="74"/>
      <c r="ANR43" s="72"/>
      <c r="ANS43" s="72"/>
      <c r="ANT43" s="72"/>
      <c r="ANU43" s="90"/>
      <c r="ANV43" s="73"/>
      <c r="ANW43" s="73"/>
      <c r="ANX43" s="74"/>
      <c r="ANY43" s="72"/>
      <c r="ANZ43" s="72"/>
      <c r="AOA43" s="72"/>
      <c r="AOB43" s="90"/>
      <c r="AOC43" s="73"/>
      <c r="AOD43" s="73"/>
      <c r="AOE43" s="74"/>
      <c r="AOF43" s="72"/>
      <c r="AOG43" s="72"/>
      <c r="AOH43" s="72"/>
      <c r="AOI43" s="90"/>
      <c r="AOJ43" s="73"/>
      <c r="AOK43" s="73"/>
      <c r="AOL43" s="74"/>
      <c r="AOM43" s="72"/>
      <c r="AON43" s="72"/>
      <c r="AOO43" s="72"/>
      <c r="AOP43" s="90"/>
      <c r="AOQ43" s="73"/>
      <c r="AOR43" s="73"/>
      <c r="AOS43" s="74"/>
      <c r="AOT43" s="72"/>
      <c r="AOU43" s="72"/>
      <c r="AOV43" s="72"/>
      <c r="AOW43" s="90"/>
      <c r="AOX43" s="73"/>
      <c r="AOY43" s="73"/>
      <c r="AOZ43" s="74"/>
      <c r="APA43" s="72"/>
      <c r="APB43" s="72"/>
      <c r="APC43" s="72"/>
      <c r="APD43" s="90"/>
      <c r="APE43" s="73"/>
      <c r="APF43" s="73"/>
      <c r="APG43" s="74"/>
      <c r="APH43" s="72"/>
      <c r="API43" s="72"/>
      <c r="APJ43" s="72"/>
      <c r="APK43" s="90"/>
      <c r="APL43" s="73"/>
      <c r="APM43" s="73"/>
      <c r="APN43" s="74"/>
      <c r="APO43" s="72"/>
      <c r="APP43" s="72"/>
      <c r="APQ43" s="72"/>
      <c r="APR43" s="90"/>
      <c r="APS43" s="73"/>
      <c r="APT43" s="73"/>
      <c r="APU43" s="74"/>
      <c r="APV43" s="72"/>
      <c r="APW43" s="72"/>
      <c r="APX43" s="72"/>
      <c r="APY43" s="90"/>
      <c r="APZ43" s="73"/>
      <c r="AQA43" s="73"/>
      <c r="AQB43" s="74"/>
      <c r="AQC43" s="72"/>
      <c r="AQD43" s="72"/>
      <c r="AQE43" s="72"/>
      <c r="AQF43" s="90"/>
      <c r="AQG43" s="73"/>
      <c r="AQH43" s="73"/>
      <c r="AQI43" s="74"/>
      <c r="AQJ43" s="72"/>
      <c r="AQK43" s="72"/>
      <c r="AQL43" s="72"/>
      <c r="AQM43" s="90"/>
      <c r="AQN43" s="73"/>
      <c r="AQO43" s="73"/>
      <c r="AQP43" s="74"/>
      <c r="AQQ43" s="72"/>
      <c r="AQR43" s="72"/>
      <c r="AQS43" s="72"/>
      <c r="AQT43" s="90"/>
      <c r="AQU43" s="73"/>
      <c r="AQV43" s="73"/>
      <c r="AQW43" s="74"/>
      <c r="AQX43" s="72"/>
      <c r="AQY43" s="72"/>
      <c r="AQZ43" s="72"/>
      <c r="ARA43" s="90"/>
      <c r="ARB43" s="73"/>
      <c r="ARC43" s="73"/>
      <c r="ARD43" s="74"/>
      <c r="ARE43" s="72"/>
      <c r="ARF43" s="72"/>
      <c r="ARG43" s="72"/>
      <c r="ARH43" s="90"/>
      <c r="ARI43" s="73"/>
      <c r="ARJ43" s="73"/>
      <c r="ARK43" s="74"/>
      <c r="ARL43" s="72"/>
      <c r="ARM43" s="72"/>
      <c r="ARN43" s="72"/>
      <c r="ARO43" s="90"/>
      <c r="ARP43" s="73"/>
      <c r="ARQ43" s="73"/>
      <c r="ARR43" s="74"/>
      <c r="ARS43" s="72"/>
      <c r="ART43" s="72"/>
      <c r="ARU43" s="72"/>
      <c r="ARV43" s="90"/>
      <c r="ARW43" s="73"/>
      <c r="ARX43" s="73"/>
      <c r="ARY43" s="74"/>
      <c r="ARZ43" s="72"/>
      <c r="ASA43" s="72"/>
      <c r="ASB43" s="72"/>
      <c r="ASC43" s="90"/>
      <c r="ASD43" s="73"/>
      <c r="ASE43" s="73"/>
      <c r="ASF43" s="74"/>
      <c r="ASG43" s="72"/>
      <c r="ASH43" s="72"/>
      <c r="ASI43" s="72"/>
      <c r="ASJ43" s="90"/>
      <c r="ASK43" s="73"/>
      <c r="ASL43" s="73"/>
      <c r="ASM43" s="74"/>
      <c r="ASN43" s="72"/>
      <c r="ASO43" s="72"/>
      <c r="ASP43" s="72"/>
      <c r="ASQ43" s="90"/>
      <c r="ASR43" s="73"/>
      <c r="ASS43" s="73"/>
      <c r="AST43" s="74"/>
      <c r="ASU43" s="72"/>
      <c r="ASV43" s="72"/>
      <c r="ASW43" s="72"/>
      <c r="ASX43" s="90"/>
      <c r="ASY43" s="73"/>
      <c r="ASZ43" s="73"/>
      <c r="ATA43" s="74"/>
      <c r="ATB43" s="72"/>
      <c r="ATC43" s="72"/>
      <c r="ATD43" s="72"/>
      <c r="ATE43" s="90"/>
      <c r="ATF43" s="73"/>
      <c r="ATG43" s="73"/>
      <c r="ATH43" s="74"/>
      <c r="ATI43" s="72"/>
      <c r="ATJ43" s="72"/>
      <c r="ATK43" s="72"/>
      <c r="ATL43" s="90"/>
      <c r="ATM43" s="73"/>
      <c r="ATN43" s="73"/>
      <c r="ATO43" s="74"/>
      <c r="ATP43" s="72"/>
      <c r="ATQ43" s="72"/>
      <c r="ATR43" s="72"/>
      <c r="ATS43" s="90"/>
      <c r="ATT43" s="73"/>
      <c r="ATU43" s="73"/>
      <c r="ATV43" s="74"/>
      <c r="ATW43" s="72"/>
      <c r="ATX43" s="72"/>
      <c r="ATY43" s="72"/>
      <c r="ATZ43" s="90"/>
      <c r="AUA43" s="73"/>
      <c r="AUB43" s="73"/>
      <c r="AUC43" s="74"/>
      <c r="AUD43" s="72"/>
      <c r="AUE43" s="72"/>
      <c r="AUF43" s="72"/>
      <c r="AUG43" s="90"/>
      <c r="AUH43" s="73"/>
      <c r="AUI43" s="73"/>
      <c r="AUJ43" s="74"/>
      <c r="AUK43" s="72"/>
      <c r="AUL43" s="72"/>
      <c r="AUM43" s="72"/>
      <c r="AUN43" s="90"/>
      <c r="AUO43" s="73"/>
      <c r="AUP43" s="73"/>
      <c r="AUQ43" s="74"/>
      <c r="AUR43" s="72"/>
      <c r="AUS43" s="72"/>
      <c r="AUT43" s="72"/>
      <c r="AUU43" s="90"/>
      <c r="AUV43" s="73"/>
      <c r="AUW43" s="73"/>
      <c r="AUX43" s="74"/>
      <c r="AUY43" s="72"/>
      <c r="AUZ43" s="72"/>
      <c r="AVA43" s="72"/>
      <c r="AVB43" s="90"/>
      <c r="AVC43" s="73"/>
      <c r="AVD43" s="73"/>
      <c r="AVE43" s="74"/>
      <c r="AVF43" s="72"/>
      <c r="AVG43" s="72"/>
      <c r="AVH43" s="72"/>
      <c r="AVI43" s="90"/>
      <c r="AVJ43" s="73"/>
      <c r="AVK43" s="73"/>
      <c r="AVL43" s="74"/>
      <c r="AVM43" s="72"/>
      <c r="AVN43" s="72"/>
      <c r="AVO43" s="72"/>
      <c r="AVP43" s="90"/>
      <c r="AVQ43" s="73"/>
      <c r="AVR43" s="73"/>
      <c r="AVS43" s="74"/>
      <c r="AVT43" s="72"/>
      <c r="AVU43" s="72"/>
      <c r="AVV43" s="72"/>
      <c r="AVW43" s="90"/>
      <c r="AVX43" s="73"/>
      <c r="AVY43" s="73"/>
      <c r="AVZ43" s="74"/>
      <c r="AWA43" s="72"/>
      <c r="AWB43" s="72"/>
      <c r="AWC43" s="72"/>
      <c r="AWD43" s="90"/>
      <c r="AWE43" s="73"/>
      <c r="AWF43" s="73"/>
      <c r="AWG43" s="74"/>
      <c r="AWH43" s="72"/>
      <c r="AWI43" s="72"/>
      <c r="AWJ43" s="72"/>
      <c r="AWK43" s="90"/>
      <c r="AWL43" s="73"/>
      <c r="AWM43" s="73"/>
      <c r="AWN43" s="74"/>
      <c r="AWO43" s="72"/>
      <c r="AWP43" s="72"/>
      <c r="AWQ43" s="72"/>
      <c r="AWR43" s="90"/>
      <c r="AWS43" s="73"/>
      <c r="AWT43" s="73"/>
      <c r="AWU43" s="74"/>
      <c r="AWV43" s="72"/>
      <c r="AWW43" s="72"/>
      <c r="AWX43" s="72"/>
      <c r="AWY43" s="90"/>
      <c r="AWZ43" s="73"/>
      <c r="AXA43" s="73"/>
      <c r="AXB43" s="74"/>
      <c r="AXC43" s="72"/>
      <c r="AXD43" s="72"/>
      <c r="AXE43" s="72"/>
      <c r="AXF43" s="90"/>
      <c r="AXG43" s="73"/>
      <c r="AXH43" s="73"/>
      <c r="AXI43" s="74"/>
      <c r="AXJ43" s="72"/>
      <c r="AXK43" s="72"/>
      <c r="AXL43" s="72"/>
      <c r="AXM43" s="90"/>
      <c r="AXN43" s="73"/>
      <c r="AXO43" s="73"/>
      <c r="AXP43" s="74"/>
      <c r="AXQ43" s="72"/>
      <c r="AXR43" s="72"/>
      <c r="AXS43" s="72"/>
      <c r="AXT43" s="90"/>
      <c r="AXU43" s="73"/>
      <c r="AXV43" s="73"/>
      <c r="AXW43" s="74"/>
      <c r="AXX43" s="72"/>
      <c r="AXY43" s="72"/>
      <c r="AXZ43" s="72"/>
      <c r="AYA43" s="90"/>
      <c r="AYB43" s="73"/>
      <c r="AYC43" s="73"/>
      <c r="AYD43" s="74"/>
      <c r="AYE43" s="72"/>
      <c r="AYF43" s="72"/>
      <c r="AYG43" s="72"/>
      <c r="AYH43" s="90"/>
      <c r="AYI43" s="73"/>
      <c r="AYJ43" s="73"/>
      <c r="AYK43" s="74"/>
      <c r="AYL43" s="72"/>
      <c r="AYM43" s="72"/>
      <c r="AYN43" s="72"/>
      <c r="AYO43" s="90"/>
      <c r="AYP43" s="73"/>
      <c r="AYQ43" s="73"/>
      <c r="AYR43" s="74"/>
      <c r="AYS43" s="72"/>
      <c r="AYT43" s="72"/>
      <c r="AYU43" s="72"/>
      <c r="AYV43" s="90"/>
      <c r="AYW43" s="73"/>
      <c r="AYX43" s="73"/>
      <c r="AYY43" s="74"/>
      <c r="AYZ43" s="72"/>
      <c r="AZA43" s="72"/>
      <c r="AZB43" s="72"/>
      <c r="AZC43" s="90"/>
      <c r="AZD43" s="73"/>
      <c r="AZE43" s="73"/>
      <c r="AZF43" s="74"/>
      <c r="AZG43" s="72"/>
      <c r="AZH43" s="72"/>
      <c r="AZI43" s="72"/>
      <c r="AZJ43" s="90"/>
      <c r="AZK43" s="73"/>
      <c r="AZL43" s="73"/>
      <c r="AZM43" s="74"/>
      <c r="AZN43" s="72"/>
      <c r="AZO43" s="72"/>
      <c r="AZP43" s="72"/>
      <c r="AZQ43" s="90"/>
      <c r="AZR43" s="73"/>
      <c r="AZS43" s="73"/>
      <c r="AZT43" s="74"/>
      <c r="AZU43" s="72"/>
      <c r="AZV43" s="72"/>
      <c r="AZW43" s="72"/>
      <c r="AZX43" s="90"/>
      <c r="AZY43" s="73"/>
      <c r="AZZ43" s="73"/>
      <c r="BAA43" s="74"/>
      <c r="BAB43" s="72"/>
      <c r="BAC43" s="72"/>
      <c r="BAD43" s="72"/>
      <c r="BAE43" s="90"/>
      <c r="BAF43" s="73"/>
      <c r="BAG43" s="73"/>
      <c r="BAH43" s="74"/>
      <c r="BAI43" s="72"/>
      <c r="BAJ43" s="72"/>
      <c r="BAK43" s="72"/>
      <c r="BAL43" s="90"/>
      <c r="BAM43" s="73"/>
      <c r="BAN43" s="73"/>
      <c r="BAO43" s="74"/>
      <c r="BAP43" s="72"/>
      <c r="BAQ43" s="72"/>
      <c r="BAR43" s="72"/>
      <c r="BAS43" s="90"/>
      <c r="BAT43" s="73"/>
      <c r="BAU43" s="73"/>
      <c r="BAV43" s="74"/>
      <c r="BAW43" s="72"/>
      <c r="BAX43" s="72"/>
      <c r="BAY43" s="72"/>
      <c r="BAZ43" s="90"/>
      <c r="BBA43" s="73"/>
      <c r="BBB43" s="73"/>
      <c r="BBC43" s="74"/>
      <c r="BBD43" s="72"/>
      <c r="BBE43" s="72"/>
      <c r="BBF43" s="72"/>
      <c r="BBG43" s="90"/>
      <c r="BBH43" s="73"/>
      <c r="BBI43" s="73"/>
      <c r="BBJ43" s="74"/>
      <c r="BBK43" s="72"/>
      <c r="BBL43" s="72"/>
      <c r="BBM43" s="72"/>
      <c r="BBN43" s="90"/>
      <c r="BBO43" s="73"/>
      <c r="BBP43" s="73"/>
      <c r="BBQ43" s="74"/>
      <c r="BBR43" s="72"/>
      <c r="BBS43" s="72"/>
      <c r="BBT43" s="72"/>
      <c r="BBU43" s="90"/>
      <c r="BBV43" s="73"/>
      <c r="BBW43" s="73"/>
      <c r="BBX43" s="74"/>
      <c r="BBY43" s="72"/>
      <c r="BBZ43" s="72"/>
      <c r="BCA43" s="72"/>
      <c r="BCB43" s="90"/>
      <c r="BCC43" s="73"/>
      <c r="BCD43" s="73"/>
      <c r="BCE43" s="74"/>
      <c r="BCF43" s="72"/>
      <c r="BCG43" s="72"/>
      <c r="BCH43" s="72"/>
      <c r="BCI43" s="90"/>
      <c r="BCJ43" s="73"/>
      <c r="BCK43" s="73"/>
      <c r="BCL43" s="74"/>
      <c r="BCM43" s="72"/>
      <c r="BCN43" s="72"/>
      <c r="BCO43" s="72"/>
      <c r="BCP43" s="90"/>
      <c r="BCQ43" s="73"/>
      <c r="BCR43" s="73"/>
      <c r="BCS43" s="74"/>
      <c r="BCT43" s="72"/>
      <c r="BCU43" s="72"/>
      <c r="BCV43" s="72"/>
      <c r="BCW43" s="90"/>
      <c r="BCX43" s="73"/>
      <c r="BCY43" s="73"/>
      <c r="BCZ43" s="74"/>
      <c r="BDA43" s="72"/>
      <c r="BDB43" s="72"/>
      <c r="BDC43" s="72"/>
      <c r="BDD43" s="90"/>
      <c r="BDE43" s="73"/>
      <c r="BDF43" s="73"/>
      <c r="BDG43" s="74"/>
      <c r="BDH43" s="72"/>
      <c r="BDI43" s="72"/>
      <c r="BDJ43" s="72"/>
      <c r="BDK43" s="90"/>
      <c r="BDL43" s="73"/>
      <c r="BDM43" s="73"/>
      <c r="BDN43" s="74"/>
      <c r="BDO43" s="72"/>
      <c r="BDP43" s="72"/>
      <c r="BDQ43" s="72"/>
      <c r="BDR43" s="90"/>
      <c r="BDS43" s="73"/>
      <c r="BDT43" s="73"/>
      <c r="BDU43" s="74"/>
      <c r="BDV43" s="72"/>
      <c r="BDW43" s="72"/>
      <c r="BDX43" s="72"/>
      <c r="BDY43" s="90"/>
      <c r="BDZ43" s="73"/>
      <c r="BEA43" s="73"/>
      <c r="BEB43" s="74"/>
      <c r="BEC43" s="72"/>
      <c r="BED43" s="72"/>
      <c r="BEE43" s="72"/>
      <c r="BEF43" s="90"/>
      <c r="BEG43" s="73"/>
      <c r="BEH43" s="73"/>
      <c r="BEI43" s="74"/>
      <c r="BEJ43" s="72"/>
      <c r="BEK43" s="72"/>
      <c r="BEL43" s="72"/>
      <c r="BEM43" s="90"/>
      <c r="BEN43" s="73"/>
      <c r="BEO43" s="73"/>
      <c r="BEP43" s="74"/>
      <c r="BEQ43" s="72"/>
      <c r="BER43" s="72"/>
      <c r="BES43" s="72"/>
      <c r="BET43" s="90"/>
      <c r="BEU43" s="73"/>
      <c r="BEV43" s="73"/>
      <c r="BEW43" s="74"/>
      <c r="BEX43" s="72"/>
      <c r="BEY43" s="72"/>
      <c r="BEZ43" s="72"/>
      <c r="BFA43" s="90"/>
      <c r="BFB43" s="73"/>
      <c r="BFC43" s="73"/>
      <c r="BFD43" s="74"/>
      <c r="BFE43" s="72"/>
      <c r="BFF43" s="72"/>
      <c r="BFG43" s="72"/>
      <c r="BFH43" s="90"/>
      <c r="BFI43" s="73"/>
      <c r="BFJ43" s="73"/>
      <c r="BFK43" s="74"/>
      <c r="BFL43" s="72"/>
      <c r="BFM43" s="72"/>
      <c r="BFN43" s="72"/>
      <c r="BFO43" s="90"/>
      <c r="BFP43" s="73"/>
      <c r="BFQ43" s="73"/>
      <c r="BFR43" s="74"/>
      <c r="BFS43" s="72"/>
      <c r="BFT43" s="72"/>
      <c r="BFU43" s="72"/>
      <c r="BFV43" s="90"/>
      <c r="BFW43" s="73"/>
      <c r="BFX43" s="73"/>
      <c r="BFY43" s="74"/>
      <c r="BFZ43" s="72"/>
      <c r="BGA43" s="72"/>
      <c r="BGB43" s="72"/>
      <c r="BGC43" s="90"/>
      <c r="BGD43" s="73"/>
      <c r="BGE43" s="73"/>
      <c r="BGF43" s="74"/>
      <c r="BGG43" s="72"/>
      <c r="BGH43" s="72"/>
      <c r="BGI43" s="72"/>
      <c r="BGJ43" s="90"/>
      <c r="BGK43" s="73"/>
      <c r="BGL43" s="73"/>
      <c r="BGM43" s="74"/>
      <c r="BGN43" s="72"/>
      <c r="BGO43" s="72"/>
      <c r="BGP43" s="72"/>
      <c r="BGQ43" s="90"/>
      <c r="BGR43" s="73"/>
      <c r="BGS43" s="73"/>
      <c r="BGT43" s="74"/>
      <c r="BGU43" s="72"/>
      <c r="BGV43" s="72"/>
      <c r="BGW43" s="72"/>
      <c r="BGX43" s="90"/>
      <c r="BGY43" s="73"/>
      <c r="BGZ43" s="73"/>
      <c r="BHA43" s="74"/>
      <c r="BHB43" s="72"/>
      <c r="BHC43" s="72"/>
      <c r="BHD43" s="72"/>
      <c r="BHE43" s="90"/>
      <c r="BHF43" s="73"/>
      <c r="BHG43" s="73"/>
      <c r="BHH43" s="74"/>
      <c r="BHI43" s="72"/>
      <c r="BHJ43" s="72"/>
      <c r="BHK43" s="72"/>
      <c r="BHL43" s="90"/>
      <c r="BHM43" s="73"/>
      <c r="BHN43" s="73"/>
      <c r="BHO43" s="74"/>
      <c r="BHP43" s="72"/>
      <c r="BHQ43" s="72"/>
      <c r="BHR43" s="72"/>
      <c r="BHS43" s="90"/>
      <c r="BHT43" s="73"/>
      <c r="BHU43" s="73"/>
      <c r="BHV43" s="74"/>
      <c r="BHW43" s="72"/>
      <c r="BHX43" s="72"/>
      <c r="BHY43" s="72"/>
      <c r="BHZ43" s="90"/>
      <c r="BIA43" s="73"/>
      <c r="BIB43" s="73"/>
      <c r="BIC43" s="74"/>
      <c r="BID43" s="72"/>
      <c r="BIE43" s="72"/>
      <c r="BIF43" s="72"/>
      <c r="BIG43" s="90"/>
      <c r="BIH43" s="73"/>
      <c r="BII43" s="73"/>
      <c r="BIJ43" s="74"/>
      <c r="BIK43" s="72"/>
      <c r="BIL43" s="72"/>
      <c r="BIM43" s="72"/>
      <c r="BIN43" s="90"/>
      <c r="BIO43" s="73"/>
      <c r="BIP43" s="73"/>
      <c r="BIQ43" s="74"/>
      <c r="BIR43" s="72"/>
      <c r="BIS43" s="72"/>
      <c r="BIT43" s="72"/>
      <c r="BIU43" s="90"/>
      <c r="BIV43" s="73"/>
      <c r="BIW43" s="73"/>
      <c r="BIX43" s="74"/>
      <c r="BIY43" s="72"/>
      <c r="BIZ43" s="72"/>
      <c r="BJA43" s="72"/>
      <c r="BJB43" s="90"/>
      <c r="BJC43" s="73"/>
      <c r="BJD43" s="73"/>
      <c r="BJE43" s="74"/>
      <c r="BJF43" s="72"/>
      <c r="BJG43" s="72"/>
      <c r="BJH43" s="72"/>
      <c r="BJI43" s="90"/>
      <c r="BJJ43" s="73"/>
      <c r="BJK43" s="73"/>
      <c r="BJL43" s="74"/>
      <c r="BJM43" s="72"/>
      <c r="BJN43" s="72"/>
      <c r="BJO43" s="72"/>
      <c r="BJP43" s="90"/>
      <c r="BJQ43" s="73"/>
      <c r="BJR43" s="73"/>
      <c r="BJS43" s="74"/>
      <c r="BJT43" s="72"/>
      <c r="BJU43" s="72"/>
      <c r="BJV43" s="72"/>
      <c r="BJW43" s="90"/>
      <c r="BJX43" s="73"/>
      <c r="BJY43" s="73"/>
      <c r="BJZ43" s="74"/>
      <c r="BKA43" s="72"/>
      <c r="BKB43" s="72"/>
      <c r="BKC43" s="72"/>
      <c r="BKD43" s="90"/>
      <c r="BKE43" s="73"/>
      <c r="BKF43" s="73"/>
      <c r="BKG43" s="74"/>
      <c r="BKH43" s="72"/>
      <c r="BKI43" s="72"/>
      <c r="BKJ43" s="72"/>
      <c r="BKK43" s="90"/>
      <c r="BKL43" s="73"/>
      <c r="BKM43" s="73"/>
      <c r="BKN43" s="74"/>
      <c r="BKO43" s="72"/>
      <c r="BKP43" s="72"/>
      <c r="BKQ43" s="72"/>
      <c r="BKR43" s="90"/>
      <c r="BKS43" s="73"/>
      <c r="BKT43" s="73"/>
      <c r="BKU43" s="74"/>
      <c r="BKV43" s="72"/>
      <c r="BKW43" s="72"/>
      <c r="BKX43" s="72"/>
      <c r="BKY43" s="90"/>
      <c r="BKZ43" s="73"/>
      <c r="BLA43" s="73"/>
      <c r="BLB43" s="74"/>
      <c r="BLC43" s="72"/>
      <c r="BLD43" s="72"/>
      <c r="BLE43" s="72"/>
      <c r="BLF43" s="90"/>
      <c r="BLG43" s="73"/>
      <c r="BLH43" s="73"/>
      <c r="BLI43" s="74"/>
      <c r="BLJ43" s="72"/>
      <c r="BLK43" s="72"/>
      <c r="BLL43" s="72"/>
      <c r="BLM43" s="90"/>
      <c r="BLN43" s="73"/>
      <c r="BLO43" s="73"/>
      <c r="BLP43" s="74"/>
      <c r="BLQ43" s="72"/>
      <c r="BLR43" s="72"/>
      <c r="BLS43" s="72"/>
      <c r="BLT43" s="90"/>
      <c r="BLU43" s="73"/>
      <c r="BLV43" s="73"/>
      <c r="BLW43" s="74"/>
      <c r="BLX43" s="72"/>
      <c r="BLY43" s="72"/>
      <c r="BLZ43" s="72"/>
      <c r="BMA43" s="90"/>
      <c r="BMB43" s="73"/>
      <c r="BMC43" s="73"/>
      <c r="BMD43" s="74"/>
      <c r="BME43" s="72"/>
      <c r="BMF43" s="72"/>
      <c r="BMG43" s="72"/>
      <c r="BMH43" s="90"/>
      <c r="BMI43" s="73"/>
      <c r="BMJ43" s="73"/>
      <c r="BMK43" s="74"/>
      <c r="BML43" s="72"/>
      <c r="BMM43" s="72"/>
      <c r="BMN43" s="72"/>
      <c r="BMO43" s="90"/>
      <c r="BMP43" s="73"/>
      <c r="BMQ43" s="73"/>
      <c r="BMR43" s="74"/>
      <c r="BMS43" s="72"/>
      <c r="BMT43" s="72"/>
      <c r="BMU43" s="72"/>
      <c r="BMV43" s="90"/>
      <c r="BMW43" s="73"/>
      <c r="BMX43" s="73"/>
      <c r="BMY43" s="74"/>
      <c r="BMZ43" s="72"/>
      <c r="BNA43" s="72"/>
      <c r="BNB43" s="72"/>
      <c r="BNC43" s="90"/>
      <c r="BND43" s="73"/>
      <c r="BNE43" s="73"/>
      <c r="BNF43" s="74"/>
      <c r="BNG43" s="72"/>
      <c r="BNH43" s="72"/>
      <c r="BNI43" s="72"/>
      <c r="BNJ43" s="90"/>
      <c r="BNK43" s="73"/>
      <c r="BNL43" s="73"/>
      <c r="BNM43" s="74"/>
      <c r="BNN43" s="72"/>
      <c r="BNO43" s="72"/>
      <c r="BNP43" s="72"/>
      <c r="BNQ43" s="90"/>
      <c r="BNR43" s="73"/>
      <c r="BNS43" s="73"/>
      <c r="BNT43" s="74"/>
      <c r="BNU43" s="72"/>
      <c r="BNV43" s="72"/>
      <c r="BNW43" s="72"/>
      <c r="BNX43" s="90"/>
      <c r="BNY43" s="73"/>
      <c r="BNZ43" s="73"/>
      <c r="BOA43" s="74"/>
      <c r="BOB43" s="72"/>
      <c r="BOC43" s="72"/>
      <c r="BOD43" s="72"/>
      <c r="BOE43" s="90"/>
      <c r="BOF43" s="73"/>
      <c r="BOG43" s="73"/>
      <c r="BOH43" s="74"/>
      <c r="BOI43" s="72"/>
      <c r="BOJ43" s="72"/>
      <c r="BOK43" s="72"/>
      <c r="BOL43" s="90"/>
      <c r="BOM43" s="73"/>
      <c r="BON43" s="73"/>
      <c r="BOO43" s="74"/>
      <c r="BOP43" s="72"/>
      <c r="BOQ43" s="72"/>
      <c r="BOR43" s="72"/>
      <c r="BOS43" s="90"/>
      <c r="BOT43" s="73"/>
      <c r="BOU43" s="73"/>
      <c r="BOV43" s="74"/>
      <c r="BOW43" s="72"/>
      <c r="BOX43" s="72"/>
      <c r="BOY43" s="72"/>
      <c r="BOZ43" s="90"/>
      <c r="BPA43" s="73"/>
      <c r="BPB43" s="73"/>
      <c r="BPC43" s="74"/>
      <c r="BPD43" s="72"/>
      <c r="BPE43" s="72"/>
      <c r="BPF43" s="72"/>
      <c r="BPG43" s="90"/>
      <c r="BPH43" s="73"/>
      <c r="BPI43" s="73"/>
      <c r="BPJ43" s="74"/>
      <c r="BPK43" s="72"/>
      <c r="BPL43" s="72"/>
      <c r="BPM43" s="72"/>
      <c r="BPN43" s="90"/>
      <c r="BPO43" s="73"/>
      <c r="BPP43" s="73"/>
      <c r="BPQ43" s="74"/>
      <c r="BPR43" s="72"/>
      <c r="BPS43" s="72"/>
      <c r="BPT43" s="72"/>
      <c r="BPU43" s="90"/>
      <c r="BPV43" s="73"/>
      <c r="BPW43" s="73"/>
      <c r="BPX43" s="74"/>
      <c r="BPY43" s="72"/>
      <c r="BPZ43" s="72"/>
      <c r="BQA43" s="72"/>
      <c r="BQB43" s="90"/>
      <c r="BQC43" s="73"/>
      <c r="BQD43" s="73"/>
      <c r="BQE43" s="74"/>
      <c r="BQF43" s="72"/>
      <c r="BQG43" s="72"/>
      <c r="BQH43" s="72"/>
      <c r="BQI43" s="90"/>
      <c r="BQJ43" s="73"/>
      <c r="BQK43" s="73"/>
      <c r="BQL43" s="74"/>
      <c r="BQM43" s="72"/>
      <c r="BQN43" s="72"/>
      <c r="BQO43" s="72"/>
      <c r="BQP43" s="90"/>
      <c r="BQQ43" s="73"/>
      <c r="BQR43" s="73"/>
      <c r="BQS43" s="74"/>
      <c r="BQT43" s="72"/>
      <c r="BQU43" s="72"/>
      <c r="BQV43" s="72"/>
      <c r="BQW43" s="90"/>
      <c r="BQX43" s="73"/>
      <c r="BQY43" s="73"/>
      <c r="BQZ43" s="74"/>
      <c r="BRA43" s="72"/>
      <c r="BRB43" s="72"/>
      <c r="BRC43" s="72"/>
      <c r="BRD43" s="90"/>
      <c r="BRE43" s="73"/>
      <c r="BRF43" s="73"/>
      <c r="BRG43" s="74"/>
      <c r="BRH43" s="72"/>
      <c r="BRI43" s="72"/>
      <c r="BRJ43" s="72"/>
      <c r="BRK43" s="90"/>
      <c r="BRL43" s="73"/>
      <c r="BRM43" s="73"/>
      <c r="BRN43" s="74"/>
      <c r="BRO43" s="72"/>
      <c r="BRP43" s="72"/>
      <c r="BRQ43" s="72"/>
      <c r="BRR43" s="90"/>
      <c r="BRS43" s="73"/>
      <c r="BRT43" s="73"/>
      <c r="BRU43" s="74"/>
      <c r="BRV43" s="72"/>
      <c r="BRW43" s="72"/>
      <c r="BRX43" s="72"/>
      <c r="BRY43" s="90"/>
      <c r="BRZ43" s="73"/>
      <c r="BSA43" s="73"/>
      <c r="BSB43" s="74"/>
      <c r="BSC43" s="72"/>
      <c r="BSD43" s="72"/>
      <c r="BSE43" s="72"/>
      <c r="BSF43" s="90"/>
      <c r="BSG43" s="73"/>
      <c r="BSH43" s="73"/>
      <c r="BSI43" s="74"/>
      <c r="BSJ43" s="72"/>
      <c r="BSK43" s="72"/>
      <c r="BSL43" s="72"/>
      <c r="BSM43" s="90"/>
      <c r="BSN43" s="73"/>
      <c r="BSO43" s="73"/>
      <c r="BSP43" s="74"/>
      <c r="BSQ43" s="72"/>
      <c r="BSR43" s="72"/>
      <c r="BSS43" s="72"/>
      <c r="BST43" s="90"/>
      <c r="BSU43" s="73"/>
      <c r="BSV43" s="73"/>
      <c r="BSW43" s="74"/>
      <c r="BSX43" s="72"/>
      <c r="BSY43" s="72"/>
      <c r="BSZ43" s="72"/>
      <c r="BTA43" s="90"/>
      <c r="BTB43" s="73"/>
      <c r="BTC43" s="73"/>
      <c r="BTD43" s="74"/>
      <c r="BTE43" s="72"/>
      <c r="BTF43" s="72"/>
      <c r="BTG43" s="72"/>
      <c r="BTH43" s="90"/>
      <c r="BTI43" s="73"/>
      <c r="BTJ43" s="73"/>
      <c r="BTK43" s="74"/>
      <c r="BTL43" s="72"/>
      <c r="BTM43" s="72"/>
      <c r="BTN43" s="72"/>
      <c r="BTO43" s="90"/>
      <c r="BTP43" s="73"/>
      <c r="BTQ43" s="73"/>
      <c r="BTR43" s="74"/>
      <c r="BTS43" s="72"/>
      <c r="BTT43" s="72"/>
      <c r="BTU43" s="72"/>
      <c r="BTV43" s="90"/>
      <c r="BTW43" s="73"/>
      <c r="BTX43" s="73"/>
      <c r="BTY43" s="74"/>
      <c r="BTZ43" s="72"/>
      <c r="BUA43" s="72"/>
      <c r="BUB43" s="72"/>
      <c r="BUC43" s="90"/>
      <c r="BUD43" s="73"/>
      <c r="BUE43" s="73"/>
      <c r="BUF43" s="74"/>
      <c r="BUG43" s="72"/>
      <c r="BUH43" s="72"/>
      <c r="BUI43" s="72"/>
      <c r="BUJ43" s="90"/>
      <c r="BUK43" s="73"/>
      <c r="BUL43" s="73"/>
      <c r="BUM43" s="74"/>
      <c r="BUN43" s="72"/>
      <c r="BUO43" s="72"/>
      <c r="BUP43" s="72"/>
      <c r="BUQ43" s="90"/>
      <c r="BUR43" s="73"/>
      <c r="BUS43" s="73"/>
      <c r="BUT43" s="74"/>
      <c r="BUU43" s="72"/>
      <c r="BUV43" s="72"/>
      <c r="BUW43" s="72"/>
      <c r="BUX43" s="90"/>
      <c r="BUY43" s="73"/>
      <c r="BUZ43" s="73"/>
      <c r="BVA43" s="74"/>
      <c r="BVB43" s="72"/>
      <c r="BVC43" s="72"/>
      <c r="BVD43" s="72"/>
      <c r="BVE43" s="90"/>
      <c r="BVF43" s="73"/>
      <c r="BVG43" s="73"/>
      <c r="BVH43" s="74"/>
      <c r="BVI43" s="72"/>
      <c r="BVJ43" s="72"/>
      <c r="BVK43" s="72"/>
      <c r="BVL43" s="90"/>
      <c r="BVM43" s="73"/>
      <c r="BVN43" s="73"/>
      <c r="BVO43" s="74"/>
      <c r="BVP43" s="72"/>
      <c r="BVQ43" s="72"/>
      <c r="BVR43" s="72"/>
      <c r="BVS43" s="90"/>
      <c r="BVT43" s="73"/>
      <c r="BVU43" s="73"/>
      <c r="BVV43" s="74"/>
      <c r="BVW43" s="72"/>
      <c r="BVX43" s="72"/>
      <c r="BVY43" s="72"/>
      <c r="BVZ43" s="90"/>
      <c r="BWA43" s="73"/>
      <c r="BWB43" s="73"/>
      <c r="BWC43" s="74"/>
      <c r="BWD43" s="72"/>
      <c r="BWE43" s="72"/>
      <c r="BWF43" s="72"/>
      <c r="BWG43" s="90"/>
      <c r="BWH43" s="73"/>
      <c r="BWI43" s="73"/>
      <c r="BWJ43" s="74"/>
      <c r="BWK43" s="72"/>
      <c r="BWL43" s="72"/>
      <c r="BWM43" s="72"/>
      <c r="BWN43" s="90"/>
      <c r="BWO43" s="73"/>
      <c r="BWP43" s="73"/>
      <c r="BWQ43" s="74"/>
      <c r="BWR43" s="72"/>
      <c r="BWS43" s="72"/>
      <c r="BWT43" s="72"/>
      <c r="BWU43" s="90"/>
      <c r="BWV43" s="73"/>
      <c r="BWW43" s="73"/>
      <c r="BWX43" s="74"/>
      <c r="BWY43" s="72"/>
      <c r="BWZ43" s="72"/>
      <c r="BXA43" s="72"/>
      <c r="BXB43" s="90"/>
      <c r="BXC43" s="73"/>
      <c r="BXD43" s="73"/>
      <c r="BXE43" s="74"/>
      <c r="BXF43" s="72"/>
      <c r="BXG43" s="72"/>
      <c r="BXH43" s="72"/>
      <c r="BXI43" s="90"/>
      <c r="BXJ43" s="73"/>
      <c r="BXK43" s="73"/>
      <c r="BXL43" s="74"/>
      <c r="BXM43" s="72"/>
      <c r="BXN43" s="72"/>
      <c r="BXO43" s="72"/>
      <c r="BXP43" s="90"/>
      <c r="BXQ43" s="73"/>
      <c r="BXR43" s="73"/>
      <c r="BXS43" s="74"/>
      <c r="BXT43" s="72"/>
      <c r="BXU43" s="72"/>
      <c r="BXV43" s="72"/>
      <c r="BXW43" s="90"/>
      <c r="BXX43" s="73"/>
      <c r="BXY43" s="73"/>
      <c r="BXZ43" s="74"/>
      <c r="BYA43" s="72"/>
      <c r="BYB43" s="72"/>
      <c r="BYC43" s="72"/>
      <c r="BYD43" s="90"/>
      <c r="BYE43" s="73"/>
      <c r="BYF43" s="73"/>
      <c r="BYG43" s="74"/>
      <c r="BYH43" s="72"/>
      <c r="BYI43" s="72"/>
      <c r="BYJ43" s="72"/>
      <c r="BYK43" s="90"/>
      <c r="BYL43" s="73"/>
      <c r="BYM43" s="73"/>
      <c r="BYN43" s="74"/>
      <c r="BYO43" s="72"/>
      <c r="BYP43" s="72"/>
      <c r="BYQ43" s="72"/>
      <c r="BYR43" s="90"/>
      <c r="BYS43" s="73"/>
      <c r="BYT43" s="73"/>
      <c r="BYU43" s="74"/>
      <c r="BYV43" s="72"/>
      <c r="BYW43" s="72"/>
      <c r="BYX43" s="72"/>
      <c r="BYY43" s="90"/>
      <c r="BYZ43" s="73"/>
      <c r="BZA43" s="73"/>
      <c r="BZB43" s="74"/>
      <c r="BZC43" s="72"/>
      <c r="BZD43" s="72"/>
      <c r="BZE43" s="72"/>
      <c r="BZF43" s="90"/>
      <c r="BZG43" s="73"/>
      <c r="BZH43" s="73"/>
      <c r="BZI43" s="74"/>
      <c r="BZJ43" s="72"/>
      <c r="BZK43" s="72"/>
      <c r="BZL43" s="72"/>
      <c r="BZM43" s="90"/>
      <c r="BZN43" s="73"/>
      <c r="BZO43" s="73"/>
      <c r="BZP43" s="74"/>
      <c r="BZQ43" s="72"/>
      <c r="BZR43" s="72"/>
      <c r="BZS43" s="72"/>
      <c r="BZT43" s="90"/>
      <c r="BZU43" s="73"/>
      <c r="BZV43" s="73"/>
      <c r="BZW43" s="74"/>
      <c r="BZX43" s="72"/>
      <c r="BZY43" s="72"/>
      <c r="BZZ43" s="72"/>
      <c r="CAA43" s="90"/>
      <c r="CAB43" s="73"/>
      <c r="CAC43" s="73"/>
      <c r="CAD43" s="74"/>
      <c r="CAE43" s="72"/>
      <c r="CAF43" s="72"/>
      <c r="CAG43" s="72"/>
      <c r="CAH43" s="90"/>
      <c r="CAI43" s="73"/>
      <c r="CAJ43" s="73"/>
      <c r="CAK43" s="74"/>
      <c r="CAL43" s="72"/>
      <c r="CAM43" s="72"/>
      <c r="CAN43" s="72"/>
      <c r="CAO43" s="90"/>
      <c r="CAP43" s="73"/>
      <c r="CAQ43" s="73"/>
      <c r="CAR43" s="74"/>
      <c r="CAS43" s="72"/>
      <c r="CAT43" s="72"/>
      <c r="CAU43" s="72"/>
      <c r="CAV43" s="90"/>
      <c r="CAW43" s="73"/>
      <c r="CAX43" s="73"/>
      <c r="CAY43" s="74"/>
      <c r="CAZ43" s="72"/>
      <c r="CBA43" s="72"/>
      <c r="CBB43" s="72"/>
      <c r="CBC43" s="90"/>
      <c r="CBD43" s="73"/>
      <c r="CBE43" s="73"/>
      <c r="CBF43" s="74"/>
      <c r="CBG43" s="72"/>
      <c r="CBH43" s="72"/>
      <c r="CBI43" s="72"/>
      <c r="CBJ43" s="90"/>
      <c r="CBK43" s="73"/>
      <c r="CBL43" s="73"/>
      <c r="CBM43" s="74"/>
      <c r="CBN43" s="72"/>
      <c r="CBO43" s="72"/>
      <c r="CBP43" s="72"/>
      <c r="CBQ43" s="90"/>
      <c r="CBR43" s="73"/>
      <c r="CBS43" s="73"/>
      <c r="CBT43" s="74"/>
      <c r="CBU43" s="72"/>
      <c r="CBV43" s="72"/>
      <c r="CBW43" s="72"/>
      <c r="CBX43" s="90"/>
      <c r="CBY43" s="73"/>
      <c r="CBZ43" s="73"/>
      <c r="CCA43" s="74"/>
      <c r="CCB43" s="72"/>
      <c r="CCC43" s="72"/>
      <c r="CCD43" s="72"/>
      <c r="CCE43" s="90"/>
      <c r="CCF43" s="73"/>
      <c r="CCG43" s="73"/>
      <c r="CCH43" s="74"/>
      <c r="CCI43" s="72"/>
      <c r="CCJ43" s="72"/>
      <c r="CCK43" s="72"/>
      <c r="CCL43" s="90"/>
      <c r="CCM43" s="73"/>
      <c r="CCN43" s="73"/>
      <c r="CCO43" s="74"/>
      <c r="CCP43" s="72"/>
      <c r="CCQ43" s="72"/>
      <c r="CCR43" s="72"/>
      <c r="CCS43" s="90"/>
      <c r="CCT43" s="73"/>
      <c r="CCU43" s="73"/>
      <c r="CCV43" s="74"/>
      <c r="CCW43" s="72"/>
      <c r="CCX43" s="72"/>
      <c r="CCY43" s="72"/>
      <c r="CCZ43" s="90"/>
      <c r="CDA43" s="73"/>
      <c r="CDB43" s="73"/>
      <c r="CDC43" s="74"/>
      <c r="CDD43" s="72"/>
      <c r="CDE43" s="72"/>
      <c r="CDF43" s="72"/>
      <c r="CDG43" s="90"/>
      <c r="CDH43" s="73"/>
      <c r="CDI43" s="73"/>
      <c r="CDJ43" s="74"/>
      <c r="CDK43" s="72"/>
      <c r="CDL43" s="72"/>
      <c r="CDM43" s="72"/>
      <c r="CDN43" s="90"/>
      <c r="CDO43" s="73"/>
      <c r="CDP43" s="73"/>
      <c r="CDQ43" s="74"/>
      <c r="CDR43" s="72"/>
      <c r="CDS43" s="72"/>
      <c r="CDT43" s="72"/>
      <c r="CDU43" s="90"/>
      <c r="CDV43" s="73"/>
      <c r="CDW43" s="73"/>
      <c r="CDX43" s="74"/>
      <c r="CDY43" s="72"/>
      <c r="CDZ43" s="72"/>
      <c r="CEA43" s="72"/>
      <c r="CEB43" s="90"/>
      <c r="CEC43" s="73"/>
      <c r="CED43" s="73"/>
      <c r="CEE43" s="74"/>
      <c r="CEF43" s="72"/>
      <c r="CEG43" s="72"/>
      <c r="CEH43" s="72"/>
      <c r="CEI43" s="90"/>
      <c r="CEJ43" s="73"/>
      <c r="CEK43" s="73"/>
      <c r="CEL43" s="74"/>
      <c r="CEM43" s="72"/>
      <c r="CEN43" s="72"/>
      <c r="CEO43" s="72"/>
      <c r="CEP43" s="90"/>
      <c r="CEQ43" s="73"/>
      <c r="CER43" s="73"/>
      <c r="CES43" s="74"/>
      <c r="CET43" s="72"/>
      <c r="CEU43" s="72"/>
      <c r="CEV43" s="72"/>
      <c r="CEW43" s="90"/>
      <c r="CEX43" s="73"/>
      <c r="CEY43" s="73"/>
      <c r="CEZ43" s="74"/>
      <c r="CFA43" s="72"/>
      <c r="CFB43" s="72"/>
      <c r="CFC43" s="72"/>
      <c r="CFD43" s="90"/>
      <c r="CFE43" s="73"/>
      <c r="CFF43" s="73"/>
      <c r="CFG43" s="74"/>
      <c r="CFH43" s="72"/>
      <c r="CFI43" s="72"/>
      <c r="CFJ43" s="72"/>
      <c r="CFK43" s="90"/>
      <c r="CFL43" s="73"/>
      <c r="CFM43" s="73"/>
      <c r="CFN43" s="74"/>
      <c r="CFO43" s="72"/>
      <c r="CFP43" s="72"/>
      <c r="CFQ43" s="72"/>
      <c r="CFR43" s="90"/>
      <c r="CFS43" s="73"/>
      <c r="CFT43" s="73"/>
      <c r="CFU43" s="74"/>
      <c r="CFV43" s="72"/>
      <c r="CFW43" s="72"/>
      <c r="CFX43" s="72"/>
      <c r="CFY43" s="90"/>
      <c r="CFZ43" s="73"/>
      <c r="CGA43" s="73"/>
      <c r="CGB43" s="74"/>
      <c r="CGC43" s="72"/>
      <c r="CGD43" s="72"/>
      <c r="CGE43" s="72"/>
      <c r="CGF43" s="90"/>
      <c r="CGG43" s="73"/>
      <c r="CGH43" s="73"/>
      <c r="CGI43" s="74"/>
      <c r="CGJ43" s="72"/>
      <c r="CGK43" s="72"/>
      <c r="CGL43" s="72"/>
      <c r="CGM43" s="90"/>
      <c r="CGN43" s="73"/>
      <c r="CGO43" s="73"/>
      <c r="CGP43" s="74"/>
      <c r="CGQ43" s="72"/>
      <c r="CGR43" s="72"/>
      <c r="CGS43" s="72"/>
      <c r="CGT43" s="90"/>
      <c r="CGU43" s="73"/>
      <c r="CGV43" s="73"/>
      <c r="CGW43" s="74"/>
      <c r="CGX43" s="72"/>
      <c r="CGY43" s="72"/>
      <c r="CGZ43" s="72"/>
      <c r="CHA43" s="90"/>
      <c r="CHB43" s="73"/>
      <c r="CHC43" s="73"/>
      <c r="CHD43" s="74"/>
      <c r="CHE43" s="72"/>
      <c r="CHF43" s="72"/>
      <c r="CHG43" s="72"/>
      <c r="CHH43" s="90"/>
      <c r="CHI43" s="73"/>
      <c r="CHJ43" s="73"/>
      <c r="CHK43" s="74"/>
      <c r="CHL43" s="72"/>
      <c r="CHM43" s="72"/>
      <c r="CHN43" s="72"/>
      <c r="CHO43" s="90"/>
      <c r="CHP43" s="73"/>
      <c r="CHQ43" s="73"/>
      <c r="CHR43" s="74"/>
      <c r="CHS43" s="72"/>
      <c r="CHT43" s="72"/>
      <c r="CHU43" s="72"/>
      <c r="CHV43" s="90"/>
      <c r="CHW43" s="73"/>
      <c r="CHX43" s="73"/>
      <c r="CHY43" s="74"/>
      <c r="CHZ43" s="72"/>
      <c r="CIA43" s="72"/>
      <c r="CIB43" s="72"/>
      <c r="CIC43" s="90"/>
      <c r="CID43" s="73"/>
      <c r="CIE43" s="73"/>
      <c r="CIF43" s="74"/>
      <c r="CIG43" s="72"/>
      <c r="CIH43" s="72"/>
      <c r="CII43" s="72"/>
      <c r="CIJ43" s="90"/>
      <c r="CIK43" s="73"/>
      <c r="CIL43" s="73"/>
      <c r="CIM43" s="74"/>
      <c r="CIN43" s="72"/>
      <c r="CIO43" s="72"/>
      <c r="CIP43" s="72"/>
      <c r="CIQ43" s="90"/>
      <c r="CIR43" s="73"/>
      <c r="CIS43" s="73"/>
      <c r="CIT43" s="74"/>
      <c r="CIU43" s="72"/>
      <c r="CIV43" s="72"/>
      <c r="CIW43" s="72"/>
      <c r="CIX43" s="90"/>
      <c r="CIY43" s="73"/>
      <c r="CIZ43" s="73"/>
      <c r="CJA43" s="74"/>
      <c r="CJB43" s="72"/>
      <c r="CJC43" s="72"/>
      <c r="CJD43" s="72"/>
      <c r="CJE43" s="90"/>
      <c r="CJF43" s="73"/>
      <c r="CJG43" s="73"/>
      <c r="CJH43" s="74"/>
      <c r="CJI43" s="72"/>
      <c r="CJJ43" s="72"/>
      <c r="CJK43" s="72"/>
      <c r="CJL43" s="90"/>
      <c r="CJM43" s="73"/>
      <c r="CJN43" s="73"/>
      <c r="CJO43" s="74"/>
      <c r="CJP43" s="72"/>
      <c r="CJQ43" s="72"/>
      <c r="CJR43" s="72"/>
      <c r="CJS43" s="90"/>
      <c r="CJT43" s="73"/>
      <c r="CJU43" s="73"/>
      <c r="CJV43" s="74"/>
      <c r="CJW43" s="72"/>
      <c r="CJX43" s="72"/>
      <c r="CJY43" s="72"/>
      <c r="CJZ43" s="90"/>
      <c r="CKA43" s="73"/>
      <c r="CKB43" s="73"/>
      <c r="CKC43" s="74"/>
      <c r="CKD43" s="72"/>
      <c r="CKE43" s="72"/>
      <c r="CKF43" s="72"/>
      <c r="CKG43" s="90"/>
      <c r="CKH43" s="73"/>
      <c r="CKI43" s="73"/>
      <c r="CKJ43" s="74"/>
      <c r="CKK43" s="72"/>
      <c r="CKL43" s="72"/>
      <c r="CKM43" s="72"/>
      <c r="CKN43" s="90"/>
      <c r="CKO43" s="73"/>
      <c r="CKP43" s="73"/>
      <c r="CKQ43" s="74"/>
      <c r="CKR43" s="72"/>
      <c r="CKS43" s="72"/>
      <c r="CKT43" s="72"/>
      <c r="CKU43" s="90"/>
      <c r="CKV43" s="73"/>
      <c r="CKW43" s="73"/>
      <c r="CKX43" s="74"/>
      <c r="CKY43" s="72"/>
      <c r="CKZ43" s="72"/>
      <c r="CLA43" s="72"/>
      <c r="CLB43" s="90"/>
      <c r="CLC43" s="73"/>
      <c r="CLD43" s="73"/>
      <c r="CLE43" s="74"/>
      <c r="CLF43" s="72"/>
      <c r="CLG43" s="72"/>
      <c r="CLH43" s="72"/>
      <c r="CLI43" s="90"/>
      <c r="CLJ43" s="73"/>
      <c r="CLK43" s="73"/>
      <c r="CLL43" s="74"/>
      <c r="CLM43" s="72"/>
      <c r="CLN43" s="72"/>
      <c r="CLO43" s="72"/>
      <c r="CLP43" s="90"/>
      <c r="CLQ43" s="73"/>
      <c r="CLR43" s="73"/>
      <c r="CLS43" s="74"/>
      <c r="CLT43" s="72"/>
      <c r="CLU43" s="72"/>
      <c r="CLV43" s="72"/>
      <c r="CLW43" s="90"/>
      <c r="CLX43" s="73"/>
      <c r="CLY43" s="73"/>
      <c r="CLZ43" s="74"/>
      <c r="CMA43" s="72"/>
      <c r="CMB43" s="72"/>
      <c r="CMC43" s="72"/>
      <c r="CMD43" s="90"/>
      <c r="CME43" s="73"/>
      <c r="CMF43" s="73"/>
      <c r="CMG43" s="74"/>
      <c r="CMH43" s="72"/>
      <c r="CMI43" s="72"/>
      <c r="CMJ43" s="72"/>
      <c r="CMK43" s="90"/>
      <c r="CML43" s="73"/>
      <c r="CMM43" s="73"/>
      <c r="CMN43" s="74"/>
      <c r="CMO43" s="72"/>
      <c r="CMP43" s="72"/>
      <c r="CMQ43" s="72"/>
      <c r="CMR43" s="90"/>
      <c r="CMS43" s="73"/>
      <c r="CMT43" s="73"/>
      <c r="CMU43" s="74"/>
      <c r="CMV43" s="72"/>
      <c r="CMW43" s="72"/>
      <c r="CMX43" s="72"/>
      <c r="CMY43" s="90"/>
      <c r="CMZ43" s="73"/>
      <c r="CNA43" s="73"/>
      <c r="CNB43" s="74"/>
      <c r="CNC43" s="72"/>
      <c r="CND43" s="72"/>
      <c r="CNE43" s="72"/>
      <c r="CNF43" s="90"/>
      <c r="CNG43" s="73"/>
      <c r="CNH43" s="73"/>
      <c r="CNI43" s="74"/>
      <c r="CNJ43" s="72"/>
      <c r="CNK43" s="72"/>
      <c r="CNL43" s="72"/>
      <c r="CNM43" s="90"/>
      <c r="CNN43" s="73"/>
      <c r="CNO43" s="73"/>
      <c r="CNP43" s="74"/>
      <c r="CNQ43" s="72"/>
      <c r="CNR43" s="72"/>
      <c r="CNS43" s="72"/>
      <c r="CNT43" s="90"/>
      <c r="CNU43" s="73"/>
      <c r="CNV43" s="73"/>
      <c r="CNW43" s="74"/>
      <c r="CNX43" s="72"/>
      <c r="CNY43" s="72"/>
      <c r="CNZ43" s="72"/>
      <c r="COA43" s="90"/>
      <c r="COB43" s="73"/>
      <c r="COC43" s="73"/>
      <c r="COD43" s="74"/>
      <c r="COE43" s="72"/>
      <c r="COF43" s="72"/>
      <c r="COG43" s="72"/>
      <c r="COH43" s="90"/>
      <c r="COI43" s="73"/>
      <c r="COJ43" s="73"/>
      <c r="COK43" s="74"/>
      <c r="COL43" s="72"/>
      <c r="COM43" s="72"/>
      <c r="CON43" s="72"/>
      <c r="COO43" s="90"/>
      <c r="COP43" s="73"/>
      <c r="COQ43" s="73"/>
      <c r="COR43" s="74"/>
      <c r="COS43" s="72"/>
      <c r="COT43" s="72"/>
      <c r="COU43" s="72"/>
      <c r="COV43" s="90"/>
      <c r="COW43" s="73"/>
      <c r="COX43" s="73"/>
      <c r="COY43" s="74"/>
      <c r="COZ43" s="72"/>
      <c r="CPA43" s="72"/>
      <c r="CPB43" s="72"/>
      <c r="CPC43" s="90"/>
      <c r="CPD43" s="73"/>
      <c r="CPE43" s="73"/>
      <c r="CPF43" s="74"/>
      <c r="CPG43" s="72"/>
      <c r="CPH43" s="72"/>
      <c r="CPI43" s="72"/>
      <c r="CPJ43" s="90"/>
      <c r="CPK43" s="73"/>
      <c r="CPL43" s="73"/>
      <c r="CPM43" s="74"/>
      <c r="CPN43" s="72"/>
      <c r="CPO43" s="72"/>
      <c r="CPP43" s="72"/>
      <c r="CPQ43" s="90"/>
      <c r="CPR43" s="73"/>
      <c r="CPS43" s="73"/>
      <c r="CPT43" s="74"/>
      <c r="CPU43" s="72"/>
      <c r="CPV43" s="72"/>
      <c r="CPW43" s="72"/>
      <c r="CPX43" s="90"/>
      <c r="CPY43" s="73"/>
      <c r="CPZ43" s="73"/>
      <c r="CQA43" s="74"/>
      <c r="CQB43" s="72"/>
      <c r="CQC43" s="72"/>
      <c r="CQD43" s="72"/>
      <c r="CQE43" s="90"/>
      <c r="CQF43" s="73"/>
      <c r="CQG43" s="73"/>
      <c r="CQH43" s="74"/>
      <c r="CQI43" s="72"/>
      <c r="CQJ43" s="72"/>
      <c r="CQK43" s="72"/>
      <c r="CQL43" s="90"/>
      <c r="CQM43" s="73"/>
      <c r="CQN43" s="73"/>
      <c r="CQO43" s="74"/>
      <c r="CQP43" s="72"/>
      <c r="CQQ43" s="72"/>
      <c r="CQR43" s="72"/>
      <c r="CQS43" s="90"/>
      <c r="CQT43" s="73"/>
      <c r="CQU43" s="73"/>
      <c r="CQV43" s="74"/>
      <c r="CQW43" s="72"/>
      <c r="CQX43" s="72"/>
      <c r="CQY43" s="72"/>
      <c r="CQZ43" s="90"/>
      <c r="CRA43" s="73"/>
      <c r="CRB43" s="73"/>
      <c r="CRC43" s="74"/>
      <c r="CRD43" s="72"/>
      <c r="CRE43" s="72"/>
      <c r="CRF43" s="72"/>
      <c r="CRG43" s="90"/>
      <c r="CRH43" s="73"/>
      <c r="CRI43" s="73"/>
      <c r="CRJ43" s="74"/>
      <c r="CRK43" s="72"/>
      <c r="CRL43" s="72"/>
      <c r="CRM43" s="72"/>
      <c r="CRN43" s="90"/>
      <c r="CRO43" s="73"/>
      <c r="CRP43" s="73"/>
      <c r="CRQ43" s="74"/>
      <c r="CRR43" s="72"/>
      <c r="CRS43" s="72"/>
      <c r="CRT43" s="72"/>
      <c r="CRU43" s="90"/>
      <c r="CRV43" s="73"/>
      <c r="CRW43" s="73"/>
      <c r="CRX43" s="74"/>
      <c r="CRY43" s="72"/>
      <c r="CRZ43" s="72"/>
      <c r="CSA43" s="72"/>
      <c r="CSB43" s="90"/>
      <c r="CSC43" s="73"/>
      <c r="CSD43" s="73"/>
      <c r="CSE43" s="74"/>
      <c r="CSF43" s="72"/>
      <c r="CSG43" s="72"/>
      <c r="CSH43" s="72"/>
      <c r="CSI43" s="90"/>
      <c r="CSJ43" s="73"/>
      <c r="CSK43" s="73"/>
      <c r="CSL43" s="74"/>
      <c r="CSM43" s="72"/>
      <c r="CSN43" s="72"/>
      <c r="CSO43" s="72"/>
      <c r="CSP43" s="90"/>
      <c r="CSQ43" s="73"/>
      <c r="CSR43" s="73"/>
      <c r="CSS43" s="74"/>
      <c r="CST43" s="72"/>
      <c r="CSU43" s="72"/>
      <c r="CSV43" s="72"/>
      <c r="CSW43" s="90"/>
      <c r="CSX43" s="73"/>
      <c r="CSY43" s="73"/>
      <c r="CSZ43" s="74"/>
      <c r="CTA43" s="72"/>
      <c r="CTB43" s="72"/>
      <c r="CTC43" s="72"/>
      <c r="CTD43" s="90"/>
      <c r="CTE43" s="73"/>
      <c r="CTF43" s="73"/>
      <c r="CTG43" s="74"/>
      <c r="CTH43" s="72"/>
      <c r="CTI43" s="72"/>
      <c r="CTJ43" s="72"/>
      <c r="CTK43" s="90"/>
      <c r="CTL43" s="73"/>
      <c r="CTM43" s="73"/>
      <c r="CTN43" s="74"/>
      <c r="CTO43" s="72"/>
      <c r="CTP43" s="72"/>
      <c r="CTQ43" s="72"/>
      <c r="CTR43" s="90"/>
      <c r="CTS43" s="73"/>
      <c r="CTT43" s="73"/>
      <c r="CTU43" s="74"/>
      <c r="CTV43" s="72"/>
      <c r="CTW43" s="72"/>
      <c r="CTX43" s="72"/>
      <c r="CTY43" s="90"/>
      <c r="CTZ43" s="73"/>
      <c r="CUA43" s="73"/>
      <c r="CUB43" s="74"/>
      <c r="CUC43" s="72"/>
      <c r="CUD43" s="72"/>
      <c r="CUE43" s="72"/>
      <c r="CUF43" s="90"/>
      <c r="CUG43" s="73"/>
      <c r="CUH43" s="73"/>
      <c r="CUI43" s="74"/>
      <c r="CUJ43" s="72"/>
      <c r="CUK43" s="72"/>
      <c r="CUL43" s="72"/>
      <c r="CUM43" s="90"/>
      <c r="CUN43" s="73"/>
      <c r="CUO43" s="73"/>
      <c r="CUP43" s="74"/>
      <c r="CUQ43" s="72"/>
      <c r="CUR43" s="72"/>
      <c r="CUS43" s="72"/>
      <c r="CUT43" s="90"/>
      <c r="CUU43" s="73"/>
      <c r="CUV43" s="73"/>
      <c r="CUW43" s="74"/>
      <c r="CUX43" s="72"/>
      <c r="CUY43" s="72"/>
      <c r="CUZ43" s="72"/>
      <c r="CVA43" s="90"/>
      <c r="CVB43" s="73"/>
      <c r="CVC43" s="73"/>
      <c r="CVD43" s="74"/>
      <c r="CVE43" s="72"/>
      <c r="CVF43" s="72"/>
      <c r="CVG43" s="72"/>
      <c r="CVH43" s="90"/>
      <c r="CVI43" s="73"/>
      <c r="CVJ43" s="73"/>
      <c r="CVK43" s="74"/>
      <c r="CVL43" s="72"/>
      <c r="CVM43" s="72"/>
      <c r="CVN43" s="72"/>
      <c r="CVO43" s="90"/>
      <c r="CVP43" s="73"/>
      <c r="CVQ43" s="73"/>
      <c r="CVR43" s="74"/>
      <c r="CVS43" s="72"/>
      <c r="CVT43" s="72"/>
      <c r="CVU43" s="72"/>
      <c r="CVV43" s="90"/>
      <c r="CVW43" s="73"/>
      <c r="CVX43" s="73"/>
      <c r="CVY43" s="74"/>
      <c r="CVZ43" s="72"/>
      <c r="CWA43" s="72"/>
      <c r="CWB43" s="72"/>
      <c r="CWC43" s="90"/>
      <c r="CWD43" s="73"/>
      <c r="CWE43" s="73"/>
      <c r="CWF43" s="74"/>
      <c r="CWG43" s="72"/>
      <c r="CWH43" s="72"/>
      <c r="CWI43" s="72"/>
      <c r="CWJ43" s="90"/>
      <c r="CWK43" s="73"/>
      <c r="CWL43" s="73"/>
      <c r="CWM43" s="74"/>
      <c r="CWN43" s="72"/>
      <c r="CWO43" s="72"/>
      <c r="CWP43" s="72"/>
      <c r="CWQ43" s="90"/>
      <c r="CWR43" s="73"/>
      <c r="CWS43" s="73"/>
      <c r="CWT43" s="74"/>
      <c r="CWU43" s="72"/>
      <c r="CWV43" s="72"/>
      <c r="CWW43" s="72"/>
      <c r="CWX43" s="90"/>
      <c r="CWY43" s="73"/>
      <c r="CWZ43" s="73"/>
      <c r="CXA43" s="74"/>
      <c r="CXB43" s="72"/>
      <c r="CXC43" s="72"/>
      <c r="CXD43" s="72"/>
      <c r="CXE43" s="90"/>
      <c r="CXF43" s="73"/>
      <c r="CXG43" s="73"/>
      <c r="CXH43" s="74"/>
      <c r="CXI43" s="72"/>
      <c r="CXJ43" s="72"/>
      <c r="CXK43" s="72"/>
      <c r="CXL43" s="90"/>
      <c r="CXM43" s="73"/>
      <c r="CXN43" s="73"/>
      <c r="CXO43" s="74"/>
      <c r="CXP43" s="72"/>
      <c r="CXQ43" s="72"/>
      <c r="CXR43" s="72"/>
      <c r="CXS43" s="90"/>
      <c r="CXT43" s="73"/>
      <c r="CXU43" s="73"/>
      <c r="CXV43" s="74"/>
      <c r="CXW43" s="72"/>
      <c r="CXX43" s="72"/>
      <c r="CXY43" s="72"/>
      <c r="CXZ43" s="90"/>
      <c r="CYA43" s="73"/>
      <c r="CYB43" s="73"/>
      <c r="CYC43" s="74"/>
      <c r="CYD43" s="72"/>
      <c r="CYE43" s="72"/>
      <c r="CYF43" s="72"/>
      <c r="CYG43" s="90"/>
      <c r="CYH43" s="73"/>
      <c r="CYI43" s="73"/>
      <c r="CYJ43" s="74"/>
      <c r="CYK43" s="72"/>
      <c r="CYL43" s="72"/>
      <c r="CYM43" s="72"/>
      <c r="CYN43" s="90"/>
      <c r="CYO43" s="73"/>
      <c r="CYP43" s="73"/>
      <c r="CYQ43" s="74"/>
      <c r="CYR43" s="72"/>
      <c r="CYS43" s="72"/>
      <c r="CYT43" s="72"/>
      <c r="CYU43" s="90"/>
      <c r="CYV43" s="73"/>
      <c r="CYW43" s="73"/>
      <c r="CYX43" s="74"/>
      <c r="CYY43" s="72"/>
      <c r="CYZ43" s="72"/>
      <c r="CZA43" s="72"/>
      <c r="CZB43" s="90"/>
      <c r="CZC43" s="73"/>
      <c r="CZD43" s="73"/>
      <c r="CZE43" s="74"/>
      <c r="CZF43" s="72"/>
      <c r="CZG43" s="72"/>
      <c r="CZH43" s="72"/>
      <c r="CZI43" s="90"/>
      <c r="CZJ43" s="73"/>
      <c r="CZK43" s="73"/>
      <c r="CZL43" s="74"/>
      <c r="CZM43" s="72"/>
      <c r="CZN43" s="72"/>
      <c r="CZO43" s="72"/>
      <c r="CZP43" s="90"/>
      <c r="CZQ43" s="73"/>
      <c r="CZR43" s="73"/>
      <c r="CZS43" s="74"/>
      <c r="CZT43" s="72"/>
      <c r="CZU43" s="72"/>
      <c r="CZV43" s="72"/>
      <c r="CZW43" s="90"/>
      <c r="CZX43" s="73"/>
      <c r="CZY43" s="73"/>
      <c r="CZZ43" s="74"/>
      <c r="DAA43" s="72"/>
      <c r="DAB43" s="72"/>
      <c r="DAC43" s="72"/>
      <c r="DAD43" s="90"/>
      <c r="DAE43" s="73"/>
      <c r="DAF43" s="73"/>
      <c r="DAG43" s="74"/>
      <c r="DAH43" s="72"/>
      <c r="DAI43" s="72"/>
      <c r="DAJ43" s="72"/>
      <c r="DAK43" s="90"/>
      <c r="DAL43" s="73"/>
      <c r="DAM43" s="73"/>
      <c r="DAN43" s="74"/>
      <c r="DAO43" s="72"/>
      <c r="DAP43" s="72"/>
      <c r="DAQ43" s="72"/>
      <c r="DAR43" s="90"/>
      <c r="DAS43" s="73"/>
      <c r="DAT43" s="73"/>
      <c r="DAU43" s="74"/>
      <c r="DAV43" s="72"/>
      <c r="DAW43" s="72"/>
      <c r="DAX43" s="72"/>
      <c r="DAY43" s="90"/>
      <c r="DAZ43" s="73"/>
      <c r="DBA43" s="73"/>
      <c r="DBB43" s="74"/>
      <c r="DBC43" s="72"/>
      <c r="DBD43" s="72"/>
      <c r="DBE43" s="72"/>
      <c r="DBF43" s="90"/>
      <c r="DBG43" s="73"/>
      <c r="DBH43" s="73"/>
      <c r="DBI43" s="74"/>
      <c r="DBJ43" s="72"/>
      <c r="DBK43" s="72"/>
      <c r="DBL43" s="72"/>
      <c r="DBM43" s="90"/>
      <c r="DBN43" s="73"/>
      <c r="DBO43" s="73"/>
      <c r="DBP43" s="74"/>
      <c r="DBQ43" s="72"/>
      <c r="DBR43" s="72"/>
      <c r="DBS43" s="72"/>
      <c r="DBT43" s="90"/>
      <c r="DBU43" s="73"/>
      <c r="DBV43" s="73"/>
      <c r="DBW43" s="74"/>
      <c r="DBX43" s="72"/>
      <c r="DBY43" s="72"/>
      <c r="DBZ43" s="72"/>
      <c r="DCA43" s="90"/>
      <c r="DCB43" s="73"/>
      <c r="DCC43" s="73"/>
      <c r="DCD43" s="74"/>
      <c r="DCE43" s="72"/>
      <c r="DCF43" s="72"/>
      <c r="DCG43" s="72"/>
      <c r="DCH43" s="90"/>
      <c r="DCI43" s="73"/>
      <c r="DCJ43" s="73"/>
      <c r="DCK43" s="74"/>
      <c r="DCL43" s="72"/>
      <c r="DCM43" s="72"/>
      <c r="DCN43" s="72"/>
      <c r="DCO43" s="90"/>
      <c r="DCP43" s="73"/>
      <c r="DCQ43" s="73"/>
      <c r="DCR43" s="74"/>
      <c r="DCS43" s="72"/>
      <c r="DCT43" s="72"/>
      <c r="DCU43" s="72"/>
      <c r="DCV43" s="90"/>
      <c r="DCW43" s="73"/>
      <c r="DCX43" s="73"/>
      <c r="DCY43" s="74"/>
      <c r="DCZ43" s="72"/>
      <c r="DDA43" s="72"/>
      <c r="DDB43" s="72"/>
      <c r="DDC43" s="90"/>
      <c r="DDD43" s="73"/>
      <c r="DDE43" s="73"/>
      <c r="DDF43" s="74"/>
      <c r="DDG43" s="72"/>
      <c r="DDH43" s="72"/>
      <c r="DDI43" s="72"/>
      <c r="DDJ43" s="90"/>
      <c r="DDK43" s="73"/>
      <c r="DDL43" s="73"/>
      <c r="DDM43" s="74"/>
      <c r="DDN43" s="72"/>
      <c r="DDO43" s="72"/>
      <c r="DDP43" s="72"/>
      <c r="DDQ43" s="90"/>
      <c r="DDR43" s="73"/>
      <c r="DDS43" s="73"/>
      <c r="DDT43" s="74"/>
      <c r="DDU43" s="72"/>
      <c r="DDV43" s="72"/>
      <c r="DDW43" s="72"/>
      <c r="DDX43" s="90"/>
      <c r="DDY43" s="73"/>
      <c r="DDZ43" s="73"/>
      <c r="DEA43" s="74"/>
      <c r="DEB43" s="72"/>
      <c r="DEC43" s="72"/>
      <c r="DED43" s="72"/>
      <c r="DEE43" s="90"/>
      <c r="DEF43" s="73"/>
      <c r="DEG43" s="73"/>
      <c r="DEH43" s="74"/>
      <c r="DEI43" s="72"/>
      <c r="DEJ43" s="72"/>
      <c r="DEK43" s="72"/>
      <c r="DEL43" s="90"/>
      <c r="DEM43" s="73"/>
      <c r="DEN43" s="73"/>
      <c r="DEO43" s="74"/>
      <c r="DEP43" s="72"/>
      <c r="DEQ43" s="72"/>
      <c r="DER43" s="72"/>
      <c r="DES43" s="90"/>
      <c r="DET43" s="73"/>
      <c r="DEU43" s="73"/>
      <c r="DEV43" s="74"/>
      <c r="DEW43" s="72"/>
      <c r="DEX43" s="72"/>
      <c r="DEY43" s="72"/>
      <c r="DEZ43" s="90"/>
      <c r="DFA43" s="73"/>
      <c r="DFB43" s="73"/>
      <c r="DFC43" s="74"/>
      <c r="DFD43" s="72"/>
      <c r="DFE43" s="72"/>
      <c r="DFF43" s="72"/>
      <c r="DFG43" s="90"/>
      <c r="DFH43" s="73"/>
      <c r="DFI43" s="73"/>
      <c r="DFJ43" s="74"/>
      <c r="DFK43" s="72"/>
      <c r="DFL43" s="72"/>
      <c r="DFM43" s="72"/>
      <c r="DFN43" s="90"/>
      <c r="DFO43" s="73"/>
      <c r="DFP43" s="73"/>
      <c r="DFQ43" s="74"/>
      <c r="DFR43" s="72"/>
      <c r="DFS43" s="72"/>
      <c r="DFT43" s="72"/>
      <c r="DFU43" s="90"/>
      <c r="DFV43" s="73"/>
      <c r="DFW43" s="73"/>
      <c r="DFX43" s="74"/>
      <c r="DFY43" s="72"/>
      <c r="DFZ43" s="72"/>
      <c r="DGA43" s="72"/>
      <c r="DGB43" s="90"/>
      <c r="DGC43" s="73"/>
      <c r="DGD43" s="73"/>
      <c r="DGE43" s="74"/>
      <c r="DGF43" s="72"/>
      <c r="DGG43" s="72"/>
      <c r="DGH43" s="72"/>
      <c r="DGI43" s="90"/>
      <c r="DGJ43" s="73"/>
      <c r="DGK43" s="73"/>
      <c r="DGL43" s="74"/>
      <c r="DGM43" s="72"/>
      <c r="DGN43" s="72"/>
      <c r="DGO43" s="72"/>
      <c r="DGP43" s="90"/>
      <c r="DGQ43" s="73"/>
      <c r="DGR43" s="73"/>
      <c r="DGS43" s="74"/>
      <c r="DGT43" s="72"/>
      <c r="DGU43" s="72"/>
      <c r="DGV43" s="72"/>
      <c r="DGW43" s="90"/>
      <c r="DGX43" s="73"/>
      <c r="DGY43" s="73"/>
      <c r="DGZ43" s="74"/>
      <c r="DHA43" s="72"/>
      <c r="DHB43" s="72"/>
      <c r="DHC43" s="72"/>
      <c r="DHD43" s="90"/>
      <c r="DHE43" s="73"/>
      <c r="DHF43" s="73"/>
      <c r="DHG43" s="74"/>
      <c r="DHH43" s="72"/>
      <c r="DHI43" s="72"/>
      <c r="DHJ43" s="72"/>
      <c r="DHK43" s="90"/>
      <c r="DHL43" s="73"/>
      <c r="DHM43" s="73"/>
      <c r="DHN43" s="74"/>
      <c r="DHO43" s="72"/>
      <c r="DHP43" s="72"/>
      <c r="DHQ43" s="72"/>
      <c r="DHR43" s="90"/>
      <c r="DHS43" s="73"/>
      <c r="DHT43" s="73"/>
      <c r="DHU43" s="74"/>
      <c r="DHV43" s="72"/>
      <c r="DHW43" s="72"/>
      <c r="DHX43" s="72"/>
      <c r="DHY43" s="90"/>
      <c r="DHZ43" s="73"/>
      <c r="DIA43" s="73"/>
      <c r="DIB43" s="74"/>
      <c r="DIC43" s="72"/>
      <c r="DID43" s="72"/>
      <c r="DIE43" s="72"/>
      <c r="DIF43" s="90"/>
      <c r="DIG43" s="73"/>
      <c r="DIH43" s="73"/>
      <c r="DII43" s="74"/>
      <c r="DIJ43" s="72"/>
      <c r="DIK43" s="72"/>
      <c r="DIL43" s="72"/>
      <c r="DIM43" s="90"/>
      <c r="DIN43" s="73"/>
      <c r="DIO43" s="73"/>
      <c r="DIP43" s="74"/>
      <c r="DIQ43" s="72"/>
      <c r="DIR43" s="72"/>
      <c r="DIS43" s="72"/>
      <c r="DIT43" s="90"/>
      <c r="DIU43" s="73"/>
      <c r="DIV43" s="73"/>
      <c r="DIW43" s="74"/>
      <c r="DIX43" s="72"/>
      <c r="DIY43" s="72"/>
      <c r="DIZ43" s="72"/>
      <c r="DJA43" s="90"/>
      <c r="DJB43" s="73"/>
      <c r="DJC43" s="73"/>
      <c r="DJD43" s="74"/>
      <c r="DJE43" s="72"/>
      <c r="DJF43" s="72"/>
      <c r="DJG43" s="72"/>
      <c r="DJH43" s="90"/>
      <c r="DJI43" s="73"/>
      <c r="DJJ43" s="73"/>
      <c r="DJK43" s="74"/>
      <c r="DJL43" s="72"/>
      <c r="DJM43" s="72"/>
      <c r="DJN43" s="72"/>
      <c r="DJO43" s="90"/>
      <c r="DJP43" s="73"/>
      <c r="DJQ43" s="73"/>
      <c r="DJR43" s="74"/>
      <c r="DJS43" s="72"/>
      <c r="DJT43" s="72"/>
      <c r="DJU43" s="72"/>
      <c r="DJV43" s="90"/>
      <c r="DJW43" s="73"/>
      <c r="DJX43" s="73"/>
      <c r="DJY43" s="74"/>
      <c r="DJZ43" s="72"/>
      <c r="DKA43" s="72"/>
      <c r="DKB43" s="72"/>
      <c r="DKC43" s="90"/>
      <c r="DKD43" s="73"/>
      <c r="DKE43" s="73"/>
      <c r="DKF43" s="74"/>
      <c r="DKG43" s="72"/>
      <c r="DKH43" s="72"/>
      <c r="DKI43" s="72"/>
      <c r="DKJ43" s="90"/>
      <c r="DKK43" s="73"/>
      <c r="DKL43" s="73"/>
      <c r="DKM43" s="74"/>
      <c r="DKN43" s="72"/>
      <c r="DKO43" s="72"/>
      <c r="DKP43" s="72"/>
      <c r="DKQ43" s="90"/>
      <c r="DKR43" s="73"/>
      <c r="DKS43" s="73"/>
      <c r="DKT43" s="74"/>
      <c r="DKU43" s="72"/>
      <c r="DKV43" s="72"/>
      <c r="DKW43" s="72"/>
      <c r="DKX43" s="90"/>
      <c r="DKY43" s="73"/>
      <c r="DKZ43" s="73"/>
      <c r="DLA43" s="74"/>
      <c r="DLB43" s="72"/>
      <c r="DLC43" s="72"/>
      <c r="DLD43" s="72"/>
      <c r="DLE43" s="90"/>
      <c r="DLF43" s="73"/>
      <c r="DLG43" s="73"/>
      <c r="DLH43" s="74"/>
      <c r="DLI43" s="72"/>
      <c r="DLJ43" s="72"/>
      <c r="DLK43" s="72"/>
      <c r="DLL43" s="90"/>
      <c r="DLM43" s="73"/>
      <c r="DLN43" s="73"/>
      <c r="DLO43" s="74"/>
      <c r="DLP43" s="72"/>
      <c r="DLQ43" s="72"/>
      <c r="DLR43" s="72"/>
      <c r="DLS43" s="90"/>
      <c r="DLT43" s="73"/>
      <c r="DLU43" s="73"/>
      <c r="DLV43" s="74"/>
      <c r="DLW43" s="72"/>
      <c r="DLX43" s="72"/>
      <c r="DLY43" s="72"/>
      <c r="DLZ43" s="90"/>
      <c r="DMA43" s="73"/>
      <c r="DMB43" s="73"/>
      <c r="DMC43" s="74"/>
      <c r="DMD43" s="72"/>
      <c r="DME43" s="72"/>
      <c r="DMF43" s="72"/>
      <c r="DMG43" s="90"/>
      <c r="DMH43" s="73"/>
      <c r="DMI43" s="73"/>
      <c r="DMJ43" s="74"/>
      <c r="DMK43" s="72"/>
      <c r="DML43" s="72"/>
      <c r="DMM43" s="72"/>
      <c r="DMN43" s="90"/>
      <c r="DMO43" s="73"/>
      <c r="DMP43" s="73"/>
      <c r="DMQ43" s="74"/>
      <c r="DMR43" s="72"/>
      <c r="DMS43" s="72"/>
      <c r="DMT43" s="72"/>
      <c r="DMU43" s="90"/>
      <c r="DMV43" s="73"/>
      <c r="DMW43" s="73"/>
      <c r="DMX43" s="74"/>
      <c r="DMY43" s="72"/>
      <c r="DMZ43" s="72"/>
      <c r="DNA43" s="72"/>
      <c r="DNB43" s="90"/>
      <c r="DNC43" s="73"/>
      <c r="DND43" s="73"/>
      <c r="DNE43" s="74"/>
      <c r="DNF43" s="72"/>
      <c r="DNG43" s="72"/>
      <c r="DNH43" s="72"/>
      <c r="DNI43" s="90"/>
      <c r="DNJ43" s="73"/>
      <c r="DNK43" s="73"/>
      <c r="DNL43" s="74"/>
      <c r="DNM43" s="72"/>
      <c r="DNN43" s="72"/>
      <c r="DNO43" s="72"/>
      <c r="DNP43" s="90"/>
      <c r="DNQ43" s="73"/>
      <c r="DNR43" s="73"/>
      <c r="DNS43" s="74"/>
      <c r="DNT43" s="72"/>
      <c r="DNU43" s="72"/>
      <c r="DNV43" s="72"/>
      <c r="DNW43" s="90"/>
      <c r="DNX43" s="73"/>
      <c r="DNY43" s="73"/>
      <c r="DNZ43" s="74"/>
      <c r="DOA43" s="72"/>
      <c r="DOB43" s="72"/>
      <c r="DOC43" s="72"/>
      <c r="DOD43" s="90"/>
      <c r="DOE43" s="73"/>
      <c r="DOF43" s="73"/>
      <c r="DOG43" s="74"/>
      <c r="DOH43" s="72"/>
      <c r="DOI43" s="72"/>
      <c r="DOJ43" s="72"/>
      <c r="DOK43" s="90"/>
      <c r="DOL43" s="73"/>
      <c r="DOM43" s="73"/>
      <c r="DON43" s="74"/>
      <c r="DOO43" s="72"/>
      <c r="DOP43" s="72"/>
      <c r="DOQ43" s="72"/>
      <c r="DOR43" s="90"/>
      <c r="DOS43" s="73"/>
      <c r="DOT43" s="73"/>
      <c r="DOU43" s="74"/>
      <c r="DOV43" s="72"/>
      <c r="DOW43" s="72"/>
      <c r="DOX43" s="72"/>
      <c r="DOY43" s="90"/>
      <c r="DOZ43" s="73"/>
      <c r="DPA43" s="73"/>
      <c r="DPB43" s="74"/>
      <c r="DPC43" s="72"/>
      <c r="DPD43" s="72"/>
      <c r="DPE43" s="72"/>
      <c r="DPF43" s="90"/>
      <c r="DPG43" s="73"/>
      <c r="DPH43" s="73"/>
      <c r="DPI43" s="74"/>
      <c r="DPJ43" s="72"/>
      <c r="DPK43" s="72"/>
      <c r="DPL43" s="72"/>
      <c r="DPM43" s="90"/>
      <c r="DPN43" s="73"/>
      <c r="DPO43" s="73"/>
      <c r="DPP43" s="74"/>
      <c r="DPQ43" s="72"/>
      <c r="DPR43" s="72"/>
      <c r="DPS43" s="72"/>
      <c r="DPT43" s="90"/>
      <c r="DPU43" s="73"/>
      <c r="DPV43" s="73"/>
      <c r="DPW43" s="74"/>
      <c r="DPX43" s="72"/>
      <c r="DPY43" s="72"/>
      <c r="DPZ43" s="72"/>
      <c r="DQA43" s="90"/>
      <c r="DQB43" s="73"/>
      <c r="DQC43" s="73"/>
      <c r="DQD43" s="74"/>
      <c r="DQE43" s="72"/>
      <c r="DQF43" s="72"/>
      <c r="DQG43" s="72"/>
      <c r="DQH43" s="90"/>
      <c r="DQI43" s="73"/>
      <c r="DQJ43" s="73"/>
      <c r="DQK43" s="74"/>
      <c r="DQL43" s="72"/>
      <c r="DQM43" s="72"/>
      <c r="DQN43" s="72"/>
      <c r="DQO43" s="90"/>
      <c r="DQP43" s="73"/>
      <c r="DQQ43" s="73"/>
      <c r="DQR43" s="74"/>
      <c r="DQS43" s="72"/>
      <c r="DQT43" s="72"/>
      <c r="DQU43" s="72"/>
      <c r="DQV43" s="90"/>
      <c r="DQW43" s="73"/>
      <c r="DQX43" s="73"/>
      <c r="DQY43" s="74"/>
      <c r="DQZ43" s="72"/>
      <c r="DRA43" s="72"/>
      <c r="DRB43" s="72"/>
      <c r="DRC43" s="90"/>
      <c r="DRD43" s="73"/>
      <c r="DRE43" s="73"/>
      <c r="DRF43" s="74"/>
      <c r="DRG43" s="72"/>
      <c r="DRH43" s="72"/>
      <c r="DRI43" s="72"/>
      <c r="DRJ43" s="90"/>
      <c r="DRK43" s="73"/>
      <c r="DRL43" s="73"/>
      <c r="DRM43" s="74"/>
      <c r="DRN43" s="72"/>
      <c r="DRO43" s="72"/>
      <c r="DRP43" s="72"/>
      <c r="DRQ43" s="90"/>
      <c r="DRR43" s="73"/>
      <c r="DRS43" s="73"/>
      <c r="DRT43" s="74"/>
      <c r="DRU43" s="72"/>
      <c r="DRV43" s="72"/>
      <c r="DRW43" s="72"/>
      <c r="DRX43" s="90"/>
      <c r="DRY43" s="73"/>
      <c r="DRZ43" s="73"/>
      <c r="DSA43" s="74"/>
      <c r="DSB43" s="72"/>
      <c r="DSC43" s="72"/>
      <c r="DSD43" s="72"/>
      <c r="DSE43" s="90"/>
      <c r="DSF43" s="73"/>
      <c r="DSG43" s="73"/>
      <c r="DSH43" s="74"/>
      <c r="DSI43" s="72"/>
      <c r="DSJ43" s="72"/>
      <c r="DSK43" s="72"/>
      <c r="DSL43" s="90"/>
      <c r="DSM43" s="73"/>
      <c r="DSN43" s="73"/>
      <c r="DSO43" s="74"/>
      <c r="DSP43" s="72"/>
      <c r="DSQ43" s="72"/>
      <c r="DSR43" s="72"/>
      <c r="DSS43" s="90"/>
      <c r="DST43" s="73"/>
      <c r="DSU43" s="73"/>
      <c r="DSV43" s="74"/>
      <c r="DSW43" s="72"/>
      <c r="DSX43" s="72"/>
      <c r="DSY43" s="72"/>
      <c r="DSZ43" s="90"/>
      <c r="DTA43" s="73"/>
      <c r="DTB43" s="73"/>
      <c r="DTC43" s="74"/>
      <c r="DTD43" s="72"/>
      <c r="DTE43" s="72"/>
      <c r="DTF43" s="72"/>
      <c r="DTG43" s="90"/>
      <c r="DTH43" s="73"/>
      <c r="DTI43" s="73"/>
      <c r="DTJ43" s="74"/>
      <c r="DTK43" s="72"/>
      <c r="DTL43" s="72"/>
      <c r="DTM43" s="72"/>
      <c r="DTN43" s="90"/>
      <c r="DTO43" s="73"/>
      <c r="DTP43" s="73"/>
      <c r="DTQ43" s="74"/>
      <c r="DTR43" s="72"/>
      <c r="DTS43" s="72"/>
      <c r="DTT43" s="72"/>
      <c r="DTU43" s="90"/>
      <c r="DTV43" s="73"/>
      <c r="DTW43" s="73"/>
      <c r="DTX43" s="74"/>
      <c r="DTY43" s="72"/>
      <c r="DTZ43" s="72"/>
      <c r="DUA43" s="72"/>
      <c r="DUB43" s="90"/>
      <c r="DUC43" s="73"/>
      <c r="DUD43" s="73"/>
      <c r="DUE43" s="74"/>
      <c r="DUF43" s="72"/>
      <c r="DUG43" s="72"/>
      <c r="DUH43" s="72"/>
      <c r="DUI43" s="90"/>
      <c r="DUJ43" s="73"/>
      <c r="DUK43" s="73"/>
      <c r="DUL43" s="74"/>
      <c r="DUM43" s="72"/>
      <c r="DUN43" s="72"/>
      <c r="DUO43" s="72"/>
      <c r="DUP43" s="90"/>
      <c r="DUQ43" s="73"/>
      <c r="DUR43" s="73"/>
      <c r="DUS43" s="74"/>
      <c r="DUT43" s="72"/>
      <c r="DUU43" s="72"/>
      <c r="DUV43" s="72"/>
      <c r="DUW43" s="90"/>
      <c r="DUX43" s="73"/>
      <c r="DUY43" s="73"/>
      <c r="DUZ43" s="74"/>
      <c r="DVA43" s="72"/>
      <c r="DVB43" s="72"/>
      <c r="DVC43" s="72"/>
      <c r="DVD43" s="90"/>
      <c r="DVE43" s="73"/>
      <c r="DVF43" s="73"/>
      <c r="DVG43" s="74"/>
      <c r="DVH43" s="72"/>
      <c r="DVI43" s="72"/>
      <c r="DVJ43" s="72"/>
      <c r="DVK43" s="90"/>
      <c r="DVL43" s="73"/>
      <c r="DVM43" s="73"/>
      <c r="DVN43" s="74"/>
      <c r="DVO43" s="72"/>
      <c r="DVP43" s="72"/>
      <c r="DVQ43" s="72"/>
      <c r="DVR43" s="90"/>
      <c r="DVS43" s="73"/>
      <c r="DVT43" s="73"/>
      <c r="DVU43" s="74"/>
      <c r="DVV43" s="72"/>
      <c r="DVW43" s="72"/>
      <c r="DVX43" s="72"/>
      <c r="DVY43" s="90"/>
      <c r="DVZ43" s="73"/>
      <c r="DWA43" s="73"/>
      <c r="DWB43" s="74"/>
      <c r="DWC43" s="72"/>
      <c r="DWD43" s="72"/>
      <c r="DWE43" s="72"/>
      <c r="DWF43" s="90"/>
      <c r="DWG43" s="73"/>
      <c r="DWH43" s="73"/>
      <c r="DWI43" s="74"/>
      <c r="DWJ43" s="72"/>
      <c r="DWK43" s="72"/>
      <c r="DWL43" s="72"/>
      <c r="DWM43" s="90"/>
      <c r="DWN43" s="73"/>
      <c r="DWO43" s="73"/>
      <c r="DWP43" s="74"/>
      <c r="DWQ43" s="72"/>
      <c r="DWR43" s="72"/>
      <c r="DWS43" s="72"/>
      <c r="DWT43" s="90"/>
      <c r="DWU43" s="73"/>
      <c r="DWV43" s="73"/>
      <c r="DWW43" s="74"/>
      <c r="DWX43" s="72"/>
      <c r="DWY43" s="72"/>
      <c r="DWZ43" s="72"/>
      <c r="DXA43" s="90"/>
      <c r="DXB43" s="73"/>
      <c r="DXC43" s="73"/>
      <c r="DXD43" s="74"/>
      <c r="DXE43" s="72"/>
      <c r="DXF43" s="72"/>
      <c r="DXG43" s="72"/>
      <c r="DXH43" s="90"/>
      <c r="DXI43" s="73"/>
      <c r="DXJ43" s="73"/>
      <c r="DXK43" s="74"/>
      <c r="DXL43" s="72"/>
      <c r="DXM43" s="72"/>
      <c r="DXN43" s="72"/>
      <c r="DXO43" s="90"/>
      <c r="DXP43" s="73"/>
      <c r="DXQ43" s="73"/>
      <c r="DXR43" s="74"/>
      <c r="DXS43" s="72"/>
      <c r="DXT43" s="72"/>
      <c r="DXU43" s="72"/>
      <c r="DXV43" s="90"/>
      <c r="DXW43" s="73"/>
      <c r="DXX43" s="73"/>
      <c r="DXY43" s="74"/>
      <c r="DXZ43" s="72"/>
      <c r="DYA43" s="72"/>
      <c r="DYB43" s="72"/>
      <c r="DYC43" s="90"/>
      <c r="DYD43" s="73"/>
      <c r="DYE43" s="73"/>
      <c r="DYF43" s="74"/>
      <c r="DYG43" s="72"/>
      <c r="DYH43" s="72"/>
      <c r="DYI43" s="72"/>
      <c r="DYJ43" s="90"/>
      <c r="DYK43" s="73"/>
      <c r="DYL43" s="73"/>
      <c r="DYM43" s="74"/>
      <c r="DYN43" s="72"/>
      <c r="DYO43" s="72"/>
      <c r="DYP43" s="72"/>
      <c r="DYQ43" s="90"/>
      <c r="DYR43" s="73"/>
      <c r="DYS43" s="73"/>
      <c r="DYT43" s="74"/>
      <c r="DYU43" s="72"/>
      <c r="DYV43" s="72"/>
      <c r="DYW43" s="72"/>
      <c r="DYX43" s="90"/>
      <c r="DYY43" s="73"/>
      <c r="DYZ43" s="73"/>
      <c r="DZA43" s="74"/>
      <c r="DZB43" s="72"/>
      <c r="DZC43" s="72"/>
      <c r="DZD43" s="72"/>
      <c r="DZE43" s="90"/>
      <c r="DZF43" s="73"/>
      <c r="DZG43" s="73"/>
      <c r="DZH43" s="74"/>
      <c r="DZI43" s="72"/>
      <c r="DZJ43" s="72"/>
      <c r="DZK43" s="72"/>
      <c r="DZL43" s="90"/>
      <c r="DZM43" s="73"/>
      <c r="DZN43" s="73"/>
      <c r="DZO43" s="74"/>
      <c r="DZP43" s="72"/>
      <c r="DZQ43" s="72"/>
      <c r="DZR43" s="72"/>
      <c r="DZS43" s="90"/>
      <c r="DZT43" s="73"/>
      <c r="DZU43" s="73"/>
      <c r="DZV43" s="74"/>
      <c r="DZW43" s="72"/>
      <c r="DZX43" s="72"/>
      <c r="DZY43" s="72"/>
      <c r="DZZ43" s="90"/>
      <c r="EAA43" s="73"/>
      <c r="EAB43" s="73"/>
      <c r="EAC43" s="74"/>
      <c r="EAD43" s="72"/>
      <c r="EAE43" s="72"/>
      <c r="EAF43" s="72"/>
      <c r="EAG43" s="90"/>
      <c r="EAH43" s="73"/>
      <c r="EAI43" s="73"/>
      <c r="EAJ43" s="74"/>
      <c r="EAK43" s="72"/>
      <c r="EAL43" s="72"/>
      <c r="EAM43" s="72"/>
      <c r="EAN43" s="90"/>
      <c r="EAO43" s="73"/>
      <c r="EAP43" s="73"/>
      <c r="EAQ43" s="74"/>
      <c r="EAR43" s="72"/>
      <c r="EAS43" s="72"/>
      <c r="EAT43" s="72"/>
      <c r="EAU43" s="90"/>
      <c r="EAV43" s="73"/>
      <c r="EAW43" s="73"/>
      <c r="EAX43" s="74"/>
      <c r="EAY43" s="72"/>
      <c r="EAZ43" s="72"/>
      <c r="EBA43" s="72"/>
      <c r="EBB43" s="90"/>
      <c r="EBC43" s="73"/>
      <c r="EBD43" s="73"/>
      <c r="EBE43" s="74"/>
      <c r="EBF43" s="72"/>
      <c r="EBG43" s="72"/>
      <c r="EBH43" s="72"/>
      <c r="EBI43" s="90"/>
      <c r="EBJ43" s="73"/>
      <c r="EBK43" s="73"/>
      <c r="EBL43" s="74"/>
      <c r="EBM43" s="72"/>
      <c r="EBN43" s="72"/>
      <c r="EBO43" s="72"/>
      <c r="EBP43" s="90"/>
      <c r="EBQ43" s="73"/>
      <c r="EBR43" s="73"/>
      <c r="EBS43" s="74"/>
      <c r="EBT43" s="72"/>
      <c r="EBU43" s="72"/>
      <c r="EBV43" s="72"/>
      <c r="EBW43" s="90"/>
      <c r="EBX43" s="73"/>
      <c r="EBY43" s="73"/>
      <c r="EBZ43" s="74"/>
      <c r="ECA43" s="72"/>
      <c r="ECB43" s="72"/>
      <c r="ECC43" s="72"/>
      <c r="ECD43" s="90"/>
      <c r="ECE43" s="73"/>
      <c r="ECF43" s="73"/>
      <c r="ECG43" s="74"/>
      <c r="ECH43" s="72"/>
      <c r="ECI43" s="72"/>
      <c r="ECJ43" s="72"/>
      <c r="ECK43" s="90"/>
      <c r="ECL43" s="73"/>
      <c r="ECM43" s="73"/>
      <c r="ECN43" s="74"/>
      <c r="ECO43" s="72"/>
      <c r="ECP43" s="72"/>
      <c r="ECQ43" s="72"/>
      <c r="ECR43" s="90"/>
      <c r="ECS43" s="73"/>
      <c r="ECT43" s="73"/>
      <c r="ECU43" s="74"/>
      <c r="ECV43" s="72"/>
      <c r="ECW43" s="72"/>
      <c r="ECX43" s="72"/>
      <c r="ECY43" s="90"/>
      <c r="ECZ43" s="73"/>
      <c r="EDA43" s="73"/>
      <c r="EDB43" s="74"/>
      <c r="EDC43" s="72"/>
      <c r="EDD43" s="72"/>
      <c r="EDE43" s="72"/>
      <c r="EDF43" s="90"/>
      <c r="EDG43" s="73"/>
      <c r="EDH43" s="73"/>
      <c r="EDI43" s="74"/>
      <c r="EDJ43" s="72"/>
      <c r="EDK43" s="72"/>
      <c r="EDL43" s="72"/>
      <c r="EDM43" s="90"/>
      <c r="EDN43" s="73"/>
      <c r="EDO43" s="73"/>
      <c r="EDP43" s="74"/>
      <c r="EDQ43" s="72"/>
      <c r="EDR43" s="72"/>
      <c r="EDS43" s="72"/>
      <c r="EDT43" s="90"/>
      <c r="EDU43" s="73"/>
      <c r="EDV43" s="73"/>
      <c r="EDW43" s="74"/>
      <c r="EDX43" s="72"/>
      <c r="EDY43" s="72"/>
      <c r="EDZ43" s="72"/>
      <c r="EEA43" s="90"/>
      <c r="EEB43" s="73"/>
      <c r="EEC43" s="73"/>
      <c r="EED43" s="74"/>
      <c r="EEE43" s="72"/>
      <c r="EEF43" s="72"/>
      <c r="EEG43" s="72"/>
      <c r="EEH43" s="90"/>
      <c r="EEI43" s="73"/>
      <c r="EEJ43" s="73"/>
      <c r="EEK43" s="74"/>
      <c r="EEL43" s="72"/>
      <c r="EEM43" s="72"/>
      <c r="EEN43" s="72"/>
      <c r="EEO43" s="90"/>
      <c r="EEP43" s="73"/>
      <c r="EEQ43" s="73"/>
      <c r="EER43" s="74"/>
      <c r="EES43" s="72"/>
      <c r="EET43" s="72"/>
      <c r="EEU43" s="72"/>
      <c r="EEV43" s="90"/>
      <c r="EEW43" s="73"/>
      <c r="EEX43" s="73"/>
      <c r="EEY43" s="74"/>
      <c r="EEZ43" s="72"/>
      <c r="EFA43" s="72"/>
      <c r="EFB43" s="72"/>
      <c r="EFC43" s="90"/>
      <c r="EFD43" s="73"/>
      <c r="EFE43" s="73"/>
      <c r="EFF43" s="74"/>
      <c r="EFG43" s="72"/>
      <c r="EFH43" s="72"/>
      <c r="EFI43" s="72"/>
      <c r="EFJ43" s="90"/>
      <c r="EFK43" s="73"/>
      <c r="EFL43" s="73"/>
      <c r="EFM43" s="74"/>
      <c r="EFN43" s="72"/>
      <c r="EFO43" s="72"/>
      <c r="EFP43" s="72"/>
      <c r="EFQ43" s="90"/>
      <c r="EFR43" s="73"/>
      <c r="EFS43" s="73"/>
      <c r="EFT43" s="74"/>
      <c r="EFU43" s="72"/>
      <c r="EFV43" s="72"/>
      <c r="EFW43" s="72"/>
      <c r="EFX43" s="90"/>
      <c r="EFY43" s="73"/>
      <c r="EFZ43" s="73"/>
      <c r="EGA43" s="74"/>
      <c r="EGB43" s="72"/>
      <c r="EGC43" s="72"/>
      <c r="EGD43" s="72"/>
      <c r="EGE43" s="90"/>
      <c r="EGF43" s="73"/>
      <c r="EGG43" s="73"/>
      <c r="EGH43" s="74"/>
      <c r="EGI43" s="72"/>
      <c r="EGJ43" s="72"/>
      <c r="EGK43" s="72"/>
      <c r="EGL43" s="90"/>
      <c r="EGM43" s="73"/>
      <c r="EGN43" s="73"/>
      <c r="EGO43" s="74"/>
      <c r="EGP43" s="72"/>
      <c r="EGQ43" s="72"/>
      <c r="EGR43" s="72"/>
      <c r="EGS43" s="90"/>
      <c r="EGT43" s="73"/>
      <c r="EGU43" s="73"/>
      <c r="EGV43" s="74"/>
      <c r="EGW43" s="72"/>
      <c r="EGX43" s="72"/>
      <c r="EGY43" s="72"/>
      <c r="EGZ43" s="90"/>
      <c r="EHA43" s="73"/>
      <c r="EHB43" s="73"/>
      <c r="EHC43" s="74"/>
      <c r="EHD43" s="72"/>
      <c r="EHE43" s="72"/>
      <c r="EHF43" s="72"/>
      <c r="EHG43" s="90"/>
      <c r="EHH43" s="73"/>
      <c r="EHI43" s="73"/>
      <c r="EHJ43" s="74"/>
      <c r="EHK43" s="72"/>
      <c r="EHL43" s="72"/>
      <c r="EHM43" s="72"/>
      <c r="EHN43" s="90"/>
      <c r="EHO43" s="73"/>
      <c r="EHP43" s="73"/>
      <c r="EHQ43" s="74"/>
      <c r="EHR43" s="72"/>
      <c r="EHS43" s="72"/>
      <c r="EHT43" s="72"/>
      <c r="EHU43" s="90"/>
      <c r="EHV43" s="73"/>
      <c r="EHW43" s="73"/>
      <c r="EHX43" s="74"/>
      <c r="EHY43" s="72"/>
      <c r="EHZ43" s="72"/>
      <c r="EIA43" s="72"/>
      <c r="EIB43" s="90"/>
      <c r="EIC43" s="73"/>
      <c r="EID43" s="73"/>
      <c r="EIE43" s="74"/>
      <c r="EIF43" s="72"/>
      <c r="EIG43" s="72"/>
      <c r="EIH43" s="72"/>
      <c r="EII43" s="90"/>
      <c r="EIJ43" s="73"/>
      <c r="EIK43" s="73"/>
      <c r="EIL43" s="74"/>
      <c r="EIM43" s="72"/>
      <c r="EIN43" s="72"/>
      <c r="EIO43" s="72"/>
      <c r="EIP43" s="90"/>
      <c r="EIQ43" s="73"/>
      <c r="EIR43" s="73"/>
      <c r="EIS43" s="74"/>
      <c r="EIT43" s="72"/>
      <c r="EIU43" s="72"/>
      <c r="EIV43" s="72"/>
      <c r="EIW43" s="90"/>
      <c r="EIX43" s="73"/>
      <c r="EIY43" s="73"/>
      <c r="EIZ43" s="74"/>
      <c r="EJA43" s="72"/>
      <c r="EJB43" s="72"/>
      <c r="EJC43" s="72"/>
      <c r="EJD43" s="90"/>
      <c r="EJE43" s="73"/>
      <c r="EJF43" s="73"/>
      <c r="EJG43" s="74"/>
      <c r="EJH43" s="72"/>
      <c r="EJI43" s="72"/>
      <c r="EJJ43" s="72"/>
      <c r="EJK43" s="90"/>
      <c r="EJL43" s="73"/>
      <c r="EJM43" s="73"/>
      <c r="EJN43" s="74"/>
      <c r="EJO43" s="72"/>
      <c r="EJP43" s="72"/>
      <c r="EJQ43" s="72"/>
      <c r="EJR43" s="90"/>
      <c r="EJS43" s="73"/>
      <c r="EJT43" s="73"/>
      <c r="EJU43" s="74"/>
      <c r="EJV43" s="72"/>
      <c r="EJW43" s="72"/>
      <c r="EJX43" s="72"/>
      <c r="EJY43" s="90"/>
      <c r="EJZ43" s="73"/>
      <c r="EKA43" s="73"/>
      <c r="EKB43" s="74"/>
      <c r="EKC43" s="72"/>
      <c r="EKD43" s="72"/>
      <c r="EKE43" s="72"/>
      <c r="EKF43" s="90"/>
      <c r="EKG43" s="73"/>
      <c r="EKH43" s="73"/>
      <c r="EKI43" s="74"/>
      <c r="EKJ43" s="72"/>
      <c r="EKK43" s="72"/>
      <c r="EKL43" s="72"/>
      <c r="EKM43" s="90"/>
      <c r="EKN43" s="73"/>
      <c r="EKO43" s="73"/>
      <c r="EKP43" s="74"/>
      <c r="EKQ43" s="72"/>
      <c r="EKR43" s="72"/>
      <c r="EKS43" s="72"/>
      <c r="EKT43" s="90"/>
      <c r="EKU43" s="73"/>
      <c r="EKV43" s="73"/>
      <c r="EKW43" s="74"/>
      <c r="EKX43" s="72"/>
      <c r="EKY43" s="72"/>
      <c r="EKZ43" s="72"/>
      <c r="ELA43" s="90"/>
      <c r="ELB43" s="73"/>
      <c r="ELC43" s="73"/>
      <c r="ELD43" s="74"/>
      <c r="ELE43" s="72"/>
      <c r="ELF43" s="72"/>
      <c r="ELG43" s="72"/>
      <c r="ELH43" s="90"/>
      <c r="ELI43" s="73"/>
      <c r="ELJ43" s="73"/>
      <c r="ELK43" s="74"/>
      <c r="ELL43" s="72"/>
      <c r="ELM43" s="72"/>
      <c r="ELN43" s="72"/>
      <c r="ELO43" s="90"/>
      <c r="ELP43" s="73"/>
      <c r="ELQ43" s="73"/>
      <c r="ELR43" s="74"/>
      <c r="ELS43" s="72"/>
      <c r="ELT43" s="72"/>
      <c r="ELU43" s="72"/>
      <c r="ELV43" s="90"/>
      <c r="ELW43" s="73"/>
      <c r="ELX43" s="73"/>
      <c r="ELY43" s="74"/>
      <c r="ELZ43" s="72"/>
      <c r="EMA43" s="72"/>
      <c r="EMB43" s="72"/>
      <c r="EMC43" s="90"/>
      <c r="EMD43" s="73"/>
      <c r="EME43" s="73"/>
      <c r="EMF43" s="74"/>
      <c r="EMG43" s="72"/>
      <c r="EMH43" s="72"/>
      <c r="EMI43" s="72"/>
      <c r="EMJ43" s="90"/>
      <c r="EMK43" s="73"/>
      <c r="EML43" s="73"/>
      <c r="EMM43" s="74"/>
      <c r="EMN43" s="72"/>
      <c r="EMO43" s="72"/>
      <c r="EMP43" s="72"/>
      <c r="EMQ43" s="90"/>
      <c r="EMR43" s="73"/>
      <c r="EMS43" s="73"/>
      <c r="EMT43" s="74"/>
      <c r="EMU43" s="72"/>
      <c r="EMV43" s="72"/>
      <c r="EMW43" s="72"/>
      <c r="EMX43" s="90"/>
      <c r="EMY43" s="73"/>
      <c r="EMZ43" s="73"/>
      <c r="ENA43" s="74"/>
      <c r="ENB43" s="72"/>
      <c r="ENC43" s="72"/>
      <c r="END43" s="72"/>
      <c r="ENE43" s="90"/>
      <c r="ENF43" s="73"/>
      <c r="ENG43" s="73"/>
      <c r="ENH43" s="74"/>
      <c r="ENI43" s="72"/>
      <c r="ENJ43" s="72"/>
      <c r="ENK43" s="72"/>
      <c r="ENL43" s="90"/>
      <c r="ENM43" s="73"/>
      <c r="ENN43" s="73"/>
      <c r="ENO43" s="74"/>
      <c r="ENP43" s="72"/>
      <c r="ENQ43" s="72"/>
      <c r="ENR43" s="72"/>
      <c r="ENS43" s="90"/>
      <c r="ENT43" s="73"/>
      <c r="ENU43" s="73"/>
      <c r="ENV43" s="74"/>
      <c r="ENW43" s="72"/>
      <c r="ENX43" s="72"/>
      <c r="ENY43" s="72"/>
      <c r="ENZ43" s="90"/>
      <c r="EOA43" s="73"/>
      <c r="EOB43" s="73"/>
      <c r="EOC43" s="74"/>
      <c r="EOD43" s="72"/>
      <c r="EOE43" s="72"/>
      <c r="EOF43" s="72"/>
      <c r="EOG43" s="90"/>
      <c r="EOH43" s="73"/>
      <c r="EOI43" s="73"/>
      <c r="EOJ43" s="74"/>
      <c r="EOK43" s="72"/>
      <c r="EOL43" s="72"/>
      <c r="EOM43" s="72"/>
      <c r="EON43" s="90"/>
      <c r="EOO43" s="73"/>
      <c r="EOP43" s="73"/>
      <c r="EOQ43" s="74"/>
      <c r="EOR43" s="72"/>
      <c r="EOS43" s="72"/>
      <c r="EOT43" s="72"/>
      <c r="EOU43" s="90"/>
      <c r="EOV43" s="73"/>
      <c r="EOW43" s="73"/>
      <c r="EOX43" s="74"/>
      <c r="EOY43" s="72"/>
      <c r="EOZ43" s="72"/>
      <c r="EPA43" s="72"/>
      <c r="EPB43" s="90"/>
      <c r="EPC43" s="73"/>
      <c r="EPD43" s="73"/>
      <c r="EPE43" s="74"/>
      <c r="EPF43" s="72"/>
      <c r="EPG43" s="72"/>
      <c r="EPH43" s="72"/>
      <c r="EPI43" s="90"/>
      <c r="EPJ43" s="73"/>
      <c r="EPK43" s="73"/>
      <c r="EPL43" s="74"/>
      <c r="EPM43" s="72"/>
      <c r="EPN43" s="72"/>
      <c r="EPO43" s="72"/>
      <c r="EPP43" s="90"/>
      <c r="EPQ43" s="73"/>
      <c r="EPR43" s="73"/>
      <c r="EPS43" s="74"/>
      <c r="EPT43" s="72"/>
      <c r="EPU43" s="72"/>
      <c r="EPV43" s="72"/>
      <c r="EPW43" s="90"/>
      <c r="EPX43" s="73"/>
      <c r="EPY43" s="73"/>
      <c r="EPZ43" s="74"/>
      <c r="EQA43" s="72"/>
      <c r="EQB43" s="72"/>
      <c r="EQC43" s="72"/>
      <c r="EQD43" s="90"/>
      <c r="EQE43" s="73"/>
      <c r="EQF43" s="73"/>
      <c r="EQG43" s="74"/>
      <c r="EQH43" s="72"/>
      <c r="EQI43" s="72"/>
      <c r="EQJ43" s="72"/>
      <c r="EQK43" s="90"/>
      <c r="EQL43" s="73"/>
      <c r="EQM43" s="73"/>
      <c r="EQN43" s="74"/>
      <c r="EQO43" s="72"/>
      <c r="EQP43" s="72"/>
      <c r="EQQ43" s="72"/>
      <c r="EQR43" s="90"/>
      <c r="EQS43" s="73"/>
      <c r="EQT43" s="73"/>
      <c r="EQU43" s="74"/>
      <c r="EQV43" s="72"/>
      <c r="EQW43" s="72"/>
      <c r="EQX43" s="72"/>
      <c r="EQY43" s="90"/>
      <c r="EQZ43" s="73"/>
      <c r="ERA43" s="73"/>
      <c r="ERB43" s="74"/>
      <c r="ERC43" s="72"/>
      <c r="ERD43" s="72"/>
      <c r="ERE43" s="72"/>
      <c r="ERF43" s="90"/>
      <c r="ERG43" s="73"/>
      <c r="ERH43" s="73"/>
      <c r="ERI43" s="74"/>
      <c r="ERJ43" s="72"/>
      <c r="ERK43" s="72"/>
      <c r="ERL43" s="72"/>
      <c r="ERM43" s="90"/>
      <c r="ERN43" s="73"/>
      <c r="ERO43" s="73"/>
      <c r="ERP43" s="74"/>
      <c r="ERQ43" s="72"/>
      <c r="ERR43" s="72"/>
      <c r="ERS43" s="72"/>
      <c r="ERT43" s="90"/>
      <c r="ERU43" s="73"/>
      <c r="ERV43" s="73"/>
      <c r="ERW43" s="74"/>
      <c r="ERX43" s="72"/>
      <c r="ERY43" s="72"/>
      <c r="ERZ43" s="72"/>
      <c r="ESA43" s="90"/>
      <c r="ESB43" s="73"/>
      <c r="ESC43" s="73"/>
      <c r="ESD43" s="74"/>
      <c r="ESE43" s="72"/>
      <c r="ESF43" s="72"/>
      <c r="ESG43" s="72"/>
      <c r="ESH43" s="90"/>
      <c r="ESI43" s="73"/>
      <c r="ESJ43" s="73"/>
      <c r="ESK43" s="74"/>
      <c r="ESL43" s="72"/>
      <c r="ESM43" s="72"/>
      <c r="ESN43" s="72"/>
      <c r="ESO43" s="90"/>
      <c r="ESP43" s="73"/>
      <c r="ESQ43" s="73"/>
      <c r="ESR43" s="74"/>
      <c r="ESS43" s="72"/>
      <c r="EST43" s="72"/>
      <c r="ESU43" s="72"/>
      <c r="ESV43" s="90"/>
      <c r="ESW43" s="73"/>
      <c r="ESX43" s="73"/>
      <c r="ESY43" s="74"/>
      <c r="ESZ43" s="72"/>
      <c r="ETA43" s="72"/>
      <c r="ETB43" s="72"/>
      <c r="ETC43" s="90"/>
      <c r="ETD43" s="73"/>
      <c r="ETE43" s="73"/>
      <c r="ETF43" s="74"/>
      <c r="ETG43" s="72"/>
      <c r="ETH43" s="72"/>
      <c r="ETI43" s="72"/>
      <c r="ETJ43" s="90"/>
      <c r="ETK43" s="73"/>
      <c r="ETL43" s="73"/>
      <c r="ETM43" s="74"/>
      <c r="ETN43" s="72"/>
      <c r="ETO43" s="72"/>
      <c r="ETP43" s="72"/>
      <c r="ETQ43" s="90"/>
      <c r="ETR43" s="73"/>
      <c r="ETS43" s="73"/>
      <c r="ETT43" s="74"/>
      <c r="ETU43" s="72"/>
      <c r="ETV43" s="72"/>
      <c r="ETW43" s="72"/>
      <c r="ETX43" s="90"/>
      <c r="ETY43" s="73"/>
      <c r="ETZ43" s="73"/>
      <c r="EUA43" s="74"/>
      <c r="EUB43" s="72"/>
      <c r="EUC43" s="72"/>
      <c r="EUD43" s="72"/>
      <c r="EUE43" s="90"/>
      <c r="EUF43" s="73"/>
      <c r="EUG43" s="73"/>
      <c r="EUH43" s="74"/>
      <c r="EUI43" s="72"/>
      <c r="EUJ43" s="72"/>
      <c r="EUK43" s="72"/>
      <c r="EUL43" s="90"/>
      <c r="EUM43" s="73"/>
      <c r="EUN43" s="73"/>
      <c r="EUO43" s="74"/>
      <c r="EUP43" s="72"/>
      <c r="EUQ43" s="72"/>
      <c r="EUR43" s="72"/>
      <c r="EUS43" s="90"/>
      <c r="EUT43" s="73"/>
      <c r="EUU43" s="73"/>
      <c r="EUV43" s="74"/>
      <c r="EUW43" s="72"/>
      <c r="EUX43" s="72"/>
      <c r="EUY43" s="72"/>
      <c r="EUZ43" s="90"/>
      <c r="EVA43" s="73"/>
      <c r="EVB43" s="73"/>
      <c r="EVC43" s="74"/>
      <c r="EVD43" s="72"/>
      <c r="EVE43" s="72"/>
      <c r="EVF43" s="72"/>
      <c r="EVG43" s="90"/>
      <c r="EVH43" s="73"/>
      <c r="EVI43" s="73"/>
      <c r="EVJ43" s="74"/>
      <c r="EVK43" s="72"/>
      <c r="EVL43" s="72"/>
      <c r="EVM43" s="72"/>
      <c r="EVN43" s="90"/>
      <c r="EVO43" s="73"/>
      <c r="EVP43" s="73"/>
      <c r="EVQ43" s="74"/>
      <c r="EVR43" s="72"/>
      <c r="EVS43" s="72"/>
      <c r="EVT43" s="72"/>
      <c r="EVU43" s="90"/>
      <c r="EVV43" s="73"/>
      <c r="EVW43" s="73"/>
      <c r="EVX43" s="74"/>
      <c r="EVY43" s="72"/>
      <c r="EVZ43" s="72"/>
      <c r="EWA43" s="72"/>
      <c r="EWB43" s="90"/>
      <c r="EWC43" s="73"/>
      <c r="EWD43" s="73"/>
      <c r="EWE43" s="74"/>
      <c r="EWF43" s="72"/>
      <c r="EWG43" s="72"/>
      <c r="EWH43" s="72"/>
      <c r="EWI43" s="90"/>
      <c r="EWJ43" s="73"/>
      <c r="EWK43" s="73"/>
      <c r="EWL43" s="74"/>
      <c r="EWM43" s="72"/>
      <c r="EWN43" s="72"/>
      <c r="EWO43" s="72"/>
      <c r="EWP43" s="90"/>
      <c r="EWQ43" s="73"/>
      <c r="EWR43" s="73"/>
      <c r="EWS43" s="74"/>
      <c r="EWT43" s="72"/>
      <c r="EWU43" s="72"/>
      <c r="EWV43" s="72"/>
      <c r="EWW43" s="90"/>
      <c r="EWX43" s="73"/>
      <c r="EWY43" s="73"/>
      <c r="EWZ43" s="74"/>
      <c r="EXA43" s="72"/>
      <c r="EXB43" s="72"/>
      <c r="EXC43" s="72"/>
      <c r="EXD43" s="90"/>
      <c r="EXE43" s="73"/>
      <c r="EXF43" s="73"/>
      <c r="EXG43" s="74"/>
      <c r="EXH43" s="72"/>
      <c r="EXI43" s="72"/>
      <c r="EXJ43" s="72"/>
      <c r="EXK43" s="90"/>
      <c r="EXL43" s="73"/>
      <c r="EXM43" s="73"/>
      <c r="EXN43" s="74"/>
      <c r="EXO43" s="72"/>
      <c r="EXP43" s="72"/>
      <c r="EXQ43" s="72"/>
      <c r="EXR43" s="90"/>
      <c r="EXS43" s="73"/>
      <c r="EXT43" s="73"/>
      <c r="EXU43" s="74"/>
      <c r="EXV43" s="72"/>
      <c r="EXW43" s="72"/>
      <c r="EXX43" s="72"/>
      <c r="EXY43" s="90"/>
      <c r="EXZ43" s="73"/>
      <c r="EYA43" s="73"/>
      <c r="EYB43" s="74"/>
      <c r="EYC43" s="72"/>
      <c r="EYD43" s="72"/>
      <c r="EYE43" s="72"/>
      <c r="EYF43" s="90"/>
      <c r="EYG43" s="73"/>
      <c r="EYH43" s="73"/>
      <c r="EYI43" s="74"/>
      <c r="EYJ43" s="72"/>
      <c r="EYK43" s="72"/>
      <c r="EYL43" s="72"/>
      <c r="EYM43" s="90"/>
      <c r="EYN43" s="73"/>
      <c r="EYO43" s="73"/>
      <c r="EYP43" s="74"/>
      <c r="EYQ43" s="72"/>
      <c r="EYR43" s="72"/>
      <c r="EYS43" s="72"/>
      <c r="EYT43" s="90"/>
      <c r="EYU43" s="73"/>
      <c r="EYV43" s="73"/>
      <c r="EYW43" s="74"/>
      <c r="EYX43" s="72"/>
      <c r="EYY43" s="72"/>
      <c r="EYZ43" s="72"/>
      <c r="EZA43" s="90"/>
      <c r="EZB43" s="73"/>
      <c r="EZC43" s="73"/>
      <c r="EZD43" s="74"/>
      <c r="EZE43" s="72"/>
      <c r="EZF43" s="72"/>
      <c r="EZG43" s="72"/>
      <c r="EZH43" s="90"/>
      <c r="EZI43" s="73"/>
      <c r="EZJ43" s="73"/>
      <c r="EZK43" s="74"/>
      <c r="EZL43" s="72"/>
      <c r="EZM43" s="72"/>
      <c r="EZN43" s="72"/>
      <c r="EZO43" s="90"/>
      <c r="EZP43" s="73"/>
      <c r="EZQ43" s="73"/>
      <c r="EZR43" s="74"/>
      <c r="EZS43" s="72"/>
      <c r="EZT43" s="72"/>
      <c r="EZU43" s="72"/>
      <c r="EZV43" s="90"/>
      <c r="EZW43" s="73"/>
      <c r="EZX43" s="73"/>
      <c r="EZY43" s="74"/>
      <c r="EZZ43" s="72"/>
      <c r="FAA43" s="72"/>
      <c r="FAB43" s="72"/>
      <c r="FAC43" s="90"/>
      <c r="FAD43" s="73"/>
      <c r="FAE43" s="73"/>
      <c r="FAF43" s="74"/>
      <c r="FAG43" s="72"/>
      <c r="FAH43" s="72"/>
      <c r="FAI43" s="72"/>
      <c r="FAJ43" s="90"/>
      <c r="FAK43" s="73"/>
      <c r="FAL43" s="73"/>
      <c r="FAM43" s="74"/>
      <c r="FAN43" s="72"/>
      <c r="FAO43" s="72"/>
      <c r="FAP43" s="72"/>
      <c r="FAQ43" s="90"/>
      <c r="FAR43" s="73"/>
      <c r="FAS43" s="73"/>
      <c r="FAT43" s="74"/>
      <c r="FAU43" s="72"/>
      <c r="FAV43" s="72"/>
      <c r="FAW43" s="72"/>
      <c r="FAX43" s="90"/>
      <c r="FAY43" s="73"/>
      <c r="FAZ43" s="73"/>
      <c r="FBA43" s="74"/>
      <c r="FBB43" s="72"/>
      <c r="FBC43" s="72"/>
      <c r="FBD43" s="72"/>
      <c r="FBE43" s="90"/>
      <c r="FBF43" s="73"/>
      <c r="FBG43" s="73"/>
      <c r="FBH43" s="74"/>
      <c r="FBI43" s="72"/>
      <c r="FBJ43" s="72"/>
      <c r="FBK43" s="72"/>
      <c r="FBL43" s="90"/>
      <c r="FBM43" s="73"/>
      <c r="FBN43" s="73"/>
      <c r="FBO43" s="74"/>
      <c r="FBP43" s="72"/>
      <c r="FBQ43" s="72"/>
      <c r="FBR43" s="72"/>
      <c r="FBS43" s="90"/>
      <c r="FBT43" s="73"/>
      <c r="FBU43" s="73"/>
      <c r="FBV43" s="74"/>
      <c r="FBW43" s="72"/>
      <c r="FBX43" s="72"/>
      <c r="FBY43" s="72"/>
      <c r="FBZ43" s="90"/>
      <c r="FCA43" s="73"/>
      <c r="FCB43" s="73"/>
      <c r="FCC43" s="74"/>
      <c r="FCD43" s="72"/>
      <c r="FCE43" s="72"/>
      <c r="FCF43" s="72"/>
      <c r="FCG43" s="90"/>
      <c r="FCH43" s="73"/>
      <c r="FCI43" s="73"/>
      <c r="FCJ43" s="74"/>
      <c r="FCK43" s="72"/>
      <c r="FCL43" s="72"/>
      <c r="FCM43" s="72"/>
      <c r="FCN43" s="90"/>
      <c r="FCO43" s="73"/>
      <c r="FCP43" s="73"/>
      <c r="FCQ43" s="74"/>
      <c r="FCR43" s="72"/>
      <c r="FCS43" s="72"/>
      <c r="FCT43" s="72"/>
      <c r="FCU43" s="90"/>
      <c r="FCV43" s="73"/>
      <c r="FCW43" s="73"/>
      <c r="FCX43" s="74"/>
      <c r="FCY43" s="72"/>
      <c r="FCZ43" s="72"/>
      <c r="FDA43" s="72"/>
      <c r="FDB43" s="90"/>
      <c r="FDC43" s="73"/>
      <c r="FDD43" s="73"/>
      <c r="FDE43" s="74"/>
      <c r="FDF43" s="72"/>
      <c r="FDG43" s="72"/>
      <c r="FDH43" s="72"/>
      <c r="FDI43" s="90"/>
      <c r="FDJ43" s="73"/>
      <c r="FDK43" s="73"/>
      <c r="FDL43" s="74"/>
      <c r="FDM43" s="72"/>
      <c r="FDN43" s="72"/>
      <c r="FDO43" s="72"/>
      <c r="FDP43" s="90"/>
      <c r="FDQ43" s="73"/>
      <c r="FDR43" s="73"/>
      <c r="FDS43" s="74"/>
      <c r="FDT43" s="72"/>
      <c r="FDU43" s="72"/>
      <c r="FDV43" s="72"/>
      <c r="FDW43" s="90"/>
      <c r="FDX43" s="73"/>
      <c r="FDY43" s="73"/>
      <c r="FDZ43" s="74"/>
      <c r="FEA43" s="72"/>
      <c r="FEB43" s="72"/>
      <c r="FEC43" s="72"/>
      <c r="FED43" s="90"/>
      <c r="FEE43" s="73"/>
      <c r="FEF43" s="73"/>
      <c r="FEG43" s="74"/>
      <c r="FEH43" s="72"/>
      <c r="FEI43" s="72"/>
      <c r="FEJ43" s="72"/>
      <c r="FEK43" s="90"/>
      <c r="FEL43" s="73"/>
      <c r="FEM43" s="73"/>
      <c r="FEN43" s="74"/>
      <c r="FEO43" s="72"/>
      <c r="FEP43" s="72"/>
      <c r="FEQ43" s="72"/>
      <c r="FER43" s="90"/>
      <c r="FES43" s="73"/>
      <c r="FET43" s="73"/>
      <c r="FEU43" s="74"/>
      <c r="FEV43" s="72"/>
      <c r="FEW43" s="72"/>
      <c r="FEX43" s="72"/>
      <c r="FEY43" s="90"/>
      <c r="FEZ43" s="73"/>
      <c r="FFA43" s="73"/>
      <c r="FFB43" s="74"/>
      <c r="FFC43" s="72"/>
      <c r="FFD43" s="72"/>
      <c r="FFE43" s="72"/>
      <c r="FFF43" s="90"/>
      <c r="FFG43" s="73"/>
      <c r="FFH43" s="73"/>
      <c r="FFI43" s="74"/>
      <c r="FFJ43" s="72"/>
      <c r="FFK43" s="72"/>
      <c r="FFL43" s="72"/>
      <c r="FFM43" s="90"/>
      <c r="FFN43" s="73"/>
      <c r="FFO43" s="73"/>
      <c r="FFP43" s="74"/>
      <c r="FFQ43" s="72"/>
      <c r="FFR43" s="72"/>
      <c r="FFS43" s="72"/>
      <c r="FFT43" s="90"/>
      <c r="FFU43" s="73"/>
      <c r="FFV43" s="73"/>
      <c r="FFW43" s="74"/>
      <c r="FFX43" s="72"/>
      <c r="FFY43" s="72"/>
      <c r="FFZ43" s="72"/>
      <c r="FGA43" s="90"/>
      <c r="FGB43" s="73"/>
      <c r="FGC43" s="73"/>
      <c r="FGD43" s="74"/>
      <c r="FGE43" s="72"/>
      <c r="FGF43" s="72"/>
      <c r="FGG43" s="72"/>
      <c r="FGH43" s="90"/>
      <c r="FGI43" s="73"/>
      <c r="FGJ43" s="73"/>
      <c r="FGK43" s="74"/>
      <c r="FGL43" s="72"/>
      <c r="FGM43" s="72"/>
      <c r="FGN43" s="72"/>
      <c r="FGO43" s="90"/>
      <c r="FGP43" s="73"/>
      <c r="FGQ43" s="73"/>
      <c r="FGR43" s="74"/>
      <c r="FGS43" s="72"/>
      <c r="FGT43" s="72"/>
      <c r="FGU43" s="72"/>
      <c r="FGV43" s="90"/>
      <c r="FGW43" s="73"/>
      <c r="FGX43" s="73"/>
      <c r="FGY43" s="74"/>
      <c r="FGZ43" s="72"/>
      <c r="FHA43" s="72"/>
      <c r="FHB43" s="72"/>
      <c r="FHC43" s="90"/>
      <c r="FHD43" s="73"/>
      <c r="FHE43" s="73"/>
      <c r="FHF43" s="74"/>
      <c r="FHG43" s="72"/>
      <c r="FHH43" s="72"/>
      <c r="FHI43" s="72"/>
      <c r="FHJ43" s="90"/>
      <c r="FHK43" s="73"/>
      <c r="FHL43" s="73"/>
      <c r="FHM43" s="74"/>
      <c r="FHN43" s="72"/>
      <c r="FHO43" s="72"/>
      <c r="FHP43" s="72"/>
      <c r="FHQ43" s="90"/>
      <c r="FHR43" s="73"/>
      <c r="FHS43" s="73"/>
      <c r="FHT43" s="74"/>
      <c r="FHU43" s="72"/>
      <c r="FHV43" s="72"/>
      <c r="FHW43" s="72"/>
      <c r="FHX43" s="90"/>
      <c r="FHY43" s="73"/>
      <c r="FHZ43" s="73"/>
      <c r="FIA43" s="74"/>
      <c r="FIB43" s="72"/>
      <c r="FIC43" s="72"/>
      <c r="FID43" s="72"/>
      <c r="FIE43" s="90"/>
      <c r="FIF43" s="73"/>
      <c r="FIG43" s="73"/>
      <c r="FIH43" s="74"/>
      <c r="FII43" s="72"/>
      <c r="FIJ43" s="72"/>
      <c r="FIK43" s="72"/>
      <c r="FIL43" s="90"/>
      <c r="FIM43" s="73"/>
      <c r="FIN43" s="73"/>
      <c r="FIO43" s="74"/>
      <c r="FIP43" s="72"/>
      <c r="FIQ43" s="72"/>
      <c r="FIR43" s="72"/>
      <c r="FIS43" s="90"/>
      <c r="FIT43" s="73"/>
      <c r="FIU43" s="73"/>
      <c r="FIV43" s="74"/>
      <c r="FIW43" s="72"/>
      <c r="FIX43" s="72"/>
      <c r="FIY43" s="72"/>
      <c r="FIZ43" s="90"/>
      <c r="FJA43" s="73"/>
      <c r="FJB43" s="73"/>
      <c r="FJC43" s="74"/>
      <c r="FJD43" s="72"/>
      <c r="FJE43" s="72"/>
      <c r="FJF43" s="72"/>
      <c r="FJG43" s="90"/>
      <c r="FJH43" s="73"/>
      <c r="FJI43" s="73"/>
      <c r="FJJ43" s="74"/>
      <c r="FJK43" s="72"/>
      <c r="FJL43" s="72"/>
      <c r="FJM43" s="72"/>
      <c r="FJN43" s="90"/>
      <c r="FJO43" s="73"/>
      <c r="FJP43" s="73"/>
      <c r="FJQ43" s="74"/>
      <c r="FJR43" s="72"/>
      <c r="FJS43" s="72"/>
      <c r="FJT43" s="72"/>
      <c r="FJU43" s="90"/>
      <c r="FJV43" s="73"/>
      <c r="FJW43" s="73"/>
      <c r="FJX43" s="74"/>
      <c r="FJY43" s="72"/>
      <c r="FJZ43" s="72"/>
      <c r="FKA43" s="72"/>
      <c r="FKB43" s="90"/>
      <c r="FKC43" s="73"/>
      <c r="FKD43" s="73"/>
      <c r="FKE43" s="74"/>
      <c r="FKF43" s="72"/>
      <c r="FKG43" s="72"/>
      <c r="FKH43" s="72"/>
      <c r="FKI43" s="90"/>
      <c r="FKJ43" s="73"/>
      <c r="FKK43" s="73"/>
      <c r="FKL43" s="74"/>
      <c r="FKM43" s="72"/>
      <c r="FKN43" s="72"/>
      <c r="FKO43" s="72"/>
      <c r="FKP43" s="90"/>
      <c r="FKQ43" s="73"/>
      <c r="FKR43" s="73"/>
      <c r="FKS43" s="74"/>
      <c r="FKT43" s="72"/>
      <c r="FKU43" s="72"/>
      <c r="FKV43" s="72"/>
      <c r="FKW43" s="90"/>
      <c r="FKX43" s="73"/>
      <c r="FKY43" s="73"/>
      <c r="FKZ43" s="74"/>
      <c r="FLA43" s="72"/>
      <c r="FLB43" s="72"/>
      <c r="FLC43" s="72"/>
      <c r="FLD43" s="90"/>
      <c r="FLE43" s="73"/>
      <c r="FLF43" s="73"/>
      <c r="FLG43" s="74"/>
      <c r="FLH43" s="72"/>
      <c r="FLI43" s="72"/>
      <c r="FLJ43" s="72"/>
      <c r="FLK43" s="90"/>
      <c r="FLL43" s="73"/>
      <c r="FLM43" s="73"/>
      <c r="FLN43" s="74"/>
      <c r="FLO43" s="72"/>
      <c r="FLP43" s="72"/>
      <c r="FLQ43" s="72"/>
      <c r="FLR43" s="90"/>
      <c r="FLS43" s="73"/>
      <c r="FLT43" s="73"/>
      <c r="FLU43" s="74"/>
      <c r="FLV43" s="72"/>
      <c r="FLW43" s="72"/>
      <c r="FLX43" s="72"/>
      <c r="FLY43" s="90"/>
      <c r="FLZ43" s="73"/>
      <c r="FMA43" s="73"/>
      <c r="FMB43" s="74"/>
      <c r="FMC43" s="72"/>
      <c r="FMD43" s="72"/>
      <c r="FME43" s="72"/>
      <c r="FMF43" s="90"/>
      <c r="FMG43" s="73"/>
      <c r="FMH43" s="73"/>
      <c r="FMI43" s="74"/>
      <c r="FMJ43" s="72"/>
      <c r="FMK43" s="72"/>
      <c r="FML43" s="72"/>
      <c r="FMM43" s="90"/>
      <c r="FMN43" s="73"/>
      <c r="FMO43" s="73"/>
      <c r="FMP43" s="74"/>
      <c r="FMQ43" s="72"/>
      <c r="FMR43" s="72"/>
      <c r="FMS43" s="72"/>
      <c r="FMT43" s="90"/>
      <c r="FMU43" s="73"/>
      <c r="FMV43" s="73"/>
      <c r="FMW43" s="74"/>
      <c r="FMX43" s="72"/>
      <c r="FMY43" s="72"/>
      <c r="FMZ43" s="72"/>
      <c r="FNA43" s="90"/>
      <c r="FNB43" s="73"/>
      <c r="FNC43" s="73"/>
      <c r="FND43" s="74"/>
      <c r="FNE43" s="72"/>
      <c r="FNF43" s="72"/>
      <c r="FNG43" s="72"/>
      <c r="FNH43" s="90"/>
      <c r="FNI43" s="73"/>
      <c r="FNJ43" s="73"/>
      <c r="FNK43" s="74"/>
      <c r="FNL43" s="72"/>
      <c r="FNM43" s="72"/>
      <c r="FNN43" s="72"/>
      <c r="FNO43" s="90"/>
      <c r="FNP43" s="73"/>
      <c r="FNQ43" s="73"/>
      <c r="FNR43" s="74"/>
      <c r="FNS43" s="72"/>
      <c r="FNT43" s="72"/>
      <c r="FNU43" s="72"/>
      <c r="FNV43" s="90"/>
      <c r="FNW43" s="73"/>
      <c r="FNX43" s="73"/>
      <c r="FNY43" s="74"/>
      <c r="FNZ43" s="72"/>
      <c r="FOA43" s="72"/>
      <c r="FOB43" s="72"/>
      <c r="FOC43" s="90"/>
      <c r="FOD43" s="73"/>
      <c r="FOE43" s="73"/>
      <c r="FOF43" s="74"/>
      <c r="FOG43" s="72"/>
      <c r="FOH43" s="72"/>
      <c r="FOI43" s="72"/>
      <c r="FOJ43" s="90"/>
      <c r="FOK43" s="73"/>
      <c r="FOL43" s="73"/>
      <c r="FOM43" s="74"/>
      <c r="FON43" s="72"/>
      <c r="FOO43" s="72"/>
      <c r="FOP43" s="72"/>
      <c r="FOQ43" s="90"/>
      <c r="FOR43" s="73"/>
      <c r="FOS43" s="73"/>
      <c r="FOT43" s="74"/>
      <c r="FOU43" s="72"/>
      <c r="FOV43" s="72"/>
      <c r="FOW43" s="72"/>
      <c r="FOX43" s="90"/>
      <c r="FOY43" s="73"/>
      <c r="FOZ43" s="73"/>
      <c r="FPA43" s="74"/>
      <c r="FPB43" s="72"/>
      <c r="FPC43" s="72"/>
      <c r="FPD43" s="72"/>
      <c r="FPE43" s="90"/>
      <c r="FPF43" s="73"/>
      <c r="FPG43" s="73"/>
      <c r="FPH43" s="74"/>
      <c r="FPI43" s="72"/>
      <c r="FPJ43" s="72"/>
      <c r="FPK43" s="72"/>
      <c r="FPL43" s="90"/>
      <c r="FPM43" s="73"/>
      <c r="FPN43" s="73"/>
      <c r="FPO43" s="74"/>
      <c r="FPP43" s="72"/>
      <c r="FPQ43" s="72"/>
      <c r="FPR43" s="72"/>
      <c r="FPS43" s="90"/>
      <c r="FPT43" s="73"/>
      <c r="FPU43" s="73"/>
      <c r="FPV43" s="74"/>
      <c r="FPW43" s="72"/>
      <c r="FPX43" s="72"/>
      <c r="FPY43" s="72"/>
      <c r="FPZ43" s="90"/>
      <c r="FQA43" s="73"/>
      <c r="FQB43" s="73"/>
      <c r="FQC43" s="74"/>
      <c r="FQD43" s="72"/>
      <c r="FQE43" s="72"/>
      <c r="FQF43" s="72"/>
      <c r="FQG43" s="90"/>
      <c r="FQH43" s="73"/>
      <c r="FQI43" s="73"/>
      <c r="FQJ43" s="74"/>
      <c r="FQK43" s="72"/>
      <c r="FQL43" s="72"/>
      <c r="FQM43" s="72"/>
      <c r="FQN43" s="90"/>
      <c r="FQO43" s="73"/>
      <c r="FQP43" s="73"/>
      <c r="FQQ43" s="74"/>
      <c r="FQR43" s="72"/>
      <c r="FQS43" s="72"/>
      <c r="FQT43" s="72"/>
      <c r="FQU43" s="90"/>
      <c r="FQV43" s="73"/>
      <c r="FQW43" s="73"/>
      <c r="FQX43" s="74"/>
      <c r="FQY43" s="72"/>
      <c r="FQZ43" s="72"/>
      <c r="FRA43" s="72"/>
      <c r="FRB43" s="90"/>
      <c r="FRC43" s="73"/>
      <c r="FRD43" s="73"/>
      <c r="FRE43" s="74"/>
      <c r="FRF43" s="72"/>
      <c r="FRG43" s="72"/>
      <c r="FRH43" s="72"/>
      <c r="FRI43" s="90"/>
      <c r="FRJ43" s="73"/>
      <c r="FRK43" s="73"/>
      <c r="FRL43" s="74"/>
      <c r="FRM43" s="72"/>
      <c r="FRN43" s="72"/>
      <c r="FRO43" s="72"/>
      <c r="FRP43" s="90"/>
      <c r="FRQ43" s="73"/>
      <c r="FRR43" s="73"/>
      <c r="FRS43" s="74"/>
      <c r="FRT43" s="72"/>
      <c r="FRU43" s="72"/>
      <c r="FRV43" s="72"/>
      <c r="FRW43" s="90"/>
      <c r="FRX43" s="73"/>
      <c r="FRY43" s="73"/>
      <c r="FRZ43" s="74"/>
      <c r="FSA43" s="72"/>
      <c r="FSB43" s="72"/>
      <c r="FSC43" s="72"/>
      <c r="FSD43" s="90"/>
      <c r="FSE43" s="73"/>
      <c r="FSF43" s="73"/>
      <c r="FSG43" s="74"/>
      <c r="FSH43" s="72"/>
      <c r="FSI43" s="72"/>
      <c r="FSJ43" s="72"/>
      <c r="FSK43" s="90"/>
      <c r="FSL43" s="73"/>
      <c r="FSM43" s="73"/>
      <c r="FSN43" s="74"/>
      <c r="FSO43" s="72"/>
      <c r="FSP43" s="72"/>
      <c r="FSQ43" s="72"/>
      <c r="FSR43" s="90"/>
      <c r="FSS43" s="73"/>
      <c r="FST43" s="73"/>
      <c r="FSU43" s="74"/>
      <c r="FSV43" s="72"/>
      <c r="FSW43" s="72"/>
      <c r="FSX43" s="72"/>
      <c r="FSY43" s="90"/>
      <c r="FSZ43" s="73"/>
      <c r="FTA43" s="73"/>
      <c r="FTB43" s="74"/>
      <c r="FTC43" s="72"/>
      <c r="FTD43" s="72"/>
      <c r="FTE43" s="72"/>
      <c r="FTF43" s="90"/>
      <c r="FTG43" s="73"/>
      <c r="FTH43" s="73"/>
      <c r="FTI43" s="74"/>
      <c r="FTJ43" s="72"/>
      <c r="FTK43" s="72"/>
      <c r="FTL43" s="72"/>
      <c r="FTM43" s="90"/>
      <c r="FTN43" s="73"/>
      <c r="FTO43" s="73"/>
      <c r="FTP43" s="74"/>
      <c r="FTQ43" s="72"/>
      <c r="FTR43" s="72"/>
      <c r="FTS43" s="72"/>
      <c r="FTT43" s="90"/>
      <c r="FTU43" s="73"/>
      <c r="FTV43" s="73"/>
      <c r="FTW43" s="74"/>
      <c r="FTX43" s="72"/>
      <c r="FTY43" s="72"/>
      <c r="FTZ43" s="72"/>
      <c r="FUA43" s="90"/>
      <c r="FUB43" s="73"/>
      <c r="FUC43" s="73"/>
      <c r="FUD43" s="74"/>
      <c r="FUE43" s="72"/>
      <c r="FUF43" s="72"/>
      <c r="FUG43" s="72"/>
      <c r="FUH43" s="90"/>
      <c r="FUI43" s="73"/>
      <c r="FUJ43" s="73"/>
      <c r="FUK43" s="74"/>
      <c r="FUL43" s="72"/>
      <c r="FUM43" s="72"/>
      <c r="FUN43" s="72"/>
      <c r="FUO43" s="90"/>
      <c r="FUP43" s="73"/>
      <c r="FUQ43" s="73"/>
      <c r="FUR43" s="74"/>
      <c r="FUS43" s="72"/>
      <c r="FUT43" s="72"/>
      <c r="FUU43" s="72"/>
      <c r="FUV43" s="90"/>
      <c r="FUW43" s="73"/>
      <c r="FUX43" s="73"/>
      <c r="FUY43" s="74"/>
      <c r="FUZ43" s="72"/>
      <c r="FVA43" s="72"/>
      <c r="FVB43" s="72"/>
      <c r="FVC43" s="90"/>
      <c r="FVD43" s="73"/>
      <c r="FVE43" s="73"/>
      <c r="FVF43" s="74"/>
      <c r="FVG43" s="72"/>
      <c r="FVH43" s="72"/>
      <c r="FVI43" s="72"/>
      <c r="FVJ43" s="90"/>
      <c r="FVK43" s="73"/>
      <c r="FVL43" s="73"/>
      <c r="FVM43" s="74"/>
      <c r="FVN43" s="72"/>
      <c r="FVO43" s="72"/>
      <c r="FVP43" s="72"/>
      <c r="FVQ43" s="90"/>
      <c r="FVR43" s="73"/>
      <c r="FVS43" s="73"/>
      <c r="FVT43" s="74"/>
      <c r="FVU43" s="72"/>
      <c r="FVV43" s="72"/>
      <c r="FVW43" s="72"/>
      <c r="FVX43" s="90"/>
      <c r="FVY43" s="73"/>
      <c r="FVZ43" s="73"/>
      <c r="FWA43" s="74"/>
      <c r="FWB43" s="72"/>
      <c r="FWC43" s="72"/>
      <c r="FWD43" s="72"/>
      <c r="FWE43" s="90"/>
      <c r="FWF43" s="73"/>
      <c r="FWG43" s="73"/>
      <c r="FWH43" s="74"/>
      <c r="FWI43" s="72"/>
      <c r="FWJ43" s="72"/>
      <c r="FWK43" s="72"/>
      <c r="FWL43" s="90"/>
      <c r="FWM43" s="73"/>
      <c r="FWN43" s="73"/>
      <c r="FWO43" s="74"/>
      <c r="FWP43" s="72"/>
      <c r="FWQ43" s="72"/>
      <c r="FWR43" s="72"/>
      <c r="FWS43" s="90"/>
      <c r="FWT43" s="73"/>
      <c r="FWU43" s="73"/>
      <c r="FWV43" s="74"/>
      <c r="FWW43" s="72"/>
      <c r="FWX43" s="72"/>
      <c r="FWY43" s="72"/>
      <c r="FWZ43" s="90"/>
      <c r="FXA43" s="73"/>
      <c r="FXB43" s="73"/>
      <c r="FXC43" s="74"/>
      <c r="FXD43" s="72"/>
      <c r="FXE43" s="72"/>
      <c r="FXF43" s="72"/>
      <c r="FXG43" s="90"/>
      <c r="FXH43" s="73"/>
      <c r="FXI43" s="73"/>
      <c r="FXJ43" s="74"/>
      <c r="FXK43" s="72"/>
      <c r="FXL43" s="72"/>
      <c r="FXM43" s="72"/>
      <c r="FXN43" s="90"/>
      <c r="FXO43" s="73"/>
      <c r="FXP43" s="73"/>
      <c r="FXQ43" s="74"/>
      <c r="FXR43" s="72"/>
      <c r="FXS43" s="72"/>
      <c r="FXT43" s="72"/>
      <c r="FXU43" s="90"/>
      <c r="FXV43" s="73"/>
      <c r="FXW43" s="73"/>
      <c r="FXX43" s="74"/>
      <c r="FXY43" s="72"/>
      <c r="FXZ43" s="72"/>
      <c r="FYA43" s="72"/>
      <c r="FYB43" s="90"/>
      <c r="FYC43" s="73"/>
      <c r="FYD43" s="73"/>
      <c r="FYE43" s="74"/>
      <c r="FYF43" s="72"/>
      <c r="FYG43" s="72"/>
      <c r="FYH43" s="72"/>
      <c r="FYI43" s="90"/>
      <c r="FYJ43" s="73"/>
      <c r="FYK43" s="73"/>
      <c r="FYL43" s="74"/>
      <c r="FYM43" s="72"/>
      <c r="FYN43" s="72"/>
      <c r="FYO43" s="72"/>
      <c r="FYP43" s="90"/>
      <c r="FYQ43" s="73"/>
      <c r="FYR43" s="73"/>
      <c r="FYS43" s="74"/>
      <c r="FYT43" s="72"/>
      <c r="FYU43" s="72"/>
      <c r="FYV43" s="72"/>
      <c r="FYW43" s="90"/>
      <c r="FYX43" s="73"/>
      <c r="FYY43" s="73"/>
      <c r="FYZ43" s="74"/>
      <c r="FZA43" s="72"/>
      <c r="FZB43" s="72"/>
      <c r="FZC43" s="72"/>
      <c r="FZD43" s="90"/>
      <c r="FZE43" s="73"/>
      <c r="FZF43" s="73"/>
      <c r="FZG43" s="74"/>
      <c r="FZH43" s="72"/>
      <c r="FZI43" s="72"/>
      <c r="FZJ43" s="72"/>
      <c r="FZK43" s="90"/>
      <c r="FZL43" s="73"/>
      <c r="FZM43" s="73"/>
      <c r="FZN43" s="74"/>
      <c r="FZO43" s="72"/>
      <c r="FZP43" s="72"/>
      <c r="FZQ43" s="72"/>
      <c r="FZR43" s="90"/>
      <c r="FZS43" s="73"/>
      <c r="FZT43" s="73"/>
      <c r="FZU43" s="74"/>
      <c r="FZV43" s="72"/>
      <c r="FZW43" s="72"/>
      <c r="FZX43" s="72"/>
      <c r="FZY43" s="90"/>
      <c r="FZZ43" s="73"/>
      <c r="GAA43" s="73"/>
      <c r="GAB43" s="74"/>
      <c r="GAC43" s="72"/>
      <c r="GAD43" s="72"/>
      <c r="GAE43" s="72"/>
      <c r="GAF43" s="90"/>
      <c r="GAG43" s="73"/>
      <c r="GAH43" s="73"/>
      <c r="GAI43" s="74"/>
      <c r="GAJ43" s="72"/>
      <c r="GAK43" s="72"/>
      <c r="GAL43" s="72"/>
      <c r="GAM43" s="90"/>
      <c r="GAN43" s="73"/>
      <c r="GAO43" s="73"/>
      <c r="GAP43" s="74"/>
      <c r="GAQ43" s="72"/>
      <c r="GAR43" s="72"/>
      <c r="GAS43" s="72"/>
      <c r="GAT43" s="90"/>
      <c r="GAU43" s="73"/>
      <c r="GAV43" s="73"/>
      <c r="GAW43" s="74"/>
      <c r="GAX43" s="72"/>
      <c r="GAY43" s="72"/>
      <c r="GAZ43" s="72"/>
      <c r="GBA43" s="90"/>
      <c r="GBB43" s="73"/>
      <c r="GBC43" s="73"/>
      <c r="GBD43" s="74"/>
      <c r="GBE43" s="72"/>
      <c r="GBF43" s="72"/>
      <c r="GBG43" s="72"/>
      <c r="GBH43" s="90"/>
      <c r="GBI43" s="73"/>
      <c r="GBJ43" s="73"/>
      <c r="GBK43" s="74"/>
      <c r="GBL43" s="72"/>
      <c r="GBM43" s="72"/>
      <c r="GBN43" s="72"/>
      <c r="GBO43" s="90"/>
      <c r="GBP43" s="73"/>
      <c r="GBQ43" s="73"/>
      <c r="GBR43" s="74"/>
      <c r="GBS43" s="72"/>
      <c r="GBT43" s="72"/>
      <c r="GBU43" s="72"/>
      <c r="GBV43" s="90"/>
      <c r="GBW43" s="73"/>
      <c r="GBX43" s="73"/>
      <c r="GBY43" s="74"/>
      <c r="GBZ43" s="72"/>
      <c r="GCA43" s="72"/>
      <c r="GCB43" s="72"/>
      <c r="GCC43" s="90"/>
      <c r="GCD43" s="73"/>
      <c r="GCE43" s="73"/>
      <c r="GCF43" s="74"/>
      <c r="GCG43" s="72"/>
      <c r="GCH43" s="72"/>
      <c r="GCI43" s="72"/>
      <c r="GCJ43" s="90"/>
      <c r="GCK43" s="73"/>
      <c r="GCL43" s="73"/>
      <c r="GCM43" s="74"/>
      <c r="GCN43" s="72"/>
      <c r="GCO43" s="72"/>
      <c r="GCP43" s="72"/>
      <c r="GCQ43" s="90"/>
      <c r="GCR43" s="73"/>
      <c r="GCS43" s="73"/>
      <c r="GCT43" s="74"/>
      <c r="GCU43" s="72"/>
      <c r="GCV43" s="72"/>
      <c r="GCW43" s="72"/>
      <c r="GCX43" s="90"/>
      <c r="GCY43" s="73"/>
      <c r="GCZ43" s="73"/>
      <c r="GDA43" s="74"/>
      <c r="GDB43" s="72"/>
      <c r="GDC43" s="72"/>
      <c r="GDD43" s="72"/>
      <c r="GDE43" s="90"/>
      <c r="GDF43" s="73"/>
      <c r="GDG43" s="73"/>
      <c r="GDH43" s="74"/>
      <c r="GDI43" s="72"/>
      <c r="GDJ43" s="72"/>
      <c r="GDK43" s="72"/>
      <c r="GDL43" s="90"/>
      <c r="GDM43" s="73"/>
      <c r="GDN43" s="73"/>
      <c r="GDO43" s="74"/>
      <c r="GDP43" s="72"/>
      <c r="GDQ43" s="72"/>
      <c r="GDR43" s="72"/>
      <c r="GDS43" s="90"/>
      <c r="GDT43" s="73"/>
      <c r="GDU43" s="73"/>
      <c r="GDV43" s="74"/>
      <c r="GDW43" s="72"/>
      <c r="GDX43" s="72"/>
      <c r="GDY43" s="72"/>
      <c r="GDZ43" s="90"/>
      <c r="GEA43" s="73"/>
      <c r="GEB43" s="73"/>
      <c r="GEC43" s="74"/>
      <c r="GED43" s="72"/>
      <c r="GEE43" s="72"/>
      <c r="GEF43" s="72"/>
      <c r="GEG43" s="90"/>
      <c r="GEH43" s="73"/>
      <c r="GEI43" s="73"/>
      <c r="GEJ43" s="74"/>
      <c r="GEK43" s="72"/>
      <c r="GEL43" s="72"/>
      <c r="GEM43" s="72"/>
      <c r="GEN43" s="90"/>
      <c r="GEO43" s="73"/>
      <c r="GEP43" s="73"/>
      <c r="GEQ43" s="74"/>
      <c r="GER43" s="72"/>
      <c r="GES43" s="72"/>
      <c r="GET43" s="72"/>
      <c r="GEU43" s="90"/>
      <c r="GEV43" s="73"/>
      <c r="GEW43" s="73"/>
      <c r="GEX43" s="74"/>
      <c r="GEY43" s="72"/>
      <c r="GEZ43" s="72"/>
      <c r="GFA43" s="72"/>
      <c r="GFB43" s="90"/>
      <c r="GFC43" s="73"/>
      <c r="GFD43" s="73"/>
      <c r="GFE43" s="74"/>
      <c r="GFF43" s="72"/>
      <c r="GFG43" s="72"/>
      <c r="GFH43" s="72"/>
      <c r="GFI43" s="90"/>
      <c r="GFJ43" s="73"/>
      <c r="GFK43" s="73"/>
      <c r="GFL43" s="74"/>
      <c r="GFM43" s="72"/>
      <c r="GFN43" s="72"/>
      <c r="GFO43" s="72"/>
      <c r="GFP43" s="90"/>
      <c r="GFQ43" s="73"/>
      <c r="GFR43" s="73"/>
      <c r="GFS43" s="74"/>
      <c r="GFT43" s="72"/>
      <c r="GFU43" s="72"/>
      <c r="GFV43" s="72"/>
      <c r="GFW43" s="90"/>
      <c r="GFX43" s="73"/>
      <c r="GFY43" s="73"/>
      <c r="GFZ43" s="74"/>
      <c r="GGA43" s="72"/>
      <c r="GGB43" s="72"/>
      <c r="GGC43" s="72"/>
      <c r="GGD43" s="90"/>
      <c r="GGE43" s="73"/>
      <c r="GGF43" s="73"/>
      <c r="GGG43" s="74"/>
      <c r="GGH43" s="72"/>
      <c r="GGI43" s="72"/>
      <c r="GGJ43" s="72"/>
      <c r="GGK43" s="90"/>
      <c r="GGL43" s="73"/>
      <c r="GGM43" s="73"/>
      <c r="GGN43" s="74"/>
      <c r="GGO43" s="72"/>
      <c r="GGP43" s="72"/>
      <c r="GGQ43" s="72"/>
      <c r="GGR43" s="90"/>
      <c r="GGS43" s="73"/>
      <c r="GGT43" s="73"/>
      <c r="GGU43" s="74"/>
      <c r="GGV43" s="72"/>
      <c r="GGW43" s="72"/>
      <c r="GGX43" s="72"/>
      <c r="GGY43" s="90"/>
      <c r="GGZ43" s="73"/>
      <c r="GHA43" s="73"/>
      <c r="GHB43" s="74"/>
      <c r="GHC43" s="72"/>
      <c r="GHD43" s="72"/>
      <c r="GHE43" s="72"/>
      <c r="GHF43" s="90"/>
      <c r="GHG43" s="73"/>
      <c r="GHH43" s="73"/>
      <c r="GHI43" s="74"/>
      <c r="GHJ43" s="72"/>
      <c r="GHK43" s="72"/>
      <c r="GHL43" s="72"/>
      <c r="GHM43" s="90"/>
      <c r="GHN43" s="73"/>
      <c r="GHO43" s="73"/>
      <c r="GHP43" s="74"/>
      <c r="GHQ43" s="72"/>
      <c r="GHR43" s="72"/>
      <c r="GHS43" s="72"/>
      <c r="GHT43" s="90"/>
      <c r="GHU43" s="73"/>
      <c r="GHV43" s="73"/>
      <c r="GHW43" s="74"/>
      <c r="GHX43" s="72"/>
      <c r="GHY43" s="72"/>
      <c r="GHZ43" s="72"/>
      <c r="GIA43" s="90"/>
      <c r="GIB43" s="73"/>
      <c r="GIC43" s="73"/>
      <c r="GID43" s="74"/>
      <c r="GIE43" s="72"/>
      <c r="GIF43" s="72"/>
      <c r="GIG43" s="72"/>
      <c r="GIH43" s="90"/>
      <c r="GII43" s="73"/>
      <c r="GIJ43" s="73"/>
      <c r="GIK43" s="74"/>
      <c r="GIL43" s="72"/>
      <c r="GIM43" s="72"/>
      <c r="GIN43" s="72"/>
      <c r="GIO43" s="90"/>
      <c r="GIP43" s="73"/>
      <c r="GIQ43" s="73"/>
      <c r="GIR43" s="74"/>
      <c r="GIS43" s="72"/>
      <c r="GIT43" s="72"/>
      <c r="GIU43" s="72"/>
      <c r="GIV43" s="90"/>
      <c r="GIW43" s="73"/>
      <c r="GIX43" s="73"/>
      <c r="GIY43" s="74"/>
      <c r="GIZ43" s="72"/>
      <c r="GJA43" s="72"/>
      <c r="GJB43" s="72"/>
      <c r="GJC43" s="90"/>
      <c r="GJD43" s="73"/>
      <c r="GJE43" s="73"/>
      <c r="GJF43" s="74"/>
      <c r="GJG43" s="72"/>
      <c r="GJH43" s="72"/>
      <c r="GJI43" s="72"/>
      <c r="GJJ43" s="90"/>
      <c r="GJK43" s="73"/>
      <c r="GJL43" s="73"/>
      <c r="GJM43" s="74"/>
      <c r="GJN43" s="72"/>
      <c r="GJO43" s="72"/>
      <c r="GJP43" s="72"/>
      <c r="GJQ43" s="90"/>
      <c r="GJR43" s="73"/>
      <c r="GJS43" s="73"/>
      <c r="GJT43" s="74"/>
      <c r="GJU43" s="72"/>
      <c r="GJV43" s="72"/>
      <c r="GJW43" s="72"/>
      <c r="GJX43" s="90"/>
      <c r="GJY43" s="73"/>
      <c r="GJZ43" s="73"/>
      <c r="GKA43" s="74"/>
      <c r="GKB43" s="72"/>
      <c r="GKC43" s="72"/>
      <c r="GKD43" s="72"/>
      <c r="GKE43" s="90"/>
      <c r="GKF43" s="73"/>
      <c r="GKG43" s="73"/>
      <c r="GKH43" s="74"/>
      <c r="GKI43" s="72"/>
      <c r="GKJ43" s="72"/>
      <c r="GKK43" s="72"/>
      <c r="GKL43" s="90"/>
      <c r="GKM43" s="73"/>
      <c r="GKN43" s="73"/>
      <c r="GKO43" s="74"/>
      <c r="GKP43" s="72"/>
      <c r="GKQ43" s="72"/>
      <c r="GKR43" s="72"/>
      <c r="GKS43" s="90"/>
      <c r="GKT43" s="73"/>
      <c r="GKU43" s="73"/>
      <c r="GKV43" s="74"/>
      <c r="GKW43" s="72"/>
      <c r="GKX43" s="72"/>
      <c r="GKY43" s="72"/>
      <c r="GKZ43" s="90"/>
      <c r="GLA43" s="73"/>
      <c r="GLB43" s="73"/>
      <c r="GLC43" s="74"/>
      <c r="GLD43" s="72"/>
      <c r="GLE43" s="72"/>
      <c r="GLF43" s="72"/>
      <c r="GLG43" s="90"/>
      <c r="GLH43" s="73"/>
      <c r="GLI43" s="73"/>
      <c r="GLJ43" s="74"/>
      <c r="GLK43" s="72"/>
      <c r="GLL43" s="72"/>
      <c r="GLM43" s="72"/>
      <c r="GLN43" s="90"/>
      <c r="GLO43" s="73"/>
      <c r="GLP43" s="73"/>
      <c r="GLQ43" s="74"/>
      <c r="GLR43" s="72"/>
      <c r="GLS43" s="72"/>
      <c r="GLT43" s="72"/>
      <c r="GLU43" s="90"/>
      <c r="GLV43" s="73"/>
      <c r="GLW43" s="73"/>
      <c r="GLX43" s="74"/>
      <c r="GLY43" s="72"/>
      <c r="GLZ43" s="72"/>
      <c r="GMA43" s="72"/>
      <c r="GMB43" s="90"/>
      <c r="GMC43" s="73"/>
      <c r="GMD43" s="73"/>
      <c r="GME43" s="74"/>
      <c r="GMF43" s="72"/>
      <c r="GMG43" s="72"/>
      <c r="GMH43" s="72"/>
      <c r="GMI43" s="90"/>
      <c r="GMJ43" s="73"/>
      <c r="GMK43" s="73"/>
      <c r="GML43" s="74"/>
      <c r="GMM43" s="72"/>
      <c r="GMN43" s="72"/>
      <c r="GMO43" s="72"/>
      <c r="GMP43" s="90"/>
      <c r="GMQ43" s="73"/>
      <c r="GMR43" s="73"/>
      <c r="GMS43" s="74"/>
      <c r="GMT43" s="72"/>
      <c r="GMU43" s="72"/>
      <c r="GMV43" s="72"/>
      <c r="GMW43" s="90"/>
      <c r="GMX43" s="73"/>
      <c r="GMY43" s="73"/>
      <c r="GMZ43" s="74"/>
      <c r="GNA43" s="72"/>
      <c r="GNB43" s="72"/>
      <c r="GNC43" s="72"/>
      <c r="GND43" s="90"/>
      <c r="GNE43" s="73"/>
      <c r="GNF43" s="73"/>
      <c r="GNG43" s="74"/>
      <c r="GNH43" s="72"/>
      <c r="GNI43" s="72"/>
      <c r="GNJ43" s="72"/>
      <c r="GNK43" s="90"/>
      <c r="GNL43" s="73"/>
      <c r="GNM43" s="73"/>
      <c r="GNN43" s="74"/>
      <c r="GNO43" s="72"/>
      <c r="GNP43" s="72"/>
      <c r="GNQ43" s="72"/>
      <c r="GNR43" s="90"/>
      <c r="GNS43" s="73"/>
      <c r="GNT43" s="73"/>
      <c r="GNU43" s="74"/>
      <c r="GNV43" s="72"/>
      <c r="GNW43" s="72"/>
      <c r="GNX43" s="72"/>
      <c r="GNY43" s="90"/>
      <c r="GNZ43" s="73"/>
      <c r="GOA43" s="73"/>
      <c r="GOB43" s="74"/>
      <c r="GOC43" s="72"/>
      <c r="GOD43" s="72"/>
      <c r="GOE43" s="72"/>
      <c r="GOF43" s="90"/>
      <c r="GOG43" s="73"/>
      <c r="GOH43" s="73"/>
      <c r="GOI43" s="74"/>
      <c r="GOJ43" s="72"/>
      <c r="GOK43" s="72"/>
      <c r="GOL43" s="72"/>
      <c r="GOM43" s="90"/>
      <c r="GON43" s="73"/>
      <c r="GOO43" s="73"/>
      <c r="GOP43" s="74"/>
      <c r="GOQ43" s="72"/>
      <c r="GOR43" s="72"/>
      <c r="GOS43" s="72"/>
      <c r="GOT43" s="90"/>
      <c r="GOU43" s="73"/>
      <c r="GOV43" s="73"/>
      <c r="GOW43" s="74"/>
      <c r="GOX43" s="72"/>
      <c r="GOY43" s="72"/>
      <c r="GOZ43" s="72"/>
      <c r="GPA43" s="90"/>
      <c r="GPB43" s="73"/>
      <c r="GPC43" s="73"/>
      <c r="GPD43" s="74"/>
      <c r="GPE43" s="72"/>
      <c r="GPF43" s="72"/>
      <c r="GPG43" s="72"/>
      <c r="GPH43" s="90"/>
      <c r="GPI43" s="73"/>
      <c r="GPJ43" s="73"/>
      <c r="GPK43" s="74"/>
      <c r="GPL43" s="72"/>
      <c r="GPM43" s="72"/>
      <c r="GPN43" s="72"/>
      <c r="GPO43" s="90"/>
      <c r="GPP43" s="73"/>
      <c r="GPQ43" s="73"/>
      <c r="GPR43" s="74"/>
      <c r="GPS43" s="72"/>
      <c r="GPT43" s="72"/>
      <c r="GPU43" s="72"/>
      <c r="GPV43" s="90"/>
      <c r="GPW43" s="73"/>
      <c r="GPX43" s="73"/>
      <c r="GPY43" s="74"/>
      <c r="GPZ43" s="72"/>
      <c r="GQA43" s="72"/>
      <c r="GQB43" s="72"/>
      <c r="GQC43" s="90"/>
      <c r="GQD43" s="73"/>
      <c r="GQE43" s="73"/>
      <c r="GQF43" s="74"/>
      <c r="GQG43" s="72"/>
      <c r="GQH43" s="72"/>
      <c r="GQI43" s="72"/>
      <c r="GQJ43" s="90"/>
      <c r="GQK43" s="73"/>
      <c r="GQL43" s="73"/>
      <c r="GQM43" s="74"/>
      <c r="GQN43" s="72"/>
      <c r="GQO43" s="72"/>
      <c r="GQP43" s="72"/>
      <c r="GQQ43" s="90"/>
      <c r="GQR43" s="73"/>
      <c r="GQS43" s="73"/>
      <c r="GQT43" s="74"/>
      <c r="GQU43" s="72"/>
      <c r="GQV43" s="72"/>
      <c r="GQW43" s="72"/>
      <c r="GQX43" s="90"/>
      <c r="GQY43" s="73"/>
      <c r="GQZ43" s="73"/>
      <c r="GRA43" s="74"/>
      <c r="GRB43" s="72"/>
      <c r="GRC43" s="72"/>
      <c r="GRD43" s="72"/>
      <c r="GRE43" s="90"/>
      <c r="GRF43" s="73"/>
      <c r="GRG43" s="73"/>
      <c r="GRH43" s="74"/>
      <c r="GRI43" s="72"/>
      <c r="GRJ43" s="72"/>
      <c r="GRK43" s="72"/>
      <c r="GRL43" s="90"/>
      <c r="GRM43" s="73"/>
      <c r="GRN43" s="73"/>
      <c r="GRO43" s="74"/>
      <c r="GRP43" s="72"/>
      <c r="GRQ43" s="72"/>
      <c r="GRR43" s="72"/>
      <c r="GRS43" s="90"/>
      <c r="GRT43" s="73"/>
      <c r="GRU43" s="73"/>
      <c r="GRV43" s="74"/>
      <c r="GRW43" s="72"/>
      <c r="GRX43" s="72"/>
      <c r="GRY43" s="72"/>
      <c r="GRZ43" s="90"/>
      <c r="GSA43" s="73"/>
      <c r="GSB43" s="73"/>
      <c r="GSC43" s="74"/>
      <c r="GSD43" s="72"/>
      <c r="GSE43" s="72"/>
      <c r="GSF43" s="72"/>
      <c r="GSG43" s="90"/>
      <c r="GSH43" s="73"/>
      <c r="GSI43" s="73"/>
      <c r="GSJ43" s="74"/>
      <c r="GSK43" s="72"/>
      <c r="GSL43" s="72"/>
      <c r="GSM43" s="72"/>
      <c r="GSN43" s="90"/>
      <c r="GSO43" s="73"/>
      <c r="GSP43" s="73"/>
      <c r="GSQ43" s="74"/>
      <c r="GSR43" s="72"/>
      <c r="GSS43" s="72"/>
      <c r="GST43" s="72"/>
      <c r="GSU43" s="90"/>
      <c r="GSV43" s="73"/>
      <c r="GSW43" s="73"/>
      <c r="GSX43" s="74"/>
      <c r="GSY43" s="72"/>
      <c r="GSZ43" s="72"/>
      <c r="GTA43" s="72"/>
      <c r="GTB43" s="90"/>
      <c r="GTC43" s="73"/>
      <c r="GTD43" s="73"/>
      <c r="GTE43" s="74"/>
      <c r="GTF43" s="72"/>
      <c r="GTG43" s="72"/>
      <c r="GTH43" s="72"/>
      <c r="GTI43" s="90"/>
      <c r="GTJ43" s="73"/>
      <c r="GTK43" s="73"/>
      <c r="GTL43" s="74"/>
      <c r="GTM43" s="72"/>
      <c r="GTN43" s="72"/>
      <c r="GTO43" s="72"/>
      <c r="GTP43" s="90"/>
      <c r="GTQ43" s="73"/>
      <c r="GTR43" s="73"/>
      <c r="GTS43" s="74"/>
      <c r="GTT43" s="72"/>
      <c r="GTU43" s="72"/>
      <c r="GTV43" s="72"/>
      <c r="GTW43" s="90"/>
      <c r="GTX43" s="73"/>
      <c r="GTY43" s="73"/>
      <c r="GTZ43" s="74"/>
      <c r="GUA43" s="72"/>
      <c r="GUB43" s="72"/>
      <c r="GUC43" s="72"/>
      <c r="GUD43" s="90"/>
      <c r="GUE43" s="73"/>
      <c r="GUF43" s="73"/>
      <c r="GUG43" s="74"/>
      <c r="GUH43" s="72"/>
      <c r="GUI43" s="72"/>
      <c r="GUJ43" s="72"/>
      <c r="GUK43" s="90"/>
      <c r="GUL43" s="73"/>
      <c r="GUM43" s="73"/>
      <c r="GUN43" s="74"/>
      <c r="GUO43" s="72"/>
      <c r="GUP43" s="72"/>
      <c r="GUQ43" s="72"/>
      <c r="GUR43" s="90"/>
      <c r="GUS43" s="73"/>
      <c r="GUT43" s="73"/>
      <c r="GUU43" s="74"/>
      <c r="GUV43" s="72"/>
      <c r="GUW43" s="72"/>
      <c r="GUX43" s="72"/>
      <c r="GUY43" s="90"/>
      <c r="GUZ43" s="73"/>
      <c r="GVA43" s="73"/>
      <c r="GVB43" s="74"/>
      <c r="GVC43" s="72"/>
      <c r="GVD43" s="72"/>
      <c r="GVE43" s="72"/>
      <c r="GVF43" s="90"/>
      <c r="GVG43" s="73"/>
      <c r="GVH43" s="73"/>
      <c r="GVI43" s="74"/>
      <c r="GVJ43" s="72"/>
      <c r="GVK43" s="72"/>
      <c r="GVL43" s="72"/>
      <c r="GVM43" s="90"/>
      <c r="GVN43" s="73"/>
      <c r="GVO43" s="73"/>
      <c r="GVP43" s="74"/>
      <c r="GVQ43" s="72"/>
      <c r="GVR43" s="72"/>
      <c r="GVS43" s="72"/>
      <c r="GVT43" s="90"/>
      <c r="GVU43" s="73"/>
      <c r="GVV43" s="73"/>
      <c r="GVW43" s="74"/>
      <c r="GVX43" s="72"/>
      <c r="GVY43" s="72"/>
      <c r="GVZ43" s="72"/>
      <c r="GWA43" s="90"/>
      <c r="GWB43" s="73"/>
      <c r="GWC43" s="73"/>
      <c r="GWD43" s="74"/>
      <c r="GWE43" s="72"/>
      <c r="GWF43" s="72"/>
      <c r="GWG43" s="72"/>
      <c r="GWH43" s="90"/>
      <c r="GWI43" s="73"/>
      <c r="GWJ43" s="73"/>
      <c r="GWK43" s="74"/>
      <c r="GWL43" s="72"/>
      <c r="GWM43" s="72"/>
      <c r="GWN43" s="72"/>
      <c r="GWO43" s="90"/>
      <c r="GWP43" s="73"/>
      <c r="GWQ43" s="73"/>
      <c r="GWR43" s="74"/>
      <c r="GWS43" s="72"/>
      <c r="GWT43" s="72"/>
      <c r="GWU43" s="72"/>
      <c r="GWV43" s="90"/>
      <c r="GWW43" s="73"/>
      <c r="GWX43" s="73"/>
      <c r="GWY43" s="74"/>
      <c r="GWZ43" s="72"/>
      <c r="GXA43" s="72"/>
      <c r="GXB43" s="72"/>
      <c r="GXC43" s="90"/>
      <c r="GXD43" s="73"/>
      <c r="GXE43" s="73"/>
      <c r="GXF43" s="74"/>
      <c r="GXG43" s="72"/>
      <c r="GXH43" s="72"/>
      <c r="GXI43" s="72"/>
      <c r="GXJ43" s="90"/>
      <c r="GXK43" s="73"/>
      <c r="GXL43" s="73"/>
      <c r="GXM43" s="74"/>
      <c r="GXN43" s="72"/>
      <c r="GXO43" s="72"/>
      <c r="GXP43" s="72"/>
      <c r="GXQ43" s="90"/>
      <c r="GXR43" s="73"/>
      <c r="GXS43" s="73"/>
      <c r="GXT43" s="74"/>
      <c r="GXU43" s="72"/>
      <c r="GXV43" s="72"/>
      <c r="GXW43" s="72"/>
      <c r="GXX43" s="90"/>
      <c r="GXY43" s="73"/>
      <c r="GXZ43" s="73"/>
      <c r="GYA43" s="74"/>
      <c r="GYB43" s="72"/>
      <c r="GYC43" s="72"/>
      <c r="GYD43" s="72"/>
      <c r="GYE43" s="90"/>
      <c r="GYF43" s="73"/>
      <c r="GYG43" s="73"/>
      <c r="GYH43" s="74"/>
      <c r="GYI43" s="72"/>
      <c r="GYJ43" s="72"/>
      <c r="GYK43" s="72"/>
      <c r="GYL43" s="90"/>
      <c r="GYM43" s="73"/>
      <c r="GYN43" s="73"/>
      <c r="GYO43" s="74"/>
      <c r="GYP43" s="72"/>
      <c r="GYQ43" s="72"/>
      <c r="GYR43" s="72"/>
      <c r="GYS43" s="90"/>
      <c r="GYT43" s="73"/>
      <c r="GYU43" s="73"/>
      <c r="GYV43" s="74"/>
      <c r="GYW43" s="72"/>
      <c r="GYX43" s="72"/>
      <c r="GYY43" s="72"/>
      <c r="GYZ43" s="90"/>
      <c r="GZA43" s="73"/>
      <c r="GZB43" s="73"/>
      <c r="GZC43" s="74"/>
      <c r="GZD43" s="72"/>
      <c r="GZE43" s="72"/>
      <c r="GZF43" s="72"/>
      <c r="GZG43" s="90"/>
      <c r="GZH43" s="73"/>
      <c r="GZI43" s="73"/>
      <c r="GZJ43" s="74"/>
      <c r="GZK43" s="72"/>
      <c r="GZL43" s="72"/>
      <c r="GZM43" s="72"/>
      <c r="GZN43" s="90"/>
      <c r="GZO43" s="73"/>
      <c r="GZP43" s="73"/>
      <c r="GZQ43" s="74"/>
      <c r="GZR43" s="72"/>
      <c r="GZS43" s="72"/>
      <c r="GZT43" s="72"/>
      <c r="GZU43" s="90"/>
      <c r="GZV43" s="73"/>
      <c r="GZW43" s="73"/>
      <c r="GZX43" s="74"/>
      <c r="GZY43" s="72"/>
      <c r="GZZ43" s="72"/>
      <c r="HAA43" s="72"/>
      <c r="HAB43" s="90"/>
      <c r="HAC43" s="73"/>
      <c r="HAD43" s="73"/>
      <c r="HAE43" s="74"/>
      <c r="HAF43" s="72"/>
      <c r="HAG43" s="72"/>
      <c r="HAH43" s="72"/>
      <c r="HAI43" s="90"/>
      <c r="HAJ43" s="73"/>
      <c r="HAK43" s="73"/>
      <c r="HAL43" s="74"/>
      <c r="HAM43" s="72"/>
      <c r="HAN43" s="72"/>
      <c r="HAO43" s="72"/>
      <c r="HAP43" s="90"/>
      <c r="HAQ43" s="73"/>
      <c r="HAR43" s="73"/>
      <c r="HAS43" s="74"/>
      <c r="HAT43" s="72"/>
      <c r="HAU43" s="72"/>
      <c r="HAV43" s="72"/>
      <c r="HAW43" s="90"/>
      <c r="HAX43" s="73"/>
      <c r="HAY43" s="73"/>
      <c r="HAZ43" s="74"/>
      <c r="HBA43" s="72"/>
      <c r="HBB43" s="72"/>
      <c r="HBC43" s="72"/>
      <c r="HBD43" s="90"/>
      <c r="HBE43" s="73"/>
      <c r="HBF43" s="73"/>
      <c r="HBG43" s="74"/>
      <c r="HBH43" s="72"/>
      <c r="HBI43" s="72"/>
      <c r="HBJ43" s="72"/>
      <c r="HBK43" s="90"/>
      <c r="HBL43" s="73"/>
      <c r="HBM43" s="73"/>
      <c r="HBN43" s="74"/>
      <c r="HBO43" s="72"/>
      <c r="HBP43" s="72"/>
      <c r="HBQ43" s="72"/>
      <c r="HBR43" s="90"/>
      <c r="HBS43" s="73"/>
      <c r="HBT43" s="73"/>
      <c r="HBU43" s="74"/>
      <c r="HBV43" s="72"/>
      <c r="HBW43" s="72"/>
      <c r="HBX43" s="72"/>
      <c r="HBY43" s="90"/>
      <c r="HBZ43" s="73"/>
      <c r="HCA43" s="73"/>
      <c r="HCB43" s="74"/>
      <c r="HCC43" s="72"/>
      <c r="HCD43" s="72"/>
      <c r="HCE43" s="72"/>
      <c r="HCF43" s="90"/>
      <c r="HCG43" s="73"/>
      <c r="HCH43" s="73"/>
      <c r="HCI43" s="74"/>
      <c r="HCJ43" s="72"/>
      <c r="HCK43" s="72"/>
      <c r="HCL43" s="72"/>
      <c r="HCM43" s="90"/>
      <c r="HCN43" s="73"/>
      <c r="HCO43" s="73"/>
      <c r="HCP43" s="74"/>
      <c r="HCQ43" s="72"/>
      <c r="HCR43" s="72"/>
      <c r="HCS43" s="72"/>
      <c r="HCT43" s="90"/>
      <c r="HCU43" s="73"/>
      <c r="HCV43" s="73"/>
      <c r="HCW43" s="74"/>
      <c r="HCX43" s="72"/>
      <c r="HCY43" s="72"/>
      <c r="HCZ43" s="72"/>
      <c r="HDA43" s="90"/>
      <c r="HDB43" s="73"/>
      <c r="HDC43" s="73"/>
      <c r="HDD43" s="74"/>
      <c r="HDE43" s="72"/>
      <c r="HDF43" s="72"/>
      <c r="HDG43" s="72"/>
      <c r="HDH43" s="90"/>
      <c r="HDI43" s="73"/>
      <c r="HDJ43" s="73"/>
      <c r="HDK43" s="74"/>
      <c r="HDL43" s="72"/>
      <c r="HDM43" s="72"/>
      <c r="HDN43" s="72"/>
      <c r="HDO43" s="90"/>
      <c r="HDP43" s="73"/>
      <c r="HDQ43" s="73"/>
      <c r="HDR43" s="74"/>
      <c r="HDS43" s="72"/>
      <c r="HDT43" s="72"/>
      <c r="HDU43" s="72"/>
      <c r="HDV43" s="90"/>
      <c r="HDW43" s="73"/>
      <c r="HDX43" s="73"/>
      <c r="HDY43" s="74"/>
      <c r="HDZ43" s="72"/>
      <c r="HEA43" s="72"/>
      <c r="HEB43" s="72"/>
      <c r="HEC43" s="90"/>
      <c r="HED43" s="73"/>
      <c r="HEE43" s="73"/>
      <c r="HEF43" s="74"/>
      <c r="HEG43" s="72"/>
      <c r="HEH43" s="72"/>
      <c r="HEI43" s="72"/>
      <c r="HEJ43" s="90"/>
      <c r="HEK43" s="73"/>
      <c r="HEL43" s="73"/>
      <c r="HEM43" s="74"/>
      <c r="HEN43" s="72"/>
      <c r="HEO43" s="72"/>
      <c r="HEP43" s="72"/>
      <c r="HEQ43" s="90"/>
      <c r="HER43" s="73"/>
      <c r="HES43" s="73"/>
      <c r="HET43" s="74"/>
      <c r="HEU43" s="72"/>
      <c r="HEV43" s="72"/>
      <c r="HEW43" s="72"/>
      <c r="HEX43" s="90"/>
      <c r="HEY43" s="73"/>
      <c r="HEZ43" s="73"/>
      <c r="HFA43" s="74"/>
      <c r="HFB43" s="72"/>
      <c r="HFC43" s="72"/>
      <c r="HFD43" s="72"/>
      <c r="HFE43" s="90"/>
      <c r="HFF43" s="73"/>
      <c r="HFG43" s="73"/>
      <c r="HFH43" s="74"/>
      <c r="HFI43" s="72"/>
      <c r="HFJ43" s="72"/>
      <c r="HFK43" s="72"/>
      <c r="HFL43" s="90"/>
      <c r="HFM43" s="73"/>
      <c r="HFN43" s="73"/>
      <c r="HFO43" s="74"/>
      <c r="HFP43" s="72"/>
      <c r="HFQ43" s="72"/>
      <c r="HFR43" s="72"/>
      <c r="HFS43" s="90"/>
      <c r="HFT43" s="73"/>
      <c r="HFU43" s="73"/>
      <c r="HFV43" s="74"/>
      <c r="HFW43" s="72"/>
      <c r="HFX43" s="72"/>
      <c r="HFY43" s="72"/>
      <c r="HFZ43" s="90"/>
      <c r="HGA43" s="73"/>
      <c r="HGB43" s="73"/>
      <c r="HGC43" s="74"/>
      <c r="HGD43" s="72"/>
      <c r="HGE43" s="72"/>
      <c r="HGF43" s="72"/>
      <c r="HGG43" s="90"/>
      <c r="HGH43" s="73"/>
      <c r="HGI43" s="73"/>
      <c r="HGJ43" s="74"/>
      <c r="HGK43" s="72"/>
      <c r="HGL43" s="72"/>
      <c r="HGM43" s="72"/>
      <c r="HGN43" s="90"/>
      <c r="HGO43" s="73"/>
      <c r="HGP43" s="73"/>
      <c r="HGQ43" s="74"/>
      <c r="HGR43" s="72"/>
      <c r="HGS43" s="72"/>
      <c r="HGT43" s="72"/>
      <c r="HGU43" s="90"/>
      <c r="HGV43" s="73"/>
      <c r="HGW43" s="73"/>
      <c r="HGX43" s="74"/>
      <c r="HGY43" s="72"/>
      <c r="HGZ43" s="72"/>
      <c r="HHA43" s="72"/>
      <c r="HHB43" s="90"/>
      <c r="HHC43" s="73"/>
      <c r="HHD43" s="73"/>
      <c r="HHE43" s="74"/>
      <c r="HHF43" s="72"/>
      <c r="HHG43" s="72"/>
      <c r="HHH43" s="72"/>
      <c r="HHI43" s="90"/>
      <c r="HHJ43" s="73"/>
      <c r="HHK43" s="73"/>
      <c r="HHL43" s="74"/>
      <c r="HHM43" s="72"/>
      <c r="HHN43" s="72"/>
      <c r="HHO43" s="72"/>
      <c r="HHP43" s="90"/>
      <c r="HHQ43" s="73"/>
      <c r="HHR43" s="73"/>
      <c r="HHS43" s="74"/>
      <c r="HHT43" s="72"/>
      <c r="HHU43" s="72"/>
      <c r="HHV43" s="72"/>
      <c r="HHW43" s="90"/>
      <c r="HHX43" s="73"/>
      <c r="HHY43" s="73"/>
      <c r="HHZ43" s="74"/>
      <c r="HIA43" s="72"/>
      <c r="HIB43" s="72"/>
      <c r="HIC43" s="72"/>
      <c r="HID43" s="90"/>
      <c r="HIE43" s="73"/>
      <c r="HIF43" s="73"/>
      <c r="HIG43" s="74"/>
      <c r="HIH43" s="72"/>
      <c r="HII43" s="72"/>
      <c r="HIJ43" s="72"/>
      <c r="HIK43" s="90"/>
      <c r="HIL43" s="73"/>
      <c r="HIM43" s="73"/>
      <c r="HIN43" s="74"/>
      <c r="HIO43" s="72"/>
      <c r="HIP43" s="72"/>
      <c r="HIQ43" s="72"/>
      <c r="HIR43" s="90"/>
      <c r="HIS43" s="73"/>
      <c r="HIT43" s="73"/>
      <c r="HIU43" s="74"/>
      <c r="HIV43" s="72"/>
      <c r="HIW43" s="72"/>
      <c r="HIX43" s="72"/>
      <c r="HIY43" s="90"/>
      <c r="HIZ43" s="73"/>
      <c r="HJA43" s="73"/>
      <c r="HJB43" s="74"/>
      <c r="HJC43" s="72"/>
      <c r="HJD43" s="72"/>
      <c r="HJE43" s="72"/>
      <c r="HJF43" s="90"/>
      <c r="HJG43" s="73"/>
      <c r="HJH43" s="73"/>
      <c r="HJI43" s="74"/>
      <c r="HJJ43" s="72"/>
      <c r="HJK43" s="72"/>
      <c r="HJL43" s="72"/>
      <c r="HJM43" s="90"/>
      <c r="HJN43" s="73"/>
      <c r="HJO43" s="73"/>
      <c r="HJP43" s="74"/>
      <c r="HJQ43" s="72"/>
      <c r="HJR43" s="72"/>
      <c r="HJS43" s="72"/>
      <c r="HJT43" s="90"/>
      <c r="HJU43" s="73"/>
      <c r="HJV43" s="73"/>
      <c r="HJW43" s="74"/>
      <c r="HJX43" s="72"/>
      <c r="HJY43" s="72"/>
      <c r="HJZ43" s="72"/>
      <c r="HKA43" s="90"/>
      <c r="HKB43" s="73"/>
      <c r="HKC43" s="73"/>
      <c r="HKD43" s="74"/>
      <c r="HKE43" s="72"/>
      <c r="HKF43" s="72"/>
      <c r="HKG43" s="72"/>
      <c r="HKH43" s="90"/>
      <c r="HKI43" s="73"/>
      <c r="HKJ43" s="73"/>
      <c r="HKK43" s="74"/>
      <c r="HKL43" s="72"/>
      <c r="HKM43" s="72"/>
      <c r="HKN43" s="72"/>
      <c r="HKO43" s="90"/>
      <c r="HKP43" s="73"/>
      <c r="HKQ43" s="73"/>
      <c r="HKR43" s="74"/>
      <c r="HKS43" s="72"/>
      <c r="HKT43" s="72"/>
      <c r="HKU43" s="72"/>
      <c r="HKV43" s="90"/>
      <c r="HKW43" s="73"/>
      <c r="HKX43" s="73"/>
      <c r="HKY43" s="74"/>
      <c r="HKZ43" s="72"/>
      <c r="HLA43" s="72"/>
      <c r="HLB43" s="72"/>
      <c r="HLC43" s="90"/>
      <c r="HLD43" s="73"/>
      <c r="HLE43" s="73"/>
      <c r="HLF43" s="74"/>
      <c r="HLG43" s="72"/>
      <c r="HLH43" s="72"/>
      <c r="HLI43" s="72"/>
      <c r="HLJ43" s="90"/>
      <c r="HLK43" s="73"/>
      <c r="HLL43" s="73"/>
      <c r="HLM43" s="74"/>
      <c r="HLN43" s="72"/>
      <c r="HLO43" s="72"/>
      <c r="HLP43" s="72"/>
      <c r="HLQ43" s="90"/>
      <c r="HLR43" s="73"/>
      <c r="HLS43" s="73"/>
      <c r="HLT43" s="74"/>
      <c r="HLU43" s="72"/>
      <c r="HLV43" s="72"/>
      <c r="HLW43" s="72"/>
      <c r="HLX43" s="90"/>
      <c r="HLY43" s="73"/>
      <c r="HLZ43" s="73"/>
      <c r="HMA43" s="74"/>
      <c r="HMB43" s="72"/>
      <c r="HMC43" s="72"/>
      <c r="HMD43" s="72"/>
      <c r="HME43" s="90"/>
      <c r="HMF43" s="73"/>
      <c r="HMG43" s="73"/>
      <c r="HMH43" s="74"/>
      <c r="HMI43" s="72"/>
      <c r="HMJ43" s="72"/>
      <c r="HMK43" s="72"/>
      <c r="HML43" s="90"/>
      <c r="HMM43" s="73"/>
      <c r="HMN43" s="73"/>
      <c r="HMO43" s="74"/>
      <c r="HMP43" s="72"/>
      <c r="HMQ43" s="72"/>
      <c r="HMR43" s="72"/>
      <c r="HMS43" s="90"/>
      <c r="HMT43" s="73"/>
      <c r="HMU43" s="73"/>
      <c r="HMV43" s="74"/>
      <c r="HMW43" s="72"/>
      <c r="HMX43" s="72"/>
      <c r="HMY43" s="72"/>
      <c r="HMZ43" s="90"/>
      <c r="HNA43" s="73"/>
      <c r="HNB43" s="73"/>
      <c r="HNC43" s="74"/>
      <c r="HND43" s="72"/>
      <c r="HNE43" s="72"/>
      <c r="HNF43" s="72"/>
      <c r="HNG43" s="90"/>
      <c r="HNH43" s="73"/>
      <c r="HNI43" s="73"/>
      <c r="HNJ43" s="74"/>
      <c r="HNK43" s="72"/>
      <c r="HNL43" s="72"/>
      <c r="HNM43" s="72"/>
      <c r="HNN43" s="90"/>
      <c r="HNO43" s="73"/>
      <c r="HNP43" s="73"/>
      <c r="HNQ43" s="74"/>
      <c r="HNR43" s="72"/>
      <c r="HNS43" s="72"/>
      <c r="HNT43" s="72"/>
      <c r="HNU43" s="90"/>
      <c r="HNV43" s="73"/>
      <c r="HNW43" s="73"/>
      <c r="HNX43" s="74"/>
      <c r="HNY43" s="72"/>
      <c r="HNZ43" s="72"/>
      <c r="HOA43" s="72"/>
      <c r="HOB43" s="90"/>
      <c r="HOC43" s="73"/>
      <c r="HOD43" s="73"/>
      <c r="HOE43" s="74"/>
      <c r="HOF43" s="72"/>
      <c r="HOG43" s="72"/>
      <c r="HOH43" s="72"/>
      <c r="HOI43" s="90"/>
      <c r="HOJ43" s="73"/>
      <c r="HOK43" s="73"/>
      <c r="HOL43" s="74"/>
      <c r="HOM43" s="72"/>
      <c r="HON43" s="72"/>
      <c r="HOO43" s="72"/>
      <c r="HOP43" s="90"/>
      <c r="HOQ43" s="73"/>
      <c r="HOR43" s="73"/>
      <c r="HOS43" s="74"/>
      <c r="HOT43" s="72"/>
      <c r="HOU43" s="72"/>
      <c r="HOV43" s="72"/>
      <c r="HOW43" s="90"/>
      <c r="HOX43" s="73"/>
      <c r="HOY43" s="73"/>
      <c r="HOZ43" s="74"/>
      <c r="HPA43" s="72"/>
      <c r="HPB43" s="72"/>
      <c r="HPC43" s="72"/>
      <c r="HPD43" s="90"/>
      <c r="HPE43" s="73"/>
      <c r="HPF43" s="73"/>
      <c r="HPG43" s="74"/>
      <c r="HPH43" s="72"/>
      <c r="HPI43" s="72"/>
      <c r="HPJ43" s="72"/>
      <c r="HPK43" s="90"/>
      <c r="HPL43" s="73"/>
      <c r="HPM43" s="73"/>
      <c r="HPN43" s="74"/>
      <c r="HPO43" s="72"/>
      <c r="HPP43" s="72"/>
      <c r="HPQ43" s="72"/>
      <c r="HPR43" s="90"/>
      <c r="HPS43" s="73"/>
      <c r="HPT43" s="73"/>
      <c r="HPU43" s="74"/>
      <c r="HPV43" s="72"/>
      <c r="HPW43" s="72"/>
      <c r="HPX43" s="72"/>
      <c r="HPY43" s="90"/>
      <c r="HPZ43" s="73"/>
      <c r="HQA43" s="73"/>
      <c r="HQB43" s="74"/>
      <c r="HQC43" s="72"/>
      <c r="HQD43" s="72"/>
      <c r="HQE43" s="72"/>
      <c r="HQF43" s="90"/>
      <c r="HQG43" s="73"/>
      <c r="HQH43" s="73"/>
      <c r="HQI43" s="74"/>
      <c r="HQJ43" s="72"/>
      <c r="HQK43" s="72"/>
      <c r="HQL43" s="72"/>
      <c r="HQM43" s="90"/>
      <c r="HQN43" s="73"/>
      <c r="HQO43" s="73"/>
      <c r="HQP43" s="74"/>
      <c r="HQQ43" s="72"/>
      <c r="HQR43" s="72"/>
      <c r="HQS43" s="72"/>
      <c r="HQT43" s="90"/>
      <c r="HQU43" s="73"/>
      <c r="HQV43" s="73"/>
      <c r="HQW43" s="74"/>
      <c r="HQX43" s="72"/>
      <c r="HQY43" s="72"/>
      <c r="HQZ43" s="72"/>
      <c r="HRA43" s="90"/>
      <c r="HRB43" s="73"/>
      <c r="HRC43" s="73"/>
      <c r="HRD43" s="74"/>
      <c r="HRE43" s="72"/>
      <c r="HRF43" s="72"/>
      <c r="HRG43" s="72"/>
      <c r="HRH43" s="90"/>
      <c r="HRI43" s="73"/>
      <c r="HRJ43" s="73"/>
      <c r="HRK43" s="74"/>
      <c r="HRL43" s="72"/>
      <c r="HRM43" s="72"/>
      <c r="HRN43" s="72"/>
      <c r="HRO43" s="90"/>
      <c r="HRP43" s="73"/>
      <c r="HRQ43" s="73"/>
      <c r="HRR43" s="74"/>
      <c r="HRS43" s="72"/>
      <c r="HRT43" s="72"/>
      <c r="HRU43" s="72"/>
      <c r="HRV43" s="90"/>
      <c r="HRW43" s="73"/>
      <c r="HRX43" s="73"/>
      <c r="HRY43" s="74"/>
      <c r="HRZ43" s="72"/>
      <c r="HSA43" s="72"/>
      <c r="HSB43" s="72"/>
      <c r="HSC43" s="90"/>
      <c r="HSD43" s="73"/>
      <c r="HSE43" s="73"/>
      <c r="HSF43" s="74"/>
      <c r="HSG43" s="72"/>
      <c r="HSH43" s="72"/>
      <c r="HSI43" s="72"/>
      <c r="HSJ43" s="90"/>
      <c r="HSK43" s="73"/>
      <c r="HSL43" s="73"/>
      <c r="HSM43" s="74"/>
      <c r="HSN43" s="72"/>
      <c r="HSO43" s="72"/>
      <c r="HSP43" s="72"/>
      <c r="HSQ43" s="90"/>
      <c r="HSR43" s="73"/>
      <c r="HSS43" s="73"/>
      <c r="HST43" s="74"/>
      <c r="HSU43" s="72"/>
      <c r="HSV43" s="72"/>
      <c r="HSW43" s="72"/>
      <c r="HSX43" s="90"/>
      <c r="HSY43" s="73"/>
      <c r="HSZ43" s="73"/>
      <c r="HTA43" s="74"/>
      <c r="HTB43" s="72"/>
      <c r="HTC43" s="72"/>
      <c r="HTD43" s="72"/>
      <c r="HTE43" s="90"/>
      <c r="HTF43" s="73"/>
      <c r="HTG43" s="73"/>
      <c r="HTH43" s="74"/>
      <c r="HTI43" s="72"/>
      <c r="HTJ43" s="72"/>
      <c r="HTK43" s="72"/>
      <c r="HTL43" s="90"/>
      <c r="HTM43" s="73"/>
      <c r="HTN43" s="73"/>
      <c r="HTO43" s="74"/>
      <c r="HTP43" s="72"/>
      <c r="HTQ43" s="72"/>
      <c r="HTR43" s="72"/>
      <c r="HTS43" s="90"/>
      <c r="HTT43" s="73"/>
      <c r="HTU43" s="73"/>
      <c r="HTV43" s="74"/>
      <c r="HTW43" s="72"/>
      <c r="HTX43" s="72"/>
      <c r="HTY43" s="72"/>
      <c r="HTZ43" s="90"/>
      <c r="HUA43" s="73"/>
      <c r="HUB43" s="73"/>
      <c r="HUC43" s="74"/>
      <c r="HUD43" s="72"/>
      <c r="HUE43" s="72"/>
      <c r="HUF43" s="72"/>
      <c r="HUG43" s="90"/>
      <c r="HUH43" s="73"/>
      <c r="HUI43" s="73"/>
      <c r="HUJ43" s="74"/>
      <c r="HUK43" s="72"/>
      <c r="HUL43" s="72"/>
      <c r="HUM43" s="72"/>
      <c r="HUN43" s="90"/>
      <c r="HUO43" s="73"/>
      <c r="HUP43" s="73"/>
      <c r="HUQ43" s="74"/>
      <c r="HUR43" s="72"/>
      <c r="HUS43" s="72"/>
      <c r="HUT43" s="72"/>
      <c r="HUU43" s="90"/>
      <c r="HUV43" s="73"/>
      <c r="HUW43" s="73"/>
      <c r="HUX43" s="74"/>
      <c r="HUY43" s="72"/>
      <c r="HUZ43" s="72"/>
      <c r="HVA43" s="72"/>
      <c r="HVB43" s="90"/>
      <c r="HVC43" s="73"/>
      <c r="HVD43" s="73"/>
      <c r="HVE43" s="74"/>
      <c r="HVF43" s="72"/>
      <c r="HVG43" s="72"/>
      <c r="HVH43" s="72"/>
      <c r="HVI43" s="90"/>
      <c r="HVJ43" s="73"/>
      <c r="HVK43" s="73"/>
      <c r="HVL43" s="74"/>
      <c r="HVM43" s="72"/>
      <c r="HVN43" s="72"/>
      <c r="HVO43" s="72"/>
      <c r="HVP43" s="90"/>
      <c r="HVQ43" s="73"/>
      <c r="HVR43" s="73"/>
      <c r="HVS43" s="74"/>
      <c r="HVT43" s="72"/>
      <c r="HVU43" s="72"/>
      <c r="HVV43" s="72"/>
      <c r="HVW43" s="90"/>
      <c r="HVX43" s="73"/>
      <c r="HVY43" s="73"/>
      <c r="HVZ43" s="74"/>
      <c r="HWA43" s="72"/>
      <c r="HWB43" s="72"/>
      <c r="HWC43" s="72"/>
      <c r="HWD43" s="90"/>
      <c r="HWE43" s="73"/>
      <c r="HWF43" s="73"/>
      <c r="HWG43" s="74"/>
      <c r="HWH43" s="72"/>
      <c r="HWI43" s="72"/>
      <c r="HWJ43" s="72"/>
      <c r="HWK43" s="90"/>
      <c r="HWL43" s="73"/>
      <c r="HWM43" s="73"/>
      <c r="HWN43" s="74"/>
      <c r="HWO43" s="72"/>
      <c r="HWP43" s="72"/>
      <c r="HWQ43" s="72"/>
      <c r="HWR43" s="90"/>
      <c r="HWS43" s="73"/>
      <c r="HWT43" s="73"/>
      <c r="HWU43" s="74"/>
      <c r="HWV43" s="72"/>
      <c r="HWW43" s="72"/>
      <c r="HWX43" s="72"/>
      <c r="HWY43" s="90"/>
      <c r="HWZ43" s="73"/>
      <c r="HXA43" s="73"/>
      <c r="HXB43" s="74"/>
      <c r="HXC43" s="72"/>
      <c r="HXD43" s="72"/>
      <c r="HXE43" s="72"/>
      <c r="HXF43" s="90"/>
      <c r="HXG43" s="73"/>
      <c r="HXH43" s="73"/>
      <c r="HXI43" s="74"/>
      <c r="HXJ43" s="72"/>
      <c r="HXK43" s="72"/>
      <c r="HXL43" s="72"/>
      <c r="HXM43" s="90"/>
      <c r="HXN43" s="73"/>
      <c r="HXO43" s="73"/>
      <c r="HXP43" s="74"/>
      <c r="HXQ43" s="72"/>
      <c r="HXR43" s="72"/>
      <c r="HXS43" s="72"/>
      <c r="HXT43" s="90"/>
      <c r="HXU43" s="73"/>
      <c r="HXV43" s="73"/>
      <c r="HXW43" s="74"/>
      <c r="HXX43" s="72"/>
      <c r="HXY43" s="72"/>
      <c r="HXZ43" s="72"/>
      <c r="HYA43" s="90"/>
      <c r="HYB43" s="73"/>
      <c r="HYC43" s="73"/>
      <c r="HYD43" s="74"/>
      <c r="HYE43" s="72"/>
      <c r="HYF43" s="72"/>
      <c r="HYG43" s="72"/>
      <c r="HYH43" s="90"/>
      <c r="HYI43" s="73"/>
      <c r="HYJ43" s="73"/>
      <c r="HYK43" s="74"/>
      <c r="HYL43" s="72"/>
      <c r="HYM43" s="72"/>
      <c r="HYN43" s="72"/>
      <c r="HYO43" s="90"/>
      <c r="HYP43" s="73"/>
      <c r="HYQ43" s="73"/>
      <c r="HYR43" s="74"/>
      <c r="HYS43" s="72"/>
      <c r="HYT43" s="72"/>
      <c r="HYU43" s="72"/>
      <c r="HYV43" s="90"/>
      <c r="HYW43" s="73"/>
      <c r="HYX43" s="73"/>
      <c r="HYY43" s="74"/>
      <c r="HYZ43" s="72"/>
      <c r="HZA43" s="72"/>
      <c r="HZB43" s="72"/>
      <c r="HZC43" s="90"/>
      <c r="HZD43" s="73"/>
      <c r="HZE43" s="73"/>
      <c r="HZF43" s="74"/>
      <c r="HZG43" s="72"/>
      <c r="HZH43" s="72"/>
      <c r="HZI43" s="72"/>
      <c r="HZJ43" s="90"/>
      <c r="HZK43" s="73"/>
      <c r="HZL43" s="73"/>
      <c r="HZM43" s="74"/>
      <c r="HZN43" s="72"/>
      <c r="HZO43" s="72"/>
      <c r="HZP43" s="72"/>
      <c r="HZQ43" s="90"/>
      <c r="HZR43" s="73"/>
      <c r="HZS43" s="73"/>
      <c r="HZT43" s="74"/>
      <c r="HZU43" s="72"/>
      <c r="HZV43" s="72"/>
      <c r="HZW43" s="72"/>
      <c r="HZX43" s="90"/>
      <c r="HZY43" s="73"/>
      <c r="HZZ43" s="73"/>
      <c r="IAA43" s="74"/>
      <c r="IAB43" s="72"/>
      <c r="IAC43" s="72"/>
      <c r="IAD43" s="72"/>
      <c r="IAE43" s="90"/>
      <c r="IAF43" s="73"/>
      <c r="IAG43" s="73"/>
      <c r="IAH43" s="74"/>
      <c r="IAI43" s="72"/>
      <c r="IAJ43" s="72"/>
      <c r="IAK43" s="72"/>
      <c r="IAL43" s="90"/>
      <c r="IAM43" s="73"/>
      <c r="IAN43" s="73"/>
      <c r="IAO43" s="74"/>
      <c r="IAP43" s="72"/>
      <c r="IAQ43" s="72"/>
      <c r="IAR43" s="72"/>
      <c r="IAS43" s="90"/>
      <c r="IAT43" s="73"/>
      <c r="IAU43" s="73"/>
      <c r="IAV43" s="74"/>
      <c r="IAW43" s="72"/>
      <c r="IAX43" s="72"/>
      <c r="IAY43" s="72"/>
      <c r="IAZ43" s="90"/>
      <c r="IBA43" s="73"/>
      <c r="IBB43" s="73"/>
      <c r="IBC43" s="74"/>
      <c r="IBD43" s="72"/>
      <c r="IBE43" s="72"/>
      <c r="IBF43" s="72"/>
      <c r="IBG43" s="90"/>
      <c r="IBH43" s="73"/>
      <c r="IBI43" s="73"/>
      <c r="IBJ43" s="74"/>
      <c r="IBK43" s="72"/>
      <c r="IBL43" s="72"/>
      <c r="IBM43" s="72"/>
      <c r="IBN43" s="90"/>
      <c r="IBO43" s="73"/>
      <c r="IBP43" s="73"/>
      <c r="IBQ43" s="74"/>
      <c r="IBR43" s="72"/>
      <c r="IBS43" s="72"/>
      <c r="IBT43" s="72"/>
      <c r="IBU43" s="90"/>
      <c r="IBV43" s="73"/>
      <c r="IBW43" s="73"/>
      <c r="IBX43" s="74"/>
      <c r="IBY43" s="72"/>
      <c r="IBZ43" s="72"/>
      <c r="ICA43" s="72"/>
      <c r="ICB43" s="90"/>
      <c r="ICC43" s="73"/>
      <c r="ICD43" s="73"/>
      <c r="ICE43" s="74"/>
      <c r="ICF43" s="72"/>
      <c r="ICG43" s="72"/>
      <c r="ICH43" s="72"/>
      <c r="ICI43" s="90"/>
      <c r="ICJ43" s="73"/>
      <c r="ICK43" s="73"/>
      <c r="ICL43" s="74"/>
      <c r="ICM43" s="72"/>
      <c r="ICN43" s="72"/>
      <c r="ICO43" s="72"/>
      <c r="ICP43" s="90"/>
      <c r="ICQ43" s="73"/>
      <c r="ICR43" s="73"/>
      <c r="ICS43" s="74"/>
      <c r="ICT43" s="72"/>
      <c r="ICU43" s="72"/>
      <c r="ICV43" s="72"/>
      <c r="ICW43" s="90"/>
      <c r="ICX43" s="73"/>
      <c r="ICY43" s="73"/>
      <c r="ICZ43" s="74"/>
      <c r="IDA43" s="72"/>
      <c r="IDB43" s="72"/>
      <c r="IDC43" s="72"/>
      <c r="IDD43" s="90"/>
      <c r="IDE43" s="73"/>
      <c r="IDF43" s="73"/>
      <c r="IDG43" s="74"/>
      <c r="IDH43" s="72"/>
      <c r="IDI43" s="72"/>
      <c r="IDJ43" s="72"/>
      <c r="IDK43" s="90"/>
      <c r="IDL43" s="73"/>
      <c r="IDM43" s="73"/>
      <c r="IDN43" s="74"/>
      <c r="IDO43" s="72"/>
      <c r="IDP43" s="72"/>
      <c r="IDQ43" s="72"/>
      <c r="IDR43" s="90"/>
      <c r="IDS43" s="73"/>
      <c r="IDT43" s="73"/>
      <c r="IDU43" s="74"/>
      <c r="IDV43" s="72"/>
      <c r="IDW43" s="72"/>
      <c r="IDX43" s="72"/>
      <c r="IDY43" s="90"/>
      <c r="IDZ43" s="73"/>
      <c r="IEA43" s="73"/>
      <c r="IEB43" s="74"/>
      <c r="IEC43" s="72"/>
      <c r="IED43" s="72"/>
      <c r="IEE43" s="72"/>
      <c r="IEF43" s="90"/>
      <c r="IEG43" s="73"/>
      <c r="IEH43" s="73"/>
      <c r="IEI43" s="74"/>
      <c r="IEJ43" s="72"/>
      <c r="IEK43" s="72"/>
      <c r="IEL43" s="72"/>
      <c r="IEM43" s="90"/>
      <c r="IEN43" s="73"/>
      <c r="IEO43" s="73"/>
      <c r="IEP43" s="74"/>
      <c r="IEQ43" s="72"/>
      <c r="IER43" s="72"/>
      <c r="IES43" s="72"/>
      <c r="IET43" s="90"/>
      <c r="IEU43" s="73"/>
      <c r="IEV43" s="73"/>
      <c r="IEW43" s="74"/>
      <c r="IEX43" s="72"/>
      <c r="IEY43" s="72"/>
      <c r="IEZ43" s="72"/>
      <c r="IFA43" s="90"/>
      <c r="IFB43" s="73"/>
      <c r="IFC43" s="73"/>
      <c r="IFD43" s="74"/>
      <c r="IFE43" s="72"/>
      <c r="IFF43" s="72"/>
      <c r="IFG43" s="72"/>
      <c r="IFH43" s="90"/>
      <c r="IFI43" s="73"/>
      <c r="IFJ43" s="73"/>
      <c r="IFK43" s="74"/>
      <c r="IFL43" s="72"/>
      <c r="IFM43" s="72"/>
      <c r="IFN43" s="72"/>
      <c r="IFO43" s="90"/>
      <c r="IFP43" s="73"/>
      <c r="IFQ43" s="73"/>
      <c r="IFR43" s="74"/>
      <c r="IFS43" s="72"/>
      <c r="IFT43" s="72"/>
      <c r="IFU43" s="72"/>
      <c r="IFV43" s="90"/>
      <c r="IFW43" s="73"/>
      <c r="IFX43" s="73"/>
      <c r="IFY43" s="74"/>
      <c r="IFZ43" s="72"/>
      <c r="IGA43" s="72"/>
      <c r="IGB43" s="72"/>
      <c r="IGC43" s="90"/>
      <c r="IGD43" s="73"/>
      <c r="IGE43" s="73"/>
      <c r="IGF43" s="74"/>
      <c r="IGG43" s="72"/>
      <c r="IGH43" s="72"/>
      <c r="IGI43" s="72"/>
      <c r="IGJ43" s="90"/>
      <c r="IGK43" s="73"/>
      <c r="IGL43" s="73"/>
      <c r="IGM43" s="74"/>
      <c r="IGN43" s="72"/>
      <c r="IGO43" s="72"/>
      <c r="IGP43" s="72"/>
      <c r="IGQ43" s="90"/>
      <c r="IGR43" s="73"/>
      <c r="IGS43" s="73"/>
      <c r="IGT43" s="74"/>
      <c r="IGU43" s="72"/>
      <c r="IGV43" s="72"/>
      <c r="IGW43" s="72"/>
      <c r="IGX43" s="90"/>
      <c r="IGY43" s="73"/>
      <c r="IGZ43" s="73"/>
      <c r="IHA43" s="74"/>
      <c r="IHB43" s="72"/>
      <c r="IHC43" s="72"/>
      <c r="IHD43" s="72"/>
      <c r="IHE43" s="90"/>
      <c r="IHF43" s="73"/>
      <c r="IHG43" s="73"/>
      <c r="IHH43" s="74"/>
      <c r="IHI43" s="72"/>
      <c r="IHJ43" s="72"/>
      <c r="IHK43" s="72"/>
      <c r="IHL43" s="90"/>
      <c r="IHM43" s="73"/>
      <c r="IHN43" s="73"/>
      <c r="IHO43" s="74"/>
      <c r="IHP43" s="72"/>
      <c r="IHQ43" s="72"/>
      <c r="IHR43" s="72"/>
      <c r="IHS43" s="90"/>
      <c r="IHT43" s="73"/>
      <c r="IHU43" s="73"/>
      <c r="IHV43" s="74"/>
      <c r="IHW43" s="72"/>
      <c r="IHX43" s="72"/>
      <c r="IHY43" s="72"/>
      <c r="IHZ43" s="90"/>
      <c r="IIA43" s="73"/>
      <c r="IIB43" s="73"/>
      <c r="IIC43" s="74"/>
      <c r="IID43" s="72"/>
      <c r="IIE43" s="72"/>
      <c r="IIF43" s="72"/>
      <c r="IIG43" s="90"/>
      <c r="IIH43" s="73"/>
      <c r="III43" s="73"/>
      <c r="IIJ43" s="74"/>
      <c r="IIK43" s="72"/>
      <c r="IIL43" s="72"/>
      <c r="IIM43" s="72"/>
      <c r="IIN43" s="90"/>
      <c r="IIO43" s="73"/>
      <c r="IIP43" s="73"/>
      <c r="IIQ43" s="74"/>
      <c r="IIR43" s="72"/>
      <c r="IIS43" s="72"/>
      <c r="IIT43" s="72"/>
      <c r="IIU43" s="90"/>
      <c r="IIV43" s="73"/>
      <c r="IIW43" s="73"/>
      <c r="IIX43" s="74"/>
      <c r="IIY43" s="72"/>
      <c r="IIZ43" s="72"/>
      <c r="IJA43" s="72"/>
      <c r="IJB43" s="90"/>
      <c r="IJC43" s="73"/>
      <c r="IJD43" s="73"/>
      <c r="IJE43" s="74"/>
      <c r="IJF43" s="72"/>
      <c r="IJG43" s="72"/>
      <c r="IJH43" s="72"/>
      <c r="IJI43" s="90"/>
      <c r="IJJ43" s="73"/>
      <c r="IJK43" s="73"/>
      <c r="IJL43" s="74"/>
      <c r="IJM43" s="72"/>
      <c r="IJN43" s="72"/>
      <c r="IJO43" s="72"/>
      <c r="IJP43" s="90"/>
      <c r="IJQ43" s="73"/>
      <c r="IJR43" s="73"/>
      <c r="IJS43" s="74"/>
      <c r="IJT43" s="72"/>
      <c r="IJU43" s="72"/>
      <c r="IJV43" s="72"/>
      <c r="IJW43" s="90"/>
      <c r="IJX43" s="73"/>
      <c r="IJY43" s="73"/>
      <c r="IJZ43" s="74"/>
      <c r="IKA43" s="72"/>
      <c r="IKB43" s="72"/>
      <c r="IKC43" s="72"/>
      <c r="IKD43" s="90"/>
      <c r="IKE43" s="73"/>
      <c r="IKF43" s="73"/>
      <c r="IKG43" s="74"/>
      <c r="IKH43" s="72"/>
      <c r="IKI43" s="72"/>
      <c r="IKJ43" s="72"/>
      <c r="IKK43" s="90"/>
      <c r="IKL43" s="73"/>
      <c r="IKM43" s="73"/>
      <c r="IKN43" s="74"/>
      <c r="IKO43" s="72"/>
      <c r="IKP43" s="72"/>
      <c r="IKQ43" s="72"/>
      <c r="IKR43" s="90"/>
      <c r="IKS43" s="73"/>
      <c r="IKT43" s="73"/>
      <c r="IKU43" s="74"/>
      <c r="IKV43" s="72"/>
      <c r="IKW43" s="72"/>
      <c r="IKX43" s="72"/>
      <c r="IKY43" s="90"/>
      <c r="IKZ43" s="73"/>
      <c r="ILA43" s="73"/>
      <c r="ILB43" s="74"/>
      <c r="ILC43" s="72"/>
      <c r="ILD43" s="72"/>
      <c r="ILE43" s="72"/>
      <c r="ILF43" s="90"/>
      <c r="ILG43" s="73"/>
      <c r="ILH43" s="73"/>
      <c r="ILI43" s="74"/>
      <c r="ILJ43" s="72"/>
      <c r="ILK43" s="72"/>
      <c r="ILL43" s="72"/>
      <c r="ILM43" s="90"/>
      <c r="ILN43" s="73"/>
      <c r="ILO43" s="73"/>
      <c r="ILP43" s="74"/>
      <c r="ILQ43" s="72"/>
      <c r="ILR43" s="72"/>
      <c r="ILS43" s="72"/>
      <c r="ILT43" s="90"/>
      <c r="ILU43" s="73"/>
      <c r="ILV43" s="73"/>
      <c r="ILW43" s="74"/>
      <c r="ILX43" s="72"/>
      <c r="ILY43" s="72"/>
      <c r="ILZ43" s="72"/>
      <c r="IMA43" s="90"/>
      <c r="IMB43" s="73"/>
      <c r="IMC43" s="73"/>
      <c r="IMD43" s="74"/>
      <c r="IME43" s="72"/>
      <c r="IMF43" s="72"/>
      <c r="IMG43" s="72"/>
      <c r="IMH43" s="90"/>
      <c r="IMI43" s="73"/>
      <c r="IMJ43" s="73"/>
      <c r="IMK43" s="74"/>
      <c r="IML43" s="72"/>
      <c r="IMM43" s="72"/>
      <c r="IMN43" s="72"/>
      <c r="IMO43" s="90"/>
      <c r="IMP43" s="73"/>
      <c r="IMQ43" s="73"/>
      <c r="IMR43" s="74"/>
      <c r="IMS43" s="72"/>
      <c r="IMT43" s="72"/>
      <c r="IMU43" s="72"/>
      <c r="IMV43" s="90"/>
      <c r="IMW43" s="73"/>
      <c r="IMX43" s="73"/>
      <c r="IMY43" s="74"/>
      <c r="IMZ43" s="72"/>
      <c r="INA43" s="72"/>
      <c r="INB43" s="72"/>
      <c r="INC43" s="90"/>
      <c r="IND43" s="73"/>
      <c r="INE43" s="73"/>
      <c r="INF43" s="74"/>
      <c r="ING43" s="72"/>
      <c r="INH43" s="72"/>
      <c r="INI43" s="72"/>
      <c r="INJ43" s="90"/>
      <c r="INK43" s="73"/>
      <c r="INL43" s="73"/>
      <c r="INM43" s="74"/>
      <c r="INN43" s="72"/>
      <c r="INO43" s="72"/>
      <c r="INP43" s="72"/>
      <c r="INQ43" s="90"/>
      <c r="INR43" s="73"/>
      <c r="INS43" s="73"/>
      <c r="INT43" s="74"/>
      <c r="INU43" s="72"/>
      <c r="INV43" s="72"/>
      <c r="INW43" s="72"/>
      <c r="INX43" s="90"/>
      <c r="INY43" s="73"/>
      <c r="INZ43" s="73"/>
      <c r="IOA43" s="74"/>
      <c r="IOB43" s="72"/>
      <c r="IOC43" s="72"/>
      <c r="IOD43" s="72"/>
      <c r="IOE43" s="90"/>
      <c r="IOF43" s="73"/>
      <c r="IOG43" s="73"/>
      <c r="IOH43" s="74"/>
      <c r="IOI43" s="72"/>
      <c r="IOJ43" s="72"/>
      <c r="IOK43" s="72"/>
      <c r="IOL43" s="90"/>
      <c r="IOM43" s="73"/>
      <c r="ION43" s="73"/>
      <c r="IOO43" s="74"/>
      <c r="IOP43" s="72"/>
      <c r="IOQ43" s="72"/>
      <c r="IOR43" s="72"/>
      <c r="IOS43" s="90"/>
      <c r="IOT43" s="73"/>
      <c r="IOU43" s="73"/>
      <c r="IOV43" s="74"/>
      <c r="IOW43" s="72"/>
      <c r="IOX43" s="72"/>
      <c r="IOY43" s="72"/>
      <c r="IOZ43" s="90"/>
      <c r="IPA43" s="73"/>
      <c r="IPB43" s="73"/>
      <c r="IPC43" s="74"/>
      <c r="IPD43" s="72"/>
      <c r="IPE43" s="72"/>
      <c r="IPF43" s="72"/>
      <c r="IPG43" s="90"/>
      <c r="IPH43" s="73"/>
      <c r="IPI43" s="73"/>
      <c r="IPJ43" s="74"/>
      <c r="IPK43" s="72"/>
      <c r="IPL43" s="72"/>
      <c r="IPM43" s="72"/>
      <c r="IPN43" s="90"/>
      <c r="IPO43" s="73"/>
      <c r="IPP43" s="73"/>
      <c r="IPQ43" s="74"/>
      <c r="IPR43" s="72"/>
      <c r="IPS43" s="72"/>
      <c r="IPT43" s="72"/>
      <c r="IPU43" s="90"/>
      <c r="IPV43" s="73"/>
      <c r="IPW43" s="73"/>
      <c r="IPX43" s="74"/>
      <c r="IPY43" s="72"/>
      <c r="IPZ43" s="72"/>
      <c r="IQA43" s="72"/>
      <c r="IQB43" s="90"/>
      <c r="IQC43" s="73"/>
      <c r="IQD43" s="73"/>
      <c r="IQE43" s="74"/>
      <c r="IQF43" s="72"/>
      <c r="IQG43" s="72"/>
      <c r="IQH43" s="72"/>
      <c r="IQI43" s="90"/>
      <c r="IQJ43" s="73"/>
      <c r="IQK43" s="73"/>
      <c r="IQL43" s="74"/>
      <c r="IQM43" s="72"/>
      <c r="IQN43" s="72"/>
      <c r="IQO43" s="72"/>
      <c r="IQP43" s="90"/>
      <c r="IQQ43" s="73"/>
      <c r="IQR43" s="73"/>
      <c r="IQS43" s="74"/>
      <c r="IQT43" s="72"/>
      <c r="IQU43" s="72"/>
      <c r="IQV43" s="72"/>
      <c r="IQW43" s="90"/>
      <c r="IQX43" s="73"/>
      <c r="IQY43" s="73"/>
      <c r="IQZ43" s="74"/>
      <c r="IRA43" s="72"/>
      <c r="IRB43" s="72"/>
      <c r="IRC43" s="72"/>
      <c r="IRD43" s="90"/>
      <c r="IRE43" s="73"/>
      <c r="IRF43" s="73"/>
      <c r="IRG43" s="74"/>
      <c r="IRH43" s="72"/>
      <c r="IRI43" s="72"/>
      <c r="IRJ43" s="72"/>
      <c r="IRK43" s="90"/>
      <c r="IRL43" s="73"/>
      <c r="IRM43" s="73"/>
      <c r="IRN43" s="74"/>
      <c r="IRO43" s="72"/>
      <c r="IRP43" s="72"/>
      <c r="IRQ43" s="72"/>
      <c r="IRR43" s="90"/>
      <c r="IRS43" s="73"/>
      <c r="IRT43" s="73"/>
      <c r="IRU43" s="74"/>
      <c r="IRV43" s="72"/>
      <c r="IRW43" s="72"/>
      <c r="IRX43" s="72"/>
      <c r="IRY43" s="90"/>
      <c r="IRZ43" s="73"/>
      <c r="ISA43" s="73"/>
      <c r="ISB43" s="74"/>
      <c r="ISC43" s="72"/>
      <c r="ISD43" s="72"/>
      <c r="ISE43" s="72"/>
      <c r="ISF43" s="90"/>
      <c r="ISG43" s="73"/>
      <c r="ISH43" s="73"/>
      <c r="ISI43" s="74"/>
      <c r="ISJ43" s="72"/>
      <c r="ISK43" s="72"/>
      <c r="ISL43" s="72"/>
      <c r="ISM43" s="90"/>
      <c r="ISN43" s="73"/>
      <c r="ISO43" s="73"/>
      <c r="ISP43" s="74"/>
      <c r="ISQ43" s="72"/>
      <c r="ISR43" s="72"/>
      <c r="ISS43" s="72"/>
      <c r="IST43" s="90"/>
      <c r="ISU43" s="73"/>
      <c r="ISV43" s="73"/>
      <c r="ISW43" s="74"/>
      <c r="ISX43" s="72"/>
      <c r="ISY43" s="72"/>
      <c r="ISZ43" s="72"/>
      <c r="ITA43" s="90"/>
      <c r="ITB43" s="73"/>
      <c r="ITC43" s="73"/>
      <c r="ITD43" s="74"/>
      <c r="ITE43" s="72"/>
      <c r="ITF43" s="72"/>
      <c r="ITG43" s="72"/>
      <c r="ITH43" s="90"/>
      <c r="ITI43" s="73"/>
      <c r="ITJ43" s="73"/>
      <c r="ITK43" s="74"/>
      <c r="ITL43" s="72"/>
      <c r="ITM43" s="72"/>
      <c r="ITN43" s="72"/>
      <c r="ITO43" s="90"/>
      <c r="ITP43" s="73"/>
      <c r="ITQ43" s="73"/>
      <c r="ITR43" s="74"/>
      <c r="ITS43" s="72"/>
      <c r="ITT43" s="72"/>
      <c r="ITU43" s="72"/>
      <c r="ITV43" s="90"/>
      <c r="ITW43" s="73"/>
      <c r="ITX43" s="73"/>
      <c r="ITY43" s="74"/>
      <c r="ITZ43" s="72"/>
      <c r="IUA43" s="72"/>
      <c r="IUB43" s="72"/>
      <c r="IUC43" s="90"/>
      <c r="IUD43" s="73"/>
      <c r="IUE43" s="73"/>
      <c r="IUF43" s="74"/>
      <c r="IUG43" s="72"/>
      <c r="IUH43" s="72"/>
      <c r="IUI43" s="72"/>
      <c r="IUJ43" s="90"/>
      <c r="IUK43" s="73"/>
      <c r="IUL43" s="73"/>
      <c r="IUM43" s="74"/>
      <c r="IUN43" s="72"/>
      <c r="IUO43" s="72"/>
      <c r="IUP43" s="72"/>
      <c r="IUQ43" s="90"/>
      <c r="IUR43" s="73"/>
      <c r="IUS43" s="73"/>
      <c r="IUT43" s="74"/>
      <c r="IUU43" s="72"/>
      <c r="IUV43" s="72"/>
      <c r="IUW43" s="72"/>
      <c r="IUX43" s="90"/>
      <c r="IUY43" s="73"/>
      <c r="IUZ43" s="73"/>
      <c r="IVA43" s="74"/>
      <c r="IVB43" s="72"/>
      <c r="IVC43" s="72"/>
      <c r="IVD43" s="72"/>
      <c r="IVE43" s="90"/>
      <c r="IVF43" s="73"/>
      <c r="IVG43" s="73"/>
      <c r="IVH43" s="74"/>
      <c r="IVI43" s="72"/>
      <c r="IVJ43" s="72"/>
      <c r="IVK43" s="72"/>
      <c r="IVL43" s="90"/>
      <c r="IVM43" s="73"/>
      <c r="IVN43" s="73"/>
      <c r="IVO43" s="74"/>
      <c r="IVP43" s="72"/>
      <c r="IVQ43" s="72"/>
      <c r="IVR43" s="72"/>
      <c r="IVS43" s="90"/>
      <c r="IVT43" s="73"/>
      <c r="IVU43" s="73"/>
      <c r="IVV43" s="74"/>
      <c r="IVW43" s="72"/>
      <c r="IVX43" s="72"/>
      <c r="IVY43" s="72"/>
      <c r="IVZ43" s="90"/>
      <c r="IWA43" s="73"/>
      <c r="IWB43" s="73"/>
      <c r="IWC43" s="74"/>
      <c r="IWD43" s="72"/>
      <c r="IWE43" s="72"/>
      <c r="IWF43" s="72"/>
      <c r="IWG43" s="90"/>
      <c r="IWH43" s="73"/>
      <c r="IWI43" s="73"/>
      <c r="IWJ43" s="74"/>
      <c r="IWK43" s="72"/>
      <c r="IWL43" s="72"/>
      <c r="IWM43" s="72"/>
      <c r="IWN43" s="90"/>
      <c r="IWO43" s="73"/>
      <c r="IWP43" s="73"/>
      <c r="IWQ43" s="74"/>
      <c r="IWR43" s="72"/>
      <c r="IWS43" s="72"/>
      <c r="IWT43" s="72"/>
      <c r="IWU43" s="90"/>
      <c r="IWV43" s="73"/>
      <c r="IWW43" s="73"/>
      <c r="IWX43" s="74"/>
      <c r="IWY43" s="72"/>
      <c r="IWZ43" s="72"/>
      <c r="IXA43" s="72"/>
      <c r="IXB43" s="90"/>
      <c r="IXC43" s="73"/>
      <c r="IXD43" s="73"/>
      <c r="IXE43" s="74"/>
      <c r="IXF43" s="72"/>
      <c r="IXG43" s="72"/>
      <c r="IXH43" s="72"/>
      <c r="IXI43" s="90"/>
      <c r="IXJ43" s="73"/>
      <c r="IXK43" s="73"/>
      <c r="IXL43" s="74"/>
      <c r="IXM43" s="72"/>
      <c r="IXN43" s="72"/>
      <c r="IXO43" s="72"/>
      <c r="IXP43" s="90"/>
      <c r="IXQ43" s="73"/>
      <c r="IXR43" s="73"/>
      <c r="IXS43" s="74"/>
      <c r="IXT43" s="72"/>
      <c r="IXU43" s="72"/>
      <c r="IXV43" s="72"/>
      <c r="IXW43" s="90"/>
      <c r="IXX43" s="73"/>
      <c r="IXY43" s="73"/>
      <c r="IXZ43" s="74"/>
      <c r="IYA43" s="72"/>
      <c r="IYB43" s="72"/>
      <c r="IYC43" s="72"/>
      <c r="IYD43" s="90"/>
      <c r="IYE43" s="73"/>
      <c r="IYF43" s="73"/>
      <c r="IYG43" s="74"/>
      <c r="IYH43" s="72"/>
      <c r="IYI43" s="72"/>
      <c r="IYJ43" s="72"/>
      <c r="IYK43" s="90"/>
      <c r="IYL43" s="73"/>
      <c r="IYM43" s="73"/>
      <c r="IYN43" s="74"/>
      <c r="IYO43" s="72"/>
      <c r="IYP43" s="72"/>
      <c r="IYQ43" s="72"/>
      <c r="IYR43" s="90"/>
      <c r="IYS43" s="73"/>
      <c r="IYT43" s="73"/>
      <c r="IYU43" s="74"/>
      <c r="IYV43" s="72"/>
      <c r="IYW43" s="72"/>
      <c r="IYX43" s="72"/>
      <c r="IYY43" s="90"/>
      <c r="IYZ43" s="73"/>
      <c r="IZA43" s="73"/>
      <c r="IZB43" s="74"/>
      <c r="IZC43" s="72"/>
      <c r="IZD43" s="72"/>
      <c r="IZE43" s="72"/>
      <c r="IZF43" s="90"/>
      <c r="IZG43" s="73"/>
      <c r="IZH43" s="73"/>
      <c r="IZI43" s="74"/>
      <c r="IZJ43" s="72"/>
      <c r="IZK43" s="72"/>
      <c r="IZL43" s="72"/>
      <c r="IZM43" s="90"/>
      <c r="IZN43" s="73"/>
      <c r="IZO43" s="73"/>
      <c r="IZP43" s="74"/>
      <c r="IZQ43" s="72"/>
      <c r="IZR43" s="72"/>
      <c r="IZS43" s="72"/>
      <c r="IZT43" s="90"/>
      <c r="IZU43" s="73"/>
      <c r="IZV43" s="73"/>
      <c r="IZW43" s="74"/>
      <c r="IZX43" s="72"/>
      <c r="IZY43" s="72"/>
      <c r="IZZ43" s="72"/>
      <c r="JAA43" s="90"/>
      <c r="JAB43" s="73"/>
      <c r="JAC43" s="73"/>
      <c r="JAD43" s="74"/>
      <c r="JAE43" s="72"/>
      <c r="JAF43" s="72"/>
      <c r="JAG43" s="72"/>
      <c r="JAH43" s="90"/>
      <c r="JAI43" s="73"/>
      <c r="JAJ43" s="73"/>
      <c r="JAK43" s="74"/>
      <c r="JAL43" s="72"/>
      <c r="JAM43" s="72"/>
      <c r="JAN43" s="72"/>
      <c r="JAO43" s="90"/>
      <c r="JAP43" s="73"/>
      <c r="JAQ43" s="73"/>
      <c r="JAR43" s="74"/>
      <c r="JAS43" s="72"/>
      <c r="JAT43" s="72"/>
      <c r="JAU43" s="72"/>
      <c r="JAV43" s="90"/>
      <c r="JAW43" s="73"/>
      <c r="JAX43" s="73"/>
      <c r="JAY43" s="74"/>
      <c r="JAZ43" s="72"/>
      <c r="JBA43" s="72"/>
      <c r="JBB43" s="72"/>
      <c r="JBC43" s="90"/>
      <c r="JBD43" s="73"/>
      <c r="JBE43" s="73"/>
      <c r="JBF43" s="74"/>
      <c r="JBG43" s="72"/>
      <c r="JBH43" s="72"/>
      <c r="JBI43" s="72"/>
      <c r="JBJ43" s="90"/>
      <c r="JBK43" s="73"/>
      <c r="JBL43" s="73"/>
      <c r="JBM43" s="74"/>
      <c r="JBN43" s="72"/>
      <c r="JBO43" s="72"/>
      <c r="JBP43" s="72"/>
      <c r="JBQ43" s="90"/>
      <c r="JBR43" s="73"/>
      <c r="JBS43" s="73"/>
      <c r="JBT43" s="74"/>
      <c r="JBU43" s="72"/>
      <c r="JBV43" s="72"/>
      <c r="JBW43" s="72"/>
      <c r="JBX43" s="90"/>
      <c r="JBY43" s="73"/>
      <c r="JBZ43" s="73"/>
      <c r="JCA43" s="74"/>
      <c r="JCB43" s="72"/>
      <c r="JCC43" s="72"/>
      <c r="JCD43" s="72"/>
      <c r="JCE43" s="90"/>
      <c r="JCF43" s="73"/>
      <c r="JCG43" s="73"/>
      <c r="JCH43" s="74"/>
      <c r="JCI43" s="72"/>
      <c r="JCJ43" s="72"/>
      <c r="JCK43" s="72"/>
      <c r="JCL43" s="90"/>
      <c r="JCM43" s="73"/>
      <c r="JCN43" s="73"/>
      <c r="JCO43" s="74"/>
      <c r="JCP43" s="72"/>
      <c r="JCQ43" s="72"/>
      <c r="JCR43" s="72"/>
      <c r="JCS43" s="90"/>
      <c r="JCT43" s="73"/>
      <c r="JCU43" s="73"/>
      <c r="JCV43" s="74"/>
      <c r="JCW43" s="72"/>
      <c r="JCX43" s="72"/>
      <c r="JCY43" s="72"/>
      <c r="JCZ43" s="90"/>
      <c r="JDA43" s="73"/>
      <c r="JDB43" s="73"/>
      <c r="JDC43" s="74"/>
      <c r="JDD43" s="72"/>
      <c r="JDE43" s="72"/>
      <c r="JDF43" s="72"/>
      <c r="JDG43" s="90"/>
      <c r="JDH43" s="73"/>
      <c r="JDI43" s="73"/>
      <c r="JDJ43" s="74"/>
      <c r="JDK43" s="72"/>
      <c r="JDL43" s="72"/>
      <c r="JDM43" s="72"/>
      <c r="JDN43" s="90"/>
      <c r="JDO43" s="73"/>
      <c r="JDP43" s="73"/>
      <c r="JDQ43" s="74"/>
      <c r="JDR43" s="72"/>
      <c r="JDS43" s="72"/>
      <c r="JDT43" s="72"/>
      <c r="JDU43" s="90"/>
      <c r="JDV43" s="73"/>
      <c r="JDW43" s="73"/>
      <c r="JDX43" s="74"/>
      <c r="JDY43" s="72"/>
      <c r="JDZ43" s="72"/>
      <c r="JEA43" s="72"/>
      <c r="JEB43" s="90"/>
      <c r="JEC43" s="73"/>
      <c r="JED43" s="73"/>
      <c r="JEE43" s="74"/>
      <c r="JEF43" s="72"/>
      <c r="JEG43" s="72"/>
      <c r="JEH43" s="72"/>
      <c r="JEI43" s="90"/>
      <c r="JEJ43" s="73"/>
      <c r="JEK43" s="73"/>
      <c r="JEL43" s="74"/>
      <c r="JEM43" s="72"/>
      <c r="JEN43" s="72"/>
      <c r="JEO43" s="72"/>
      <c r="JEP43" s="90"/>
      <c r="JEQ43" s="73"/>
      <c r="JER43" s="73"/>
      <c r="JES43" s="74"/>
      <c r="JET43" s="72"/>
      <c r="JEU43" s="72"/>
      <c r="JEV43" s="72"/>
      <c r="JEW43" s="90"/>
      <c r="JEX43" s="73"/>
      <c r="JEY43" s="73"/>
      <c r="JEZ43" s="74"/>
      <c r="JFA43" s="72"/>
      <c r="JFB43" s="72"/>
      <c r="JFC43" s="72"/>
      <c r="JFD43" s="90"/>
      <c r="JFE43" s="73"/>
      <c r="JFF43" s="73"/>
      <c r="JFG43" s="74"/>
      <c r="JFH43" s="72"/>
      <c r="JFI43" s="72"/>
      <c r="JFJ43" s="72"/>
      <c r="JFK43" s="90"/>
      <c r="JFL43" s="73"/>
      <c r="JFM43" s="73"/>
      <c r="JFN43" s="74"/>
      <c r="JFO43" s="72"/>
      <c r="JFP43" s="72"/>
      <c r="JFQ43" s="72"/>
      <c r="JFR43" s="90"/>
      <c r="JFS43" s="73"/>
      <c r="JFT43" s="73"/>
      <c r="JFU43" s="74"/>
      <c r="JFV43" s="72"/>
      <c r="JFW43" s="72"/>
      <c r="JFX43" s="72"/>
      <c r="JFY43" s="90"/>
      <c r="JFZ43" s="73"/>
      <c r="JGA43" s="73"/>
      <c r="JGB43" s="74"/>
      <c r="JGC43" s="72"/>
      <c r="JGD43" s="72"/>
      <c r="JGE43" s="72"/>
      <c r="JGF43" s="90"/>
      <c r="JGG43" s="73"/>
      <c r="JGH43" s="73"/>
      <c r="JGI43" s="74"/>
      <c r="JGJ43" s="72"/>
      <c r="JGK43" s="72"/>
      <c r="JGL43" s="72"/>
      <c r="JGM43" s="90"/>
      <c r="JGN43" s="73"/>
      <c r="JGO43" s="73"/>
      <c r="JGP43" s="74"/>
      <c r="JGQ43" s="72"/>
      <c r="JGR43" s="72"/>
      <c r="JGS43" s="72"/>
      <c r="JGT43" s="90"/>
      <c r="JGU43" s="73"/>
      <c r="JGV43" s="73"/>
      <c r="JGW43" s="74"/>
      <c r="JGX43" s="72"/>
      <c r="JGY43" s="72"/>
      <c r="JGZ43" s="72"/>
      <c r="JHA43" s="90"/>
      <c r="JHB43" s="73"/>
      <c r="JHC43" s="73"/>
      <c r="JHD43" s="74"/>
      <c r="JHE43" s="72"/>
      <c r="JHF43" s="72"/>
      <c r="JHG43" s="72"/>
      <c r="JHH43" s="90"/>
      <c r="JHI43" s="73"/>
      <c r="JHJ43" s="73"/>
      <c r="JHK43" s="74"/>
      <c r="JHL43" s="72"/>
      <c r="JHM43" s="72"/>
      <c r="JHN43" s="72"/>
      <c r="JHO43" s="90"/>
      <c r="JHP43" s="73"/>
      <c r="JHQ43" s="73"/>
      <c r="JHR43" s="74"/>
      <c r="JHS43" s="72"/>
      <c r="JHT43" s="72"/>
      <c r="JHU43" s="72"/>
      <c r="JHV43" s="90"/>
      <c r="JHW43" s="73"/>
      <c r="JHX43" s="73"/>
      <c r="JHY43" s="74"/>
      <c r="JHZ43" s="72"/>
      <c r="JIA43" s="72"/>
      <c r="JIB43" s="72"/>
      <c r="JIC43" s="90"/>
      <c r="JID43" s="73"/>
      <c r="JIE43" s="73"/>
      <c r="JIF43" s="74"/>
      <c r="JIG43" s="72"/>
      <c r="JIH43" s="72"/>
      <c r="JII43" s="72"/>
      <c r="JIJ43" s="90"/>
      <c r="JIK43" s="73"/>
      <c r="JIL43" s="73"/>
      <c r="JIM43" s="74"/>
      <c r="JIN43" s="72"/>
      <c r="JIO43" s="72"/>
      <c r="JIP43" s="72"/>
      <c r="JIQ43" s="90"/>
      <c r="JIR43" s="73"/>
      <c r="JIS43" s="73"/>
      <c r="JIT43" s="74"/>
      <c r="JIU43" s="72"/>
      <c r="JIV43" s="72"/>
      <c r="JIW43" s="72"/>
      <c r="JIX43" s="90"/>
      <c r="JIY43" s="73"/>
      <c r="JIZ43" s="73"/>
      <c r="JJA43" s="74"/>
      <c r="JJB43" s="72"/>
      <c r="JJC43" s="72"/>
      <c r="JJD43" s="72"/>
      <c r="JJE43" s="90"/>
      <c r="JJF43" s="73"/>
      <c r="JJG43" s="73"/>
      <c r="JJH43" s="74"/>
      <c r="JJI43" s="72"/>
      <c r="JJJ43" s="72"/>
      <c r="JJK43" s="72"/>
      <c r="JJL43" s="90"/>
      <c r="JJM43" s="73"/>
      <c r="JJN43" s="73"/>
      <c r="JJO43" s="74"/>
      <c r="JJP43" s="72"/>
      <c r="JJQ43" s="72"/>
      <c r="JJR43" s="72"/>
      <c r="JJS43" s="90"/>
      <c r="JJT43" s="73"/>
      <c r="JJU43" s="73"/>
      <c r="JJV43" s="74"/>
      <c r="JJW43" s="72"/>
      <c r="JJX43" s="72"/>
      <c r="JJY43" s="72"/>
      <c r="JJZ43" s="90"/>
      <c r="JKA43" s="73"/>
      <c r="JKB43" s="73"/>
      <c r="JKC43" s="74"/>
      <c r="JKD43" s="72"/>
      <c r="JKE43" s="72"/>
      <c r="JKF43" s="72"/>
      <c r="JKG43" s="90"/>
      <c r="JKH43" s="73"/>
      <c r="JKI43" s="73"/>
      <c r="JKJ43" s="74"/>
      <c r="JKK43" s="72"/>
      <c r="JKL43" s="72"/>
      <c r="JKM43" s="72"/>
      <c r="JKN43" s="90"/>
      <c r="JKO43" s="73"/>
      <c r="JKP43" s="73"/>
      <c r="JKQ43" s="74"/>
      <c r="JKR43" s="72"/>
      <c r="JKS43" s="72"/>
      <c r="JKT43" s="72"/>
      <c r="JKU43" s="90"/>
      <c r="JKV43" s="73"/>
      <c r="JKW43" s="73"/>
      <c r="JKX43" s="74"/>
      <c r="JKY43" s="72"/>
      <c r="JKZ43" s="72"/>
      <c r="JLA43" s="72"/>
      <c r="JLB43" s="90"/>
      <c r="JLC43" s="73"/>
      <c r="JLD43" s="73"/>
      <c r="JLE43" s="74"/>
      <c r="JLF43" s="72"/>
      <c r="JLG43" s="72"/>
      <c r="JLH43" s="72"/>
      <c r="JLI43" s="90"/>
      <c r="JLJ43" s="73"/>
      <c r="JLK43" s="73"/>
      <c r="JLL43" s="74"/>
      <c r="JLM43" s="72"/>
      <c r="JLN43" s="72"/>
      <c r="JLO43" s="72"/>
      <c r="JLP43" s="90"/>
      <c r="JLQ43" s="73"/>
      <c r="JLR43" s="73"/>
      <c r="JLS43" s="74"/>
      <c r="JLT43" s="72"/>
      <c r="JLU43" s="72"/>
      <c r="JLV43" s="72"/>
      <c r="JLW43" s="90"/>
      <c r="JLX43" s="73"/>
      <c r="JLY43" s="73"/>
      <c r="JLZ43" s="74"/>
      <c r="JMA43" s="72"/>
      <c r="JMB43" s="72"/>
      <c r="JMC43" s="72"/>
      <c r="JMD43" s="90"/>
      <c r="JME43" s="73"/>
      <c r="JMF43" s="73"/>
      <c r="JMG43" s="74"/>
      <c r="JMH43" s="72"/>
      <c r="JMI43" s="72"/>
      <c r="JMJ43" s="72"/>
      <c r="JMK43" s="90"/>
      <c r="JML43" s="73"/>
      <c r="JMM43" s="73"/>
      <c r="JMN43" s="74"/>
      <c r="JMO43" s="72"/>
      <c r="JMP43" s="72"/>
      <c r="JMQ43" s="72"/>
      <c r="JMR43" s="90"/>
      <c r="JMS43" s="73"/>
      <c r="JMT43" s="73"/>
      <c r="JMU43" s="74"/>
      <c r="JMV43" s="72"/>
      <c r="JMW43" s="72"/>
      <c r="JMX43" s="72"/>
      <c r="JMY43" s="90"/>
      <c r="JMZ43" s="73"/>
      <c r="JNA43" s="73"/>
      <c r="JNB43" s="74"/>
      <c r="JNC43" s="72"/>
      <c r="JND43" s="72"/>
      <c r="JNE43" s="72"/>
      <c r="JNF43" s="90"/>
      <c r="JNG43" s="73"/>
      <c r="JNH43" s="73"/>
      <c r="JNI43" s="74"/>
      <c r="JNJ43" s="72"/>
      <c r="JNK43" s="72"/>
      <c r="JNL43" s="72"/>
      <c r="JNM43" s="90"/>
      <c r="JNN43" s="73"/>
      <c r="JNO43" s="73"/>
      <c r="JNP43" s="74"/>
      <c r="JNQ43" s="72"/>
      <c r="JNR43" s="72"/>
      <c r="JNS43" s="72"/>
      <c r="JNT43" s="90"/>
      <c r="JNU43" s="73"/>
      <c r="JNV43" s="73"/>
      <c r="JNW43" s="74"/>
      <c r="JNX43" s="72"/>
      <c r="JNY43" s="72"/>
      <c r="JNZ43" s="72"/>
      <c r="JOA43" s="90"/>
      <c r="JOB43" s="73"/>
      <c r="JOC43" s="73"/>
      <c r="JOD43" s="74"/>
      <c r="JOE43" s="72"/>
      <c r="JOF43" s="72"/>
      <c r="JOG43" s="72"/>
      <c r="JOH43" s="90"/>
      <c r="JOI43" s="73"/>
      <c r="JOJ43" s="73"/>
      <c r="JOK43" s="74"/>
      <c r="JOL43" s="72"/>
      <c r="JOM43" s="72"/>
      <c r="JON43" s="72"/>
      <c r="JOO43" s="90"/>
      <c r="JOP43" s="73"/>
      <c r="JOQ43" s="73"/>
      <c r="JOR43" s="74"/>
      <c r="JOS43" s="72"/>
      <c r="JOT43" s="72"/>
      <c r="JOU43" s="72"/>
      <c r="JOV43" s="90"/>
      <c r="JOW43" s="73"/>
      <c r="JOX43" s="73"/>
      <c r="JOY43" s="74"/>
      <c r="JOZ43" s="72"/>
      <c r="JPA43" s="72"/>
      <c r="JPB43" s="72"/>
      <c r="JPC43" s="90"/>
      <c r="JPD43" s="73"/>
      <c r="JPE43" s="73"/>
      <c r="JPF43" s="74"/>
      <c r="JPG43" s="72"/>
      <c r="JPH43" s="72"/>
      <c r="JPI43" s="72"/>
      <c r="JPJ43" s="90"/>
      <c r="JPK43" s="73"/>
      <c r="JPL43" s="73"/>
      <c r="JPM43" s="74"/>
      <c r="JPN43" s="72"/>
      <c r="JPO43" s="72"/>
      <c r="JPP43" s="72"/>
      <c r="JPQ43" s="90"/>
      <c r="JPR43" s="73"/>
      <c r="JPS43" s="73"/>
      <c r="JPT43" s="74"/>
      <c r="JPU43" s="72"/>
      <c r="JPV43" s="72"/>
      <c r="JPW43" s="72"/>
      <c r="JPX43" s="90"/>
      <c r="JPY43" s="73"/>
      <c r="JPZ43" s="73"/>
      <c r="JQA43" s="74"/>
      <c r="JQB43" s="72"/>
      <c r="JQC43" s="72"/>
      <c r="JQD43" s="72"/>
      <c r="JQE43" s="90"/>
      <c r="JQF43" s="73"/>
      <c r="JQG43" s="73"/>
      <c r="JQH43" s="74"/>
      <c r="JQI43" s="72"/>
      <c r="JQJ43" s="72"/>
      <c r="JQK43" s="72"/>
      <c r="JQL43" s="90"/>
      <c r="JQM43" s="73"/>
      <c r="JQN43" s="73"/>
      <c r="JQO43" s="74"/>
      <c r="JQP43" s="72"/>
      <c r="JQQ43" s="72"/>
      <c r="JQR43" s="72"/>
      <c r="JQS43" s="90"/>
      <c r="JQT43" s="73"/>
      <c r="JQU43" s="73"/>
      <c r="JQV43" s="74"/>
      <c r="JQW43" s="72"/>
      <c r="JQX43" s="72"/>
      <c r="JQY43" s="72"/>
      <c r="JQZ43" s="90"/>
      <c r="JRA43" s="73"/>
      <c r="JRB43" s="73"/>
      <c r="JRC43" s="74"/>
      <c r="JRD43" s="72"/>
      <c r="JRE43" s="72"/>
      <c r="JRF43" s="72"/>
      <c r="JRG43" s="90"/>
      <c r="JRH43" s="73"/>
      <c r="JRI43" s="73"/>
      <c r="JRJ43" s="74"/>
      <c r="JRK43" s="72"/>
      <c r="JRL43" s="72"/>
      <c r="JRM43" s="72"/>
      <c r="JRN43" s="90"/>
      <c r="JRO43" s="73"/>
      <c r="JRP43" s="73"/>
      <c r="JRQ43" s="74"/>
      <c r="JRR43" s="72"/>
      <c r="JRS43" s="72"/>
      <c r="JRT43" s="72"/>
      <c r="JRU43" s="90"/>
      <c r="JRV43" s="73"/>
      <c r="JRW43" s="73"/>
      <c r="JRX43" s="74"/>
      <c r="JRY43" s="72"/>
      <c r="JRZ43" s="72"/>
      <c r="JSA43" s="72"/>
      <c r="JSB43" s="90"/>
      <c r="JSC43" s="73"/>
      <c r="JSD43" s="73"/>
      <c r="JSE43" s="74"/>
      <c r="JSF43" s="72"/>
      <c r="JSG43" s="72"/>
      <c r="JSH43" s="72"/>
      <c r="JSI43" s="90"/>
      <c r="JSJ43" s="73"/>
      <c r="JSK43" s="73"/>
      <c r="JSL43" s="74"/>
      <c r="JSM43" s="72"/>
      <c r="JSN43" s="72"/>
      <c r="JSO43" s="72"/>
      <c r="JSP43" s="90"/>
      <c r="JSQ43" s="73"/>
      <c r="JSR43" s="73"/>
      <c r="JSS43" s="74"/>
      <c r="JST43" s="72"/>
      <c r="JSU43" s="72"/>
      <c r="JSV43" s="72"/>
      <c r="JSW43" s="90"/>
      <c r="JSX43" s="73"/>
      <c r="JSY43" s="73"/>
      <c r="JSZ43" s="74"/>
      <c r="JTA43" s="72"/>
      <c r="JTB43" s="72"/>
      <c r="JTC43" s="72"/>
      <c r="JTD43" s="90"/>
      <c r="JTE43" s="73"/>
      <c r="JTF43" s="73"/>
      <c r="JTG43" s="74"/>
      <c r="JTH43" s="72"/>
      <c r="JTI43" s="72"/>
      <c r="JTJ43" s="72"/>
      <c r="JTK43" s="90"/>
      <c r="JTL43" s="73"/>
      <c r="JTM43" s="73"/>
      <c r="JTN43" s="74"/>
      <c r="JTO43" s="72"/>
      <c r="JTP43" s="72"/>
      <c r="JTQ43" s="72"/>
      <c r="JTR43" s="90"/>
      <c r="JTS43" s="73"/>
      <c r="JTT43" s="73"/>
      <c r="JTU43" s="74"/>
      <c r="JTV43" s="72"/>
      <c r="JTW43" s="72"/>
      <c r="JTX43" s="72"/>
      <c r="JTY43" s="90"/>
      <c r="JTZ43" s="73"/>
      <c r="JUA43" s="73"/>
      <c r="JUB43" s="74"/>
      <c r="JUC43" s="72"/>
      <c r="JUD43" s="72"/>
      <c r="JUE43" s="72"/>
      <c r="JUF43" s="90"/>
      <c r="JUG43" s="73"/>
      <c r="JUH43" s="73"/>
      <c r="JUI43" s="74"/>
      <c r="JUJ43" s="72"/>
      <c r="JUK43" s="72"/>
      <c r="JUL43" s="72"/>
      <c r="JUM43" s="90"/>
      <c r="JUN43" s="73"/>
      <c r="JUO43" s="73"/>
      <c r="JUP43" s="74"/>
      <c r="JUQ43" s="72"/>
      <c r="JUR43" s="72"/>
      <c r="JUS43" s="72"/>
      <c r="JUT43" s="90"/>
      <c r="JUU43" s="73"/>
      <c r="JUV43" s="73"/>
      <c r="JUW43" s="74"/>
      <c r="JUX43" s="72"/>
      <c r="JUY43" s="72"/>
      <c r="JUZ43" s="72"/>
      <c r="JVA43" s="90"/>
      <c r="JVB43" s="73"/>
      <c r="JVC43" s="73"/>
      <c r="JVD43" s="74"/>
      <c r="JVE43" s="72"/>
      <c r="JVF43" s="72"/>
      <c r="JVG43" s="72"/>
      <c r="JVH43" s="90"/>
      <c r="JVI43" s="73"/>
      <c r="JVJ43" s="73"/>
      <c r="JVK43" s="74"/>
      <c r="JVL43" s="72"/>
      <c r="JVM43" s="72"/>
      <c r="JVN43" s="72"/>
      <c r="JVO43" s="90"/>
      <c r="JVP43" s="73"/>
      <c r="JVQ43" s="73"/>
      <c r="JVR43" s="74"/>
      <c r="JVS43" s="72"/>
      <c r="JVT43" s="72"/>
      <c r="JVU43" s="72"/>
      <c r="JVV43" s="90"/>
      <c r="JVW43" s="73"/>
      <c r="JVX43" s="73"/>
      <c r="JVY43" s="74"/>
      <c r="JVZ43" s="72"/>
      <c r="JWA43" s="72"/>
      <c r="JWB43" s="72"/>
      <c r="JWC43" s="90"/>
      <c r="JWD43" s="73"/>
      <c r="JWE43" s="73"/>
      <c r="JWF43" s="74"/>
      <c r="JWG43" s="72"/>
      <c r="JWH43" s="72"/>
      <c r="JWI43" s="72"/>
      <c r="JWJ43" s="90"/>
      <c r="JWK43" s="73"/>
      <c r="JWL43" s="73"/>
      <c r="JWM43" s="74"/>
      <c r="JWN43" s="72"/>
      <c r="JWO43" s="72"/>
      <c r="JWP43" s="72"/>
      <c r="JWQ43" s="90"/>
      <c r="JWR43" s="73"/>
      <c r="JWS43" s="73"/>
      <c r="JWT43" s="74"/>
      <c r="JWU43" s="72"/>
      <c r="JWV43" s="72"/>
      <c r="JWW43" s="72"/>
      <c r="JWX43" s="90"/>
      <c r="JWY43" s="73"/>
      <c r="JWZ43" s="73"/>
      <c r="JXA43" s="74"/>
      <c r="JXB43" s="72"/>
      <c r="JXC43" s="72"/>
      <c r="JXD43" s="72"/>
      <c r="JXE43" s="90"/>
      <c r="JXF43" s="73"/>
      <c r="JXG43" s="73"/>
      <c r="JXH43" s="74"/>
      <c r="JXI43" s="72"/>
      <c r="JXJ43" s="72"/>
      <c r="JXK43" s="72"/>
      <c r="JXL43" s="90"/>
      <c r="JXM43" s="73"/>
      <c r="JXN43" s="73"/>
      <c r="JXO43" s="74"/>
      <c r="JXP43" s="72"/>
      <c r="JXQ43" s="72"/>
      <c r="JXR43" s="72"/>
      <c r="JXS43" s="90"/>
      <c r="JXT43" s="73"/>
      <c r="JXU43" s="73"/>
      <c r="JXV43" s="74"/>
      <c r="JXW43" s="72"/>
      <c r="JXX43" s="72"/>
      <c r="JXY43" s="72"/>
      <c r="JXZ43" s="90"/>
      <c r="JYA43" s="73"/>
      <c r="JYB43" s="73"/>
      <c r="JYC43" s="74"/>
      <c r="JYD43" s="72"/>
      <c r="JYE43" s="72"/>
      <c r="JYF43" s="72"/>
      <c r="JYG43" s="90"/>
      <c r="JYH43" s="73"/>
      <c r="JYI43" s="73"/>
      <c r="JYJ43" s="74"/>
      <c r="JYK43" s="72"/>
      <c r="JYL43" s="72"/>
      <c r="JYM43" s="72"/>
      <c r="JYN43" s="90"/>
      <c r="JYO43" s="73"/>
      <c r="JYP43" s="73"/>
      <c r="JYQ43" s="74"/>
      <c r="JYR43" s="72"/>
      <c r="JYS43" s="72"/>
      <c r="JYT43" s="72"/>
      <c r="JYU43" s="90"/>
      <c r="JYV43" s="73"/>
      <c r="JYW43" s="73"/>
      <c r="JYX43" s="74"/>
      <c r="JYY43" s="72"/>
      <c r="JYZ43" s="72"/>
      <c r="JZA43" s="72"/>
      <c r="JZB43" s="90"/>
      <c r="JZC43" s="73"/>
      <c r="JZD43" s="73"/>
      <c r="JZE43" s="74"/>
      <c r="JZF43" s="72"/>
      <c r="JZG43" s="72"/>
      <c r="JZH43" s="72"/>
      <c r="JZI43" s="90"/>
      <c r="JZJ43" s="73"/>
      <c r="JZK43" s="73"/>
      <c r="JZL43" s="74"/>
      <c r="JZM43" s="72"/>
      <c r="JZN43" s="72"/>
      <c r="JZO43" s="72"/>
      <c r="JZP43" s="90"/>
      <c r="JZQ43" s="73"/>
      <c r="JZR43" s="73"/>
      <c r="JZS43" s="74"/>
      <c r="JZT43" s="72"/>
      <c r="JZU43" s="72"/>
      <c r="JZV43" s="72"/>
      <c r="JZW43" s="90"/>
      <c r="JZX43" s="73"/>
      <c r="JZY43" s="73"/>
      <c r="JZZ43" s="74"/>
      <c r="KAA43" s="72"/>
      <c r="KAB43" s="72"/>
      <c r="KAC43" s="72"/>
      <c r="KAD43" s="90"/>
      <c r="KAE43" s="73"/>
      <c r="KAF43" s="73"/>
      <c r="KAG43" s="74"/>
      <c r="KAH43" s="72"/>
      <c r="KAI43" s="72"/>
      <c r="KAJ43" s="72"/>
      <c r="KAK43" s="90"/>
      <c r="KAL43" s="73"/>
      <c r="KAM43" s="73"/>
      <c r="KAN43" s="74"/>
      <c r="KAO43" s="72"/>
      <c r="KAP43" s="72"/>
      <c r="KAQ43" s="72"/>
      <c r="KAR43" s="90"/>
      <c r="KAS43" s="73"/>
      <c r="KAT43" s="73"/>
      <c r="KAU43" s="74"/>
      <c r="KAV43" s="72"/>
      <c r="KAW43" s="72"/>
      <c r="KAX43" s="72"/>
      <c r="KAY43" s="90"/>
      <c r="KAZ43" s="73"/>
      <c r="KBA43" s="73"/>
      <c r="KBB43" s="74"/>
      <c r="KBC43" s="72"/>
      <c r="KBD43" s="72"/>
      <c r="KBE43" s="72"/>
      <c r="KBF43" s="90"/>
      <c r="KBG43" s="73"/>
      <c r="KBH43" s="73"/>
      <c r="KBI43" s="74"/>
      <c r="KBJ43" s="72"/>
      <c r="KBK43" s="72"/>
      <c r="KBL43" s="72"/>
      <c r="KBM43" s="90"/>
      <c r="KBN43" s="73"/>
      <c r="KBO43" s="73"/>
      <c r="KBP43" s="74"/>
      <c r="KBQ43" s="72"/>
      <c r="KBR43" s="72"/>
      <c r="KBS43" s="72"/>
      <c r="KBT43" s="90"/>
      <c r="KBU43" s="73"/>
      <c r="KBV43" s="73"/>
      <c r="KBW43" s="74"/>
      <c r="KBX43" s="72"/>
      <c r="KBY43" s="72"/>
      <c r="KBZ43" s="72"/>
      <c r="KCA43" s="90"/>
      <c r="KCB43" s="73"/>
      <c r="KCC43" s="73"/>
      <c r="KCD43" s="74"/>
      <c r="KCE43" s="72"/>
      <c r="KCF43" s="72"/>
      <c r="KCG43" s="72"/>
      <c r="KCH43" s="90"/>
      <c r="KCI43" s="73"/>
      <c r="KCJ43" s="73"/>
      <c r="KCK43" s="74"/>
      <c r="KCL43" s="72"/>
      <c r="KCM43" s="72"/>
      <c r="KCN43" s="72"/>
      <c r="KCO43" s="90"/>
      <c r="KCP43" s="73"/>
      <c r="KCQ43" s="73"/>
      <c r="KCR43" s="74"/>
      <c r="KCS43" s="72"/>
      <c r="KCT43" s="72"/>
      <c r="KCU43" s="72"/>
      <c r="KCV43" s="90"/>
      <c r="KCW43" s="73"/>
      <c r="KCX43" s="73"/>
      <c r="KCY43" s="74"/>
      <c r="KCZ43" s="72"/>
      <c r="KDA43" s="72"/>
      <c r="KDB43" s="72"/>
      <c r="KDC43" s="90"/>
      <c r="KDD43" s="73"/>
      <c r="KDE43" s="73"/>
      <c r="KDF43" s="74"/>
      <c r="KDG43" s="72"/>
      <c r="KDH43" s="72"/>
      <c r="KDI43" s="72"/>
      <c r="KDJ43" s="90"/>
      <c r="KDK43" s="73"/>
      <c r="KDL43" s="73"/>
      <c r="KDM43" s="74"/>
      <c r="KDN43" s="72"/>
      <c r="KDO43" s="72"/>
      <c r="KDP43" s="72"/>
      <c r="KDQ43" s="90"/>
      <c r="KDR43" s="73"/>
      <c r="KDS43" s="73"/>
      <c r="KDT43" s="74"/>
      <c r="KDU43" s="72"/>
      <c r="KDV43" s="72"/>
      <c r="KDW43" s="72"/>
      <c r="KDX43" s="90"/>
      <c r="KDY43" s="73"/>
      <c r="KDZ43" s="73"/>
      <c r="KEA43" s="74"/>
      <c r="KEB43" s="72"/>
      <c r="KEC43" s="72"/>
      <c r="KED43" s="72"/>
      <c r="KEE43" s="90"/>
      <c r="KEF43" s="73"/>
      <c r="KEG43" s="73"/>
      <c r="KEH43" s="74"/>
      <c r="KEI43" s="72"/>
      <c r="KEJ43" s="72"/>
      <c r="KEK43" s="72"/>
      <c r="KEL43" s="90"/>
      <c r="KEM43" s="73"/>
      <c r="KEN43" s="73"/>
      <c r="KEO43" s="74"/>
      <c r="KEP43" s="72"/>
      <c r="KEQ43" s="72"/>
      <c r="KER43" s="72"/>
      <c r="KES43" s="90"/>
      <c r="KET43" s="73"/>
      <c r="KEU43" s="73"/>
      <c r="KEV43" s="74"/>
      <c r="KEW43" s="72"/>
      <c r="KEX43" s="72"/>
      <c r="KEY43" s="72"/>
      <c r="KEZ43" s="90"/>
      <c r="KFA43" s="73"/>
      <c r="KFB43" s="73"/>
      <c r="KFC43" s="74"/>
      <c r="KFD43" s="72"/>
      <c r="KFE43" s="72"/>
      <c r="KFF43" s="72"/>
      <c r="KFG43" s="90"/>
      <c r="KFH43" s="73"/>
      <c r="KFI43" s="73"/>
      <c r="KFJ43" s="74"/>
      <c r="KFK43" s="72"/>
      <c r="KFL43" s="72"/>
      <c r="KFM43" s="72"/>
      <c r="KFN43" s="90"/>
      <c r="KFO43" s="73"/>
      <c r="KFP43" s="73"/>
      <c r="KFQ43" s="74"/>
      <c r="KFR43" s="72"/>
      <c r="KFS43" s="72"/>
      <c r="KFT43" s="72"/>
      <c r="KFU43" s="90"/>
      <c r="KFV43" s="73"/>
      <c r="KFW43" s="73"/>
      <c r="KFX43" s="74"/>
      <c r="KFY43" s="72"/>
      <c r="KFZ43" s="72"/>
      <c r="KGA43" s="72"/>
      <c r="KGB43" s="90"/>
      <c r="KGC43" s="73"/>
      <c r="KGD43" s="73"/>
      <c r="KGE43" s="74"/>
      <c r="KGF43" s="72"/>
      <c r="KGG43" s="72"/>
      <c r="KGH43" s="72"/>
      <c r="KGI43" s="90"/>
      <c r="KGJ43" s="73"/>
      <c r="KGK43" s="73"/>
      <c r="KGL43" s="74"/>
      <c r="KGM43" s="72"/>
      <c r="KGN43" s="72"/>
      <c r="KGO43" s="72"/>
      <c r="KGP43" s="90"/>
      <c r="KGQ43" s="73"/>
      <c r="KGR43" s="73"/>
      <c r="KGS43" s="74"/>
      <c r="KGT43" s="72"/>
      <c r="KGU43" s="72"/>
      <c r="KGV43" s="72"/>
      <c r="KGW43" s="90"/>
      <c r="KGX43" s="73"/>
      <c r="KGY43" s="73"/>
      <c r="KGZ43" s="74"/>
      <c r="KHA43" s="72"/>
      <c r="KHB43" s="72"/>
      <c r="KHC43" s="72"/>
      <c r="KHD43" s="90"/>
      <c r="KHE43" s="73"/>
      <c r="KHF43" s="73"/>
      <c r="KHG43" s="74"/>
      <c r="KHH43" s="72"/>
      <c r="KHI43" s="72"/>
      <c r="KHJ43" s="72"/>
      <c r="KHK43" s="90"/>
      <c r="KHL43" s="73"/>
      <c r="KHM43" s="73"/>
      <c r="KHN43" s="74"/>
      <c r="KHO43" s="72"/>
      <c r="KHP43" s="72"/>
      <c r="KHQ43" s="72"/>
      <c r="KHR43" s="90"/>
      <c r="KHS43" s="73"/>
      <c r="KHT43" s="73"/>
      <c r="KHU43" s="74"/>
      <c r="KHV43" s="72"/>
      <c r="KHW43" s="72"/>
      <c r="KHX43" s="72"/>
      <c r="KHY43" s="90"/>
      <c r="KHZ43" s="73"/>
      <c r="KIA43" s="73"/>
      <c r="KIB43" s="74"/>
      <c r="KIC43" s="72"/>
      <c r="KID43" s="72"/>
      <c r="KIE43" s="72"/>
      <c r="KIF43" s="90"/>
      <c r="KIG43" s="73"/>
      <c r="KIH43" s="73"/>
      <c r="KII43" s="74"/>
      <c r="KIJ43" s="72"/>
      <c r="KIK43" s="72"/>
      <c r="KIL43" s="72"/>
      <c r="KIM43" s="90"/>
      <c r="KIN43" s="73"/>
      <c r="KIO43" s="73"/>
      <c r="KIP43" s="74"/>
      <c r="KIQ43" s="72"/>
      <c r="KIR43" s="72"/>
      <c r="KIS43" s="72"/>
      <c r="KIT43" s="90"/>
      <c r="KIU43" s="73"/>
      <c r="KIV43" s="73"/>
      <c r="KIW43" s="74"/>
      <c r="KIX43" s="72"/>
      <c r="KIY43" s="72"/>
      <c r="KIZ43" s="72"/>
      <c r="KJA43" s="90"/>
      <c r="KJB43" s="73"/>
      <c r="KJC43" s="73"/>
      <c r="KJD43" s="74"/>
      <c r="KJE43" s="72"/>
      <c r="KJF43" s="72"/>
      <c r="KJG43" s="72"/>
      <c r="KJH43" s="90"/>
      <c r="KJI43" s="73"/>
      <c r="KJJ43" s="73"/>
      <c r="KJK43" s="74"/>
      <c r="KJL43" s="72"/>
      <c r="KJM43" s="72"/>
      <c r="KJN43" s="72"/>
      <c r="KJO43" s="90"/>
      <c r="KJP43" s="73"/>
      <c r="KJQ43" s="73"/>
      <c r="KJR43" s="74"/>
      <c r="KJS43" s="72"/>
      <c r="KJT43" s="72"/>
      <c r="KJU43" s="72"/>
      <c r="KJV43" s="90"/>
      <c r="KJW43" s="73"/>
      <c r="KJX43" s="73"/>
      <c r="KJY43" s="74"/>
      <c r="KJZ43" s="72"/>
      <c r="KKA43" s="72"/>
      <c r="KKB43" s="72"/>
      <c r="KKC43" s="90"/>
      <c r="KKD43" s="73"/>
      <c r="KKE43" s="73"/>
      <c r="KKF43" s="74"/>
      <c r="KKG43" s="72"/>
      <c r="KKH43" s="72"/>
      <c r="KKI43" s="72"/>
      <c r="KKJ43" s="90"/>
      <c r="KKK43" s="73"/>
      <c r="KKL43" s="73"/>
      <c r="KKM43" s="74"/>
      <c r="KKN43" s="72"/>
      <c r="KKO43" s="72"/>
      <c r="KKP43" s="72"/>
      <c r="KKQ43" s="90"/>
      <c r="KKR43" s="73"/>
      <c r="KKS43" s="73"/>
      <c r="KKT43" s="74"/>
      <c r="KKU43" s="72"/>
      <c r="KKV43" s="72"/>
      <c r="KKW43" s="72"/>
      <c r="KKX43" s="90"/>
      <c r="KKY43" s="73"/>
      <c r="KKZ43" s="73"/>
      <c r="KLA43" s="74"/>
      <c r="KLB43" s="72"/>
      <c r="KLC43" s="72"/>
      <c r="KLD43" s="72"/>
      <c r="KLE43" s="90"/>
      <c r="KLF43" s="73"/>
      <c r="KLG43" s="73"/>
      <c r="KLH43" s="74"/>
      <c r="KLI43" s="72"/>
      <c r="KLJ43" s="72"/>
      <c r="KLK43" s="72"/>
      <c r="KLL43" s="90"/>
      <c r="KLM43" s="73"/>
      <c r="KLN43" s="73"/>
      <c r="KLO43" s="74"/>
      <c r="KLP43" s="72"/>
      <c r="KLQ43" s="72"/>
      <c r="KLR43" s="72"/>
      <c r="KLS43" s="90"/>
      <c r="KLT43" s="73"/>
      <c r="KLU43" s="73"/>
      <c r="KLV43" s="74"/>
      <c r="KLW43" s="72"/>
      <c r="KLX43" s="72"/>
      <c r="KLY43" s="72"/>
      <c r="KLZ43" s="90"/>
      <c r="KMA43" s="73"/>
      <c r="KMB43" s="73"/>
      <c r="KMC43" s="74"/>
      <c r="KMD43" s="72"/>
      <c r="KME43" s="72"/>
      <c r="KMF43" s="72"/>
      <c r="KMG43" s="90"/>
      <c r="KMH43" s="73"/>
      <c r="KMI43" s="73"/>
      <c r="KMJ43" s="74"/>
      <c r="KMK43" s="72"/>
      <c r="KML43" s="72"/>
      <c r="KMM43" s="72"/>
      <c r="KMN43" s="90"/>
      <c r="KMO43" s="73"/>
      <c r="KMP43" s="73"/>
      <c r="KMQ43" s="74"/>
      <c r="KMR43" s="72"/>
      <c r="KMS43" s="72"/>
      <c r="KMT43" s="72"/>
      <c r="KMU43" s="90"/>
      <c r="KMV43" s="73"/>
      <c r="KMW43" s="73"/>
      <c r="KMX43" s="74"/>
      <c r="KMY43" s="72"/>
      <c r="KMZ43" s="72"/>
      <c r="KNA43" s="72"/>
      <c r="KNB43" s="90"/>
      <c r="KNC43" s="73"/>
      <c r="KND43" s="73"/>
      <c r="KNE43" s="74"/>
      <c r="KNF43" s="72"/>
      <c r="KNG43" s="72"/>
      <c r="KNH43" s="72"/>
      <c r="KNI43" s="90"/>
      <c r="KNJ43" s="73"/>
      <c r="KNK43" s="73"/>
      <c r="KNL43" s="74"/>
      <c r="KNM43" s="72"/>
      <c r="KNN43" s="72"/>
      <c r="KNO43" s="72"/>
      <c r="KNP43" s="90"/>
      <c r="KNQ43" s="73"/>
      <c r="KNR43" s="73"/>
      <c r="KNS43" s="74"/>
      <c r="KNT43" s="72"/>
      <c r="KNU43" s="72"/>
      <c r="KNV43" s="72"/>
      <c r="KNW43" s="90"/>
      <c r="KNX43" s="73"/>
      <c r="KNY43" s="73"/>
      <c r="KNZ43" s="74"/>
      <c r="KOA43" s="72"/>
      <c r="KOB43" s="72"/>
      <c r="KOC43" s="72"/>
      <c r="KOD43" s="90"/>
      <c r="KOE43" s="73"/>
      <c r="KOF43" s="73"/>
      <c r="KOG43" s="74"/>
      <c r="KOH43" s="72"/>
      <c r="KOI43" s="72"/>
      <c r="KOJ43" s="72"/>
      <c r="KOK43" s="90"/>
      <c r="KOL43" s="73"/>
      <c r="KOM43" s="73"/>
      <c r="KON43" s="74"/>
      <c r="KOO43" s="72"/>
      <c r="KOP43" s="72"/>
      <c r="KOQ43" s="72"/>
      <c r="KOR43" s="90"/>
      <c r="KOS43" s="73"/>
      <c r="KOT43" s="73"/>
      <c r="KOU43" s="74"/>
      <c r="KOV43" s="72"/>
      <c r="KOW43" s="72"/>
      <c r="KOX43" s="72"/>
      <c r="KOY43" s="90"/>
      <c r="KOZ43" s="73"/>
      <c r="KPA43" s="73"/>
      <c r="KPB43" s="74"/>
      <c r="KPC43" s="72"/>
      <c r="KPD43" s="72"/>
      <c r="KPE43" s="72"/>
      <c r="KPF43" s="90"/>
      <c r="KPG43" s="73"/>
      <c r="KPH43" s="73"/>
      <c r="KPI43" s="74"/>
      <c r="KPJ43" s="72"/>
      <c r="KPK43" s="72"/>
      <c r="KPL43" s="72"/>
      <c r="KPM43" s="90"/>
      <c r="KPN43" s="73"/>
      <c r="KPO43" s="73"/>
      <c r="KPP43" s="74"/>
      <c r="KPQ43" s="72"/>
      <c r="KPR43" s="72"/>
      <c r="KPS43" s="72"/>
      <c r="KPT43" s="90"/>
      <c r="KPU43" s="73"/>
      <c r="KPV43" s="73"/>
      <c r="KPW43" s="74"/>
      <c r="KPX43" s="72"/>
      <c r="KPY43" s="72"/>
      <c r="KPZ43" s="72"/>
      <c r="KQA43" s="90"/>
      <c r="KQB43" s="73"/>
      <c r="KQC43" s="73"/>
      <c r="KQD43" s="74"/>
      <c r="KQE43" s="72"/>
      <c r="KQF43" s="72"/>
      <c r="KQG43" s="72"/>
      <c r="KQH43" s="90"/>
      <c r="KQI43" s="73"/>
      <c r="KQJ43" s="73"/>
      <c r="KQK43" s="74"/>
      <c r="KQL43" s="72"/>
      <c r="KQM43" s="72"/>
      <c r="KQN43" s="72"/>
      <c r="KQO43" s="90"/>
      <c r="KQP43" s="73"/>
      <c r="KQQ43" s="73"/>
      <c r="KQR43" s="74"/>
      <c r="KQS43" s="72"/>
      <c r="KQT43" s="72"/>
      <c r="KQU43" s="72"/>
      <c r="KQV43" s="90"/>
      <c r="KQW43" s="73"/>
      <c r="KQX43" s="73"/>
      <c r="KQY43" s="74"/>
      <c r="KQZ43" s="72"/>
      <c r="KRA43" s="72"/>
      <c r="KRB43" s="72"/>
      <c r="KRC43" s="90"/>
      <c r="KRD43" s="73"/>
      <c r="KRE43" s="73"/>
      <c r="KRF43" s="74"/>
      <c r="KRG43" s="72"/>
      <c r="KRH43" s="72"/>
      <c r="KRI43" s="72"/>
      <c r="KRJ43" s="90"/>
      <c r="KRK43" s="73"/>
      <c r="KRL43" s="73"/>
      <c r="KRM43" s="74"/>
      <c r="KRN43" s="72"/>
      <c r="KRO43" s="72"/>
      <c r="KRP43" s="72"/>
      <c r="KRQ43" s="90"/>
      <c r="KRR43" s="73"/>
      <c r="KRS43" s="73"/>
      <c r="KRT43" s="74"/>
      <c r="KRU43" s="72"/>
      <c r="KRV43" s="72"/>
      <c r="KRW43" s="72"/>
      <c r="KRX43" s="90"/>
      <c r="KRY43" s="73"/>
      <c r="KRZ43" s="73"/>
      <c r="KSA43" s="74"/>
      <c r="KSB43" s="72"/>
      <c r="KSC43" s="72"/>
      <c r="KSD43" s="72"/>
      <c r="KSE43" s="90"/>
      <c r="KSF43" s="73"/>
      <c r="KSG43" s="73"/>
      <c r="KSH43" s="74"/>
      <c r="KSI43" s="72"/>
      <c r="KSJ43" s="72"/>
      <c r="KSK43" s="72"/>
      <c r="KSL43" s="90"/>
      <c r="KSM43" s="73"/>
      <c r="KSN43" s="73"/>
      <c r="KSO43" s="74"/>
      <c r="KSP43" s="72"/>
      <c r="KSQ43" s="72"/>
      <c r="KSR43" s="72"/>
      <c r="KSS43" s="90"/>
      <c r="KST43" s="73"/>
      <c r="KSU43" s="73"/>
      <c r="KSV43" s="74"/>
      <c r="KSW43" s="72"/>
      <c r="KSX43" s="72"/>
      <c r="KSY43" s="72"/>
      <c r="KSZ43" s="90"/>
      <c r="KTA43" s="73"/>
      <c r="KTB43" s="73"/>
      <c r="KTC43" s="74"/>
      <c r="KTD43" s="72"/>
      <c r="KTE43" s="72"/>
      <c r="KTF43" s="72"/>
      <c r="KTG43" s="90"/>
      <c r="KTH43" s="73"/>
      <c r="KTI43" s="73"/>
      <c r="KTJ43" s="74"/>
      <c r="KTK43" s="72"/>
      <c r="KTL43" s="72"/>
      <c r="KTM43" s="72"/>
      <c r="KTN43" s="90"/>
      <c r="KTO43" s="73"/>
      <c r="KTP43" s="73"/>
      <c r="KTQ43" s="74"/>
      <c r="KTR43" s="72"/>
      <c r="KTS43" s="72"/>
      <c r="KTT43" s="72"/>
      <c r="KTU43" s="90"/>
      <c r="KTV43" s="73"/>
      <c r="KTW43" s="73"/>
      <c r="KTX43" s="74"/>
      <c r="KTY43" s="72"/>
      <c r="KTZ43" s="72"/>
      <c r="KUA43" s="72"/>
      <c r="KUB43" s="90"/>
      <c r="KUC43" s="73"/>
      <c r="KUD43" s="73"/>
      <c r="KUE43" s="74"/>
      <c r="KUF43" s="72"/>
      <c r="KUG43" s="72"/>
      <c r="KUH43" s="72"/>
      <c r="KUI43" s="90"/>
      <c r="KUJ43" s="73"/>
      <c r="KUK43" s="73"/>
      <c r="KUL43" s="74"/>
      <c r="KUM43" s="72"/>
      <c r="KUN43" s="72"/>
      <c r="KUO43" s="72"/>
      <c r="KUP43" s="90"/>
      <c r="KUQ43" s="73"/>
      <c r="KUR43" s="73"/>
      <c r="KUS43" s="74"/>
      <c r="KUT43" s="72"/>
      <c r="KUU43" s="72"/>
      <c r="KUV43" s="72"/>
      <c r="KUW43" s="90"/>
      <c r="KUX43" s="73"/>
      <c r="KUY43" s="73"/>
      <c r="KUZ43" s="74"/>
      <c r="KVA43" s="72"/>
      <c r="KVB43" s="72"/>
      <c r="KVC43" s="72"/>
      <c r="KVD43" s="90"/>
      <c r="KVE43" s="73"/>
      <c r="KVF43" s="73"/>
      <c r="KVG43" s="74"/>
      <c r="KVH43" s="72"/>
      <c r="KVI43" s="72"/>
      <c r="KVJ43" s="72"/>
      <c r="KVK43" s="90"/>
      <c r="KVL43" s="73"/>
      <c r="KVM43" s="73"/>
      <c r="KVN43" s="74"/>
      <c r="KVO43" s="72"/>
      <c r="KVP43" s="72"/>
      <c r="KVQ43" s="72"/>
      <c r="KVR43" s="90"/>
      <c r="KVS43" s="73"/>
      <c r="KVT43" s="73"/>
      <c r="KVU43" s="74"/>
      <c r="KVV43" s="72"/>
      <c r="KVW43" s="72"/>
      <c r="KVX43" s="72"/>
      <c r="KVY43" s="90"/>
      <c r="KVZ43" s="73"/>
      <c r="KWA43" s="73"/>
      <c r="KWB43" s="74"/>
      <c r="KWC43" s="72"/>
      <c r="KWD43" s="72"/>
      <c r="KWE43" s="72"/>
      <c r="KWF43" s="90"/>
      <c r="KWG43" s="73"/>
      <c r="KWH43" s="73"/>
      <c r="KWI43" s="74"/>
      <c r="KWJ43" s="72"/>
      <c r="KWK43" s="72"/>
      <c r="KWL43" s="72"/>
      <c r="KWM43" s="90"/>
      <c r="KWN43" s="73"/>
      <c r="KWO43" s="73"/>
      <c r="KWP43" s="74"/>
      <c r="KWQ43" s="72"/>
      <c r="KWR43" s="72"/>
      <c r="KWS43" s="72"/>
      <c r="KWT43" s="90"/>
      <c r="KWU43" s="73"/>
      <c r="KWV43" s="73"/>
      <c r="KWW43" s="74"/>
      <c r="KWX43" s="72"/>
      <c r="KWY43" s="72"/>
      <c r="KWZ43" s="72"/>
      <c r="KXA43" s="90"/>
      <c r="KXB43" s="73"/>
      <c r="KXC43" s="73"/>
      <c r="KXD43" s="74"/>
      <c r="KXE43" s="72"/>
      <c r="KXF43" s="72"/>
      <c r="KXG43" s="72"/>
      <c r="KXH43" s="90"/>
      <c r="KXI43" s="73"/>
      <c r="KXJ43" s="73"/>
      <c r="KXK43" s="74"/>
      <c r="KXL43" s="72"/>
      <c r="KXM43" s="72"/>
      <c r="KXN43" s="72"/>
      <c r="KXO43" s="90"/>
      <c r="KXP43" s="73"/>
      <c r="KXQ43" s="73"/>
      <c r="KXR43" s="74"/>
      <c r="KXS43" s="72"/>
      <c r="KXT43" s="72"/>
      <c r="KXU43" s="72"/>
      <c r="KXV43" s="90"/>
      <c r="KXW43" s="73"/>
      <c r="KXX43" s="73"/>
      <c r="KXY43" s="74"/>
      <c r="KXZ43" s="72"/>
      <c r="KYA43" s="72"/>
      <c r="KYB43" s="72"/>
      <c r="KYC43" s="90"/>
      <c r="KYD43" s="73"/>
      <c r="KYE43" s="73"/>
      <c r="KYF43" s="74"/>
      <c r="KYG43" s="72"/>
      <c r="KYH43" s="72"/>
      <c r="KYI43" s="72"/>
      <c r="KYJ43" s="90"/>
      <c r="KYK43" s="73"/>
      <c r="KYL43" s="73"/>
      <c r="KYM43" s="74"/>
      <c r="KYN43" s="72"/>
      <c r="KYO43" s="72"/>
      <c r="KYP43" s="72"/>
      <c r="KYQ43" s="90"/>
      <c r="KYR43" s="73"/>
      <c r="KYS43" s="73"/>
      <c r="KYT43" s="74"/>
      <c r="KYU43" s="72"/>
      <c r="KYV43" s="72"/>
      <c r="KYW43" s="72"/>
      <c r="KYX43" s="90"/>
      <c r="KYY43" s="73"/>
      <c r="KYZ43" s="73"/>
      <c r="KZA43" s="74"/>
      <c r="KZB43" s="72"/>
      <c r="KZC43" s="72"/>
      <c r="KZD43" s="72"/>
      <c r="KZE43" s="90"/>
      <c r="KZF43" s="73"/>
      <c r="KZG43" s="73"/>
      <c r="KZH43" s="74"/>
      <c r="KZI43" s="72"/>
      <c r="KZJ43" s="72"/>
      <c r="KZK43" s="72"/>
      <c r="KZL43" s="90"/>
      <c r="KZM43" s="73"/>
      <c r="KZN43" s="73"/>
      <c r="KZO43" s="74"/>
      <c r="KZP43" s="72"/>
      <c r="KZQ43" s="72"/>
      <c r="KZR43" s="72"/>
      <c r="KZS43" s="90"/>
      <c r="KZT43" s="73"/>
      <c r="KZU43" s="73"/>
      <c r="KZV43" s="74"/>
      <c r="KZW43" s="72"/>
      <c r="KZX43" s="72"/>
      <c r="KZY43" s="72"/>
      <c r="KZZ43" s="90"/>
      <c r="LAA43" s="73"/>
      <c r="LAB43" s="73"/>
      <c r="LAC43" s="74"/>
      <c r="LAD43" s="72"/>
      <c r="LAE43" s="72"/>
      <c r="LAF43" s="72"/>
      <c r="LAG43" s="90"/>
      <c r="LAH43" s="73"/>
      <c r="LAI43" s="73"/>
      <c r="LAJ43" s="74"/>
      <c r="LAK43" s="72"/>
      <c r="LAL43" s="72"/>
      <c r="LAM43" s="72"/>
      <c r="LAN43" s="90"/>
      <c r="LAO43" s="73"/>
      <c r="LAP43" s="73"/>
      <c r="LAQ43" s="74"/>
      <c r="LAR43" s="72"/>
      <c r="LAS43" s="72"/>
      <c r="LAT43" s="72"/>
      <c r="LAU43" s="90"/>
      <c r="LAV43" s="73"/>
      <c r="LAW43" s="73"/>
      <c r="LAX43" s="74"/>
      <c r="LAY43" s="72"/>
      <c r="LAZ43" s="72"/>
      <c r="LBA43" s="72"/>
      <c r="LBB43" s="90"/>
      <c r="LBC43" s="73"/>
      <c r="LBD43" s="73"/>
      <c r="LBE43" s="74"/>
      <c r="LBF43" s="72"/>
      <c r="LBG43" s="72"/>
      <c r="LBH43" s="72"/>
      <c r="LBI43" s="90"/>
      <c r="LBJ43" s="73"/>
      <c r="LBK43" s="73"/>
      <c r="LBL43" s="74"/>
      <c r="LBM43" s="72"/>
      <c r="LBN43" s="72"/>
      <c r="LBO43" s="72"/>
      <c r="LBP43" s="90"/>
      <c r="LBQ43" s="73"/>
      <c r="LBR43" s="73"/>
      <c r="LBS43" s="74"/>
      <c r="LBT43" s="72"/>
      <c r="LBU43" s="72"/>
      <c r="LBV43" s="72"/>
      <c r="LBW43" s="90"/>
      <c r="LBX43" s="73"/>
      <c r="LBY43" s="73"/>
      <c r="LBZ43" s="74"/>
      <c r="LCA43" s="72"/>
      <c r="LCB43" s="72"/>
      <c r="LCC43" s="72"/>
      <c r="LCD43" s="90"/>
      <c r="LCE43" s="73"/>
      <c r="LCF43" s="73"/>
      <c r="LCG43" s="74"/>
      <c r="LCH43" s="72"/>
      <c r="LCI43" s="72"/>
      <c r="LCJ43" s="72"/>
      <c r="LCK43" s="90"/>
      <c r="LCL43" s="73"/>
      <c r="LCM43" s="73"/>
      <c r="LCN43" s="74"/>
      <c r="LCO43" s="72"/>
      <c r="LCP43" s="72"/>
      <c r="LCQ43" s="72"/>
      <c r="LCR43" s="90"/>
      <c r="LCS43" s="73"/>
      <c r="LCT43" s="73"/>
      <c r="LCU43" s="74"/>
      <c r="LCV43" s="72"/>
      <c r="LCW43" s="72"/>
      <c r="LCX43" s="72"/>
      <c r="LCY43" s="90"/>
      <c r="LCZ43" s="73"/>
      <c r="LDA43" s="73"/>
      <c r="LDB43" s="74"/>
      <c r="LDC43" s="72"/>
      <c r="LDD43" s="72"/>
      <c r="LDE43" s="72"/>
      <c r="LDF43" s="90"/>
      <c r="LDG43" s="73"/>
      <c r="LDH43" s="73"/>
      <c r="LDI43" s="74"/>
      <c r="LDJ43" s="72"/>
      <c r="LDK43" s="72"/>
      <c r="LDL43" s="72"/>
      <c r="LDM43" s="90"/>
      <c r="LDN43" s="73"/>
      <c r="LDO43" s="73"/>
      <c r="LDP43" s="74"/>
      <c r="LDQ43" s="72"/>
      <c r="LDR43" s="72"/>
      <c r="LDS43" s="72"/>
      <c r="LDT43" s="90"/>
      <c r="LDU43" s="73"/>
      <c r="LDV43" s="73"/>
      <c r="LDW43" s="74"/>
      <c r="LDX43" s="72"/>
      <c r="LDY43" s="72"/>
      <c r="LDZ43" s="72"/>
      <c r="LEA43" s="90"/>
      <c r="LEB43" s="73"/>
      <c r="LEC43" s="73"/>
      <c r="LED43" s="74"/>
      <c r="LEE43" s="72"/>
      <c r="LEF43" s="72"/>
      <c r="LEG43" s="72"/>
      <c r="LEH43" s="90"/>
      <c r="LEI43" s="73"/>
      <c r="LEJ43" s="73"/>
      <c r="LEK43" s="74"/>
      <c r="LEL43" s="72"/>
      <c r="LEM43" s="72"/>
      <c r="LEN43" s="72"/>
      <c r="LEO43" s="90"/>
      <c r="LEP43" s="73"/>
      <c r="LEQ43" s="73"/>
      <c r="LER43" s="74"/>
      <c r="LES43" s="72"/>
      <c r="LET43" s="72"/>
      <c r="LEU43" s="72"/>
      <c r="LEV43" s="90"/>
      <c r="LEW43" s="73"/>
      <c r="LEX43" s="73"/>
      <c r="LEY43" s="74"/>
      <c r="LEZ43" s="72"/>
      <c r="LFA43" s="72"/>
      <c r="LFB43" s="72"/>
      <c r="LFC43" s="90"/>
      <c r="LFD43" s="73"/>
      <c r="LFE43" s="73"/>
      <c r="LFF43" s="74"/>
      <c r="LFG43" s="72"/>
      <c r="LFH43" s="72"/>
      <c r="LFI43" s="72"/>
      <c r="LFJ43" s="90"/>
      <c r="LFK43" s="73"/>
      <c r="LFL43" s="73"/>
      <c r="LFM43" s="74"/>
      <c r="LFN43" s="72"/>
      <c r="LFO43" s="72"/>
      <c r="LFP43" s="72"/>
      <c r="LFQ43" s="90"/>
      <c r="LFR43" s="73"/>
      <c r="LFS43" s="73"/>
      <c r="LFT43" s="74"/>
      <c r="LFU43" s="72"/>
      <c r="LFV43" s="72"/>
      <c r="LFW43" s="72"/>
      <c r="LFX43" s="90"/>
      <c r="LFY43" s="73"/>
      <c r="LFZ43" s="73"/>
      <c r="LGA43" s="74"/>
      <c r="LGB43" s="72"/>
      <c r="LGC43" s="72"/>
      <c r="LGD43" s="72"/>
      <c r="LGE43" s="90"/>
      <c r="LGF43" s="73"/>
      <c r="LGG43" s="73"/>
      <c r="LGH43" s="74"/>
      <c r="LGI43" s="72"/>
      <c r="LGJ43" s="72"/>
      <c r="LGK43" s="72"/>
      <c r="LGL43" s="90"/>
      <c r="LGM43" s="73"/>
      <c r="LGN43" s="73"/>
      <c r="LGO43" s="74"/>
      <c r="LGP43" s="72"/>
      <c r="LGQ43" s="72"/>
      <c r="LGR43" s="72"/>
      <c r="LGS43" s="90"/>
      <c r="LGT43" s="73"/>
      <c r="LGU43" s="73"/>
      <c r="LGV43" s="74"/>
      <c r="LGW43" s="72"/>
      <c r="LGX43" s="72"/>
      <c r="LGY43" s="72"/>
      <c r="LGZ43" s="90"/>
      <c r="LHA43" s="73"/>
      <c r="LHB43" s="73"/>
      <c r="LHC43" s="74"/>
      <c r="LHD43" s="72"/>
      <c r="LHE43" s="72"/>
      <c r="LHF43" s="72"/>
      <c r="LHG43" s="90"/>
      <c r="LHH43" s="73"/>
      <c r="LHI43" s="73"/>
      <c r="LHJ43" s="74"/>
      <c r="LHK43" s="72"/>
      <c r="LHL43" s="72"/>
      <c r="LHM43" s="72"/>
      <c r="LHN43" s="90"/>
      <c r="LHO43" s="73"/>
      <c r="LHP43" s="73"/>
      <c r="LHQ43" s="74"/>
      <c r="LHR43" s="72"/>
      <c r="LHS43" s="72"/>
      <c r="LHT43" s="72"/>
      <c r="LHU43" s="90"/>
      <c r="LHV43" s="73"/>
      <c r="LHW43" s="73"/>
      <c r="LHX43" s="74"/>
      <c r="LHY43" s="72"/>
      <c r="LHZ43" s="72"/>
      <c r="LIA43" s="72"/>
      <c r="LIB43" s="90"/>
      <c r="LIC43" s="73"/>
      <c r="LID43" s="73"/>
      <c r="LIE43" s="74"/>
      <c r="LIF43" s="72"/>
      <c r="LIG43" s="72"/>
      <c r="LIH43" s="72"/>
      <c r="LII43" s="90"/>
      <c r="LIJ43" s="73"/>
      <c r="LIK43" s="73"/>
      <c r="LIL43" s="74"/>
      <c r="LIM43" s="72"/>
      <c r="LIN43" s="72"/>
      <c r="LIO43" s="72"/>
      <c r="LIP43" s="90"/>
      <c r="LIQ43" s="73"/>
      <c r="LIR43" s="73"/>
      <c r="LIS43" s="74"/>
      <c r="LIT43" s="72"/>
      <c r="LIU43" s="72"/>
      <c r="LIV43" s="72"/>
      <c r="LIW43" s="90"/>
      <c r="LIX43" s="73"/>
      <c r="LIY43" s="73"/>
      <c r="LIZ43" s="74"/>
      <c r="LJA43" s="72"/>
      <c r="LJB43" s="72"/>
      <c r="LJC43" s="72"/>
      <c r="LJD43" s="90"/>
      <c r="LJE43" s="73"/>
      <c r="LJF43" s="73"/>
      <c r="LJG43" s="74"/>
      <c r="LJH43" s="72"/>
      <c r="LJI43" s="72"/>
      <c r="LJJ43" s="72"/>
      <c r="LJK43" s="90"/>
      <c r="LJL43" s="73"/>
      <c r="LJM43" s="73"/>
      <c r="LJN43" s="74"/>
      <c r="LJO43" s="72"/>
      <c r="LJP43" s="72"/>
      <c r="LJQ43" s="72"/>
      <c r="LJR43" s="90"/>
      <c r="LJS43" s="73"/>
      <c r="LJT43" s="73"/>
      <c r="LJU43" s="74"/>
      <c r="LJV43" s="72"/>
      <c r="LJW43" s="72"/>
      <c r="LJX43" s="72"/>
      <c r="LJY43" s="90"/>
      <c r="LJZ43" s="73"/>
      <c r="LKA43" s="73"/>
      <c r="LKB43" s="74"/>
      <c r="LKC43" s="72"/>
      <c r="LKD43" s="72"/>
      <c r="LKE43" s="72"/>
      <c r="LKF43" s="90"/>
      <c r="LKG43" s="73"/>
      <c r="LKH43" s="73"/>
      <c r="LKI43" s="74"/>
      <c r="LKJ43" s="72"/>
      <c r="LKK43" s="72"/>
      <c r="LKL43" s="72"/>
      <c r="LKM43" s="90"/>
      <c r="LKN43" s="73"/>
      <c r="LKO43" s="73"/>
      <c r="LKP43" s="74"/>
      <c r="LKQ43" s="72"/>
      <c r="LKR43" s="72"/>
      <c r="LKS43" s="72"/>
      <c r="LKT43" s="90"/>
      <c r="LKU43" s="73"/>
      <c r="LKV43" s="73"/>
      <c r="LKW43" s="74"/>
      <c r="LKX43" s="72"/>
      <c r="LKY43" s="72"/>
      <c r="LKZ43" s="72"/>
      <c r="LLA43" s="90"/>
      <c r="LLB43" s="73"/>
      <c r="LLC43" s="73"/>
      <c r="LLD43" s="74"/>
      <c r="LLE43" s="72"/>
      <c r="LLF43" s="72"/>
      <c r="LLG43" s="72"/>
      <c r="LLH43" s="90"/>
      <c r="LLI43" s="73"/>
      <c r="LLJ43" s="73"/>
      <c r="LLK43" s="74"/>
      <c r="LLL43" s="72"/>
      <c r="LLM43" s="72"/>
      <c r="LLN43" s="72"/>
      <c r="LLO43" s="90"/>
      <c r="LLP43" s="73"/>
      <c r="LLQ43" s="73"/>
      <c r="LLR43" s="74"/>
      <c r="LLS43" s="72"/>
      <c r="LLT43" s="72"/>
      <c r="LLU43" s="72"/>
      <c r="LLV43" s="90"/>
      <c r="LLW43" s="73"/>
      <c r="LLX43" s="73"/>
      <c r="LLY43" s="74"/>
      <c r="LLZ43" s="72"/>
      <c r="LMA43" s="72"/>
      <c r="LMB43" s="72"/>
      <c r="LMC43" s="90"/>
      <c r="LMD43" s="73"/>
      <c r="LME43" s="73"/>
      <c r="LMF43" s="74"/>
      <c r="LMG43" s="72"/>
      <c r="LMH43" s="72"/>
      <c r="LMI43" s="72"/>
      <c r="LMJ43" s="90"/>
      <c r="LMK43" s="73"/>
      <c r="LML43" s="73"/>
      <c r="LMM43" s="74"/>
      <c r="LMN43" s="72"/>
      <c r="LMO43" s="72"/>
      <c r="LMP43" s="72"/>
      <c r="LMQ43" s="90"/>
      <c r="LMR43" s="73"/>
      <c r="LMS43" s="73"/>
      <c r="LMT43" s="74"/>
      <c r="LMU43" s="72"/>
      <c r="LMV43" s="72"/>
      <c r="LMW43" s="72"/>
      <c r="LMX43" s="90"/>
      <c r="LMY43" s="73"/>
      <c r="LMZ43" s="73"/>
      <c r="LNA43" s="74"/>
      <c r="LNB43" s="72"/>
      <c r="LNC43" s="72"/>
      <c r="LND43" s="72"/>
      <c r="LNE43" s="90"/>
      <c r="LNF43" s="73"/>
      <c r="LNG43" s="73"/>
      <c r="LNH43" s="74"/>
      <c r="LNI43" s="72"/>
      <c r="LNJ43" s="72"/>
      <c r="LNK43" s="72"/>
      <c r="LNL43" s="90"/>
      <c r="LNM43" s="73"/>
      <c r="LNN43" s="73"/>
      <c r="LNO43" s="74"/>
      <c r="LNP43" s="72"/>
      <c r="LNQ43" s="72"/>
      <c r="LNR43" s="72"/>
      <c r="LNS43" s="90"/>
      <c r="LNT43" s="73"/>
      <c r="LNU43" s="73"/>
      <c r="LNV43" s="74"/>
      <c r="LNW43" s="72"/>
      <c r="LNX43" s="72"/>
      <c r="LNY43" s="72"/>
      <c r="LNZ43" s="90"/>
      <c r="LOA43" s="73"/>
      <c r="LOB43" s="73"/>
      <c r="LOC43" s="74"/>
      <c r="LOD43" s="72"/>
      <c r="LOE43" s="72"/>
      <c r="LOF43" s="72"/>
      <c r="LOG43" s="90"/>
      <c r="LOH43" s="73"/>
      <c r="LOI43" s="73"/>
      <c r="LOJ43" s="74"/>
      <c r="LOK43" s="72"/>
      <c r="LOL43" s="72"/>
      <c r="LOM43" s="72"/>
      <c r="LON43" s="90"/>
      <c r="LOO43" s="73"/>
      <c r="LOP43" s="73"/>
      <c r="LOQ43" s="74"/>
      <c r="LOR43" s="72"/>
      <c r="LOS43" s="72"/>
      <c r="LOT43" s="72"/>
      <c r="LOU43" s="90"/>
      <c r="LOV43" s="73"/>
      <c r="LOW43" s="73"/>
      <c r="LOX43" s="74"/>
      <c r="LOY43" s="72"/>
      <c r="LOZ43" s="72"/>
      <c r="LPA43" s="72"/>
      <c r="LPB43" s="90"/>
      <c r="LPC43" s="73"/>
      <c r="LPD43" s="73"/>
      <c r="LPE43" s="74"/>
      <c r="LPF43" s="72"/>
      <c r="LPG43" s="72"/>
      <c r="LPH43" s="72"/>
      <c r="LPI43" s="90"/>
      <c r="LPJ43" s="73"/>
      <c r="LPK43" s="73"/>
      <c r="LPL43" s="74"/>
      <c r="LPM43" s="72"/>
      <c r="LPN43" s="72"/>
      <c r="LPO43" s="72"/>
      <c r="LPP43" s="90"/>
      <c r="LPQ43" s="73"/>
      <c r="LPR43" s="73"/>
      <c r="LPS43" s="74"/>
      <c r="LPT43" s="72"/>
      <c r="LPU43" s="72"/>
      <c r="LPV43" s="72"/>
      <c r="LPW43" s="90"/>
      <c r="LPX43" s="73"/>
      <c r="LPY43" s="73"/>
      <c r="LPZ43" s="74"/>
      <c r="LQA43" s="72"/>
      <c r="LQB43" s="72"/>
      <c r="LQC43" s="72"/>
      <c r="LQD43" s="90"/>
      <c r="LQE43" s="73"/>
      <c r="LQF43" s="73"/>
      <c r="LQG43" s="74"/>
      <c r="LQH43" s="72"/>
      <c r="LQI43" s="72"/>
      <c r="LQJ43" s="72"/>
      <c r="LQK43" s="90"/>
      <c r="LQL43" s="73"/>
      <c r="LQM43" s="73"/>
      <c r="LQN43" s="74"/>
      <c r="LQO43" s="72"/>
      <c r="LQP43" s="72"/>
      <c r="LQQ43" s="72"/>
      <c r="LQR43" s="90"/>
      <c r="LQS43" s="73"/>
      <c r="LQT43" s="73"/>
      <c r="LQU43" s="74"/>
      <c r="LQV43" s="72"/>
      <c r="LQW43" s="72"/>
      <c r="LQX43" s="72"/>
      <c r="LQY43" s="90"/>
      <c r="LQZ43" s="73"/>
      <c r="LRA43" s="73"/>
      <c r="LRB43" s="74"/>
      <c r="LRC43" s="72"/>
      <c r="LRD43" s="72"/>
      <c r="LRE43" s="72"/>
      <c r="LRF43" s="90"/>
      <c r="LRG43" s="73"/>
      <c r="LRH43" s="73"/>
      <c r="LRI43" s="74"/>
      <c r="LRJ43" s="72"/>
      <c r="LRK43" s="72"/>
      <c r="LRL43" s="72"/>
      <c r="LRM43" s="90"/>
      <c r="LRN43" s="73"/>
      <c r="LRO43" s="73"/>
      <c r="LRP43" s="74"/>
      <c r="LRQ43" s="72"/>
      <c r="LRR43" s="72"/>
      <c r="LRS43" s="72"/>
      <c r="LRT43" s="90"/>
      <c r="LRU43" s="73"/>
      <c r="LRV43" s="73"/>
      <c r="LRW43" s="74"/>
      <c r="LRX43" s="72"/>
      <c r="LRY43" s="72"/>
      <c r="LRZ43" s="72"/>
      <c r="LSA43" s="90"/>
      <c r="LSB43" s="73"/>
      <c r="LSC43" s="73"/>
      <c r="LSD43" s="74"/>
      <c r="LSE43" s="72"/>
      <c r="LSF43" s="72"/>
      <c r="LSG43" s="72"/>
      <c r="LSH43" s="90"/>
      <c r="LSI43" s="73"/>
      <c r="LSJ43" s="73"/>
      <c r="LSK43" s="74"/>
      <c r="LSL43" s="72"/>
      <c r="LSM43" s="72"/>
      <c r="LSN43" s="72"/>
      <c r="LSO43" s="90"/>
      <c r="LSP43" s="73"/>
      <c r="LSQ43" s="73"/>
      <c r="LSR43" s="74"/>
      <c r="LSS43" s="72"/>
      <c r="LST43" s="72"/>
      <c r="LSU43" s="72"/>
      <c r="LSV43" s="90"/>
      <c r="LSW43" s="73"/>
      <c r="LSX43" s="73"/>
      <c r="LSY43" s="74"/>
      <c r="LSZ43" s="72"/>
      <c r="LTA43" s="72"/>
      <c r="LTB43" s="72"/>
      <c r="LTC43" s="90"/>
      <c r="LTD43" s="73"/>
      <c r="LTE43" s="73"/>
      <c r="LTF43" s="74"/>
      <c r="LTG43" s="72"/>
      <c r="LTH43" s="72"/>
      <c r="LTI43" s="72"/>
      <c r="LTJ43" s="90"/>
      <c r="LTK43" s="73"/>
      <c r="LTL43" s="73"/>
      <c r="LTM43" s="74"/>
      <c r="LTN43" s="72"/>
      <c r="LTO43" s="72"/>
      <c r="LTP43" s="72"/>
      <c r="LTQ43" s="90"/>
      <c r="LTR43" s="73"/>
      <c r="LTS43" s="73"/>
      <c r="LTT43" s="74"/>
      <c r="LTU43" s="72"/>
      <c r="LTV43" s="72"/>
      <c r="LTW43" s="72"/>
      <c r="LTX43" s="90"/>
      <c r="LTY43" s="73"/>
      <c r="LTZ43" s="73"/>
      <c r="LUA43" s="74"/>
      <c r="LUB43" s="72"/>
      <c r="LUC43" s="72"/>
      <c r="LUD43" s="72"/>
      <c r="LUE43" s="90"/>
      <c r="LUF43" s="73"/>
      <c r="LUG43" s="73"/>
      <c r="LUH43" s="74"/>
      <c r="LUI43" s="72"/>
      <c r="LUJ43" s="72"/>
      <c r="LUK43" s="72"/>
      <c r="LUL43" s="90"/>
      <c r="LUM43" s="73"/>
      <c r="LUN43" s="73"/>
      <c r="LUO43" s="74"/>
      <c r="LUP43" s="72"/>
      <c r="LUQ43" s="72"/>
      <c r="LUR43" s="72"/>
      <c r="LUS43" s="90"/>
      <c r="LUT43" s="73"/>
      <c r="LUU43" s="73"/>
      <c r="LUV43" s="74"/>
      <c r="LUW43" s="72"/>
      <c r="LUX43" s="72"/>
      <c r="LUY43" s="72"/>
      <c r="LUZ43" s="90"/>
      <c r="LVA43" s="73"/>
      <c r="LVB43" s="73"/>
      <c r="LVC43" s="74"/>
      <c r="LVD43" s="72"/>
      <c r="LVE43" s="72"/>
      <c r="LVF43" s="72"/>
      <c r="LVG43" s="90"/>
      <c r="LVH43" s="73"/>
      <c r="LVI43" s="73"/>
      <c r="LVJ43" s="74"/>
      <c r="LVK43" s="72"/>
      <c r="LVL43" s="72"/>
      <c r="LVM43" s="72"/>
      <c r="LVN43" s="90"/>
      <c r="LVO43" s="73"/>
      <c r="LVP43" s="73"/>
      <c r="LVQ43" s="74"/>
      <c r="LVR43" s="72"/>
      <c r="LVS43" s="72"/>
      <c r="LVT43" s="72"/>
      <c r="LVU43" s="90"/>
      <c r="LVV43" s="73"/>
      <c r="LVW43" s="73"/>
      <c r="LVX43" s="74"/>
      <c r="LVY43" s="72"/>
      <c r="LVZ43" s="72"/>
      <c r="LWA43" s="72"/>
      <c r="LWB43" s="90"/>
      <c r="LWC43" s="73"/>
      <c r="LWD43" s="73"/>
      <c r="LWE43" s="74"/>
      <c r="LWF43" s="72"/>
      <c r="LWG43" s="72"/>
      <c r="LWH43" s="72"/>
      <c r="LWI43" s="90"/>
      <c r="LWJ43" s="73"/>
      <c r="LWK43" s="73"/>
      <c r="LWL43" s="74"/>
      <c r="LWM43" s="72"/>
      <c r="LWN43" s="72"/>
      <c r="LWO43" s="72"/>
      <c r="LWP43" s="90"/>
      <c r="LWQ43" s="73"/>
      <c r="LWR43" s="73"/>
      <c r="LWS43" s="74"/>
      <c r="LWT43" s="72"/>
      <c r="LWU43" s="72"/>
      <c r="LWV43" s="72"/>
      <c r="LWW43" s="90"/>
      <c r="LWX43" s="73"/>
      <c r="LWY43" s="73"/>
      <c r="LWZ43" s="74"/>
      <c r="LXA43" s="72"/>
      <c r="LXB43" s="72"/>
      <c r="LXC43" s="72"/>
      <c r="LXD43" s="90"/>
      <c r="LXE43" s="73"/>
      <c r="LXF43" s="73"/>
      <c r="LXG43" s="74"/>
      <c r="LXH43" s="72"/>
      <c r="LXI43" s="72"/>
      <c r="LXJ43" s="72"/>
      <c r="LXK43" s="90"/>
      <c r="LXL43" s="73"/>
      <c r="LXM43" s="73"/>
      <c r="LXN43" s="74"/>
      <c r="LXO43" s="72"/>
      <c r="LXP43" s="72"/>
      <c r="LXQ43" s="72"/>
      <c r="LXR43" s="90"/>
      <c r="LXS43" s="73"/>
      <c r="LXT43" s="73"/>
      <c r="LXU43" s="74"/>
      <c r="LXV43" s="72"/>
      <c r="LXW43" s="72"/>
      <c r="LXX43" s="72"/>
      <c r="LXY43" s="90"/>
      <c r="LXZ43" s="73"/>
      <c r="LYA43" s="73"/>
      <c r="LYB43" s="74"/>
      <c r="LYC43" s="72"/>
      <c r="LYD43" s="72"/>
      <c r="LYE43" s="72"/>
      <c r="LYF43" s="90"/>
      <c r="LYG43" s="73"/>
      <c r="LYH43" s="73"/>
      <c r="LYI43" s="74"/>
      <c r="LYJ43" s="72"/>
      <c r="LYK43" s="72"/>
      <c r="LYL43" s="72"/>
      <c r="LYM43" s="90"/>
      <c r="LYN43" s="73"/>
      <c r="LYO43" s="73"/>
      <c r="LYP43" s="74"/>
      <c r="LYQ43" s="72"/>
      <c r="LYR43" s="72"/>
      <c r="LYS43" s="72"/>
      <c r="LYT43" s="90"/>
      <c r="LYU43" s="73"/>
      <c r="LYV43" s="73"/>
      <c r="LYW43" s="74"/>
      <c r="LYX43" s="72"/>
      <c r="LYY43" s="72"/>
      <c r="LYZ43" s="72"/>
      <c r="LZA43" s="90"/>
      <c r="LZB43" s="73"/>
      <c r="LZC43" s="73"/>
      <c r="LZD43" s="74"/>
      <c r="LZE43" s="72"/>
      <c r="LZF43" s="72"/>
      <c r="LZG43" s="72"/>
      <c r="LZH43" s="90"/>
      <c r="LZI43" s="73"/>
      <c r="LZJ43" s="73"/>
      <c r="LZK43" s="74"/>
      <c r="LZL43" s="72"/>
      <c r="LZM43" s="72"/>
      <c r="LZN43" s="72"/>
      <c r="LZO43" s="90"/>
      <c r="LZP43" s="73"/>
      <c r="LZQ43" s="73"/>
      <c r="LZR43" s="74"/>
      <c r="LZS43" s="72"/>
      <c r="LZT43" s="72"/>
      <c r="LZU43" s="72"/>
      <c r="LZV43" s="90"/>
      <c r="LZW43" s="73"/>
      <c r="LZX43" s="73"/>
      <c r="LZY43" s="74"/>
      <c r="LZZ43" s="72"/>
      <c r="MAA43" s="72"/>
      <c r="MAB43" s="72"/>
      <c r="MAC43" s="90"/>
      <c r="MAD43" s="73"/>
      <c r="MAE43" s="73"/>
      <c r="MAF43" s="74"/>
      <c r="MAG43" s="72"/>
      <c r="MAH43" s="72"/>
      <c r="MAI43" s="72"/>
      <c r="MAJ43" s="90"/>
      <c r="MAK43" s="73"/>
      <c r="MAL43" s="73"/>
      <c r="MAM43" s="74"/>
      <c r="MAN43" s="72"/>
      <c r="MAO43" s="72"/>
      <c r="MAP43" s="72"/>
      <c r="MAQ43" s="90"/>
      <c r="MAR43" s="73"/>
      <c r="MAS43" s="73"/>
      <c r="MAT43" s="74"/>
      <c r="MAU43" s="72"/>
      <c r="MAV43" s="72"/>
      <c r="MAW43" s="72"/>
      <c r="MAX43" s="90"/>
      <c r="MAY43" s="73"/>
      <c r="MAZ43" s="73"/>
      <c r="MBA43" s="74"/>
      <c r="MBB43" s="72"/>
      <c r="MBC43" s="72"/>
      <c r="MBD43" s="72"/>
      <c r="MBE43" s="90"/>
      <c r="MBF43" s="73"/>
      <c r="MBG43" s="73"/>
      <c r="MBH43" s="74"/>
      <c r="MBI43" s="72"/>
      <c r="MBJ43" s="72"/>
      <c r="MBK43" s="72"/>
      <c r="MBL43" s="90"/>
      <c r="MBM43" s="73"/>
      <c r="MBN43" s="73"/>
      <c r="MBO43" s="74"/>
      <c r="MBP43" s="72"/>
      <c r="MBQ43" s="72"/>
      <c r="MBR43" s="72"/>
      <c r="MBS43" s="90"/>
      <c r="MBT43" s="73"/>
      <c r="MBU43" s="73"/>
      <c r="MBV43" s="74"/>
      <c r="MBW43" s="72"/>
      <c r="MBX43" s="72"/>
      <c r="MBY43" s="72"/>
      <c r="MBZ43" s="90"/>
      <c r="MCA43" s="73"/>
      <c r="MCB43" s="73"/>
      <c r="MCC43" s="74"/>
      <c r="MCD43" s="72"/>
      <c r="MCE43" s="72"/>
      <c r="MCF43" s="72"/>
      <c r="MCG43" s="90"/>
      <c r="MCH43" s="73"/>
      <c r="MCI43" s="73"/>
      <c r="MCJ43" s="74"/>
      <c r="MCK43" s="72"/>
      <c r="MCL43" s="72"/>
      <c r="MCM43" s="72"/>
      <c r="MCN43" s="90"/>
      <c r="MCO43" s="73"/>
      <c r="MCP43" s="73"/>
      <c r="MCQ43" s="74"/>
      <c r="MCR43" s="72"/>
      <c r="MCS43" s="72"/>
      <c r="MCT43" s="72"/>
      <c r="MCU43" s="90"/>
      <c r="MCV43" s="73"/>
      <c r="MCW43" s="73"/>
      <c r="MCX43" s="74"/>
      <c r="MCY43" s="72"/>
      <c r="MCZ43" s="72"/>
      <c r="MDA43" s="72"/>
      <c r="MDB43" s="90"/>
      <c r="MDC43" s="73"/>
      <c r="MDD43" s="73"/>
      <c r="MDE43" s="74"/>
      <c r="MDF43" s="72"/>
      <c r="MDG43" s="72"/>
      <c r="MDH43" s="72"/>
      <c r="MDI43" s="90"/>
      <c r="MDJ43" s="73"/>
      <c r="MDK43" s="73"/>
      <c r="MDL43" s="74"/>
      <c r="MDM43" s="72"/>
      <c r="MDN43" s="72"/>
      <c r="MDO43" s="72"/>
      <c r="MDP43" s="90"/>
      <c r="MDQ43" s="73"/>
      <c r="MDR43" s="73"/>
      <c r="MDS43" s="74"/>
      <c r="MDT43" s="72"/>
      <c r="MDU43" s="72"/>
      <c r="MDV43" s="72"/>
      <c r="MDW43" s="90"/>
      <c r="MDX43" s="73"/>
      <c r="MDY43" s="73"/>
      <c r="MDZ43" s="74"/>
      <c r="MEA43" s="72"/>
      <c r="MEB43" s="72"/>
      <c r="MEC43" s="72"/>
      <c r="MED43" s="90"/>
      <c r="MEE43" s="73"/>
      <c r="MEF43" s="73"/>
      <c r="MEG43" s="74"/>
      <c r="MEH43" s="72"/>
      <c r="MEI43" s="72"/>
      <c r="MEJ43" s="72"/>
      <c r="MEK43" s="90"/>
      <c r="MEL43" s="73"/>
      <c r="MEM43" s="73"/>
      <c r="MEN43" s="74"/>
      <c r="MEO43" s="72"/>
      <c r="MEP43" s="72"/>
      <c r="MEQ43" s="72"/>
      <c r="MER43" s="90"/>
      <c r="MES43" s="73"/>
      <c r="MET43" s="73"/>
      <c r="MEU43" s="74"/>
      <c r="MEV43" s="72"/>
      <c r="MEW43" s="72"/>
      <c r="MEX43" s="72"/>
      <c r="MEY43" s="90"/>
      <c r="MEZ43" s="73"/>
      <c r="MFA43" s="73"/>
      <c r="MFB43" s="74"/>
      <c r="MFC43" s="72"/>
      <c r="MFD43" s="72"/>
      <c r="MFE43" s="72"/>
      <c r="MFF43" s="90"/>
      <c r="MFG43" s="73"/>
      <c r="MFH43" s="73"/>
      <c r="MFI43" s="74"/>
      <c r="MFJ43" s="72"/>
      <c r="MFK43" s="72"/>
      <c r="MFL43" s="72"/>
      <c r="MFM43" s="90"/>
      <c r="MFN43" s="73"/>
      <c r="MFO43" s="73"/>
      <c r="MFP43" s="74"/>
      <c r="MFQ43" s="72"/>
      <c r="MFR43" s="72"/>
      <c r="MFS43" s="72"/>
      <c r="MFT43" s="90"/>
      <c r="MFU43" s="73"/>
      <c r="MFV43" s="73"/>
      <c r="MFW43" s="74"/>
      <c r="MFX43" s="72"/>
      <c r="MFY43" s="72"/>
      <c r="MFZ43" s="72"/>
      <c r="MGA43" s="90"/>
      <c r="MGB43" s="73"/>
      <c r="MGC43" s="73"/>
      <c r="MGD43" s="74"/>
      <c r="MGE43" s="72"/>
      <c r="MGF43" s="72"/>
      <c r="MGG43" s="72"/>
      <c r="MGH43" s="90"/>
      <c r="MGI43" s="73"/>
      <c r="MGJ43" s="73"/>
      <c r="MGK43" s="74"/>
      <c r="MGL43" s="72"/>
      <c r="MGM43" s="72"/>
      <c r="MGN43" s="72"/>
      <c r="MGO43" s="90"/>
      <c r="MGP43" s="73"/>
      <c r="MGQ43" s="73"/>
      <c r="MGR43" s="74"/>
      <c r="MGS43" s="72"/>
      <c r="MGT43" s="72"/>
      <c r="MGU43" s="72"/>
      <c r="MGV43" s="90"/>
      <c r="MGW43" s="73"/>
      <c r="MGX43" s="73"/>
      <c r="MGY43" s="74"/>
      <c r="MGZ43" s="72"/>
      <c r="MHA43" s="72"/>
      <c r="MHB43" s="72"/>
      <c r="MHC43" s="90"/>
      <c r="MHD43" s="73"/>
      <c r="MHE43" s="73"/>
      <c r="MHF43" s="74"/>
      <c r="MHG43" s="72"/>
      <c r="MHH43" s="72"/>
      <c r="MHI43" s="72"/>
      <c r="MHJ43" s="90"/>
      <c r="MHK43" s="73"/>
      <c r="MHL43" s="73"/>
      <c r="MHM43" s="74"/>
      <c r="MHN43" s="72"/>
      <c r="MHO43" s="72"/>
      <c r="MHP43" s="72"/>
      <c r="MHQ43" s="90"/>
      <c r="MHR43" s="73"/>
      <c r="MHS43" s="73"/>
      <c r="MHT43" s="74"/>
      <c r="MHU43" s="72"/>
      <c r="MHV43" s="72"/>
      <c r="MHW43" s="72"/>
      <c r="MHX43" s="90"/>
      <c r="MHY43" s="73"/>
      <c r="MHZ43" s="73"/>
      <c r="MIA43" s="74"/>
      <c r="MIB43" s="72"/>
      <c r="MIC43" s="72"/>
      <c r="MID43" s="72"/>
      <c r="MIE43" s="90"/>
      <c r="MIF43" s="73"/>
      <c r="MIG43" s="73"/>
      <c r="MIH43" s="74"/>
      <c r="MII43" s="72"/>
      <c r="MIJ43" s="72"/>
      <c r="MIK43" s="72"/>
      <c r="MIL43" s="90"/>
      <c r="MIM43" s="73"/>
      <c r="MIN43" s="73"/>
      <c r="MIO43" s="74"/>
      <c r="MIP43" s="72"/>
      <c r="MIQ43" s="72"/>
      <c r="MIR43" s="72"/>
      <c r="MIS43" s="90"/>
      <c r="MIT43" s="73"/>
      <c r="MIU43" s="73"/>
      <c r="MIV43" s="74"/>
      <c r="MIW43" s="72"/>
      <c r="MIX43" s="72"/>
      <c r="MIY43" s="72"/>
      <c r="MIZ43" s="90"/>
      <c r="MJA43" s="73"/>
      <c r="MJB43" s="73"/>
      <c r="MJC43" s="74"/>
      <c r="MJD43" s="72"/>
      <c r="MJE43" s="72"/>
      <c r="MJF43" s="72"/>
      <c r="MJG43" s="90"/>
      <c r="MJH43" s="73"/>
      <c r="MJI43" s="73"/>
      <c r="MJJ43" s="74"/>
      <c r="MJK43" s="72"/>
      <c r="MJL43" s="72"/>
      <c r="MJM43" s="72"/>
      <c r="MJN43" s="90"/>
      <c r="MJO43" s="73"/>
      <c r="MJP43" s="73"/>
      <c r="MJQ43" s="74"/>
      <c r="MJR43" s="72"/>
      <c r="MJS43" s="72"/>
      <c r="MJT43" s="72"/>
      <c r="MJU43" s="90"/>
      <c r="MJV43" s="73"/>
      <c r="MJW43" s="73"/>
      <c r="MJX43" s="74"/>
      <c r="MJY43" s="72"/>
      <c r="MJZ43" s="72"/>
      <c r="MKA43" s="72"/>
      <c r="MKB43" s="90"/>
      <c r="MKC43" s="73"/>
      <c r="MKD43" s="73"/>
      <c r="MKE43" s="74"/>
      <c r="MKF43" s="72"/>
      <c r="MKG43" s="72"/>
      <c r="MKH43" s="72"/>
      <c r="MKI43" s="90"/>
      <c r="MKJ43" s="73"/>
      <c r="MKK43" s="73"/>
      <c r="MKL43" s="74"/>
      <c r="MKM43" s="72"/>
      <c r="MKN43" s="72"/>
      <c r="MKO43" s="72"/>
      <c r="MKP43" s="90"/>
      <c r="MKQ43" s="73"/>
      <c r="MKR43" s="73"/>
      <c r="MKS43" s="74"/>
      <c r="MKT43" s="72"/>
      <c r="MKU43" s="72"/>
      <c r="MKV43" s="72"/>
      <c r="MKW43" s="90"/>
      <c r="MKX43" s="73"/>
      <c r="MKY43" s="73"/>
      <c r="MKZ43" s="74"/>
      <c r="MLA43" s="72"/>
      <c r="MLB43" s="72"/>
      <c r="MLC43" s="72"/>
      <c r="MLD43" s="90"/>
      <c r="MLE43" s="73"/>
      <c r="MLF43" s="73"/>
      <c r="MLG43" s="74"/>
      <c r="MLH43" s="72"/>
      <c r="MLI43" s="72"/>
      <c r="MLJ43" s="72"/>
      <c r="MLK43" s="90"/>
      <c r="MLL43" s="73"/>
      <c r="MLM43" s="73"/>
      <c r="MLN43" s="74"/>
      <c r="MLO43" s="72"/>
      <c r="MLP43" s="72"/>
      <c r="MLQ43" s="72"/>
      <c r="MLR43" s="90"/>
      <c r="MLS43" s="73"/>
      <c r="MLT43" s="73"/>
      <c r="MLU43" s="74"/>
      <c r="MLV43" s="72"/>
      <c r="MLW43" s="72"/>
      <c r="MLX43" s="72"/>
      <c r="MLY43" s="90"/>
      <c r="MLZ43" s="73"/>
      <c r="MMA43" s="73"/>
      <c r="MMB43" s="74"/>
      <c r="MMC43" s="72"/>
      <c r="MMD43" s="72"/>
      <c r="MME43" s="72"/>
      <c r="MMF43" s="90"/>
      <c r="MMG43" s="73"/>
      <c r="MMH43" s="73"/>
      <c r="MMI43" s="74"/>
      <c r="MMJ43" s="72"/>
      <c r="MMK43" s="72"/>
      <c r="MML43" s="72"/>
      <c r="MMM43" s="90"/>
      <c r="MMN43" s="73"/>
      <c r="MMO43" s="73"/>
      <c r="MMP43" s="74"/>
      <c r="MMQ43" s="72"/>
      <c r="MMR43" s="72"/>
      <c r="MMS43" s="72"/>
      <c r="MMT43" s="90"/>
      <c r="MMU43" s="73"/>
      <c r="MMV43" s="73"/>
      <c r="MMW43" s="74"/>
      <c r="MMX43" s="72"/>
      <c r="MMY43" s="72"/>
      <c r="MMZ43" s="72"/>
      <c r="MNA43" s="90"/>
      <c r="MNB43" s="73"/>
      <c r="MNC43" s="73"/>
      <c r="MND43" s="74"/>
      <c r="MNE43" s="72"/>
      <c r="MNF43" s="72"/>
      <c r="MNG43" s="72"/>
      <c r="MNH43" s="90"/>
      <c r="MNI43" s="73"/>
      <c r="MNJ43" s="73"/>
      <c r="MNK43" s="74"/>
      <c r="MNL43" s="72"/>
      <c r="MNM43" s="72"/>
      <c r="MNN43" s="72"/>
      <c r="MNO43" s="90"/>
      <c r="MNP43" s="73"/>
      <c r="MNQ43" s="73"/>
      <c r="MNR43" s="74"/>
      <c r="MNS43" s="72"/>
      <c r="MNT43" s="72"/>
      <c r="MNU43" s="72"/>
      <c r="MNV43" s="90"/>
      <c r="MNW43" s="73"/>
      <c r="MNX43" s="73"/>
      <c r="MNY43" s="74"/>
      <c r="MNZ43" s="72"/>
      <c r="MOA43" s="72"/>
      <c r="MOB43" s="72"/>
      <c r="MOC43" s="90"/>
      <c r="MOD43" s="73"/>
      <c r="MOE43" s="73"/>
      <c r="MOF43" s="74"/>
      <c r="MOG43" s="72"/>
      <c r="MOH43" s="72"/>
      <c r="MOI43" s="72"/>
      <c r="MOJ43" s="90"/>
      <c r="MOK43" s="73"/>
      <c r="MOL43" s="73"/>
      <c r="MOM43" s="74"/>
      <c r="MON43" s="72"/>
      <c r="MOO43" s="72"/>
      <c r="MOP43" s="72"/>
      <c r="MOQ43" s="90"/>
      <c r="MOR43" s="73"/>
      <c r="MOS43" s="73"/>
      <c r="MOT43" s="74"/>
      <c r="MOU43" s="72"/>
      <c r="MOV43" s="72"/>
      <c r="MOW43" s="72"/>
      <c r="MOX43" s="90"/>
      <c r="MOY43" s="73"/>
      <c r="MOZ43" s="73"/>
      <c r="MPA43" s="74"/>
      <c r="MPB43" s="72"/>
      <c r="MPC43" s="72"/>
      <c r="MPD43" s="72"/>
      <c r="MPE43" s="90"/>
      <c r="MPF43" s="73"/>
      <c r="MPG43" s="73"/>
      <c r="MPH43" s="74"/>
      <c r="MPI43" s="72"/>
      <c r="MPJ43" s="72"/>
      <c r="MPK43" s="72"/>
      <c r="MPL43" s="90"/>
      <c r="MPM43" s="73"/>
      <c r="MPN43" s="73"/>
      <c r="MPO43" s="74"/>
      <c r="MPP43" s="72"/>
      <c r="MPQ43" s="72"/>
      <c r="MPR43" s="72"/>
      <c r="MPS43" s="90"/>
      <c r="MPT43" s="73"/>
      <c r="MPU43" s="73"/>
      <c r="MPV43" s="74"/>
      <c r="MPW43" s="72"/>
      <c r="MPX43" s="72"/>
      <c r="MPY43" s="72"/>
      <c r="MPZ43" s="90"/>
      <c r="MQA43" s="73"/>
      <c r="MQB43" s="73"/>
      <c r="MQC43" s="74"/>
      <c r="MQD43" s="72"/>
      <c r="MQE43" s="72"/>
      <c r="MQF43" s="72"/>
      <c r="MQG43" s="90"/>
      <c r="MQH43" s="73"/>
      <c r="MQI43" s="73"/>
      <c r="MQJ43" s="74"/>
      <c r="MQK43" s="72"/>
      <c r="MQL43" s="72"/>
      <c r="MQM43" s="72"/>
      <c r="MQN43" s="90"/>
      <c r="MQO43" s="73"/>
      <c r="MQP43" s="73"/>
      <c r="MQQ43" s="74"/>
      <c r="MQR43" s="72"/>
      <c r="MQS43" s="72"/>
      <c r="MQT43" s="72"/>
      <c r="MQU43" s="90"/>
      <c r="MQV43" s="73"/>
      <c r="MQW43" s="73"/>
      <c r="MQX43" s="74"/>
      <c r="MQY43" s="72"/>
      <c r="MQZ43" s="72"/>
      <c r="MRA43" s="72"/>
      <c r="MRB43" s="90"/>
      <c r="MRC43" s="73"/>
      <c r="MRD43" s="73"/>
      <c r="MRE43" s="74"/>
      <c r="MRF43" s="72"/>
      <c r="MRG43" s="72"/>
      <c r="MRH43" s="72"/>
      <c r="MRI43" s="90"/>
      <c r="MRJ43" s="73"/>
      <c r="MRK43" s="73"/>
      <c r="MRL43" s="74"/>
      <c r="MRM43" s="72"/>
      <c r="MRN43" s="72"/>
      <c r="MRO43" s="72"/>
      <c r="MRP43" s="90"/>
      <c r="MRQ43" s="73"/>
      <c r="MRR43" s="73"/>
      <c r="MRS43" s="74"/>
      <c r="MRT43" s="72"/>
      <c r="MRU43" s="72"/>
      <c r="MRV43" s="72"/>
      <c r="MRW43" s="90"/>
      <c r="MRX43" s="73"/>
      <c r="MRY43" s="73"/>
      <c r="MRZ43" s="74"/>
      <c r="MSA43" s="72"/>
      <c r="MSB43" s="72"/>
      <c r="MSC43" s="72"/>
      <c r="MSD43" s="90"/>
      <c r="MSE43" s="73"/>
      <c r="MSF43" s="73"/>
      <c r="MSG43" s="74"/>
      <c r="MSH43" s="72"/>
      <c r="MSI43" s="72"/>
      <c r="MSJ43" s="72"/>
      <c r="MSK43" s="90"/>
      <c r="MSL43" s="73"/>
      <c r="MSM43" s="73"/>
      <c r="MSN43" s="74"/>
      <c r="MSO43" s="72"/>
      <c r="MSP43" s="72"/>
      <c r="MSQ43" s="72"/>
      <c r="MSR43" s="90"/>
      <c r="MSS43" s="73"/>
      <c r="MST43" s="73"/>
      <c r="MSU43" s="74"/>
      <c r="MSV43" s="72"/>
      <c r="MSW43" s="72"/>
      <c r="MSX43" s="72"/>
      <c r="MSY43" s="90"/>
      <c r="MSZ43" s="73"/>
      <c r="MTA43" s="73"/>
      <c r="MTB43" s="74"/>
      <c r="MTC43" s="72"/>
      <c r="MTD43" s="72"/>
      <c r="MTE43" s="72"/>
      <c r="MTF43" s="90"/>
      <c r="MTG43" s="73"/>
      <c r="MTH43" s="73"/>
      <c r="MTI43" s="74"/>
      <c r="MTJ43" s="72"/>
      <c r="MTK43" s="72"/>
      <c r="MTL43" s="72"/>
      <c r="MTM43" s="90"/>
      <c r="MTN43" s="73"/>
      <c r="MTO43" s="73"/>
      <c r="MTP43" s="74"/>
      <c r="MTQ43" s="72"/>
      <c r="MTR43" s="72"/>
      <c r="MTS43" s="72"/>
      <c r="MTT43" s="90"/>
      <c r="MTU43" s="73"/>
      <c r="MTV43" s="73"/>
      <c r="MTW43" s="74"/>
      <c r="MTX43" s="72"/>
      <c r="MTY43" s="72"/>
      <c r="MTZ43" s="72"/>
      <c r="MUA43" s="90"/>
      <c r="MUB43" s="73"/>
      <c r="MUC43" s="73"/>
      <c r="MUD43" s="74"/>
      <c r="MUE43" s="72"/>
      <c r="MUF43" s="72"/>
      <c r="MUG43" s="72"/>
      <c r="MUH43" s="90"/>
      <c r="MUI43" s="73"/>
      <c r="MUJ43" s="73"/>
      <c r="MUK43" s="74"/>
      <c r="MUL43" s="72"/>
      <c r="MUM43" s="72"/>
      <c r="MUN43" s="72"/>
      <c r="MUO43" s="90"/>
      <c r="MUP43" s="73"/>
      <c r="MUQ43" s="73"/>
      <c r="MUR43" s="74"/>
      <c r="MUS43" s="72"/>
      <c r="MUT43" s="72"/>
      <c r="MUU43" s="72"/>
      <c r="MUV43" s="90"/>
      <c r="MUW43" s="73"/>
      <c r="MUX43" s="73"/>
      <c r="MUY43" s="74"/>
      <c r="MUZ43" s="72"/>
      <c r="MVA43" s="72"/>
      <c r="MVB43" s="72"/>
      <c r="MVC43" s="90"/>
      <c r="MVD43" s="73"/>
      <c r="MVE43" s="73"/>
      <c r="MVF43" s="74"/>
      <c r="MVG43" s="72"/>
      <c r="MVH43" s="72"/>
      <c r="MVI43" s="72"/>
      <c r="MVJ43" s="90"/>
      <c r="MVK43" s="73"/>
      <c r="MVL43" s="73"/>
      <c r="MVM43" s="74"/>
      <c r="MVN43" s="72"/>
      <c r="MVO43" s="72"/>
      <c r="MVP43" s="72"/>
      <c r="MVQ43" s="90"/>
      <c r="MVR43" s="73"/>
      <c r="MVS43" s="73"/>
      <c r="MVT43" s="74"/>
      <c r="MVU43" s="72"/>
      <c r="MVV43" s="72"/>
      <c r="MVW43" s="72"/>
      <c r="MVX43" s="90"/>
      <c r="MVY43" s="73"/>
      <c r="MVZ43" s="73"/>
      <c r="MWA43" s="74"/>
      <c r="MWB43" s="72"/>
      <c r="MWC43" s="72"/>
      <c r="MWD43" s="72"/>
      <c r="MWE43" s="90"/>
      <c r="MWF43" s="73"/>
      <c r="MWG43" s="73"/>
      <c r="MWH43" s="74"/>
      <c r="MWI43" s="72"/>
      <c r="MWJ43" s="72"/>
      <c r="MWK43" s="72"/>
      <c r="MWL43" s="90"/>
      <c r="MWM43" s="73"/>
      <c r="MWN43" s="73"/>
      <c r="MWO43" s="74"/>
      <c r="MWP43" s="72"/>
      <c r="MWQ43" s="72"/>
      <c r="MWR43" s="72"/>
      <c r="MWS43" s="90"/>
      <c r="MWT43" s="73"/>
      <c r="MWU43" s="73"/>
      <c r="MWV43" s="74"/>
      <c r="MWW43" s="72"/>
      <c r="MWX43" s="72"/>
      <c r="MWY43" s="72"/>
      <c r="MWZ43" s="90"/>
      <c r="MXA43" s="73"/>
      <c r="MXB43" s="73"/>
      <c r="MXC43" s="74"/>
      <c r="MXD43" s="72"/>
      <c r="MXE43" s="72"/>
      <c r="MXF43" s="72"/>
      <c r="MXG43" s="90"/>
      <c r="MXH43" s="73"/>
      <c r="MXI43" s="73"/>
      <c r="MXJ43" s="74"/>
      <c r="MXK43" s="72"/>
      <c r="MXL43" s="72"/>
      <c r="MXM43" s="72"/>
      <c r="MXN43" s="90"/>
      <c r="MXO43" s="73"/>
      <c r="MXP43" s="73"/>
      <c r="MXQ43" s="74"/>
      <c r="MXR43" s="72"/>
      <c r="MXS43" s="72"/>
      <c r="MXT43" s="72"/>
      <c r="MXU43" s="90"/>
      <c r="MXV43" s="73"/>
      <c r="MXW43" s="73"/>
      <c r="MXX43" s="74"/>
      <c r="MXY43" s="72"/>
      <c r="MXZ43" s="72"/>
      <c r="MYA43" s="72"/>
      <c r="MYB43" s="90"/>
      <c r="MYC43" s="73"/>
      <c r="MYD43" s="73"/>
      <c r="MYE43" s="74"/>
      <c r="MYF43" s="72"/>
      <c r="MYG43" s="72"/>
      <c r="MYH43" s="72"/>
      <c r="MYI43" s="90"/>
      <c r="MYJ43" s="73"/>
      <c r="MYK43" s="73"/>
      <c r="MYL43" s="74"/>
      <c r="MYM43" s="72"/>
      <c r="MYN43" s="72"/>
      <c r="MYO43" s="72"/>
      <c r="MYP43" s="90"/>
      <c r="MYQ43" s="73"/>
      <c r="MYR43" s="73"/>
      <c r="MYS43" s="74"/>
      <c r="MYT43" s="72"/>
      <c r="MYU43" s="72"/>
      <c r="MYV43" s="72"/>
      <c r="MYW43" s="90"/>
      <c r="MYX43" s="73"/>
      <c r="MYY43" s="73"/>
      <c r="MYZ43" s="74"/>
      <c r="MZA43" s="72"/>
      <c r="MZB43" s="72"/>
      <c r="MZC43" s="72"/>
      <c r="MZD43" s="90"/>
      <c r="MZE43" s="73"/>
      <c r="MZF43" s="73"/>
      <c r="MZG43" s="74"/>
      <c r="MZH43" s="72"/>
      <c r="MZI43" s="72"/>
      <c r="MZJ43" s="72"/>
      <c r="MZK43" s="90"/>
      <c r="MZL43" s="73"/>
      <c r="MZM43" s="73"/>
      <c r="MZN43" s="74"/>
      <c r="MZO43" s="72"/>
      <c r="MZP43" s="72"/>
      <c r="MZQ43" s="72"/>
      <c r="MZR43" s="90"/>
      <c r="MZS43" s="73"/>
      <c r="MZT43" s="73"/>
      <c r="MZU43" s="74"/>
      <c r="MZV43" s="72"/>
      <c r="MZW43" s="72"/>
      <c r="MZX43" s="72"/>
      <c r="MZY43" s="90"/>
      <c r="MZZ43" s="73"/>
      <c r="NAA43" s="73"/>
      <c r="NAB43" s="74"/>
      <c r="NAC43" s="72"/>
      <c r="NAD43" s="72"/>
      <c r="NAE43" s="72"/>
      <c r="NAF43" s="90"/>
      <c r="NAG43" s="73"/>
      <c r="NAH43" s="73"/>
      <c r="NAI43" s="74"/>
      <c r="NAJ43" s="72"/>
      <c r="NAK43" s="72"/>
      <c r="NAL43" s="72"/>
      <c r="NAM43" s="90"/>
      <c r="NAN43" s="73"/>
      <c r="NAO43" s="73"/>
      <c r="NAP43" s="74"/>
      <c r="NAQ43" s="72"/>
      <c r="NAR43" s="72"/>
      <c r="NAS43" s="72"/>
      <c r="NAT43" s="90"/>
      <c r="NAU43" s="73"/>
      <c r="NAV43" s="73"/>
      <c r="NAW43" s="74"/>
      <c r="NAX43" s="72"/>
      <c r="NAY43" s="72"/>
      <c r="NAZ43" s="72"/>
      <c r="NBA43" s="90"/>
      <c r="NBB43" s="73"/>
      <c r="NBC43" s="73"/>
      <c r="NBD43" s="74"/>
      <c r="NBE43" s="72"/>
      <c r="NBF43" s="72"/>
      <c r="NBG43" s="72"/>
      <c r="NBH43" s="90"/>
      <c r="NBI43" s="73"/>
      <c r="NBJ43" s="73"/>
      <c r="NBK43" s="74"/>
      <c r="NBL43" s="72"/>
      <c r="NBM43" s="72"/>
      <c r="NBN43" s="72"/>
      <c r="NBO43" s="90"/>
      <c r="NBP43" s="73"/>
      <c r="NBQ43" s="73"/>
      <c r="NBR43" s="74"/>
      <c r="NBS43" s="72"/>
      <c r="NBT43" s="72"/>
      <c r="NBU43" s="72"/>
      <c r="NBV43" s="90"/>
      <c r="NBW43" s="73"/>
      <c r="NBX43" s="73"/>
      <c r="NBY43" s="74"/>
      <c r="NBZ43" s="72"/>
      <c r="NCA43" s="72"/>
      <c r="NCB43" s="72"/>
      <c r="NCC43" s="90"/>
      <c r="NCD43" s="73"/>
      <c r="NCE43" s="73"/>
      <c r="NCF43" s="74"/>
      <c r="NCG43" s="72"/>
      <c r="NCH43" s="72"/>
      <c r="NCI43" s="72"/>
      <c r="NCJ43" s="90"/>
      <c r="NCK43" s="73"/>
      <c r="NCL43" s="73"/>
      <c r="NCM43" s="74"/>
      <c r="NCN43" s="72"/>
      <c r="NCO43" s="72"/>
      <c r="NCP43" s="72"/>
      <c r="NCQ43" s="90"/>
      <c r="NCR43" s="73"/>
      <c r="NCS43" s="73"/>
      <c r="NCT43" s="74"/>
      <c r="NCU43" s="72"/>
      <c r="NCV43" s="72"/>
      <c r="NCW43" s="72"/>
      <c r="NCX43" s="90"/>
      <c r="NCY43" s="73"/>
      <c r="NCZ43" s="73"/>
      <c r="NDA43" s="74"/>
      <c r="NDB43" s="72"/>
      <c r="NDC43" s="72"/>
      <c r="NDD43" s="72"/>
      <c r="NDE43" s="90"/>
      <c r="NDF43" s="73"/>
      <c r="NDG43" s="73"/>
      <c r="NDH43" s="74"/>
      <c r="NDI43" s="72"/>
      <c r="NDJ43" s="72"/>
      <c r="NDK43" s="72"/>
      <c r="NDL43" s="90"/>
      <c r="NDM43" s="73"/>
      <c r="NDN43" s="73"/>
      <c r="NDO43" s="74"/>
      <c r="NDP43" s="72"/>
      <c r="NDQ43" s="72"/>
      <c r="NDR43" s="72"/>
      <c r="NDS43" s="90"/>
      <c r="NDT43" s="73"/>
      <c r="NDU43" s="73"/>
      <c r="NDV43" s="74"/>
      <c r="NDW43" s="72"/>
      <c r="NDX43" s="72"/>
      <c r="NDY43" s="72"/>
      <c r="NDZ43" s="90"/>
      <c r="NEA43" s="73"/>
      <c r="NEB43" s="73"/>
      <c r="NEC43" s="74"/>
      <c r="NED43" s="72"/>
      <c r="NEE43" s="72"/>
      <c r="NEF43" s="72"/>
      <c r="NEG43" s="90"/>
      <c r="NEH43" s="73"/>
      <c r="NEI43" s="73"/>
      <c r="NEJ43" s="74"/>
      <c r="NEK43" s="72"/>
      <c r="NEL43" s="72"/>
      <c r="NEM43" s="72"/>
      <c r="NEN43" s="90"/>
      <c r="NEO43" s="73"/>
      <c r="NEP43" s="73"/>
      <c r="NEQ43" s="74"/>
      <c r="NER43" s="72"/>
      <c r="NES43" s="72"/>
      <c r="NET43" s="72"/>
      <c r="NEU43" s="90"/>
      <c r="NEV43" s="73"/>
      <c r="NEW43" s="73"/>
      <c r="NEX43" s="74"/>
      <c r="NEY43" s="72"/>
      <c r="NEZ43" s="72"/>
      <c r="NFA43" s="72"/>
      <c r="NFB43" s="90"/>
      <c r="NFC43" s="73"/>
      <c r="NFD43" s="73"/>
      <c r="NFE43" s="74"/>
      <c r="NFF43" s="72"/>
      <c r="NFG43" s="72"/>
      <c r="NFH43" s="72"/>
      <c r="NFI43" s="90"/>
      <c r="NFJ43" s="73"/>
      <c r="NFK43" s="73"/>
      <c r="NFL43" s="74"/>
      <c r="NFM43" s="72"/>
      <c r="NFN43" s="72"/>
      <c r="NFO43" s="72"/>
      <c r="NFP43" s="90"/>
      <c r="NFQ43" s="73"/>
      <c r="NFR43" s="73"/>
      <c r="NFS43" s="74"/>
      <c r="NFT43" s="72"/>
      <c r="NFU43" s="72"/>
      <c r="NFV43" s="72"/>
      <c r="NFW43" s="90"/>
      <c r="NFX43" s="73"/>
      <c r="NFY43" s="73"/>
      <c r="NFZ43" s="74"/>
      <c r="NGA43" s="72"/>
      <c r="NGB43" s="72"/>
      <c r="NGC43" s="72"/>
      <c r="NGD43" s="90"/>
      <c r="NGE43" s="73"/>
      <c r="NGF43" s="73"/>
      <c r="NGG43" s="74"/>
      <c r="NGH43" s="72"/>
      <c r="NGI43" s="72"/>
      <c r="NGJ43" s="72"/>
      <c r="NGK43" s="90"/>
      <c r="NGL43" s="73"/>
      <c r="NGM43" s="73"/>
      <c r="NGN43" s="74"/>
      <c r="NGO43" s="72"/>
      <c r="NGP43" s="72"/>
      <c r="NGQ43" s="72"/>
      <c r="NGR43" s="90"/>
      <c r="NGS43" s="73"/>
      <c r="NGT43" s="73"/>
      <c r="NGU43" s="74"/>
      <c r="NGV43" s="72"/>
      <c r="NGW43" s="72"/>
      <c r="NGX43" s="72"/>
      <c r="NGY43" s="90"/>
      <c r="NGZ43" s="73"/>
      <c r="NHA43" s="73"/>
      <c r="NHB43" s="74"/>
      <c r="NHC43" s="72"/>
      <c r="NHD43" s="72"/>
      <c r="NHE43" s="72"/>
      <c r="NHF43" s="90"/>
      <c r="NHG43" s="73"/>
      <c r="NHH43" s="73"/>
      <c r="NHI43" s="74"/>
      <c r="NHJ43" s="72"/>
      <c r="NHK43" s="72"/>
      <c r="NHL43" s="72"/>
      <c r="NHM43" s="90"/>
      <c r="NHN43" s="73"/>
      <c r="NHO43" s="73"/>
      <c r="NHP43" s="74"/>
      <c r="NHQ43" s="72"/>
      <c r="NHR43" s="72"/>
      <c r="NHS43" s="72"/>
      <c r="NHT43" s="90"/>
      <c r="NHU43" s="73"/>
      <c r="NHV43" s="73"/>
      <c r="NHW43" s="74"/>
      <c r="NHX43" s="72"/>
      <c r="NHY43" s="72"/>
      <c r="NHZ43" s="72"/>
      <c r="NIA43" s="90"/>
      <c r="NIB43" s="73"/>
      <c r="NIC43" s="73"/>
      <c r="NID43" s="74"/>
      <c r="NIE43" s="72"/>
      <c r="NIF43" s="72"/>
      <c r="NIG43" s="72"/>
      <c r="NIH43" s="90"/>
      <c r="NII43" s="73"/>
      <c r="NIJ43" s="73"/>
      <c r="NIK43" s="74"/>
      <c r="NIL43" s="72"/>
      <c r="NIM43" s="72"/>
      <c r="NIN43" s="72"/>
      <c r="NIO43" s="90"/>
      <c r="NIP43" s="73"/>
      <c r="NIQ43" s="73"/>
      <c r="NIR43" s="74"/>
      <c r="NIS43" s="72"/>
      <c r="NIT43" s="72"/>
      <c r="NIU43" s="72"/>
      <c r="NIV43" s="90"/>
      <c r="NIW43" s="73"/>
      <c r="NIX43" s="73"/>
      <c r="NIY43" s="74"/>
      <c r="NIZ43" s="72"/>
      <c r="NJA43" s="72"/>
      <c r="NJB43" s="72"/>
      <c r="NJC43" s="90"/>
      <c r="NJD43" s="73"/>
      <c r="NJE43" s="73"/>
      <c r="NJF43" s="74"/>
      <c r="NJG43" s="72"/>
      <c r="NJH43" s="72"/>
      <c r="NJI43" s="72"/>
      <c r="NJJ43" s="90"/>
      <c r="NJK43" s="73"/>
      <c r="NJL43" s="73"/>
      <c r="NJM43" s="74"/>
      <c r="NJN43" s="72"/>
      <c r="NJO43" s="72"/>
      <c r="NJP43" s="72"/>
      <c r="NJQ43" s="90"/>
      <c r="NJR43" s="73"/>
      <c r="NJS43" s="73"/>
      <c r="NJT43" s="74"/>
      <c r="NJU43" s="72"/>
      <c r="NJV43" s="72"/>
      <c r="NJW43" s="72"/>
      <c r="NJX43" s="90"/>
      <c r="NJY43" s="73"/>
      <c r="NJZ43" s="73"/>
      <c r="NKA43" s="74"/>
      <c r="NKB43" s="72"/>
      <c r="NKC43" s="72"/>
      <c r="NKD43" s="72"/>
      <c r="NKE43" s="90"/>
      <c r="NKF43" s="73"/>
      <c r="NKG43" s="73"/>
      <c r="NKH43" s="74"/>
      <c r="NKI43" s="72"/>
      <c r="NKJ43" s="72"/>
      <c r="NKK43" s="72"/>
      <c r="NKL43" s="90"/>
      <c r="NKM43" s="73"/>
      <c r="NKN43" s="73"/>
      <c r="NKO43" s="74"/>
      <c r="NKP43" s="72"/>
      <c r="NKQ43" s="72"/>
      <c r="NKR43" s="72"/>
      <c r="NKS43" s="90"/>
      <c r="NKT43" s="73"/>
      <c r="NKU43" s="73"/>
      <c r="NKV43" s="74"/>
      <c r="NKW43" s="72"/>
      <c r="NKX43" s="72"/>
      <c r="NKY43" s="72"/>
      <c r="NKZ43" s="90"/>
      <c r="NLA43" s="73"/>
      <c r="NLB43" s="73"/>
      <c r="NLC43" s="74"/>
      <c r="NLD43" s="72"/>
      <c r="NLE43" s="72"/>
      <c r="NLF43" s="72"/>
      <c r="NLG43" s="90"/>
      <c r="NLH43" s="73"/>
      <c r="NLI43" s="73"/>
      <c r="NLJ43" s="74"/>
      <c r="NLK43" s="72"/>
      <c r="NLL43" s="72"/>
      <c r="NLM43" s="72"/>
      <c r="NLN43" s="90"/>
      <c r="NLO43" s="73"/>
      <c r="NLP43" s="73"/>
      <c r="NLQ43" s="74"/>
      <c r="NLR43" s="72"/>
      <c r="NLS43" s="72"/>
      <c r="NLT43" s="72"/>
      <c r="NLU43" s="90"/>
      <c r="NLV43" s="73"/>
      <c r="NLW43" s="73"/>
      <c r="NLX43" s="74"/>
      <c r="NLY43" s="72"/>
      <c r="NLZ43" s="72"/>
      <c r="NMA43" s="72"/>
      <c r="NMB43" s="90"/>
      <c r="NMC43" s="73"/>
      <c r="NMD43" s="73"/>
      <c r="NME43" s="74"/>
      <c r="NMF43" s="72"/>
      <c r="NMG43" s="72"/>
      <c r="NMH43" s="72"/>
      <c r="NMI43" s="90"/>
      <c r="NMJ43" s="73"/>
      <c r="NMK43" s="73"/>
      <c r="NML43" s="74"/>
      <c r="NMM43" s="72"/>
      <c r="NMN43" s="72"/>
      <c r="NMO43" s="72"/>
      <c r="NMP43" s="90"/>
      <c r="NMQ43" s="73"/>
      <c r="NMR43" s="73"/>
      <c r="NMS43" s="74"/>
      <c r="NMT43" s="72"/>
      <c r="NMU43" s="72"/>
      <c r="NMV43" s="72"/>
      <c r="NMW43" s="90"/>
      <c r="NMX43" s="73"/>
      <c r="NMY43" s="73"/>
      <c r="NMZ43" s="74"/>
      <c r="NNA43" s="72"/>
      <c r="NNB43" s="72"/>
      <c r="NNC43" s="72"/>
      <c r="NND43" s="90"/>
      <c r="NNE43" s="73"/>
      <c r="NNF43" s="73"/>
      <c r="NNG43" s="74"/>
      <c r="NNH43" s="72"/>
      <c r="NNI43" s="72"/>
      <c r="NNJ43" s="72"/>
      <c r="NNK43" s="90"/>
      <c r="NNL43" s="73"/>
      <c r="NNM43" s="73"/>
      <c r="NNN43" s="74"/>
      <c r="NNO43" s="72"/>
      <c r="NNP43" s="72"/>
      <c r="NNQ43" s="72"/>
      <c r="NNR43" s="90"/>
      <c r="NNS43" s="73"/>
      <c r="NNT43" s="73"/>
      <c r="NNU43" s="74"/>
      <c r="NNV43" s="72"/>
      <c r="NNW43" s="72"/>
      <c r="NNX43" s="72"/>
      <c r="NNY43" s="90"/>
      <c r="NNZ43" s="73"/>
      <c r="NOA43" s="73"/>
      <c r="NOB43" s="74"/>
      <c r="NOC43" s="72"/>
      <c r="NOD43" s="72"/>
      <c r="NOE43" s="72"/>
      <c r="NOF43" s="90"/>
      <c r="NOG43" s="73"/>
      <c r="NOH43" s="73"/>
      <c r="NOI43" s="74"/>
      <c r="NOJ43" s="72"/>
      <c r="NOK43" s="72"/>
      <c r="NOL43" s="72"/>
      <c r="NOM43" s="90"/>
      <c r="NON43" s="73"/>
      <c r="NOO43" s="73"/>
      <c r="NOP43" s="74"/>
      <c r="NOQ43" s="72"/>
      <c r="NOR43" s="72"/>
      <c r="NOS43" s="72"/>
      <c r="NOT43" s="90"/>
      <c r="NOU43" s="73"/>
      <c r="NOV43" s="73"/>
      <c r="NOW43" s="74"/>
      <c r="NOX43" s="72"/>
      <c r="NOY43" s="72"/>
      <c r="NOZ43" s="72"/>
      <c r="NPA43" s="90"/>
      <c r="NPB43" s="73"/>
      <c r="NPC43" s="73"/>
      <c r="NPD43" s="74"/>
      <c r="NPE43" s="72"/>
      <c r="NPF43" s="72"/>
      <c r="NPG43" s="72"/>
      <c r="NPH43" s="90"/>
      <c r="NPI43" s="73"/>
      <c r="NPJ43" s="73"/>
      <c r="NPK43" s="74"/>
      <c r="NPL43" s="72"/>
      <c r="NPM43" s="72"/>
      <c r="NPN43" s="72"/>
      <c r="NPO43" s="90"/>
      <c r="NPP43" s="73"/>
      <c r="NPQ43" s="73"/>
      <c r="NPR43" s="74"/>
      <c r="NPS43" s="72"/>
      <c r="NPT43" s="72"/>
      <c r="NPU43" s="72"/>
      <c r="NPV43" s="90"/>
      <c r="NPW43" s="73"/>
      <c r="NPX43" s="73"/>
      <c r="NPY43" s="74"/>
      <c r="NPZ43" s="72"/>
      <c r="NQA43" s="72"/>
      <c r="NQB43" s="72"/>
      <c r="NQC43" s="90"/>
      <c r="NQD43" s="73"/>
      <c r="NQE43" s="73"/>
      <c r="NQF43" s="74"/>
      <c r="NQG43" s="72"/>
      <c r="NQH43" s="72"/>
      <c r="NQI43" s="72"/>
      <c r="NQJ43" s="90"/>
      <c r="NQK43" s="73"/>
      <c r="NQL43" s="73"/>
      <c r="NQM43" s="74"/>
      <c r="NQN43" s="72"/>
      <c r="NQO43" s="72"/>
      <c r="NQP43" s="72"/>
      <c r="NQQ43" s="90"/>
      <c r="NQR43" s="73"/>
      <c r="NQS43" s="73"/>
      <c r="NQT43" s="74"/>
      <c r="NQU43" s="72"/>
      <c r="NQV43" s="72"/>
      <c r="NQW43" s="72"/>
      <c r="NQX43" s="90"/>
      <c r="NQY43" s="73"/>
      <c r="NQZ43" s="73"/>
      <c r="NRA43" s="74"/>
      <c r="NRB43" s="72"/>
      <c r="NRC43" s="72"/>
      <c r="NRD43" s="72"/>
      <c r="NRE43" s="90"/>
      <c r="NRF43" s="73"/>
      <c r="NRG43" s="73"/>
      <c r="NRH43" s="74"/>
      <c r="NRI43" s="72"/>
      <c r="NRJ43" s="72"/>
      <c r="NRK43" s="72"/>
      <c r="NRL43" s="90"/>
      <c r="NRM43" s="73"/>
      <c r="NRN43" s="73"/>
      <c r="NRO43" s="74"/>
      <c r="NRP43" s="72"/>
      <c r="NRQ43" s="72"/>
      <c r="NRR43" s="72"/>
      <c r="NRS43" s="90"/>
      <c r="NRT43" s="73"/>
      <c r="NRU43" s="73"/>
      <c r="NRV43" s="74"/>
      <c r="NRW43" s="72"/>
      <c r="NRX43" s="72"/>
      <c r="NRY43" s="72"/>
      <c r="NRZ43" s="90"/>
      <c r="NSA43" s="73"/>
      <c r="NSB43" s="73"/>
      <c r="NSC43" s="74"/>
      <c r="NSD43" s="72"/>
      <c r="NSE43" s="72"/>
      <c r="NSF43" s="72"/>
      <c r="NSG43" s="90"/>
      <c r="NSH43" s="73"/>
      <c r="NSI43" s="73"/>
      <c r="NSJ43" s="74"/>
      <c r="NSK43" s="72"/>
      <c r="NSL43" s="72"/>
      <c r="NSM43" s="72"/>
      <c r="NSN43" s="90"/>
      <c r="NSO43" s="73"/>
      <c r="NSP43" s="73"/>
      <c r="NSQ43" s="74"/>
      <c r="NSR43" s="72"/>
      <c r="NSS43" s="72"/>
      <c r="NST43" s="72"/>
      <c r="NSU43" s="90"/>
      <c r="NSV43" s="73"/>
      <c r="NSW43" s="73"/>
      <c r="NSX43" s="74"/>
      <c r="NSY43" s="72"/>
      <c r="NSZ43" s="72"/>
      <c r="NTA43" s="72"/>
      <c r="NTB43" s="90"/>
      <c r="NTC43" s="73"/>
      <c r="NTD43" s="73"/>
      <c r="NTE43" s="74"/>
      <c r="NTF43" s="72"/>
      <c r="NTG43" s="72"/>
      <c r="NTH43" s="72"/>
      <c r="NTI43" s="90"/>
      <c r="NTJ43" s="73"/>
      <c r="NTK43" s="73"/>
      <c r="NTL43" s="74"/>
      <c r="NTM43" s="72"/>
      <c r="NTN43" s="72"/>
      <c r="NTO43" s="72"/>
      <c r="NTP43" s="90"/>
      <c r="NTQ43" s="73"/>
      <c r="NTR43" s="73"/>
      <c r="NTS43" s="74"/>
      <c r="NTT43" s="72"/>
      <c r="NTU43" s="72"/>
      <c r="NTV43" s="72"/>
      <c r="NTW43" s="90"/>
      <c r="NTX43" s="73"/>
      <c r="NTY43" s="73"/>
      <c r="NTZ43" s="74"/>
      <c r="NUA43" s="72"/>
      <c r="NUB43" s="72"/>
      <c r="NUC43" s="72"/>
      <c r="NUD43" s="90"/>
      <c r="NUE43" s="73"/>
      <c r="NUF43" s="73"/>
      <c r="NUG43" s="74"/>
      <c r="NUH43" s="72"/>
      <c r="NUI43" s="72"/>
      <c r="NUJ43" s="72"/>
      <c r="NUK43" s="90"/>
      <c r="NUL43" s="73"/>
      <c r="NUM43" s="73"/>
      <c r="NUN43" s="74"/>
      <c r="NUO43" s="72"/>
      <c r="NUP43" s="72"/>
      <c r="NUQ43" s="72"/>
      <c r="NUR43" s="90"/>
      <c r="NUS43" s="73"/>
      <c r="NUT43" s="73"/>
      <c r="NUU43" s="74"/>
      <c r="NUV43" s="72"/>
      <c r="NUW43" s="72"/>
      <c r="NUX43" s="72"/>
      <c r="NUY43" s="90"/>
      <c r="NUZ43" s="73"/>
      <c r="NVA43" s="73"/>
      <c r="NVB43" s="74"/>
      <c r="NVC43" s="72"/>
      <c r="NVD43" s="72"/>
      <c r="NVE43" s="72"/>
      <c r="NVF43" s="90"/>
      <c r="NVG43" s="73"/>
      <c r="NVH43" s="73"/>
      <c r="NVI43" s="74"/>
      <c r="NVJ43" s="72"/>
      <c r="NVK43" s="72"/>
      <c r="NVL43" s="72"/>
      <c r="NVM43" s="90"/>
      <c r="NVN43" s="73"/>
      <c r="NVO43" s="73"/>
      <c r="NVP43" s="74"/>
      <c r="NVQ43" s="72"/>
      <c r="NVR43" s="72"/>
      <c r="NVS43" s="72"/>
      <c r="NVT43" s="90"/>
      <c r="NVU43" s="73"/>
      <c r="NVV43" s="73"/>
      <c r="NVW43" s="74"/>
      <c r="NVX43" s="72"/>
      <c r="NVY43" s="72"/>
      <c r="NVZ43" s="72"/>
      <c r="NWA43" s="90"/>
      <c r="NWB43" s="73"/>
      <c r="NWC43" s="73"/>
      <c r="NWD43" s="74"/>
      <c r="NWE43" s="72"/>
      <c r="NWF43" s="72"/>
      <c r="NWG43" s="72"/>
      <c r="NWH43" s="90"/>
      <c r="NWI43" s="73"/>
      <c r="NWJ43" s="73"/>
      <c r="NWK43" s="74"/>
      <c r="NWL43" s="72"/>
      <c r="NWM43" s="72"/>
      <c r="NWN43" s="72"/>
      <c r="NWO43" s="90"/>
      <c r="NWP43" s="73"/>
      <c r="NWQ43" s="73"/>
      <c r="NWR43" s="74"/>
      <c r="NWS43" s="72"/>
      <c r="NWT43" s="72"/>
      <c r="NWU43" s="72"/>
      <c r="NWV43" s="90"/>
      <c r="NWW43" s="73"/>
      <c r="NWX43" s="73"/>
      <c r="NWY43" s="74"/>
      <c r="NWZ43" s="72"/>
      <c r="NXA43" s="72"/>
      <c r="NXB43" s="72"/>
      <c r="NXC43" s="90"/>
      <c r="NXD43" s="73"/>
      <c r="NXE43" s="73"/>
      <c r="NXF43" s="74"/>
      <c r="NXG43" s="72"/>
      <c r="NXH43" s="72"/>
      <c r="NXI43" s="72"/>
      <c r="NXJ43" s="90"/>
      <c r="NXK43" s="73"/>
      <c r="NXL43" s="73"/>
      <c r="NXM43" s="74"/>
      <c r="NXN43" s="72"/>
      <c r="NXO43" s="72"/>
      <c r="NXP43" s="72"/>
      <c r="NXQ43" s="90"/>
      <c r="NXR43" s="73"/>
      <c r="NXS43" s="73"/>
      <c r="NXT43" s="74"/>
      <c r="NXU43" s="72"/>
      <c r="NXV43" s="72"/>
      <c r="NXW43" s="72"/>
      <c r="NXX43" s="90"/>
      <c r="NXY43" s="73"/>
      <c r="NXZ43" s="73"/>
      <c r="NYA43" s="74"/>
      <c r="NYB43" s="72"/>
      <c r="NYC43" s="72"/>
      <c r="NYD43" s="72"/>
      <c r="NYE43" s="90"/>
      <c r="NYF43" s="73"/>
      <c r="NYG43" s="73"/>
      <c r="NYH43" s="74"/>
      <c r="NYI43" s="72"/>
      <c r="NYJ43" s="72"/>
      <c r="NYK43" s="72"/>
      <c r="NYL43" s="90"/>
      <c r="NYM43" s="73"/>
      <c r="NYN43" s="73"/>
      <c r="NYO43" s="74"/>
      <c r="NYP43" s="72"/>
      <c r="NYQ43" s="72"/>
      <c r="NYR43" s="72"/>
      <c r="NYS43" s="90"/>
      <c r="NYT43" s="73"/>
      <c r="NYU43" s="73"/>
      <c r="NYV43" s="74"/>
      <c r="NYW43" s="72"/>
      <c r="NYX43" s="72"/>
      <c r="NYY43" s="72"/>
      <c r="NYZ43" s="90"/>
      <c r="NZA43" s="73"/>
      <c r="NZB43" s="73"/>
      <c r="NZC43" s="74"/>
      <c r="NZD43" s="72"/>
      <c r="NZE43" s="72"/>
      <c r="NZF43" s="72"/>
      <c r="NZG43" s="90"/>
      <c r="NZH43" s="73"/>
      <c r="NZI43" s="73"/>
      <c r="NZJ43" s="74"/>
      <c r="NZK43" s="72"/>
      <c r="NZL43" s="72"/>
      <c r="NZM43" s="72"/>
      <c r="NZN43" s="90"/>
      <c r="NZO43" s="73"/>
      <c r="NZP43" s="73"/>
      <c r="NZQ43" s="74"/>
      <c r="NZR43" s="72"/>
      <c r="NZS43" s="72"/>
      <c r="NZT43" s="72"/>
      <c r="NZU43" s="90"/>
      <c r="NZV43" s="73"/>
      <c r="NZW43" s="73"/>
      <c r="NZX43" s="74"/>
      <c r="NZY43" s="72"/>
      <c r="NZZ43" s="72"/>
      <c r="OAA43" s="72"/>
      <c r="OAB43" s="90"/>
      <c r="OAC43" s="73"/>
      <c r="OAD43" s="73"/>
      <c r="OAE43" s="74"/>
      <c r="OAF43" s="72"/>
      <c r="OAG43" s="72"/>
      <c r="OAH43" s="72"/>
      <c r="OAI43" s="90"/>
      <c r="OAJ43" s="73"/>
      <c r="OAK43" s="73"/>
      <c r="OAL43" s="74"/>
      <c r="OAM43" s="72"/>
      <c r="OAN43" s="72"/>
      <c r="OAO43" s="72"/>
      <c r="OAP43" s="90"/>
      <c r="OAQ43" s="73"/>
      <c r="OAR43" s="73"/>
      <c r="OAS43" s="74"/>
      <c r="OAT43" s="72"/>
      <c r="OAU43" s="72"/>
      <c r="OAV43" s="72"/>
      <c r="OAW43" s="90"/>
      <c r="OAX43" s="73"/>
      <c r="OAY43" s="73"/>
      <c r="OAZ43" s="74"/>
      <c r="OBA43" s="72"/>
      <c r="OBB43" s="72"/>
      <c r="OBC43" s="72"/>
      <c r="OBD43" s="90"/>
      <c r="OBE43" s="73"/>
      <c r="OBF43" s="73"/>
      <c r="OBG43" s="74"/>
      <c r="OBH43" s="72"/>
      <c r="OBI43" s="72"/>
      <c r="OBJ43" s="72"/>
      <c r="OBK43" s="90"/>
      <c r="OBL43" s="73"/>
      <c r="OBM43" s="73"/>
      <c r="OBN43" s="74"/>
      <c r="OBO43" s="72"/>
      <c r="OBP43" s="72"/>
      <c r="OBQ43" s="72"/>
      <c r="OBR43" s="90"/>
      <c r="OBS43" s="73"/>
      <c r="OBT43" s="73"/>
      <c r="OBU43" s="74"/>
      <c r="OBV43" s="72"/>
      <c r="OBW43" s="72"/>
      <c r="OBX43" s="72"/>
      <c r="OBY43" s="90"/>
      <c r="OBZ43" s="73"/>
      <c r="OCA43" s="73"/>
      <c r="OCB43" s="74"/>
      <c r="OCC43" s="72"/>
      <c r="OCD43" s="72"/>
      <c r="OCE43" s="72"/>
      <c r="OCF43" s="90"/>
      <c r="OCG43" s="73"/>
      <c r="OCH43" s="73"/>
      <c r="OCI43" s="74"/>
      <c r="OCJ43" s="72"/>
      <c r="OCK43" s="72"/>
      <c r="OCL43" s="72"/>
      <c r="OCM43" s="90"/>
      <c r="OCN43" s="73"/>
      <c r="OCO43" s="73"/>
      <c r="OCP43" s="74"/>
      <c r="OCQ43" s="72"/>
      <c r="OCR43" s="72"/>
      <c r="OCS43" s="72"/>
      <c r="OCT43" s="90"/>
      <c r="OCU43" s="73"/>
      <c r="OCV43" s="73"/>
      <c r="OCW43" s="74"/>
      <c r="OCX43" s="72"/>
      <c r="OCY43" s="72"/>
      <c r="OCZ43" s="72"/>
      <c r="ODA43" s="90"/>
      <c r="ODB43" s="73"/>
      <c r="ODC43" s="73"/>
      <c r="ODD43" s="74"/>
      <c r="ODE43" s="72"/>
      <c r="ODF43" s="72"/>
      <c r="ODG43" s="72"/>
      <c r="ODH43" s="90"/>
      <c r="ODI43" s="73"/>
      <c r="ODJ43" s="73"/>
      <c r="ODK43" s="74"/>
      <c r="ODL43" s="72"/>
      <c r="ODM43" s="72"/>
      <c r="ODN43" s="72"/>
      <c r="ODO43" s="90"/>
      <c r="ODP43" s="73"/>
      <c r="ODQ43" s="73"/>
      <c r="ODR43" s="74"/>
      <c r="ODS43" s="72"/>
      <c r="ODT43" s="72"/>
      <c r="ODU43" s="72"/>
      <c r="ODV43" s="90"/>
      <c r="ODW43" s="73"/>
      <c r="ODX43" s="73"/>
      <c r="ODY43" s="74"/>
      <c r="ODZ43" s="72"/>
      <c r="OEA43" s="72"/>
      <c r="OEB43" s="72"/>
      <c r="OEC43" s="90"/>
      <c r="OED43" s="73"/>
      <c r="OEE43" s="73"/>
      <c r="OEF43" s="74"/>
      <c r="OEG43" s="72"/>
      <c r="OEH43" s="72"/>
      <c r="OEI43" s="72"/>
      <c r="OEJ43" s="90"/>
      <c r="OEK43" s="73"/>
      <c r="OEL43" s="73"/>
      <c r="OEM43" s="74"/>
      <c r="OEN43" s="72"/>
      <c r="OEO43" s="72"/>
      <c r="OEP43" s="72"/>
      <c r="OEQ43" s="90"/>
      <c r="OER43" s="73"/>
      <c r="OES43" s="73"/>
      <c r="OET43" s="74"/>
      <c r="OEU43" s="72"/>
      <c r="OEV43" s="72"/>
      <c r="OEW43" s="72"/>
      <c r="OEX43" s="90"/>
      <c r="OEY43" s="73"/>
      <c r="OEZ43" s="73"/>
      <c r="OFA43" s="74"/>
      <c r="OFB43" s="72"/>
      <c r="OFC43" s="72"/>
      <c r="OFD43" s="72"/>
      <c r="OFE43" s="90"/>
      <c r="OFF43" s="73"/>
      <c r="OFG43" s="73"/>
      <c r="OFH43" s="74"/>
      <c r="OFI43" s="72"/>
      <c r="OFJ43" s="72"/>
      <c r="OFK43" s="72"/>
      <c r="OFL43" s="90"/>
      <c r="OFM43" s="73"/>
      <c r="OFN43" s="73"/>
      <c r="OFO43" s="74"/>
      <c r="OFP43" s="72"/>
      <c r="OFQ43" s="72"/>
      <c r="OFR43" s="72"/>
      <c r="OFS43" s="90"/>
      <c r="OFT43" s="73"/>
      <c r="OFU43" s="73"/>
      <c r="OFV43" s="74"/>
      <c r="OFW43" s="72"/>
      <c r="OFX43" s="72"/>
      <c r="OFY43" s="72"/>
      <c r="OFZ43" s="90"/>
      <c r="OGA43" s="73"/>
      <c r="OGB43" s="73"/>
      <c r="OGC43" s="74"/>
      <c r="OGD43" s="72"/>
      <c r="OGE43" s="72"/>
      <c r="OGF43" s="72"/>
      <c r="OGG43" s="90"/>
      <c r="OGH43" s="73"/>
      <c r="OGI43" s="73"/>
      <c r="OGJ43" s="74"/>
      <c r="OGK43" s="72"/>
      <c r="OGL43" s="72"/>
      <c r="OGM43" s="72"/>
      <c r="OGN43" s="90"/>
      <c r="OGO43" s="73"/>
      <c r="OGP43" s="73"/>
      <c r="OGQ43" s="74"/>
      <c r="OGR43" s="72"/>
      <c r="OGS43" s="72"/>
      <c r="OGT43" s="72"/>
      <c r="OGU43" s="90"/>
      <c r="OGV43" s="73"/>
      <c r="OGW43" s="73"/>
      <c r="OGX43" s="74"/>
      <c r="OGY43" s="72"/>
      <c r="OGZ43" s="72"/>
      <c r="OHA43" s="72"/>
      <c r="OHB43" s="90"/>
      <c r="OHC43" s="73"/>
      <c r="OHD43" s="73"/>
      <c r="OHE43" s="74"/>
      <c r="OHF43" s="72"/>
      <c r="OHG43" s="72"/>
      <c r="OHH43" s="72"/>
      <c r="OHI43" s="90"/>
      <c r="OHJ43" s="73"/>
      <c r="OHK43" s="73"/>
      <c r="OHL43" s="74"/>
      <c r="OHM43" s="72"/>
      <c r="OHN43" s="72"/>
      <c r="OHO43" s="72"/>
      <c r="OHP43" s="90"/>
      <c r="OHQ43" s="73"/>
      <c r="OHR43" s="73"/>
      <c r="OHS43" s="74"/>
      <c r="OHT43" s="72"/>
      <c r="OHU43" s="72"/>
      <c r="OHV43" s="72"/>
      <c r="OHW43" s="90"/>
      <c r="OHX43" s="73"/>
      <c r="OHY43" s="73"/>
      <c r="OHZ43" s="74"/>
      <c r="OIA43" s="72"/>
      <c r="OIB43" s="72"/>
      <c r="OIC43" s="72"/>
      <c r="OID43" s="90"/>
      <c r="OIE43" s="73"/>
      <c r="OIF43" s="73"/>
      <c r="OIG43" s="74"/>
      <c r="OIH43" s="72"/>
      <c r="OII43" s="72"/>
      <c r="OIJ43" s="72"/>
      <c r="OIK43" s="90"/>
      <c r="OIL43" s="73"/>
      <c r="OIM43" s="73"/>
      <c r="OIN43" s="74"/>
      <c r="OIO43" s="72"/>
      <c r="OIP43" s="72"/>
      <c r="OIQ43" s="72"/>
      <c r="OIR43" s="90"/>
      <c r="OIS43" s="73"/>
      <c r="OIT43" s="73"/>
      <c r="OIU43" s="74"/>
      <c r="OIV43" s="72"/>
      <c r="OIW43" s="72"/>
      <c r="OIX43" s="72"/>
      <c r="OIY43" s="90"/>
      <c r="OIZ43" s="73"/>
      <c r="OJA43" s="73"/>
      <c r="OJB43" s="74"/>
      <c r="OJC43" s="72"/>
      <c r="OJD43" s="72"/>
      <c r="OJE43" s="72"/>
      <c r="OJF43" s="90"/>
      <c r="OJG43" s="73"/>
      <c r="OJH43" s="73"/>
      <c r="OJI43" s="74"/>
      <c r="OJJ43" s="72"/>
      <c r="OJK43" s="72"/>
      <c r="OJL43" s="72"/>
      <c r="OJM43" s="90"/>
      <c r="OJN43" s="73"/>
      <c r="OJO43" s="73"/>
      <c r="OJP43" s="74"/>
      <c r="OJQ43" s="72"/>
      <c r="OJR43" s="72"/>
      <c r="OJS43" s="72"/>
      <c r="OJT43" s="90"/>
      <c r="OJU43" s="73"/>
      <c r="OJV43" s="73"/>
      <c r="OJW43" s="74"/>
      <c r="OJX43" s="72"/>
      <c r="OJY43" s="72"/>
      <c r="OJZ43" s="72"/>
      <c r="OKA43" s="90"/>
      <c r="OKB43" s="73"/>
      <c r="OKC43" s="73"/>
      <c r="OKD43" s="74"/>
      <c r="OKE43" s="72"/>
      <c r="OKF43" s="72"/>
      <c r="OKG43" s="72"/>
      <c r="OKH43" s="90"/>
      <c r="OKI43" s="73"/>
      <c r="OKJ43" s="73"/>
      <c r="OKK43" s="74"/>
      <c r="OKL43" s="72"/>
      <c r="OKM43" s="72"/>
      <c r="OKN43" s="72"/>
      <c r="OKO43" s="90"/>
      <c r="OKP43" s="73"/>
      <c r="OKQ43" s="73"/>
      <c r="OKR43" s="74"/>
      <c r="OKS43" s="72"/>
      <c r="OKT43" s="72"/>
      <c r="OKU43" s="72"/>
      <c r="OKV43" s="90"/>
      <c r="OKW43" s="73"/>
      <c r="OKX43" s="73"/>
      <c r="OKY43" s="74"/>
      <c r="OKZ43" s="72"/>
      <c r="OLA43" s="72"/>
      <c r="OLB43" s="72"/>
      <c r="OLC43" s="90"/>
      <c r="OLD43" s="73"/>
      <c r="OLE43" s="73"/>
      <c r="OLF43" s="74"/>
      <c r="OLG43" s="72"/>
      <c r="OLH43" s="72"/>
      <c r="OLI43" s="72"/>
      <c r="OLJ43" s="90"/>
      <c r="OLK43" s="73"/>
      <c r="OLL43" s="73"/>
      <c r="OLM43" s="74"/>
      <c r="OLN43" s="72"/>
      <c r="OLO43" s="72"/>
      <c r="OLP43" s="72"/>
      <c r="OLQ43" s="90"/>
      <c r="OLR43" s="73"/>
      <c r="OLS43" s="73"/>
      <c r="OLT43" s="74"/>
      <c r="OLU43" s="72"/>
      <c r="OLV43" s="72"/>
      <c r="OLW43" s="72"/>
      <c r="OLX43" s="90"/>
      <c r="OLY43" s="73"/>
      <c r="OLZ43" s="73"/>
      <c r="OMA43" s="74"/>
      <c r="OMB43" s="72"/>
      <c r="OMC43" s="72"/>
      <c r="OMD43" s="72"/>
      <c r="OME43" s="90"/>
      <c r="OMF43" s="73"/>
      <c r="OMG43" s="73"/>
      <c r="OMH43" s="74"/>
      <c r="OMI43" s="72"/>
      <c r="OMJ43" s="72"/>
      <c r="OMK43" s="72"/>
      <c r="OML43" s="90"/>
      <c r="OMM43" s="73"/>
      <c r="OMN43" s="73"/>
      <c r="OMO43" s="74"/>
      <c r="OMP43" s="72"/>
      <c r="OMQ43" s="72"/>
      <c r="OMR43" s="72"/>
      <c r="OMS43" s="90"/>
      <c r="OMT43" s="73"/>
      <c r="OMU43" s="73"/>
      <c r="OMV43" s="74"/>
      <c r="OMW43" s="72"/>
      <c r="OMX43" s="72"/>
      <c r="OMY43" s="72"/>
      <c r="OMZ43" s="90"/>
      <c r="ONA43" s="73"/>
      <c r="ONB43" s="73"/>
      <c r="ONC43" s="74"/>
      <c r="OND43" s="72"/>
      <c r="ONE43" s="72"/>
      <c r="ONF43" s="72"/>
      <c r="ONG43" s="90"/>
      <c r="ONH43" s="73"/>
      <c r="ONI43" s="73"/>
      <c r="ONJ43" s="74"/>
      <c r="ONK43" s="72"/>
      <c r="ONL43" s="72"/>
      <c r="ONM43" s="72"/>
      <c r="ONN43" s="90"/>
      <c r="ONO43" s="73"/>
      <c r="ONP43" s="73"/>
      <c r="ONQ43" s="74"/>
      <c r="ONR43" s="72"/>
      <c r="ONS43" s="72"/>
      <c r="ONT43" s="72"/>
      <c r="ONU43" s="90"/>
      <c r="ONV43" s="73"/>
      <c r="ONW43" s="73"/>
      <c r="ONX43" s="74"/>
      <c r="ONY43" s="72"/>
      <c r="ONZ43" s="72"/>
      <c r="OOA43" s="72"/>
      <c r="OOB43" s="90"/>
      <c r="OOC43" s="73"/>
      <c r="OOD43" s="73"/>
      <c r="OOE43" s="74"/>
      <c r="OOF43" s="72"/>
      <c r="OOG43" s="72"/>
      <c r="OOH43" s="72"/>
      <c r="OOI43" s="90"/>
      <c r="OOJ43" s="73"/>
      <c r="OOK43" s="73"/>
      <c r="OOL43" s="74"/>
      <c r="OOM43" s="72"/>
      <c r="OON43" s="72"/>
      <c r="OOO43" s="72"/>
      <c r="OOP43" s="90"/>
      <c r="OOQ43" s="73"/>
      <c r="OOR43" s="73"/>
      <c r="OOS43" s="74"/>
      <c r="OOT43" s="72"/>
      <c r="OOU43" s="72"/>
      <c r="OOV43" s="72"/>
      <c r="OOW43" s="90"/>
      <c r="OOX43" s="73"/>
      <c r="OOY43" s="73"/>
      <c r="OOZ43" s="74"/>
      <c r="OPA43" s="72"/>
      <c r="OPB43" s="72"/>
      <c r="OPC43" s="72"/>
      <c r="OPD43" s="90"/>
      <c r="OPE43" s="73"/>
      <c r="OPF43" s="73"/>
      <c r="OPG43" s="74"/>
      <c r="OPH43" s="72"/>
      <c r="OPI43" s="72"/>
      <c r="OPJ43" s="72"/>
      <c r="OPK43" s="90"/>
      <c r="OPL43" s="73"/>
      <c r="OPM43" s="73"/>
      <c r="OPN43" s="74"/>
      <c r="OPO43" s="72"/>
      <c r="OPP43" s="72"/>
      <c r="OPQ43" s="72"/>
      <c r="OPR43" s="90"/>
      <c r="OPS43" s="73"/>
      <c r="OPT43" s="73"/>
      <c r="OPU43" s="74"/>
      <c r="OPV43" s="72"/>
      <c r="OPW43" s="72"/>
      <c r="OPX43" s="72"/>
      <c r="OPY43" s="90"/>
      <c r="OPZ43" s="73"/>
      <c r="OQA43" s="73"/>
      <c r="OQB43" s="74"/>
      <c r="OQC43" s="72"/>
      <c r="OQD43" s="72"/>
      <c r="OQE43" s="72"/>
      <c r="OQF43" s="90"/>
      <c r="OQG43" s="73"/>
      <c r="OQH43" s="73"/>
      <c r="OQI43" s="74"/>
      <c r="OQJ43" s="72"/>
      <c r="OQK43" s="72"/>
      <c r="OQL43" s="72"/>
      <c r="OQM43" s="90"/>
      <c r="OQN43" s="73"/>
      <c r="OQO43" s="73"/>
      <c r="OQP43" s="74"/>
      <c r="OQQ43" s="72"/>
      <c r="OQR43" s="72"/>
      <c r="OQS43" s="72"/>
      <c r="OQT43" s="90"/>
      <c r="OQU43" s="73"/>
      <c r="OQV43" s="73"/>
      <c r="OQW43" s="74"/>
      <c r="OQX43" s="72"/>
      <c r="OQY43" s="72"/>
      <c r="OQZ43" s="72"/>
      <c r="ORA43" s="90"/>
      <c r="ORB43" s="73"/>
      <c r="ORC43" s="73"/>
      <c r="ORD43" s="74"/>
      <c r="ORE43" s="72"/>
      <c r="ORF43" s="72"/>
      <c r="ORG43" s="72"/>
      <c r="ORH43" s="90"/>
      <c r="ORI43" s="73"/>
      <c r="ORJ43" s="73"/>
      <c r="ORK43" s="74"/>
      <c r="ORL43" s="72"/>
      <c r="ORM43" s="72"/>
      <c r="ORN43" s="72"/>
      <c r="ORO43" s="90"/>
      <c r="ORP43" s="73"/>
      <c r="ORQ43" s="73"/>
      <c r="ORR43" s="74"/>
      <c r="ORS43" s="72"/>
      <c r="ORT43" s="72"/>
      <c r="ORU43" s="72"/>
      <c r="ORV43" s="90"/>
      <c r="ORW43" s="73"/>
      <c r="ORX43" s="73"/>
      <c r="ORY43" s="74"/>
      <c r="ORZ43" s="72"/>
      <c r="OSA43" s="72"/>
      <c r="OSB43" s="72"/>
      <c r="OSC43" s="90"/>
      <c r="OSD43" s="73"/>
      <c r="OSE43" s="73"/>
      <c r="OSF43" s="74"/>
      <c r="OSG43" s="72"/>
      <c r="OSH43" s="72"/>
      <c r="OSI43" s="72"/>
      <c r="OSJ43" s="90"/>
      <c r="OSK43" s="73"/>
      <c r="OSL43" s="73"/>
      <c r="OSM43" s="74"/>
      <c r="OSN43" s="72"/>
      <c r="OSO43" s="72"/>
      <c r="OSP43" s="72"/>
      <c r="OSQ43" s="90"/>
      <c r="OSR43" s="73"/>
      <c r="OSS43" s="73"/>
      <c r="OST43" s="74"/>
      <c r="OSU43" s="72"/>
      <c r="OSV43" s="72"/>
      <c r="OSW43" s="72"/>
      <c r="OSX43" s="90"/>
      <c r="OSY43" s="73"/>
      <c r="OSZ43" s="73"/>
      <c r="OTA43" s="74"/>
      <c r="OTB43" s="72"/>
      <c r="OTC43" s="72"/>
      <c r="OTD43" s="72"/>
      <c r="OTE43" s="90"/>
      <c r="OTF43" s="73"/>
      <c r="OTG43" s="73"/>
      <c r="OTH43" s="74"/>
      <c r="OTI43" s="72"/>
      <c r="OTJ43" s="72"/>
      <c r="OTK43" s="72"/>
      <c r="OTL43" s="90"/>
      <c r="OTM43" s="73"/>
      <c r="OTN43" s="73"/>
      <c r="OTO43" s="74"/>
      <c r="OTP43" s="72"/>
      <c r="OTQ43" s="72"/>
      <c r="OTR43" s="72"/>
      <c r="OTS43" s="90"/>
      <c r="OTT43" s="73"/>
      <c r="OTU43" s="73"/>
      <c r="OTV43" s="74"/>
      <c r="OTW43" s="72"/>
      <c r="OTX43" s="72"/>
      <c r="OTY43" s="72"/>
      <c r="OTZ43" s="90"/>
      <c r="OUA43" s="73"/>
      <c r="OUB43" s="73"/>
      <c r="OUC43" s="74"/>
      <c r="OUD43" s="72"/>
      <c r="OUE43" s="72"/>
      <c r="OUF43" s="72"/>
      <c r="OUG43" s="90"/>
      <c r="OUH43" s="73"/>
      <c r="OUI43" s="73"/>
      <c r="OUJ43" s="74"/>
      <c r="OUK43" s="72"/>
      <c r="OUL43" s="72"/>
      <c r="OUM43" s="72"/>
      <c r="OUN43" s="90"/>
      <c r="OUO43" s="73"/>
      <c r="OUP43" s="73"/>
      <c r="OUQ43" s="74"/>
      <c r="OUR43" s="72"/>
      <c r="OUS43" s="72"/>
      <c r="OUT43" s="72"/>
      <c r="OUU43" s="90"/>
      <c r="OUV43" s="73"/>
      <c r="OUW43" s="73"/>
      <c r="OUX43" s="74"/>
      <c r="OUY43" s="72"/>
      <c r="OUZ43" s="72"/>
      <c r="OVA43" s="72"/>
      <c r="OVB43" s="90"/>
      <c r="OVC43" s="73"/>
      <c r="OVD43" s="73"/>
      <c r="OVE43" s="74"/>
      <c r="OVF43" s="72"/>
      <c r="OVG43" s="72"/>
      <c r="OVH43" s="72"/>
      <c r="OVI43" s="90"/>
      <c r="OVJ43" s="73"/>
      <c r="OVK43" s="73"/>
      <c r="OVL43" s="74"/>
      <c r="OVM43" s="72"/>
      <c r="OVN43" s="72"/>
      <c r="OVO43" s="72"/>
      <c r="OVP43" s="90"/>
      <c r="OVQ43" s="73"/>
      <c r="OVR43" s="73"/>
      <c r="OVS43" s="74"/>
      <c r="OVT43" s="72"/>
      <c r="OVU43" s="72"/>
      <c r="OVV43" s="72"/>
      <c r="OVW43" s="90"/>
      <c r="OVX43" s="73"/>
      <c r="OVY43" s="73"/>
      <c r="OVZ43" s="74"/>
      <c r="OWA43" s="72"/>
      <c r="OWB43" s="72"/>
      <c r="OWC43" s="72"/>
      <c r="OWD43" s="90"/>
      <c r="OWE43" s="73"/>
      <c r="OWF43" s="73"/>
      <c r="OWG43" s="74"/>
      <c r="OWH43" s="72"/>
      <c r="OWI43" s="72"/>
      <c r="OWJ43" s="72"/>
      <c r="OWK43" s="90"/>
      <c r="OWL43" s="73"/>
      <c r="OWM43" s="73"/>
      <c r="OWN43" s="74"/>
      <c r="OWO43" s="72"/>
      <c r="OWP43" s="72"/>
      <c r="OWQ43" s="72"/>
      <c r="OWR43" s="90"/>
      <c r="OWS43" s="73"/>
      <c r="OWT43" s="73"/>
      <c r="OWU43" s="74"/>
      <c r="OWV43" s="72"/>
      <c r="OWW43" s="72"/>
      <c r="OWX43" s="72"/>
      <c r="OWY43" s="90"/>
      <c r="OWZ43" s="73"/>
      <c r="OXA43" s="73"/>
      <c r="OXB43" s="74"/>
      <c r="OXC43" s="72"/>
      <c r="OXD43" s="72"/>
      <c r="OXE43" s="72"/>
      <c r="OXF43" s="90"/>
      <c r="OXG43" s="73"/>
      <c r="OXH43" s="73"/>
      <c r="OXI43" s="74"/>
      <c r="OXJ43" s="72"/>
      <c r="OXK43" s="72"/>
      <c r="OXL43" s="72"/>
      <c r="OXM43" s="90"/>
      <c r="OXN43" s="73"/>
      <c r="OXO43" s="73"/>
      <c r="OXP43" s="74"/>
      <c r="OXQ43" s="72"/>
      <c r="OXR43" s="72"/>
      <c r="OXS43" s="72"/>
      <c r="OXT43" s="90"/>
      <c r="OXU43" s="73"/>
      <c r="OXV43" s="73"/>
      <c r="OXW43" s="74"/>
      <c r="OXX43" s="72"/>
      <c r="OXY43" s="72"/>
      <c r="OXZ43" s="72"/>
      <c r="OYA43" s="90"/>
      <c r="OYB43" s="73"/>
      <c r="OYC43" s="73"/>
      <c r="OYD43" s="74"/>
      <c r="OYE43" s="72"/>
      <c r="OYF43" s="72"/>
      <c r="OYG43" s="72"/>
      <c r="OYH43" s="90"/>
      <c r="OYI43" s="73"/>
      <c r="OYJ43" s="73"/>
      <c r="OYK43" s="74"/>
      <c r="OYL43" s="72"/>
      <c r="OYM43" s="72"/>
      <c r="OYN43" s="72"/>
      <c r="OYO43" s="90"/>
      <c r="OYP43" s="73"/>
      <c r="OYQ43" s="73"/>
      <c r="OYR43" s="74"/>
      <c r="OYS43" s="72"/>
      <c r="OYT43" s="72"/>
      <c r="OYU43" s="72"/>
      <c r="OYV43" s="90"/>
      <c r="OYW43" s="73"/>
      <c r="OYX43" s="73"/>
      <c r="OYY43" s="74"/>
      <c r="OYZ43" s="72"/>
      <c r="OZA43" s="72"/>
      <c r="OZB43" s="72"/>
      <c r="OZC43" s="90"/>
      <c r="OZD43" s="73"/>
      <c r="OZE43" s="73"/>
      <c r="OZF43" s="74"/>
      <c r="OZG43" s="72"/>
      <c r="OZH43" s="72"/>
      <c r="OZI43" s="72"/>
      <c r="OZJ43" s="90"/>
      <c r="OZK43" s="73"/>
      <c r="OZL43" s="73"/>
      <c r="OZM43" s="74"/>
      <c r="OZN43" s="72"/>
      <c r="OZO43" s="72"/>
      <c r="OZP43" s="72"/>
      <c r="OZQ43" s="90"/>
      <c r="OZR43" s="73"/>
      <c r="OZS43" s="73"/>
      <c r="OZT43" s="74"/>
      <c r="OZU43" s="72"/>
      <c r="OZV43" s="72"/>
      <c r="OZW43" s="72"/>
      <c r="OZX43" s="90"/>
      <c r="OZY43" s="73"/>
      <c r="OZZ43" s="73"/>
      <c r="PAA43" s="74"/>
      <c r="PAB43" s="72"/>
      <c r="PAC43" s="72"/>
      <c r="PAD43" s="72"/>
      <c r="PAE43" s="90"/>
      <c r="PAF43" s="73"/>
      <c r="PAG43" s="73"/>
      <c r="PAH43" s="74"/>
      <c r="PAI43" s="72"/>
      <c r="PAJ43" s="72"/>
      <c r="PAK43" s="72"/>
      <c r="PAL43" s="90"/>
      <c r="PAM43" s="73"/>
      <c r="PAN43" s="73"/>
      <c r="PAO43" s="74"/>
      <c r="PAP43" s="72"/>
      <c r="PAQ43" s="72"/>
      <c r="PAR43" s="72"/>
      <c r="PAS43" s="90"/>
      <c r="PAT43" s="73"/>
      <c r="PAU43" s="73"/>
      <c r="PAV43" s="74"/>
      <c r="PAW43" s="72"/>
      <c r="PAX43" s="72"/>
      <c r="PAY43" s="72"/>
      <c r="PAZ43" s="90"/>
      <c r="PBA43" s="73"/>
      <c r="PBB43" s="73"/>
      <c r="PBC43" s="74"/>
      <c r="PBD43" s="72"/>
      <c r="PBE43" s="72"/>
      <c r="PBF43" s="72"/>
      <c r="PBG43" s="90"/>
      <c r="PBH43" s="73"/>
      <c r="PBI43" s="73"/>
      <c r="PBJ43" s="74"/>
      <c r="PBK43" s="72"/>
      <c r="PBL43" s="72"/>
      <c r="PBM43" s="72"/>
      <c r="PBN43" s="90"/>
      <c r="PBO43" s="73"/>
      <c r="PBP43" s="73"/>
      <c r="PBQ43" s="74"/>
      <c r="PBR43" s="72"/>
      <c r="PBS43" s="72"/>
      <c r="PBT43" s="72"/>
      <c r="PBU43" s="90"/>
      <c r="PBV43" s="73"/>
      <c r="PBW43" s="73"/>
      <c r="PBX43" s="74"/>
      <c r="PBY43" s="72"/>
      <c r="PBZ43" s="72"/>
      <c r="PCA43" s="72"/>
      <c r="PCB43" s="90"/>
      <c r="PCC43" s="73"/>
      <c r="PCD43" s="73"/>
      <c r="PCE43" s="74"/>
      <c r="PCF43" s="72"/>
      <c r="PCG43" s="72"/>
      <c r="PCH43" s="72"/>
      <c r="PCI43" s="90"/>
      <c r="PCJ43" s="73"/>
      <c r="PCK43" s="73"/>
      <c r="PCL43" s="74"/>
      <c r="PCM43" s="72"/>
      <c r="PCN43" s="72"/>
      <c r="PCO43" s="72"/>
      <c r="PCP43" s="90"/>
      <c r="PCQ43" s="73"/>
      <c r="PCR43" s="73"/>
      <c r="PCS43" s="74"/>
      <c r="PCT43" s="72"/>
      <c r="PCU43" s="72"/>
      <c r="PCV43" s="72"/>
      <c r="PCW43" s="90"/>
      <c r="PCX43" s="73"/>
      <c r="PCY43" s="73"/>
      <c r="PCZ43" s="74"/>
      <c r="PDA43" s="72"/>
      <c r="PDB43" s="72"/>
      <c r="PDC43" s="72"/>
      <c r="PDD43" s="90"/>
      <c r="PDE43" s="73"/>
      <c r="PDF43" s="73"/>
      <c r="PDG43" s="74"/>
      <c r="PDH43" s="72"/>
      <c r="PDI43" s="72"/>
      <c r="PDJ43" s="72"/>
      <c r="PDK43" s="90"/>
      <c r="PDL43" s="73"/>
      <c r="PDM43" s="73"/>
      <c r="PDN43" s="74"/>
      <c r="PDO43" s="72"/>
      <c r="PDP43" s="72"/>
      <c r="PDQ43" s="72"/>
      <c r="PDR43" s="90"/>
      <c r="PDS43" s="73"/>
      <c r="PDT43" s="73"/>
      <c r="PDU43" s="74"/>
      <c r="PDV43" s="72"/>
      <c r="PDW43" s="72"/>
      <c r="PDX43" s="72"/>
      <c r="PDY43" s="90"/>
      <c r="PDZ43" s="73"/>
      <c r="PEA43" s="73"/>
      <c r="PEB43" s="74"/>
      <c r="PEC43" s="72"/>
      <c r="PED43" s="72"/>
      <c r="PEE43" s="72"/>
      <c r="PEF43" s="90"/>
      <c r="PEG43" s="73"/>
      <c r="PEH43" s="73"/>
      <c r="PEI43" s="74"/>
      <c r="PEJ43" s="72"/>
      <c r="PEK43" s="72"/>
      <c r="PEL43" s="72"/>
      <c r="PEM43" s="90"/>
      <c r="PEN43" s="73"/>
      <c r="PEO43" s="73"/>
      <c r="PEP43" s="74"/>
      <c r="PEQ43" s="72"/>
      <c r="PER43" s="72"/>
      <c r="PES43" s="72"/>
      <c r="PET43" s="90"/>
      <c r="PEU43" s="73"/>
      <c r="PEV43" s="73"/>
      <c r="PEW43" s="74"/>
      <c r="PEX43" s="72"/>
      <c r="PEY43" s="72"/>
      <c r="PEZ43" s="72"/>
      <c r="PFA43" s="90"/>
      <c r="PFB43" s="73"/>
      <c r="PFC43" s="73"/>
      <c r="PFD43" s="74"/>
      <c r="PFE43" s="72"/>
      <c r="PFF43" s="72"/>
      <c r="PFG43" s="72"/>
      <c r="PFH43" s="90"/>
      <c r="PFI43" s="73"/>
      <c r="PFJ43" s="73"/>
      <c r="PFK43" s="74"/>
      <c r="PFL43" s="72"/>
      <c r="PFM43" s="72"/>
      <c r="PFN43" s="72"/>
      <c r="PFO43" s="90"/>
      <c r="PFP43" s="73"/>
      <c r="PFQ43" s="73"/>
      <c r="PFR43" s="74"/>
      <c r="PFS43" s="72"/>
      <c r="PFT43" s="72"/>
      <c r="PFU43" s="72"/>
      <c r="PFV43" s="90"/>
      <c r="PFW43" s="73"/>
      <c r="PFX43" s="73"/>
      <c r="PFY43" s="74"/>
      <c r="PFZ43" s="72"/>
      <c r="PGA43" s="72"/>
      <c r="PGB43" s="72"/>
      <c r="PGC43" s="90"/>
      <c r="PGD43" s="73"/>
      <c r="PGE43" s="73"/>
      <c r="PGF43" s="74"/>
      <c r="PGG43" s="72"/>
      <c r="PGH43" s="72"/>
      <c r="PGI43" s="72"/>
      <c r="PGJ43" s="90"/>
      <c r="PGK43" s="73"/>
      <c r="PGL43" s="73"/>
      <c r="PGM43" s="74"/>
      <c r="PGN43" s="72"/>
      <c r="PGO43" s="72"/>
      <c r="PGP43" s="72"/>
      <c r="PGQ43" s="90"/>
      <c r="PGR43" s="73"/>
      <c r="PGS43" s="73"/>
      <c r="PGT43" s="74"/>
      <c r="PGU43" s="72"/>
      <c r="PGV43" s="72"/>
      <c r="PGW43" s="72"/>
      <c r="PGX43" s="90"/>
      <c r="PGY43" s="73"/>
      <c r="PGZ43" s="73"/>
      <c r="PHA43" s="74"/>
      <c r="PHB43" s="72"/>
      <c r="PHC43" s="72"/>
      <c r="PHD43" s="72"/>
      <c r="PHE43" s="90"/>
      <c r="PHF43" s="73"/>
      <c r="PHG43" s="73"/>
      <c r="PHH43" s="74"/>
      <c r="PHI43" s="72"/>
      <c r="PHJ43" s="72"/>
      <c r="PHK43" s="72"/>
      <c r="PHL43" s="90"/>
      <c r="PHM43" s="73"/>
      <c r="PHN43" s="73"/>
      <c r="PHO43" s="74"/>
      <c r="PHP43" s="72"/>
      <c r="PHQ43" s="72"/>
      <c r="PHR43" s="72"/>
      <c r="PHS43" s="90"/>
      <c r="PHT43" s="73"/>
      <c r="PHU43" s="73"/>
      <c r="PHV43" s="74"/>
      <c r="PHW43" s="72"/>
      <c r="PHX43" s="72"/>
      <c r="PHY43" s="72"/>
      <c r="PHZ43" s="90"/>
      <c r="PIA43" s="73"/>
      <c r="PIB43" s="73"/>
      <c r="PIC43" s="74"/>
      <c r="PID43" s="72"/>
      <c r="PIE43" s="72"/>
      <c r="PIF43" s="72"/>
      <c r="PIG43" s="90"/>
      <c r="PIH43" s="73"/>
      <c r="PII43" s="73"/>
      <c r="PIJ43" s="74"/>
      <c r="PIK43" s="72"/>
      <c r="PIL43" s="72"/>
      <c r="PIM43" s="72"/>
      <c r="PIN43" s="90"/>
      <c r="PIO43" s="73"/>
      <c r="PIP43" s="73"/>
      <c r="PIQ43" s="74"/>
      <c r="PIR43" s="72"/>
      <c r="PIS43" s="72"/>
      <c r="PIT43" s="72"/>
      <c r="PIU43" s="90"/>
      <c r="PIV43" s="73"/>
      <c r="PIW43" s="73"/>
      <c r="PIX43" s="74"/>
      <c r="PIY43" s="72"/>
      <c r="PIZ43" s="72"/>
      <c r="PJA43" s="72"/>
      <c r="PJB43" s="90"/>
      <c r="PJC43" s="73"/>
      <c r="PJD43" s="73"/>
      <c r="PJE43" s="74"/>
      <c r="PJF43" s="72"/>
      <c r="PJG43" s="72"/>
      <c r="PJH43" s="72"/>
      <c r="PJI43" s="90"/>
      <c r="PJJ43" s="73"/>
      <c r="PJK43" s="73"/>
      <c r="PJL43" s="74"/>
      <c r="PJM43" s="72"/>
      <c r="PJN43" s="72"/>
      <c r="PJO43" s="72"/>
      <c r="PJP43" s="90"/>
      <c r="PJQ43" s="73"/>
      <c r="PJR43" s="73"/>
      <c r="PJS43" s="74"/>
      <c r="PJT43" s="72"/>
      <c r="PJU43" s="72"/>
      <c r="PJV43" s="72"/>
      <c r="PJW43" s="90"/>
      <c r="PJX43" s="73"/>
      <c r="PJY43" s="73"/>
      <c r="PJZ43" s="74"/>
      <c r="PKA43" s="72"/>
      <c r="PKB43" s="72"/>
      <c r="PKC43" s="72"/>
      <c r="PKD43" s="90"/>
      <c r="PKE43" s="73"/>
      <c r="PKF43" s="73"/>
      <c r="PKG43" s="74"/>
      <c r="PKH43" s="72"/>
      <c r="PKI43" s="72"/>
      <c r="PKJ43" s="72"/>
      <c r="PKK43" s="90"/>
      <c r="PKL43" s="73"/>
      <c r="PKM43" s="73"/>
      <c r="PKN43" s="74"/>
      <c r="PKO43" s="72"/>
      <c r="PKP43" s="72"/>
      <c r="PKQ43" s="72"/>
      <c r="PKR43" s="90"/>
      <c r="PKS43" s="73"/>
      <c r="PKT43" s="73"/>
      <c r="PKU43" s="74"/>
      <c r="PKV43" s="72"/>
      <c r="PKW43" s="72"/>
      <c r="PKX43" s="72"/>
      <c r="PKY43" s="90"/>
      <c r="PKZ43" s="73"/>
      <c r="PLA43" s="73"/>
      <c r="PLB43" s="74"/>
      <c r="PLC43" s="72"/>
      <c r="PLD43" s="72"/>
      <c r="PLE43" s="72"/>
      <c r="PLF43" s="90"/>
      <c r="PLG43" s="73"/>
      <c r="PLH43" s="73"/>
      <c r="PLI43" s="74"/>
      <c r="PLJ43" s="72"/>
      <c r="PLK43" s="72"/>
      <c r="PLL43" s="72"/>
      <c r="PLM43" s="90"/>
      <c r="PLN43" s="73"/>
      <c r="PLO43" s="73"/>
      <c r="PLP43" s="74"/>
      <c r="PLQ43" s="72"/>
      <c r="PLR43" s="72"/>
      <c r="PLS43" s="72"/>
      <c r="PLT43" s="90"/>
      <c r="PLU43" s="73"/>
      <c r="PLV43" s="73"/>
      <c r="PLW43" s="74"/>
      <c r="PLX43" s="72"/>
      <c r="PLY43" s="72"/>
      <c r="PLZ43" s="72"/>
      <c r="PMA43" s="90"/>
      <c r="PMB43" s="73"/>
      <c r="PMC43" s="73"/>
      <c r="PMD43" s="74"/>
      <c r="PME43" s="72"/>
      <c r="PMF43" s="72"/>
      <c r="PMG43" s="72"/>
      <c r="PMH43" s="90"/>
      <c r="PMI43" s="73"/>
      <c r="PMJ43" s="73"/>
      <c r="PMK43" s="74"/>
      <c r="PML43" s="72"/>
      <c r="PMM43" s="72"/>
      <c r="PMN43" s="72"/>
      <c r="PMO43" s="90"/>
      <c r="PMP43" s="73"/>
      <c r="PMQ43" s="73"/>
      <c r="PMR43" s="74"/>
      <c r="PMS43" s="72"/>
      <c r="PMT43" s="72"/>
      <c r="PMU43" s="72"/>
      <c r="PMV43" s="90"/>
      <c r="PMW43" s="73"/>
      <c r="PMX43" s="73"/>
      <c r="PMY43" s="74"/>
      <c r="PMZ43" s="72"/>
      <c r="PNA43" s="72"/>
      <c r="PNB43" s="72"/>
      <c r="PNC43" s="90"/>
      <c r="PND43" s="73"/>
      <c r="PNE43" s="73"/>
      <c r="PNF43" s="74"/>
      <c r="PNG43" s="72"/>
      <c r="PNH43" s="72"/>
      <c r="PNI43" s="72"/>
      <c r="PNJ43" s="90"/>
      <c r="PNK43" s="73"/>
      <c r="PNL43" s="73"/>
      <c r="PNM43" s="74"/>
      <c r="PNN43" s="72"/>
      <c r="PNO43" s="72"/>
      <c r="PNP43" s="72"/>
      <c r="PNQ43" s="90"/>
      <c r="PNR43" s="73"/>
      <c r="PNS43" s="73"/>
      <c r="PNT43" s="74"/>
      <c r="PNU43" s="72"/>
      <c r="PNV43" s="72"/>
      <c r="PNW43" s="72"/>
      <c r="PNX43" s="90"/>
      <c r="PNY43" s="73"/>
      <c r="PNZ43" s="73"/>
      <c r="POA43" s="74"/>
      <c r="POB43" s="72"/>
      <c r="POC43" s="72"/>
      <c r="POD43" s="72"/>
      <c r="POE43" s="90"/>
      <c r="POF43" s="73"/>
      <c r="POG43" s="73"/>
      <c r="POH43" s="74"/>
      <c r="POI43" s="72"/>
      <c r="POJ43" s="72"/>
      <c r="POK43" s="72"/>
      <c r="POL43" s="90"/>
      <c r="POM43" s="73"/>
      <c r="PON43" s="73"/>
      <c r="POO43" s="74"/>
      <c r="POP43" s="72"/>
      <c r="POQ43" s="72"/>
      <c r="POR43" s="72"/>
      <c r="POS43" s="90"/>
      <c r="POT43" s="73"/>
      <c r="POU43" s="73"/>
      <c r="POV43" s="74"/>
      <c r="POW43" s="72"/>
      <c r="POX43" s="72"/>
      <c r="POY43" s="72"/>
      <c r="POZ43" s="90"/>
      <c r="PPA43" s="73"/>
      <c r="PPB43" s="73"/>
      <c r="PPC43" s="74"/>
      <c r="PPD43" s="72"/>
      <c r="PPE43" s="72"/>
      <c r="PPF43" s="72"/>
      <c r="PPG43" s="90"/>
      <c r="PPH43" s="73"/>
      <c r="PPI43" s="73"/>
      <c r="PPJ43" s="74"/>
      <c r="PPK43" s="72"/>
      <c r="PPL43" s="72"/>
      <c r="PPM43" s="72"/>
      <c r="PPN43" s="90"/>
      <c r="PPO43" s="73"/>
      <c r="PPP43" s="73"/>
      <c r="PPQ43" s="74"/>
      <c r="PPR43" s="72"/>
      <c r="PPS43" s="72"/>
      <c r="PPT43" s="72"/>
      <c r="PPU43" s="90"/>
      <c r="PPV43" s="73"/>
      <c r="PPW43" s="73"/>
      <c r="PPX43" s="74"/>
      <c r="PPY43" s="72"/>
      <c r="PPZ43" s="72"/>
      <c r="PQA43" s="72"/>
      <c r="PQB43" s="90"/>
      <c r="PQC43" s="73"/>
      <c r="PQD43" s="73"/>
      <c r="PQE43" s="74"/>
      <c r="PQF43" s="72"/>
      <c r="PQG43" s="72"/>
      <c r="PQH43" s="72"/>
      <c r="PQI43" s="90"/>
      <c r="PQJ43" s="73"/>
      <c r="PQK43" s="73"/>
      <c r="PQL43" s="74"/>
      <c r="PQM43" s="72"/>
      <c r="PQN43" s="72"/>
      <c r="PQO43" s="72"/>
      <c r="PQP43" s="90"/>
      <c r="PQQ43" s="73"/>
      <c r="PQR43" s="73"/>
      <c r="PQS43" s="74"/>
      <c r="PQT43" s="72"/>
      <c r="PQU43" s="72"/>
      <c r="PQV43" s="72"/>
      <c r="PQW43" s="90"/>
      <c r="PQX43" s="73"/>
      <c r="PQY43" s="73"/>
      <c r="PQZ43" s="74"/>
      <c r="PRA43" s="72"/>
      <c r="PRB43" s="72"/>
      <c r="PRC43" s="72"/>
      <c r="PRD43" s="90"/>
      <c r="PRE43" s="73"/>
      <c r="PRF43" s="73"/>
      <c r="PRG43" s="74"/>
      <c r="PRH43" s="72"/>
      <c r="PRI43" s="72"/>
      <c r="PRJ43" s="72"/>
      <c r="PRK43" s="90"/>
      <c r="PRL43" s="73"/>
      <c r="PRM43" s="73"/>
      <c r="PRN43" s="74"/>
      <c r="PRO43" s="72"/>
      <c r="PRP43" s="72"/>
      <c r="PRQ43" s="72"/>
      <c r="PRR43" s="90"/>
      <c r="PRS43" s="73"/>
      <c r="PRT43" s="73"/>
      <c r="PRU43" s="74"/>
      <c r="PRV43" s="72"/>
      <c r="PRW43" s="72"/>
      <c r="PRX43" s="72"/>
      <c r="PRY43" s="90"/>
      <c r="PRZ43" s="73"/>
      <c r="PSA43" s="73"/>
      <c r="PSB43" s="74"/>
      <c r="PSC43" s="72"/>
      <c r="PSD43" s="72"/>
      <c r="PSE43" s="72"/>
      <c r="PSF43" s="90"/>
      <c r="PSG43" s="73"/>
      <c r="PSH43" s="73"/>
      <c r="PSI43" s="74"/>
      <c r="PSJ43" s="72"/>
      <c r="PSK43" s="72"/>
      <c r="PSL43" s="72"/>
      <c r="PSM43" s="90"/>
      <c r="PSN43" s="73"/>
      <c r="PSO43" s="73"/>
      <c r="PSP43" s="74"/>
      <c r="PSQ43" s="72"/>
      <c r="PSR43" s="72"/>
      <c r="PSS43" s="72"/>
      <c r="PST43" s="90"/>
      <c r="PSU43" s="73"/>
      <c r="PSV43" s="73"/>
      <c r="PSW43" s="74"/>
      <c r="PSX43" s="72"/>
      <c r="PSY43" s="72"/>
      <c r="PSZ43" s="72"/>
      <c r="PTA43" s="90"/>
      <c r="PTB43" s="73"/>
      <c r="PTC43" s="73"/>
      <c r="PTD43" s="74"/>
      <c r="PTE43" s="72"/>
      <c r="PTF43" s="72"/>
      <c r="PTG43" s="72"/>
      <c r="PTH43" s="90"/>
      <c r="PTI43" s="73"/>
      <c r="PTJ43" s="73"/>
      <c r="PTK43" s="74"/>
      <c r="PTL43" s="72"/>
      <c r="PTM43" s="72"/>
      <c r="PTN43" s="72"/>
      <c r="PTO43" s="90"/>
      <c r="PTP43" s="73"/>
      <c r="PTQ43" s="73"/>
      <c r="PTR43" s="74"/>
      <c r="PTS43" s="72"/>
      <c r="PTT43" s="72"/>
      <c r="PTU43" s="72"/>
      <c r="PTV43" s="90"/>
      <c r="PTW43" s="73"/>
      <c r="PTX43" s="73"/>
      <c r="PTY43" s="74"/>
      <c r="PTZ43" s="72"/>
      <c r="PUA43" s="72"/>
      <c r="PUB43" s="72"/>
      <c r="PUC43" s="90"/>
      <c r="PUD43" s="73"/>
      <c r="PUE43" s="73"/>
      <c r="PUF43" s="74"/>
      <c r="PUG43" s="72"/>
      <c r="PUH43" s="72"/>
      <c r="PUI43" s="72"/>
      <c r="PUJ43" s="90"/>
      <c r="PUK43" s="73"/>
      <c r="PUL43" s="73"/>
      <c r="PUM43" s="74"/>
      <c r="PUN43" s="72"/>
      <c r="PUO43" s="72"/>
      <c r="PUP43" s="72"/>
      <c r="PUQ43" s="90"/>
      <c r="PUR43" s="73"/>
      <c r="PUS43" s="73"/>
      <c r="PUT43" s="74"/>
      <c r="PUU43" s="72"/>
      <c r="PUV43" s="72"/>
      <c r="PUW43" s="72"/>
      <c r="PUX43" s="90"/>
      <c r="PUY43" s="73"/>
      <c r="PUZ43" s="73"/>
      <c r="PVA43" s="74"/>
      <c r="PVB43" s="72"/>
      <c r="PVC43" s="72"/>
      <c r="PVD43" s="72"/>
      <c r="PVE43" s="90"/>
      <c r="PVF43" s="73"/>
      <c r="PVG43" s="73"/>
      <c r="PVH43" s="74"/>
      <c r="PVI43" s="72"/>
      <c r="PVJ43" s="72"/>
      <c r="PVK43" s="72"/>
      <c r="PVL43" s="90"/>
      <c r="PVM43" s="73"/>
      <c r="PVN43" s="73"/>
      <c r="PVO43" s="74"/>
      <c r="PVP43" s="72"/>
      <c r="PVQ43" s="72"/>
      <c r="PVR43" s="72"/>
      <c r="PVS43" s="90"/>
      <c r="PVT43" s="73"/>
      <c r="PVU43" s="73"/>
      <c r="PVV43" s="74"/>
      <c r="PVW43" s="72"/>
      <c r="PVX43" s="72"/>
      <c r="PVY43" s="72"/>
      <c r="PVZ43" s="90"/>
      <c r="PWA43" s="73"/>
      <c r="PWB43" s="73"/>
      <c r="PWC43" s="74"/>
      <c r="PWD43" s="72"/>
      <c r="PWE43" s="72"/>
      <c r="PWF43" s="72"/>
      <c r="PWG43" s="90"/>
      <c r="PWH43" s="73"/>
      <c r="PWI43" s="73"/>
      <c r="PWJ43" s="74"/>
      <c r="PWK43" s="72"/>
      <c r="PWL43" s="72"/>
      <c r="PWM43" s="72"/>
      <c r="PWN43" s="90"/>
      <c r="PWO43" s="73"/>
      <c r="PWP43" s="73"/>
      <c r="PWQ43" s="74"/>
      <c r="PWR43" s="72"/>
      <c r="PWS43" s="72"/>
      <c r="PWT43" s="72"/>
      <c r="PWU43" s="90"/>
      <c r="PWV43" s="73"/>
      <c r="PWW43" s="73"/>
      <c r="PWX43" s="74"/>
      <c r="PWY43" s="72"/>
      <c r="PWZ43" s="72"/>
      <c r="PXA43" s="72"/>
      <c r="PXB43" s="90"/>
      <c r="PXC43" s="73"/>
      <c r="PXD43" s="73"/>
      <c r="PXE43" s="74"/>
      <c r="PXF43" s="72"/>
      <c r="PXG43" s="72"/>
      <c r="PXH43" s="72"/>
      <c r="PXI43" s="90"/>
      <c r="PXJ43" s="73"/>
      <c r="PXK43" s="73"/>
      <c r="PXL43" s="74"/>
      <c r="PXM43" s="72"/>
      <c r="PXN43" s="72"/>
      <c r="PXO43" s="72"/>
      <c r="PXP43" s="90"/>
      <c r="PXQ43" s="73"/>
      <c r="PXR43" s="73"/>
      <c r="PXS43" s="74"/>
      <c r="PXT43" s="72"/>
      <c r="PXU43" s="72"/>
      <c r="PXV43" s="72"/>
      <c r="PXW43" s="90"/>
      <c r="PXX43" s="73"/>
      <c r="PXY43" s="73"/>
      <c r="PXZ43" s="74"/>
      <c r="PYA43" s="72"/>
      <c r="PYB43" s="72"/>
      <c r="PYC43" s="72"/>
      <c r="PYD43" s="90"/>
      <c r="PYE43" s="73"/>
      <c r="PYF43" s="73"/>
      <c r="PYG43" s="74"/>
      <c r="PYH43" s="72"/>
      <c r="PYI43" s="72"/>
      <c r="PYJ43" s="72"/>
      <c r="PYK43" s="90"/>
      <c r="PYL43" s="73"/>
      <c r="PYM43" s="73"/>
      <c r="PYN43" s="74"/>
      <c r="PYO43" s="72"/>
      <c r="PYP43" s="72"/>
      <c r="PYQ43" s="72"/>
      <c r="PYR43" s="90"/>
      <c r="PYS43" s="73"/>
      <c r="PYT43" s="73"/>
      <c r="PYU43" s="74"/>
      <c r="PYV43" s="72"/>
      <c r="PYW43" s="72"/>
      <c r="PYX43" s="72"/>
      <c r="PYY43" s="90"/>
      <c r="PYZ43" s="73"/>
      <c r="PZA43" s="73"/>
      <c r="PZB43" s="74"/>
      <c r="PZC43" s="72"/>
      <c r="PZD43" s="72"/>
      <c r="PZE43" s="72"/>
      <c r="PZF43" s="90"/>
      <c r="PZG43" s="73"/>
      <c r="PZH43" s="73"/>
      <c r="PZI43" s="74"/>
      <c r="PZJ43" s="72"/>
      <c r="PZK43" s="72"/>
      <c r="PZL43" s="72"/>
      <c r="PZM43" s="90"/>
      <c r="PZN43" s="73"/>
      <c r="PZO43" s="73"/>
      <c r="PZP43" s="74"/>
      <c r="PZQ43" s="72"/>
      <c r="PZR43" s="72"/>
      <c r="PZS43" s="72"/>
      <c r="PZT43" s="90"/>
      <c r="PZU43" s="73"/>
      <c r="PZV43" s="73"/>
      <c r="PZW43" s="74"/>
      <c r="PZX43" s="72"/>
      <c r="PZY43" s="72"/>
      <c r="PZZ43" s="72"/>
      <c r="QAA43" s="90"/>
      <c r="QAB43" s="73"/>
      <c r="QAC43" s="73"/>
      <c r="QAD43" s="74"/>
      <c r="QAE43" s="72"/>
      <c r="QAF43" s="72"/>
      <c r="QAG43" s="72"/>
      <c r="QAH43" s="90"/>
      <c r="QAI43" s="73"/>
      <c r="QAJ43" s="73"/>
      <c r="QAK43" s="74"/>
      <c r="QAL43" s="72"/>
      <c r="QAM43" s="72"/>
      <c r="QAN43" s="72"/>
      <c r="QAO43" s="90"/>
      <c r="QAP43" s="73"/>
      <c r="QAQ43" s="73"/>
      <c r="QAR43" s="74"/>
      <c r="QAS43" s="72"/>
      <c r="QAT43" s="72"/>
      <c r="QAU43" s="72"/>
      <c r="QAV43" s="90"/>
      <c r="QAW43" s="73"/>
      <c r="QAX43" s="73"/>
      <c r="QAY43" s="74"/>
      <c r="QAZ43" s="72"/>
      <c r="QBA43" s="72"/>
      <c r="QBB43" s="72"/>
      <c r="QBC43" s="90"/>
      <c r="QBD43" s="73"/>
      <c r="QBE43" s="73"/>
      <c r="QBF43" s="74"/>
      <c r="QBG43" s="72"/>
      <c r="QBH43" s="72"/>
      <c r="QBI43" s="72"/>
      <c r="QBJ43" s="90"/>
      <c r="QBK43" s="73"/>
      <c r="QBL43" s="73"/>
      <c r="QBM43" s="74"/>
      <c r="QBN43" s="72"/>
      <c r="QBO43" s="72"/>
      <c r="QBP43" s="72"/>
      <c r="QBQ43" s="90"/>
      <c r="QBR43" s="73"/>
      <c r="QBS43" s="73"/>
      <c r="QBT43" s="74"/>
      <c r="QBU43" s="72"/>
      <c r="QBV43" s="72"/>
      <c r="QBW43" s="72"/>
      <c r="QBX43" s="90"/>
      <c r="QBY43" s="73"/>
      <c r="QBZ43" s="73"/>
      <c r="QCA43" s="74"/>
      <c r="QCB43" s="72"/>
      <c r="QCC43" s="72"/>
      <c r="QCD43" s="72"/>
      <c r="QCE43" s="90"/>
      <c r="QCF43" s="73"/>
      <c r="QCG43" s="73"/>
      <c r="QCH43" s="74"/>
      <c r="QCI43" s="72"/>
      <c r="QCJ43" s="72"/>
      <c r="QCK43" s="72"/>
      <c r="QCL43" s="90"/>
      <c r="QCM43" s="73"/>
      <c r="QCN43" s="73"/>
      <c r="QCO43" s="74"/>
      <c r="QCP43" s="72"/>
      <c r="QCQ43" s="72"/>
      <c r="QCR43" s="72"/>
      <c r="QCS43" s="90"/>
      <c r="QCT43" s="73"/>
      <c r="QCU43" s="73"/>
      <c r="QCV43" s="74"/>
      <c r="QCW43" s="72"/>
      <c r="QCX43" s="72"/>
      <c r="QCY43" s="72"/>
      <c r="QCZ43" s="90"/>
      <c r="QDA43" s="73"/>
      <c r="QDB43" s="73"/>
      <c r="QDC43" s="74"/>
      <c r="QDD43" s="72"/>
      <c r="QDE43" s="72"/>
      <c r="QDF43" s="72"/>
      <c r="QDG43" s="90"/>
      <c r="QDH43" s="73"/>
      <c r="QDI43" s="73"/>
      <c r="QDJ43" s="74"/>
      <c r="QDK43" s="72"/>
      <c r="QDL43" s="72"/>
      <c r="QDM43" s="72"/>
      <c r="QDN43" s="90"/>
      <c r="QDO43" s="73"/>
      <c r="QDP43" s="73"/>
      <c r="QDQ43" s="74"/>
      <c r="QDR43" s="72"/>
      <c r="QDS43" s="72"/>
      <c r="QDT43" s="72"/>
      <c r="QDU43" s="90"/>
      <c r="QDV43" s="73"/>
      <c r="QDW43" s="73"/>
      <c r="QDX43" s="74"/>
      <c r="QDY43" s="72"/>
      <c r="QDZ43" s="72"/>
      <c r="QEA43" s="72"/>
      <c r="QEB43" s="90"/>
      <c r="QEC43" s="73"/>
      <c r="QED43" s="73"/>
      <c r="QEE43" s="74"/>
      <c r="QEF43" s="72"/>
      <c r="QEG43" s="72"/>
      <c r="QEH43" s="72"/>
      <c r="QEI43" s="90"/>
      <c r="QEJ43" s="73"/>
      <c r="QEK43" s="73"/>
      <c r="QEL43" s="74"/>
      <c r="QEM43" s="72"/>
      <c r="QEN43" s="72"/>
      <c r="QEO43" s="72"/>
      <c r="QEP43" s="90"/>
      <c r="QEQ43" s="73"/>
      <c r="QER43" s="73"/>
      <c r="QES43" s="74"/>
      <c r="QET43" s="72"/>
      <c r="QEU43" s="72"/>
      <c r="QEV43" s="72"/>
      <c r="QEW43" s="90"/>
      <c r="QEX43" s="73"/>
      <c r="QEY43" s="73"/>
      <c r="QEZ43" s="74"/>
      <c r="QFA43" s="72"/>
      <c r="QFB43" s="72"/>
      <c r="QFC43" s="72"/>
      <c r="QFD43" s="90"/>
      <c r="QFE43" s="73"/>
      <c r="QFF43" s="73"/>
      <c r="QFG43" s="74"/>
      <c r="QFH43" s="72"/>
      <c r="QFI43" s="72"/>
      <c r="QFJ43" s="72"/>
      <c r="QFK43" s="90"/>
      <c r="QFL43" s="73"/>
      <c r="QFM43" s="73"/>
      <c r="QFN43" s="74"/>
      <c r="QFO43" s="72"/>
      <c r="QFP43" s="72"/>
      <c r="QFQ43" s="72"/>
      <c r="QFR43" s="90"/>
      <c r="QFS43" s="73"/>
      <c r="QFT43" s="73"/>
      <c r="QFU43" s="74"/>
      <c r="QFV43" s="72"/>
      <c r="QFW43" s="72"/>
      <c r="QFX43" s="72"/>
      <c r="QFY43" s="90"/>
      <c r="QFZ43" s="73"/>
      <c r="QGA43" s="73"/>
      <c r="QGB43" s="74"/>
      <c r="QGC43" s="72"/>
      <c r="QGD43" s="72"/>
      <c r="QGE43" s="72"/>
      <c r="QGF43" s="90"/>
      <c r="QGG43" s="73"/>
      <c r="QGH43" s="73"/>
      <c r="QGI43" s="74"/>
      <c r="QGJ43" s="72"/>
      <c r="QGK43" s="72"/>
      <c r="QGL43" s="72"/>
      <c r="QGM43" s="90"/>
      <c r="QGN43" s="73"/>
      <c r="QGO43" s="73"/>
      <c r="QGP43" s="74"/>
      <c r="QGQ43" s="72"/>
      <c r="QGR43" s="72"/>
      <c r="QGS43" s="72"/>
      <c r="QGT43" s="90"/>
      <c r="QGU43" s="73"/>
      <c r="QGV43" s="73"/>
      <c r="QGW43" s="74"/>
      <c r="QGX43" s="72"/>
      <c r="QGY43" s="72"/>
      <c r="QGZ43" s="72"/>
      <c r="QHA43" s="90"/>
      <c r="QHB43" s="73"/>
      <c r="QHC43" s="73"/>
      <c r="QHD43" s="74"/>
      <c r="QHE43" s="72"/>
      <c r="QHF43" s="72"/>
      <c r="QHG43" s="72"/>
      <c r="QHH43" s="90"/>
      <c r="QHI43" s="73"/>
      <c r="QHJ43" s="73"/>
      <c r="QHK43" s="74"/>
      <c r="QHL43" s="72"/>
      <c r="QHM43" s="72"/>
      <c r="QHN43" s="72"/>
      <c r="QHO43" s="90"/>
      <c r="QHP43" s="73"/>
      <c r="QHQ43" s="73"/>
      <c r="QHR43" s="74"/>
      <c r="QHS43" s="72"/>
      <c r="QHT43" s="72"/>
      <c r="QHU43" s="72"/>
      <c r="QHV43" s="90"/>
      <c r="QHW43" s="73"/>
      <c r="QHX43" s="73"/>
      <c r="QHY43" s="74"/>
      <c r="QHZ43" s="72"/>
      <c r="QIA43" s="72"/>
      <c r="QIB43" s="72"/>
      <c r="QIC43" s="90"/>
      <c r="QID43" s="73"/>
      <c r="QIE43" s="73"/>
      <c r="QIF43" s="74"/>
      <c r="QIG43" s="72"/>
      <c r="QIH43" s="72"/>
      <c r="QII43" s="72"/>
      <c r="QIJ43" s="90"/>
      <c r="QIK43" s="73"/>
      <c r="QIL43" s="73"/>
      <c r="QIM43" s="74"/>
      <c r="QIN43" s="72"/>
      <c r="QIO43" s="72"/>
      <c r="QIP43" s="72"/>
      <c r="QIQ43" s="90"/>
      <c r="QIR43" s="73"/>
      <c r="QIS43" s="73"/>
      <c r="QIT43" s="74"/>
      <c r="QIU43" s="72"/>
      <c r="QIV43" s="72"/>
      <c r="QIW43" s="72"/>
      <c r="QIX43" s="90"/>
      <c r="QIY43" s="73"/>
      <c r="QIZ43" s="73"/>
      <c r="QJA43" s="74"/>
      <c r="QJB43" s="72"/>
      <c r="QJC43" s="72"/>
      <c r="QJD43" s="72"/>
      <c r="QJE43" s="90"/>
      <c r="QJF43" s="73"/>
      <c r="QJG43" s="73"/>
      <c r="QJH43" s="74"/>
      <c r="QJI43" s="72"/>
      <c r="QJJ43" s="72"/>
      <c r="QJK43" s="72"/>
      <c r="QJL43" s="90"/>
      <c r="QJM43" s="73"/>
      <c r="QJN43" s="73"/>
      <c r="QJO43" s="74"/>
      <c r="QJP43" s="72"/>
      <c r="QJQ43" s="72"/>
      <c r="QJR43" s="72"/>
      <c r="QJS43" s="90"/>
      <c r="QJT43" s="73"/>
      <c r="QJU43" s="73"/>
      <c r="QJV43" s="74"/>
      <c r="QJW43" s="72"/>
      <c r="QJX43" s="72"/>
      <c r="QJY43" s="72"/>
      <c r="QJZ43" s="90"/>
      <c r="QKA43" s="73"/>
      <c r="QKB43" s="73"/>
      <c r="QKC43" s="74"/>
      <c r="QKD43" s="72"/>
      <c r="QKE43" s="72"/>
      <c r="QKF43" s="72"/>
      <c r="QKG43" s="90"/>
      <c r="QKH43" s="73"/>
      <c r="QKI43" s="73"/>
      <c r="QKJ43" s="74"/>
      <c r="QKK43" s="72"/>
      <c r="QKL43" s="72"/>
      <c r="QKM43" s="72"/>
      <c r="QKN43" s="90"/>
      <c r="QKO43" s="73"/>
      <c r="QKP43" s="73"/>
      <c r="QKQ43" s="74"/>
      <c r="QKR43" s="72"/>
      <c r="QKS43" s="72"/>
      <c r="QKT43" s="72"/>
      <c r="QKU43" s="90"/>
      <c r="QKV43" s="73"/>
      <c r="QKW43" s="73"/>
      <c r="QKX43" s="74"/>
      <c r="QKY43" s="72"/>
      <c r="QKZ43" s="72"/>
      <c r="QLA43" s="72"/>
      <c r="QLB43" s="90"/>
      <c r="QLC43" s="73"/>
      <c r="QLD43" s="73"/>
      <c r="QLE43" s="74"/>
      <c r="QLF43" s="72"/>
      <c r="QLG43" s="72"/>
      <c r="QLH43" s="72"/>
      <c r="QLI43" s="90"/>
      <c r="QLJ43" s="73"/>
      <c r="QLK43" s="73"/>
      <c r="QLL43" s="74"/>
      <c r="QLM43" s="72"/>
      <c r="QLN43" s="72"/>
      <c r="QLO43" s="72"/>
      <c r="QLP43" s="90"/>
      <c r="QLQ43" s="73"/>
      <c r="QLR43" s="73"/>
      <c r="QLS43" s="74"/>
      <c r="QLT43" s="72"/>
      <c r="QLU43" s="72"/>
      <c r="QLV43" s="72"/>
      <c r="QLW43" s="90"/>
      <c r="QLX43" s="73"/>
      <c r="QLY43" s="73"/>
      <c r="QLZ43" s="74"/>
      <c r="QMA43" s="72"/>
      <c r="QMB43" s="72"/>
      <c r="QMC43" s="72"/>
      <c r="QMD43" s="90"/>
      <c r="QME43" s="73"/>
      <c r="QMF43" s="73"/>
      <c r="QMG43" s="74"/>
      <c r="QMH43" s="72"/>
      <c r="QMI43" s="72"/>
      <c r="QMJ43" s="72"/>
      <c r="QMK43" s="90"/>
      <c r="QML43" s="73"/>
      <c r="QMM43" s="73"/>
      <c r="QMN43" s="74"/>
      <c r="QMO43" s="72"/>
      <c r="QMP43" s="72"/>
      <c r="QMQ43" s="72"/>
      <c r="QMR43" s="90"/>
      <c r="QMS43" s="73"/>
      <c r="QMT43" s="73"/>
      <c r="QMU43" s="74"/>
      <c r="QMV43" s="72"/>
      <c r="QMW43" s="72"/>
      <c r="QMX43" s="72"/>
      <c r="QMY43" s="90"/>
      <c r="QMZ43" s="73"/>
      <c r="QNA43" s="73"/>
      <c r="QNB43" s="74"/>
      <c r="QNC43" s="72"/>
      <c r="QND43" s="72"/>
      <c r="QNE43" s="72"/>
      <c r="QNF43" s="90"/>
      <c r="QNG43" s="73"/>
      <c r="QNH43" s="73"/>
      <c r="QNI43" s="74"/>
      <c r="QNJ43" s="72"/>
      <c r="QNK43" s="72"/>
      <c r="QNL43" s="72"/>
      <c r="QNM43" s="90"/>
      <c r="QNN43" s="73"/>
      <c r="QNO43" s="73"/>
      <c r="QNP43" s="74"/>
      <c r="QNQ43" s="72"/>
      <c r="QNR43" s="72"/>
      <c r="QNS43" s="72"/>
      <c r="QNT43" s="90"/>
      <c r="QNU43" s="73"/>
      <c r="QNV43" s="73"/>
      <c r="QNW43" s="74"/>
      <c r="QNX43" s="72"/>
      <c r="QNY43" s="72"/>
      <c r="QNZ43" s="72"/>
      <c r="QOA43" s="90"/>
      <c r="QOB43" s="73"/>
      <c r="QOC43" s="73"/>
      <c r="QOD43" s="74"/>
      <c r="QOE43" s="72"/>
      <c r="QOF43" s="72"/>
      <c r="QOG43" s="72"/>
      <c r="QOH43" s="90"/>
      <c r="QOI43" s="73"/>
      <c r="QOJ43" s="73"/>
      <c r="QOK43" s="74"/>
      <c r="QOL43" s="72"/>
      <c r="QOM43" s="72"/>
      <c r="QON43" s="72"/>
      <c r="QOO43" s="90"/>
      <c r="QOP43" s="73"/>
      <c r="QOQ43" s="73"/>
      <c r="QOR43" s="74"/>
      <c r="QOS43" s="72"/>
      <c r="QOT43" s="72"/>
      <c r="QOU43" s="72"/>
      <c r="QOV43" s="90"/>
      <c r="QOW43" s="73"/>
      <c r="QOX43" s="73"/>
      <c r="QOY43" s="74"/>
      <c r="QOZ43" s="72"/>
      <c r="QPA43" s="72"/>
      <c r="QPB43" s="72"/>
      <c r="QPC43" s="90"/>
      <c r="QPD43" s="73"/>
      <c r="QPE43" s="73"/>
      <c r="QPF43" s="74"/>
      <c r="QPG43" s="72"/>
      <c r="QPH43" s="72"/>
      <c r="QPI43" s="72"/>
      <c r="QPJ43" s="90"/>
      <c r="QPK43" s="73"/>
      <c r="QPL43" s="73"/>
      <c r="QPM43" s="74"/>
      <c r="QPN43" s="72"/>
      <c r="QPO43" s="72"/>
      <c r="QPP43" s="72"/>
      <c r="QPQ43" s="90"/>
      <c r="QPR43" s="73"/>
      <c r="QPS43" s="73"/>
      <c r="QPT43" s="74"/>
      <c r="QPU43" s="72"/>
      <c r="QPV43" s="72"/>
      <c r="QPW43" s="72"/>
      <c r="QPX43" s="90"/>
      <c r="QPY43" s="73"/>
      <c r="QPZ43" s="73"/>
      <c r="QQA43" s="74"/>
      <c r="QQB43" s="72"/>
      <c r="QQC43" s="72"/>
      <c r="QQD43" s="72"/>
      <c r="QQE43" s="90"/>
      <c r="QQF43" s="73"/>
      <c r="QQG43" s="73"/>
      <c r="QQH43" s="74"/>
      <c r="QQI43" s="72"/>
      <c r="QQJ43" s="72"/>
      <c r="QQK43" s="72"/>
      <c r="QQL43" s="90"/>
      <c r="QQM43" s="73"/>
      <c r="QQN43" s="73"/>
      <c r="QQO43" s="74"/>
      <c r="QQP43" s="72"/>
      <c r="QQQ43" s="72"/>
      <c r="QQR43" s="72"/>
      <c r="QQS43" s="90"/>
      <c r="QQT43" s="73"/>
      <c r="QQU43" s="73"/>
      <c r="QQV43" s="74"/>
      <c r="QQW43" s="72"/>
      <c r="QQX43" s="72"/>
      <c r="QQY43" s="72"/>
      <c r="QQZ43" s="90"/>
      <c r="QRA43" s="73"/>
      <c r="QRB43" s="73"/>
      <c r="QRC43" s="74"/>
      <c r="QRD43" s="72"/>
      <c r="QRE43" s="72"/>
      <c r="QRF43" s="72"/>
      <c r="QRG43" s="90"/>
      <c r="QRH43" s="73"/>
      <c r="QRI43" s="73"/>
      <c r="QRJ43" s="74"/>
      <c r="QRK43" s="72"/>
      <c r="QRL43" s="72"/>
      <c r="QRM43" s="72"/>
      <c r="QRN43" s="90"/>
      <c r="QRO43" s="73"/>
      <c r="QRP43" s="73"/>
      <c r="QRQ43" s="74"/>
      <c r="QRR43" s="72"/>
      <c r="QRS43" s="72"/>
      <c r="QRT43" s="72"/>
      <c r="QRU43" s="90"/>
      <c r="QRV43" s="73"/>
      <c r="QRW43" s="73"/>
      <c r="QRX43" s="74"/>
      <c r="QRY43" s="72"/>
      <c r="QRZ43" s="72"/>
      <c r="QSA43" s="72"/>
      <c r="QSB43" s="90"/>
      <c r="QSC43" s="73"/>
      <c r="QSD43" s="73"/>
      <c r="QSE43" s="74"/>
      <c r="QSF43" s="72"/>
      <c r="QSG43" s="72"/>
      <c r="QSH43" s="72"/>
      <c r="QSI43" s="90"/>
      <c r="QSJ43" s="73"/>
      <c r="QSK43" s="73"/>
      <c r="QSL43" s="74"/>
      <c r="QSM43" s="72"/>
      <c r="QSN43" s="72"/>
      <c r="QSO43" s="72"/>
      <c r="QSP43" s="90"/>
      <c r="QSQ43" s="73"/>
      <c r="QSR43" s="73"/>
      <c r="QSS43" s="74"/>
      <c r="QST43" s="72"/>
      <c r="QSU43" s="72"/>
      <c r="QSV43" s="72"/>
      <c r="QSW43" s="90"/>
      <c r="QSX43" s="73"/>
      <c r="QSY43" s="73"/>
      <c r="QSZ43" s="74"/>
      <c r="QTA43" s="72"/>
      <c r="QTB43" s="72"/>
      <c r="QTC43" s="72"/>
      <c r="QTD43" s="90"/>
      <c r="QTE43" s="73"/>
      <c r="QTF43" s="73"/>
      <c r="QTG43" s="74"/>
      <c r="QTH43" s="72"/>
      <c r="QTI43" s="72"/>
      <c r="QTJ43" s="72"/>
      <c r="QTK43" s="90"/>
      <c r="QTL43" s="73"/>
      <c r="QTM43" s="73"/>
      <c r="QTN43" s="74"/>
      <c r="QTO43" s="72"/>
      <c r="QTP43" s="72"/>
      <c r="QTQ43" s="72"/>
      <c r="QTR43" s="90"/>
      <c r="QTS43" s="73"/>
      <c r="QTT43" s="73"/>
      <c r="QTU43" s="74"/>
      <c r="QTV43" s="72"/>
      <c r="QTW43" s="72"/>
      <c r="QTX43" s="72"/>
      <c r="QTY43" s="90"/>
      <c r="QTZ43" s="73"/>
      <c r="QUA43" s="73"/>
      <c r="QUB43" s="74"/>
      <c r="QUC43" s="72"/>
      <c r="QUD43" s="72"/>
      <c r="QUE43" s="72"/>
      <c r="QUF43" s="90"/>
      <c r="QUG43" s="73"/>
      <c r="QUH43" s="73"/>
      <c r="QUI43" s="74"/>
      <c r="QUJ43" s="72"/>
      <c r="QUK43" s="72"/>
      <c r="QUL43" s="72"/>
      <c r="QUM43" s="90"/>
      <c r="QUN43" s="73"/>
      <c r="QUO43" s="73"/>
      <c r="QUP43" s="74"/>
      <c r="QUQ43" s="72"/>
      <c r="QUR43" s="72"/>
      <c r="QUS43" s="72"/>
      <c r="QUT43" s="90"/>
      <c r="QUU43" s="73"/>
      <c r="QUV43" s="73"/>
      <c r="QUW43" s="74"/>
      <c r="QUX43" s="72"/>
      <c r="QUY43" s="72"/>
      <c r="QUZ43" s="72"/>
      <c r="QVA43" s="90"/>
      <c r="QVB43" s="73"/>
      <c r="QVC43" s="73"/>
      <c r="QVD43" s="74"/>
      <c r="QVE43" s="72"/>
      <c r="QVF43" s="72"/>
      <c r="QVG43" s="72"/>
      <c r="QVH43" s="90"/>
      <c r="QVI43" s="73"/>
      <c r="QVJ43" s="73"/>
      <c r="QVK43" s="74"/>
      <c r="QVL43" s="72"/>
      <c r="QVM43" s="72"/>
      <c r="QVN43" s="72"/>
      <c r="QVO43" s="90"/>
      <c r="QVP43" s="73"/>
      <c r="QVQ43" s="73"/>
      <c r="QVR43" s="74"/>
      <c r="QVS43" s="72"/>
      <c r="QVT43" s="72"/>
      <c r="QVU43" s="72"/>
      <c r="QVV43" s="90"/>
      <c r="QVW43" s="73"/>
      <c r="QVX43" s="73"/>
      <c r="QVY43" s="74"/>
      <c r="QVZ43" s="72"/>
      <c r="QWA43" s="72"/>
      <c r="QWB43" s="72"/>
      <c r="QWC43" s="90"/>
      <c r="QWD43" s="73"/>
      <c r="QWE43" s="73"/>
      <c r="QWF43" s="74"/>
      <c r="QWG43" s="72"/>
      <c r="QWH43" s="72"/>
      <c r="QWI43" s="72"/>
      <c r="QWJ43" s="90"/>
      <c r="QWK43" s="73"/>
      <c r="QWL43" s="73"/>
      <c r="QWM43" s="74"/>
      <c r="QWN43" s="72"/>
      <c r="QWO43" s="72"/>
      <c r="QWP43" s="72"/>
      <c r="QWQ43" s="90"/>
      <c r="QWR43" s="73"/>
      <c r="QWS43" s="73"/>
      <c r="QWT43" s="74"/>
      <c r="QWU43" s="72"/>
      <c r="QWV43" s="72"/>
      <c r="QWW43" s="72"/>
      <c r="QWX43" s="90"/>
      <c r="QWY43" s="73"/>
      <c r="QWZ43" s="73"/>
      <c r="QXA43" s="74"/>
      <c r="QXB43" s="72"/>
      <c r="QXC43" s="72"/>
      <c r="QXD43" s="72"/>
      <c r="QXE43" s="90"/>
      <c r="QXF43" s="73"/>
      <c r="QXG43" s="73"/>
      <c r="QXH43" s="74"/>
      <c r="QXI43" s="72"/>
      <c r="QXJ43" s="72"/>
      <c r="QXK43" s="72"/>
      <c r="QXL43" s="90"/>
      <c r="QXM43" s="73"/>
      <c r="QXN43" s="73"/>
      <c r="QXO43" s="74"/>
      <c r="QXP43" s="72"/>
      <c r="QXQ43" s="72"/>
      <c r="QXR43" s="72"/>
      <c r="QXS43" s="90"/>
      <c r="QXT43" s="73"/>
      <c r="QXU43" s="73"/>
      <c r="QXV43" s="74"/>
      <c r="QXW43" s="72"/>
      <c r="QXX43" s="72"/>
      <c r="QXY43" s="72"/>
      <c r="QXZ43" s="90"/>
      <c r="QYA43" s="73"/>
      <c r="QYB43" s="73"/>
      <c r="QYC43" s="74"/>
      <c r="QYD43" s="72"/>
      <c r="QYE43" s="72"/>
      <c r="QYF43" s="72"/>
      <c r="QYG43" s="90"/>
      <c r="QYH43" s="73"/>
      <c r="QYI43" s="73"/>
      <c r="QYJ43" s="74"/>
      <c r="QYK43" s="72"/>
      <c r="QYL43" s="72"/>
      <c r="QYM43" s="72"/>
      <c r="QYN43" s="90"/>
      <c r="QYO43" s="73"/>
      <c r="QYP43" s="73"/>
      <c r="QYQ43" s="74"/>
      <c r="QYR43" s="72"/>
      <c r="QYS43" s="72"/>
      <c r="QYT43" s="72"/>
      <c r="QYU43" s="90"/>
      <c r="QYV43" s="73"/>
      <c r="QYW43" s="73"/>
      <c r="QYX43" s="74"/>
      <c r="QYY43" s="72"/>
      <c r="QYZ43" s="72"/>
      <c r="QZA43" s="72"/>
      <c r="QZB43" s="90"/>
      <c r="QZC43" s="73"/>
      <c r="QZD43" s="73"/>
      <c r="QZE43" s="74"/>
      <c r="QZF43" s="72"/>
      <c r="QZG43" s="72"/>
      <c r="QZH43" s="72"/>
      <c r="QZI43" s="90"/>
      <c r="QZJ43" s="73"/>
      <c r="QZK43" s="73"/>
      <c r="QZL43" s="74"/>
      <c r="QZM43" s="72"/>
      <c r="QZN43" s="72"/>
      <c r="QZO43" s="72"/>
      <c r="QZP43" s="90"/>
      <c r="QZQ43" s="73"/>
      <c r="QZR43" s="73"/>
      <c r="QZS43" s="74"/>
      <c r="QZT43" s="72"/>
      <c r="QZU43" s="72"/>
      <c r="QZV43" s="72"/>
      <c r="QZW43" s="90"/>
      <c r="QZX43" s="73"/>
      <c r="QZY43" s="73"/>
      <c r="QZZ43" s="74"/>
      <c r="RAA43" s="72"/>
      <c r="RAB43" s="72"/>
      <c r="RAC43" s="72"/>
      <c r="RAD43" s="90"/>
      <c r="RAE43" s="73"/>
      <c r="RAF43" s="73"/>
      <c r="RAG43" s="74"/>
      <c r="RAH43" s="72"/>
      <c r="RAI43" s="72"/>
      <c r="RAJ43" s="72"/>
      <c r="RAK43" s="90"/>
      <c r="RAL43" s="73"/>
      <c r="RAM43" s="73"/>
      <c r="RAN43" s="74"/>
      <c r="RAO43" s="72"/>
      <c r="RAP43" s="72"/>
      <c r="RAQ43" s="72"/>
      <c r="RAR43" s="90"/>
      <c r="RAS43" s="73"/>
      <c r="RAT43" s="73"/>
      <c r="RAU43" s="74"/>
      <c r="RAV43" s="72"/>
      <c r="RAW43" s="72"/>
      <c r="RAX43" s="72"/>
      <c r="RAY43" s="90"/>
      <c r="RAZ43" s="73"/>
      <c r="RBA43" s="73"/>
      <c r="RBB43" s="74"/>
      <c r="RBC43" s="72"/>
      <c r="RBD43" s="72"/>
      <c r="RBE43" s="72"/>
      <c r="RBF43" s="90"/>
      <c r="RBG43" s="73"/>
      <c r="RBH43" s="73"/>
      <c r="RBI43" s="74"/>
      <c r="RBJ43" s="72"/>
      <c r="RBK43" s="72"/>
      <c r="RBL43" s="72"/>
      <c r="RBM43" s="90"/>
      <c r="RBN43" s="73"/>
      <c r="RBO43" s="73"/>
      <c r="RBP43" s="74"/>
      <c r="RBQ43" s="72"/>
      <c r="RBR43" s="72"/>
      <c r="RBS43" s="72"/>
      <c r="RBT43" s="90"/>
      <c r="RBU43" s="73"/>
      <c r="RBV43" s="73"/>
      <c r="RBW43" s="74"/>
      <c r="RBX43" s="72"/>
      <c r="RBY43" s="72"/>
      <c r="RBZ43" s="72"/>
      <c r="RCA43" s="90"/>
      <c r="RCB43" s="73"/>
      <c r="RCC43" s="73"/>
      <c r="RCD43" s="74"/>
      <c r="RCE43" s="72"/>
      <c r="RCF43" s="72"/>
      <c r="RCG43" s="72"/>
      <c r="RCH43" s="90"/>
      <c r="RCI43" s="73"/>
      <c r="RCJ43" s="73"/>
      <c r="RCK43" s="74"/>
      <c r="RCL43" s="72"/>
      <c r="RCM43" s="72"/>
      <c r="RCN43" s="72"/>
      <c r="RCO43" s="90"/>
      <c r="RCP43" s="73"/>
      <c r="RCQ43" s="73"/>
      <c r="RCR43" s="74"/>
      <c r="RCS43" s="72"/>
      <c r="RCT43" s="72"/>
      <c r="RCU43" s="72"/>
      <c r="RCV43" s="90"/>
      <c r="RCW43" s="73"/>
      <c r="RCX43" s="73"/>
      <c r="RCY43" s="74"/>
      <c r="RCZ43" s="72"/>
      <c r="RDA43" s="72"/>
      <c r="RDB43" s="72"/>
      <c r="RDC43" s="90"/>
      <c r="RDD43" s="73"/>
      <c r="RDE43" s="73"/>
      <c r="RDF43" s="74"/>
      <c r="RDG43" s="72"/>
      <c r="RDH43" s="72"/>
      <c r="RDI43" s="72"/>
      <c r="RDJ43" s="90"/>
      <c r="RDK43" s="73"/>
      <c r="RDL43" s="73"/>
      <c r="RDM43" s="74"/>
      <c r="RDN43" s="72"/>
      <c r="RDO43" s="72"/>
      <c r="RDP43" s="72"/>
      <c r="RDQ43" s="90"/>
      <c r="RDR43" s="73"/>
      <c r="RDS43" s="73"/>
      <c r="RDT43" s="74"/>
      <c r="RDU43" s="72"/>
      <c r="RDV43" s="72"/>
      <c r="RDW43" s="72"/>
      <c r="RDX43" s="90"/>
      <c r="RDY43" s="73"/>
      <c r="RDZ43" s="73"/>
      <c r="REA43" s="74"/>
      <c r="REB43" s="72"/>
      <c r="REC43" s="72"/>
      <c r="RED43" s="72"/>
      <c r="REE43" s="90"/>
      <c r="REF43" s="73"/>
      <c r="REG43" s="73"/>
      <c r="REH43" s="74"/>
      <c r="REI43" s="72"/>
      <c r="REJ43" s="72"/>
      <c r="REK43" s="72"/>
      <c r="REL43" s="90"/>
      <c r="REM43" s="73"/>
      <c r="REN43" s="73"/>
      <c r="REO43" s="74"/>
      <c r="REP43" s="72"/>
      <c r="REQ43" s="72"/>
      <c r="RER43" s="72"/>
      <c r="RES43" s="90"/>
      <c r="RET43" s="73"/>
      <c r="REU43" s="73"/>
      <c r="REV43" s="74"/>
      <c r="REW43" s="72"/>
      <c r="REX43" s="72"/>
      <c r="REY43" s="72"/>
      <c r="REZ43" s="90"/>
      <c r="RFA43" s="73"/>
      <c r="RFB43" s="73"/>
      <c r="RFC43" s="74"/>
      <c r="RFD43" s="72"/>
      <c r="RFE43" s="72"/>
      <c r="RFF43" s="72"/>
      <c r="RFG43" s="90"/>
      <c r="RFH43" s="73"/>
      <c r="RFI43" s="73"/>
      <c r="RFJ43" s="74"/>
      <c r="RFK43" s="72"/>
      <c r="RFL43" s="72"/>
      <c r="RFM43" s="72"/>
      <c r="RFN43" s="90"/>
      <c r="RFO43" s="73"/>
      <c r="RFP43" s="73"/>
      <c r="RFQ43" s="74"/>
      <c r="RFR43" s="72"/>
      <c r="RFS43" s="72"/>
      <c r="RFT43" s="72"/>
      <c r="RFU43" s="90"/>
      <c r="RFV43" s="73"/>
      <c r="RFW43" s="73"/>
      <c r="RFX43" s="74"/>
      <c r="RFY43" s="72"/>
      <c r="RFZ43" s="72"/>
      <c r="RGA43" s="72"/>
      <c r="RGB43" s="90"/>
      <c r="RGC43" s="73"/>
      <c r="RGD43" s="73"/>
      <c r="RGE43" s="74"/>
      <c r="RGF43" s="72"/>
      <c r="RGG43" s="72"/>
      <c r="RGH43" s="72"/>
      <c r="RGI43" s="90"/>
      <c r="RGJ43" s="73"/>
      <c r="RGK43" s="73"/>
      <c r="RGL43" s="74"/>
      <c r="RGM43" s="72"/>
      <c r="RGN43" s="72"/>
      <c r="RGO43" s="72"/>
      <c r="RGP43" s="90"/>
      <c r="RGQ43" s="73"/>
      <c r="RGR43" s="73"/>
      <c r="RGS43" s="74"/>
      <c r="RGT43" s="72"/>
      <c r="RGU43" s="72"/>
      <c r="RGV43" s="72"/>
      <c r="RGW43" s="90"/>
      <c r="RGX43" s="73"/>
      <c r="RGY43" s="73"/>
      <c r="RGZ43" s="74"/>
      <c r="RHA43" s="72"/>
      <c r="RHB43" s="72"/>
      <c r="RHC43" s="72"/>
      <c r="RHD43" s="90"/>
      <c r="RHE43" s="73"/>
      <c r="RHF43" s="73"/>
      <c r="RHG43" s="74"/>
      <c r="RHH43" s="72"/>
      <c r="RHI43" s="72"/>
      <c r="RHJ43" s="72"/>
      <c r="RHK43" s="90"/>
      <c r="RHL43" s="73"/>
      <c r="RHM43" s="73"/>
      <c r="RHN43" s="74"/>
      <c r="RHO43" s="72"/>
      <c r="RHP43" s="72"/>
      <c r="RHQ43" s="72"/>
      <c r="RHR43" s="90"/>
      <c r="RHS43" s="73"/>
      <c r="RHT43" s="73"/>
      <c r="RHU43" s="74"/>
      <c r="RHV43" s="72"/>
      <c r="RHW43" s="72"/>
      <c r="RHX43" s="72"/>
      <c r="RHY43" s="90"/>
      <c r="RHZ43" s="73"/>
      <c r="RIA43" s="73"/>
      <c r="RIB43" s="74"/>
      <c r="RIC43" s="72"/>
      <c r="RID43" s="72"/>
      <c r="RIE43" s="72"/>
      <c r="RIF43" s="90"/>
      <c r="RIG43" s="73"/>
      <c r="RIH43" s="73"/>
      <c r="RII43" s="74"/>
      <c r="RIJ43" s="72"/>
      <c r="RIK43" s="72"/>
      <c r="RIL43" s="72"/>
      <c r="RIM43" s="90"/>
      <c r="RIN43" s="73"/>
      <c r="RIO43" s="73"/>
      <c r="RIP43" s="74"/>
      <c r="RIQ43" s="72"/>
      <c r="RIR43" s="72"/>
      <c r="RIS43" s="72"/>
      <c r="RIT43" s="90"/>
      <c r="RIU43" s="73"/>
      <c r="RIV43" s="73"/>
      <c r="RIW43" s="74"/>
      <c r="RIX43" s="72"/>
      <c r="RIY43" s="72"/>
      <c r="RIZ43" s="72"/>
      <c r="RJA43" s="90"/>
      <c r="RJB43" s="73"/>
      <c r="RJC43" s="73"/>
      <c r="RJD43" s="74"/>
      <c r="RJE43" s="72"/>
      <c r="RJF43" s="72"/>
      <c r="RJG43" s="72"/>
      <c r="RJH43" s="90"/>
      <c r="RJI43" s="73"/>
      <c r="RJJ43" s="73"/>
      <c r="RJK43" s="74"/>
      <c r="RJL43" s="72"/>
      <c r="RJM43" s="72"/>
      <c r="RJN43" s="72"/>
      <c r="RJO43" s="90"/>
      <c r="RJP43" s="73"/>
      <c r="RJQ43" s="73"/>
      <c r="RJR43" s="74"/>
      <c r="RJS43" s="72"/>
      <c r="RJT43" s="72"/>
      <c r="RJU43" s="72"/>
      <c r="RJV43" s="90"/>
      <c r="RJW43" s="73"/>
      <c r="RJX43" s="73"/>
      <c r="RJY43" s="74"/>
      <c r="RJZ43" s="72"/>
      <c r="RKA43" s="72"/>
      <c r="RKB43" s="72"/>
      <c r="RKC43" s="90"/>
      <c r="RKD43" s="73"/>
      <c r="RKE43" s="73"/>
      <c r="RKF43" s="74"/>
      <c r="RKG43" s="72"/>
      <c r="RKH43" s="72"/>
      <c r="RKI43" s="72"/>
      <c r="RKJ43" s="90"/>
      <c r="RKK43" s="73"/>
      <c r="RKL43" s="73"/>
      <c r="RKM43" s="74"/>
      <c r="RKN43" s="72"/>
      <c r="RKO43" s="72"/>
      <c r="RKP43" s="72"/>
      <c r="RKQ43" s="90"/>
      <c r="RKR43" s="73"/>
      <c r="RKS43" s="73"/>
      <c r="RKT43" s="74"/>
      <c r="RKU43" s="72"/>
      <c r="RKV43" s="72"/>
      <c r="RKW43" s="72"/>
      <c r="RKX43" s="90"/>
      <c r="RKY43" s="73"/>
      <c r="RKZ43" s="73"/>
      <c r="RLA43" s="74"/>
      <c r="RLB43" s="72"/>
      <c r="RLC43" s="72"/>
      <c r="RLD43" s="72"/>
      <c r="RLE43" s="90"/>
      <c r="RLF43" s="73"/>
      <c r="RLG43" s="73"/>
      <c r="RLH43" s="74"/>
      <c r="RLI43" s="72"/>
      <c r="RLJ43" s="72"/>
      <c r="RLK43" s="72"/>
      <c r="RLL43" s="90"/>
      <c r="RLM43" s="73"/>
      <c r="RLN43" s="73"/>
      <c r="RLO43" s="74"/>
      <c r="RLP43" s="72"/>
      <c r="RLQ43" s="72"/>
      <c r="RLR43" s="72"/>
      <c r="RLS43" s="90"/>
      <c r="RLT43" s="73"/>
      <c r="RLU43" s="73"/>
      <c r="RLV43" s="74"/>
      <c r="RLW43" s="72"/>
      <c r="RLX43" s="72"/>
      <c r="RLY43" s="72"/>
      <c r="RLZ43" s="90"/>
      <c r="RMA43" s="73"/>
      <c r="RMB43" s="73"/>
      <c r="RMC43" s="74"/>
      <c r="RMD43" s="72"/>
      <c r="RME43" s="72"/>
      <c r="RMF43" s="72"/>
      <c r="RMG43" s="90"/>
      <c r="RMH43" s="73"/>
      <c r="RMI43" s="73"/>
      <c r="RMJ43" s="74"/>
      <c r="RMK43" s="72"/>
      <c r="RML43" s="72"/>
      <c r="RMM43" s="72"/>
      <c r="RMN43" s="90"/>
      <c r="RMO43" s="73"/>
      <c r="RMP43" s="73"/>
      <c r="RMQ43" s="74"/>
      <c r="RMR43" s="72"/>
      <c r="RMS43" s="72"/>
      <c r="RMT43" s="72"/>
      <c r="RMU43" s="90"/>
      <c r="RMV43" s="73"/>
      <c r="RMW43" s="73"/>
      <c r="RMX43" s="74"/>
      <c r="RMY43" s="72"/>
      <c r="RMZ43" s="72"/>
      <c r="RNA43" s="72"/>
      <c r="RNB43" s="90"/>
      <c r="RNC43" s="73"/>
      <c r="RND43" s="73"/>
      <c r="RNE43" s="74"/>
      <c r="RNF43" s="72"/>
      <c r="RNG43" s="72"/>
      <c r="RNH43" s="72"/>
      <c r="RNI43" s="90"/>
      <c r="RNJ43" s="73"/>
      <c r="RNK43" s="73"/>
      <c r="RNL43" s="74"/>
      <c r="RNM43" s="72"/>
      <c r="RNN43" s="72"/>
      <c r="RNO43" s="72"/>
      <c r="RNP43" s="90"/>
      <c r="RNQ43" s="73"/>
      <c r="RNR43" s="73"/>
      <c r="RNS43" s="74"/>
      <c r="RNT43" s="72"/>
      <c r="RNU43" s="72"/>
      <c r="RNV43" s="72"/>
      <c r="RNW43" s="90"/>
      <c r="RNX43" s="73"/>
      <c r="RNY43" s="73"/>
      <c r="RNZ43" s="74"/>
      <c r="ROA43" s="72"/>
      <c r="ROB43" s="72"/>
      <c r="ROC43" s="72"/>
      <c r="ROD43" s="90"/>
      <c r="ROE43" s="73"/>
      <c r="ROF43" s="73"/>
      <c r="ROG43" s="74"/>
      <c r="ROH43" s="72"/>
      <c r="ROI43" s="72"/>
      <c r="ROJ43" s="72"/>
      <c r="ROK43" s="90"/>
      <c r="ROL43" s="73"/>
      <c r="ROM43" s="73"/>
      <c r="RON43" s="74"/>
      <c r="ROO43" s="72"/>
      <c r="ROP43" s="72"/>
      <c r="ROQ43" s="72"/>
      <c r="ROR43" s="90"/>
      <c r="ROS43" s="73"/>
      <c r="ROT43" s="73"/>
      <c r="ROU43" s="74"/>
      <c r="ROV43" s="72"/>
      <c r="ROW43" s="72"/>
      <c r="ROX43" s="72"/>
      <c r="ROY43" s="90"/>
      <c r="ROZ43" s="73"/>
      <c r="RPA43" s="73"/>
      <c r="RPB43" s="74"/>
      <c r="RPC43" s="72"/>
      <c r="RPD43" s="72"/>
      <c r="RPE43" s="72"/>
      <c r="RPF43" s="90"/>
      <c r="RPG43" s="73"/>
      <c r="RPH43" s="73"/>
      <c r="RPI43" s="74"/>
      <c r="RPJ43" s="72"/>
      <c r="RPK43" s="72"/>
      <c r="RPL43" s="72"/>
      <c r="RPM43" s="90"/>
      <c r="RPN43" s="73"/>
      <c r="RPO43" s="73"/>
      <c r="RPP43" s="74"/>
      <c r="RPQ43" s="72"/>
      <c r="RPR43" s="72"/>
      <c r="RPS43" s="72"/>
      <c r="RPT43" s="90"/>
      <c r="RPU43" s="73"/>
      <c r="RPV43" s="73"/>
      <c r="RPW43" s="74"/>
      <c r="RPX43" s="72"/>
      <c r="RPY43" s="72"/>
      <c r="RPZ43" s="72"/>
      <c r="RQA43" s="90"/>
      <c r="RQB43" s="73"/>
      <c r="RQC43" s="73"/>
      <c r="RQD43" s="74"/>
      <c r="RQE43" s="72"/>
      <c r="RQF43" s="72"/>
      <c r="RQG43" s="72"/>
      <c r="RQH43" s="90"/>
      <c r="RQI43" s="73"/>
      <c r="RQJ43" s="73"/>
      <c r="RQK43" s="74"/>
      <c r="RQL43" s="72"/>
      <c r="RQM43" s="72"/>
      <c r="RQN43" s="72"/>
      <c r="RQO43" s="90"/>
      <c r="RQP43" s="73"/>
      <c r="RQQ43" s="73"/>
      <c r="RQR43" s="74"/>
      <c r="RQS43" s="72"/>
      <c r="RQT43" s="72"/>
      <c r="RQU43" s="72"/>
      <c r="RQV43" s="90"/>
      <c r="RQW43" s="73"/>
      <c r="RQX43" s="73"/>
      <c r="RQY43" s="74"/>
      <c r="RQZ43" s="72"/>
      <c r="RRA43" s="72"/>
      <c r="RRB43" s="72"/>
      <c r="RRC43" s="90"/>
      <c r="RRD43" s="73"/>
      <c r="RRE43" s="73"/>
      <c r="RRF43" s="74"/>
      <c r="RRG43" s="72"/>
      <c r="RRH43" s="72"/>
      <c r="RRI43" s="72"/>
      <c r="RRJ43" s="90"/>
      <c r="RRK43" s="73"/>
      <c r="RRL43" s="73"/>
      <c r="RRM43" s="74"/>
      <c r="RRN43" s="72"/>
      <c r="RRO43" s="72"/>
      <c r="RRP43" s="72"/>
      <c r="RRQ43" s="90"/>
      <c r="RRR43" s="73"/>
      <c r="RRS43" s="73"/>
      <c r="RRT43" s="74"/>
      <c r="RRU43" s="72"/>
      <c r="RRV43" s="72"/>
      <c r="RRW43" s="72"/>
      <c r="RRX43" s="90"/>
      <c r="RRY43" s="73"/>
      <c r="RRZ43" s="73"/>
      <c r="RSA43" s="74"/>
      <c r="RSB43" s="72"/>
      <c r="RSC43" s="72"/>
      <c r="RSD43" s="72"/>
      <c r="RSE43" s="90"/>
      <c r="RSF43" s="73"/>
      <c r="RSG43" s="73"/>
      <c r="RSH43" s="74"/>
      <c r="RSI43" s="72"/>
      <c r="RSJ43" s="72"/>
      <c r="RSK43" s="72"/>
      <c r="RSL43" s="90"/>
      <c r="RSM43" s="73"/>
      <c r="RSN43" s="73"/>
      <c r="RSO43" s="74"/>
      <c r="RSP43" s="72"/>
      <c r="RSQ43" s="72"/>
      <c r="RSR43" s="72"/>
      <c r="RSS43" s="90"/>
      <c r="RST43" s="73"/>
      <c r="RSU43" s="73"/>
      <c r="RSV43" s="74"/>
      <c r="RSW43" s="72"/>
      <c r="RSX43" s="72"/>
      <c r="RSY43" s="72"/>
      <c r="RSZ43" s="90"/>
      <c r="RTA43" s="73"/>
      <c r="RTB43" s="73"/>
      <c r="RTC43" s="74"/>
      <c r="RTD43" s="72"/>
      <c r="RTE43" s="72"/>
      <c r="RTF43" s="72"/>
      <c r="RTG43" s="90"/>
      <c r="RTH43" s="73"/>
      <c r="RTI43" s="73"/>
      <c r="RTJ43" s="74"/>
      <c r="RTK43" s="72"/>
      <c r="RTL43" s="72"/>
      <c r="RTM43" s="72"/>
      <c r="RTN43" s="90"/>
      <c r="RTO43" s="73"/>
      <c r="RTP43" s="73"/>
      <c r="RTQ43" s="74"/>
      <c r="RTR43" s="72"/>
      <c r="RTS43" s="72"/>
      <c r="RTT43" s="72"/>
      <c r="RTU43" s="90"/>
      <c r="RTV43" s="73"/>
      <c r="RTW43" s="73"/>
      <c r="RTX43" s="74"/>
      <c r="RTY43" s="72"/>
      <c r="RTZ43" s="72"/>
      <c r="RUA43" s="72"/>
      <c r="RUB43" s="90"/>
      <c r="RUC43" s="73"/>
      <c r="RUD43" s="73"/>
      <c r="RUE43" s="74"/>
      <c r="RUF43" s="72"/>
      <c r="RUG43" s="72"/>
      <c r="RUH43" s="72"/>
      <c r="RUI43" s="90"/>
      <c r="RUJ43" s="73"/>
      <c r="RUK43" s="73"/>
      <c r="RUL43" s="74"/>
      <c r="RUM43" s="72"/>
      <c r="RUN43" s="72"/>
      <c r="RUO43" s="72"/>
      <c r="RUP43" s="90"/>
      <c r="RUQ43" s="73"/>
      <c r="RUR43" s="73"/>
      <c r="RUS43" s="74"/>
      <c r="RUT43" s="72"/>
      <c r="RUU43" s="72"/>
      <c r="RUV43" s="72"/>
      <c r="RUW43" s="90"/>
      <c r="RUX43" s="73"/>
      <c r="RUY43" s="73"/>
      <c r="RUZ43" s="74"/>
      <c r="RVA43" s="72"/>
      <c r="RVB43" s="72"/>
      <c r="RVC43" s="72"/>
      <c r="RVD43" s="90"/>
      <c r="RVE43" s="73"/>
      <c r="RVF43" s="73"/>
      <c r="RVG43" s="74"/>
      <c r="RVH43" s="72"/>
      <c r="RVI43" s="72"/>
      <c r="RVJ43" s="72"/>
      <c r="RVK43" s="90"/>
      <c r="RVL43" s="73"/>
      <c r="RVM43" s="73"/>
      <c r="RVN43" s="74"/>
      <c r="RVO43" s="72"/>
      <c r="RVP43" s="72"/>
      <c r="RVQ43" s="72"/>
      <c r="RVR43" s="90"/>
      <c r="RVS43" s="73"/>
      <c r="RVT43" s="73"/>
      <c r="RVU43" s="74"/>
      <c r="RVV43" s="72"/>
      <c r="RVW43" s="72"/>
      <c r="RVX43" s="72"/>
      <c r="RVY43" s="90"/>
      <c r="RVZ43" s="73"/>
      <c r="RWA43" s="73"/>
      <c r="RWB43" s="74"/>
      <c r="RWC43" s="72"/>
      <c r="RWD43" s="72"/>
      <c r="RWE43" s="72"/>
      <c r="RWF43" s="90"/>
      <c r="RWG43" s="73"/>
      <c r="RWH43" s="73"/>
      <c r="RWI43" s="74"/>
      <c r="RWJ43" s="72"/>
      <c r="RWK43" s="72"/>
      <c r="RWL43" s="72"/>
      <c r="RWM43" s="90"/>
      <c r="RWN43" s="73"/>
      <c r="RWO43" s="73"/>
      <c r="RWP43" s="74"/>
      <c r="RWQ43" s="72"/>
      <c r="RWR43" s="72"/>
      <c r="RWS43" s="72"/>
      <c r="RWT43" s="90"/>
      <c r="RWU43" s="73"/>
      <c r="RWV43" s="73"/>
      <c r="RWW43" s="74"/>
      <c r="RWX43" s="72"/>
      <c r="RWY43" s="72"/>
      <c r="RWZ43" s="72"/>
      <c r="RXA43" s="90"/>
      <c r="RXB43" s="73"/>
      <c r="RXC43" s="73"/>
      <c r="RXD43" s="74"/>
      <c r="RXE43" s="72"/>
      <c r="RXF43" s="72"/>
      <c r="RXG43" s="72"/>
      <c r="RXH43" s="90"/>
      <c r="RXI43" s="73"/>
      <c r="RXJ43" s="73"/>
      <c r="RXK43" s="74"/>
      <c r="RXL43" s="72"/>
      <c r="RXM43" s="72"/>
      <c r="RXN43" s="72"/>
      <c r="RXO43" s="90"/>
      <c r="RXP43" s="73"/>
      <c r="RXQ43" s="73"/>
      <c r="RXR43" s="74"/>
      <c r="RXS43" s="72"/>
      <c r="RXT43" s="72"/>
      <c r="RXU43" s="72"/>
      <c r="RXV43" s="90"/>
      <c r="RXW43" s="73"/>
      <c r="RXX43" s="73"/>
      <c r="RXY43" s="74"/>
      <c r="RXZ43" s="72"/>
      <c r="RYA43" s="72"/>
      <c r="RYB43" s="72"/>
      <c r="RYC43" s="90"/>
      <c r="RYD43" s="73"/>
      <c r="RYE43" s="73"/>
      <c r="RYF43" s="74"/>
      <c r="RYG43" s="72"/>
      <c r="RYH43" s="72"/>
      <c r="RYI43" s="72"/>
      <c r="RYJ43" s="90"/>
      <c r="RYK43" s="73"/>
      <c r="RYL43" s="73"/>
      <c r="RYM43" s="74"/>
      <c r="RYN43" s="72"/>
      <c r="RYO43" s="72"/>
      <c r="RYP43" s="72"/>
      <c r="RYQ43" s="90"/>
      <c r="RYR43" s="73"/>
      <c r="RYS43" s="73"/>
      <c r="RYT43" s="74"/>
      <c r="RYU43" s="72"/>
      <c r="RYV43" s="72"/>
      <c r="RYW43" s="72"/>
      <c r="RYX43" s="90"/>
      <c r="RYY43" s="73"/>
      <c r="RYZ43" s="73"/>
      <c r="RZA43" s="74"/>
      <c r="RZB43" s="72"/>
      <c r="RZC43" s="72"/>
      <c r="RZD43" s="72"/>
      <c r="RZE43" s="90"/>
      <c r="RZF43" s="73"/>
      <c r="RZG43" s="73"/>
      <c r="RZH43" s="74"/>
      <c r="RZI43" s="72"/>
      <c r="RZJ43" s="72"/>
      <c r="RZK43" s="72"/>
      <c r="RZL43" s="90"/>
      <c r="RZM43" s="73"/>
      <c r="RZN43" s="73"/>
      <c r="RZO43" s="74"/>
      <c r="RZP43" s="72"/>
      <c r="RZQ43" s="72"/>
      <c r="RZR43" s="72"/>
      <c r="RZS43" s="90"/>
      <c r="RZT43" s="73"/>
      <c r="RZU43" s="73"/>
      <c r="RZV43" s="74"/>
      <c r="RZW43" s="72"/>
      <c r="RZX43" s="72"/>
      <c r="RZY43" s="72"/>
      <c r="RZZ43" s="90"/>
      <c r="SAA43" s="73"/>
      <c r="SAB43" s="73"/>
      <c r="SAC43" s="74"/>
      <c r="SAD43" s="72"/>
      <c r="SAE43" s="72"/>
      <c r="SAF43" s="72"/>
      <c r="SAG43" s="90"/>
      <c r="SAH43" s="73"/>
      <c r="SAI43" s="73"/>
      <c r="SAJ43" s="74"/>
      <c r="SAK43" s="72"/>
      <c r="SAL43" s="72"/>
      <c r="SAM43" s="72"/>
      <c r="SAN43" s="90"/>
      <c r="SAO43" s="73"/>
      <c r="SAP43" s="73"/>
      <c r="SAQ43" s="74"/>
      <c r="SAR43" s="72"/>
      <c r="SAS43" s="72"/>
      <c r="SAT43" s="72"/>
      <c r="SAU43" s="90"/>
      <c r="SAV43" s="73"/>
      <c r="SAW43" s="73"/>
      <c r="SAX43" s="74"/>
      <c r="SAY43" s="72"/>
      <c r="SAZ43" s="72"/>
      <c r="SBA43" s="72"/>
      <c r="SBB43" s="90"/>
      <c r="SBC43" s="73"/>
      <c r="SBD43" s="73"/>
      <c r="SBE43" s="74"/>
      <c r="SBF43" s="72"/>
      <c r="SBG43" s="72"/>
      <c r="SBH43" s="72"/>
      <c r="SBI43" s="90"/>
      <c r="SBJ43" s="73"/>
      <c r="SBK43" s="73"/>
      <c r="SBL43" s="74"/>
      <c r="SBM43" s="72"/>
      <c r="SBN43" s="72"/>
      <c r="SBO43" s="72"/>
      <c r="SBP43" s="90"/>
      <c r="SBQ43" s="73"/>
      <c r="SBR43" s="73"/>
      <c r="SBS43" s="74"/>
      <c r="SBT43" s="72"/>
      <c r="SBU43" s="72"/>
      <c r="SBV43" s="72"/>
      <c r="SBW43" s="90"/>
      <c r="SBX43" s="73"/>
      <c r="SBY43" s="73"/>
      <c r="SBZ43" s="74"/>
      <c r="SCA43" s="72"/>
      <c r="SCB43" s="72"/>
      <c r="SCC43" s="72"/>
      <c r="SCD43" s="90"/>
      <c r="SCE43" s="73"/>
      <c r="SCF43" s="73"/>
      <c r="SCG43" s="74"/>
      <c r="SCH43" s="72"/>
      <c r="SCI43" s="72"/>
      <c r="SCJ43" s="72"/>
      <c r="SCK43" s="90"/>
      <c r="SCL43" s="73"/>
      <c r="SCM43" s="73"/>
      <c r="SCN43" s="74"/>
      <c r="SCO43" s="72"/>
      <c r="SCP43" s="72"/>
      <c r="SCQ43" s="72"/>
      <c r="SCR43" s="90"/>
      <c r="SCS43" s="73"/>
      <c r="SCT43" s="73"/>
      <c r="SCU43" s="74"/>
      <c r="SCV43" s="72"/>
      <c r="SCW43" s="72"/>
      <c r="SCX43" s="72"/>
      <c r="SCY43" s="90"/>
      <c r="SCZ43" s="73"/>
      <c r="SDA43" s="73"/>
      <c r="SDB43" s="74"/>
      <c r="SDC43" s="72"/>
      <c r="SDD43" s="72"/>
      <c r="SDE43" s="72"/>
      <c r="SDF43" s="90"/>
      <c r="SDG43" s="73"/>
      <c r="SDH43" s="73"/>
      <c r="SDI43" s="74"/>
      <c r="SDJ43" s="72"/>
      <c r="SDK43" s="72"/>
      <c r="SDL43" s="72"/>
      <c r="SDM43" s="90"/>
      <c r="SDN43" s="73"/>
      <c r="SDO43" s="73"/>
      <c r="SDP43" s="74"/>
      <c r="SDQ43" s="72"/>
      <c r="SDR43" s="72"/>
      <c r="SDS43" s="72"/>
      <c r="SDT43" s="90"/>
      <c r="SDU43" s="73"/>
      <c r="SDV43" s="73"/>
      <c r="SDW43" s="74"/>
      <c r="SDX43" s="72"/>
      <c r="SDY43" s="72"/>
      <c r="SDZ43" s="72"/>
      <c r="SEA43" s="90"/>
      <c r="SEB43" s="73"/>
      <c r="SEC43" s="73"/>
      <c r="SED43" s="74"/>
      <c r="SEE43" s="72"/>
      <c r="SEF43" s="72"/>
      <c r="SEG43" s="72"/>
      <c r="SEH43" s="90"/>
      <c r="SEI43" s="73"/>
      <c r="SEJ43" s="73"/>
      <c r="SEK43" s="74"/>
      <c r="SEL43" s="72"/>
      <c r="SEM43" s="72"/>
      <c r="SEN43" s="72"/>
      <c r="SEO43" s="90"/>
      <c r="SEP43" s="73"/>
      <c r="SEQ43" s="73"/>
      <c r="SER43" s="74"/>
      <c r="SES43" s="72"/>
      <c r="SET43" s="72"/>
      <c r="SEU43" s="72"/>
      <c r="SEV43" s="90"/>
      <c r="SEW43" s="73"/>
      <c r="SEX43" s="73"/>
      <c r="SEY43" s="74"/>
      <c r="SEZ43" s="72"/>
      <c r="SFA43" s="72"/>
      <c r="SFB43" s="72"/>
      <c r="SFC43" s="90"/>
      <c r="SFD43" s="73"/>
      <c r="SFE43" s="73"/>
      <c r="SFF43" s="74"/>
      <c r="SFG43" s="72"/>
      <c r="SFH43" s="72"/>
      <c r="SFI43" s="72"/>
      <c r="SFJ43" s="90"/>
      <c r="SFK43" s="73"/>
      <c r="SFL43" s="73"/>
      <c r="SFM43" s="74"/>
      <c r="SFN43" s="72"/>
      <c r="SFO43" s="72"/>
      <c r="SFP43" s="72"/>
      <c r="SFQ43" s="90"/>
      <c r="SFR43" s="73"/>
      <c r="SFS43" s="73"/>
      <c r="SFT43" s="74"/>
      <c r="SFU43" s="72"/>
      <c r="SFV43" s="72"/>
      <c r="SFW43" s="72"/>
      <c r="SFX43" s="90"/>
      <c r="SFY43" s="73"/>
      <c r="SFZ43" s="73"/>
      <c r="SGA43" s="74"/>
      <c r="SGB43" s="72"/>
      <c r="SGC43" s="72"/>
      <c r="SGD43" s="72"/>
      <c r="SGE43" s="90"/>
      <c r="SGF43" s="73"/>
      <c r="SGG43" s="73"/>
      <c r="SGH43" s="74"/>
      <c r="SGI43" s="72"/>
      <c r="SGJ43" s="72"/>
      <c r="SGK43" s="72"/>
      <c r="SGL43" s="90"/>
      <c r="SGM43" s="73"/>
      <c r="SGN43" s="73"/>
      <c r="SGO43" s="74"/>
      <c r="SGP43" s="72"/>
      <c r="SGQ43" s="72"/>
      <c r="SGR43" s="72"/>
      <c r="SGS43" s="90"/>
      <c r="SGT43" s="73"/>
      <c r="SGU43" s="73"/>
      <c r="SGV43" s="74"/>
      <c r="SGW43" s="72"/>
      <c r="SGX43" s="72"/>
      <c r="SGY43" s="72"/>
      <c r="SGZ43" s="90"/>
      <c r="SHA43" s="73"/>
      <c r="SHB43" s="73"/>
      <c r="SHC43" s="74"/>
      <c r="SHD43" s="72"/>
      <c r="SHE43" s="72"/>
      <c r="SHF43" s="72"/>
      <c r="SHG43" s="90"/>
      <c r="SHH43" s="73"/>
      <c r="SHI43" s="73"/>
      <c r="SHJ43" s="74"/>
      <c r="SHK43" s="72"/>
      <c r="SHL43" s="72"/>
      <c r="SHM43" s="72"/>
      <c r="SHN43" s="90"/>
      <c r="SHO43" s="73"/>
      <c r="SHP43" s="73"/>
      <c r="SHQ43" s="74"/>
      <c r="SHR43" s="72"/>
      <c r="SHS43" s="72"/>
      <c r="SHT43" s="72"/>
      <c r="SHU43" s="90"/>
      <c r="SHV43" s="73"/>
      <c r="SHW43" s="73"/>
      <c r="SHX43" s="74"/>
      <c r="SHY43" s="72"/>
      <c r="SHZ43" s="72"/>
      <c r="SIA43" s="72"/>
      <c r="SIB43" s="90"/>
      <c r="SIC43" s="73"/>
      <c r="SID43" s="73"/>
      <c r="SIE43" s="74"/>
      <c r="SIF43" s="72"/>
      <c r="SIG43" s="72"/>
      <c r="SIH43" s="72"/>
      <c r="SII43" s="90"/>
      <c r="SIJ43" s="73"/>
      <c r="SIK43" s="73"/>
      <c r="SIL43" s="74"/>
      <c r="SIM43" s="72"/>
      <c r="SIN43" s="72"/>
      <c r="SIO43" s="72"/>
      <c r="SIP43" s="90"/>
      <c r="SIQ43" s="73"/>
      <c r="SIR43" s="73"/>
      <c r="SIS43" s="74"/>
      <c r="SIT43" s="72"/>
      <c r="SIU43" s="72"/>
      <c r="SIV43" s="72"/>
      <c r="SIW43" s="90"/>
      <c r="SIX43" s="73"/>
      <c r="SIY43" s="73"/>
      <c r="SIZ43" s="74"/>
      <c r="SJA43" s="72"/>
      <c r="SJB43" s="72"/>
      <c r="SJC43" s="72"/>
      <c r="SJD43" s="90"/>
      <c r="SJE43" s="73"/>
      <c r="SJF43" s="73"/>
      <c r="SJG43" s="74"/>
      <c r="SJH43" s="72"/>
      <c r="SJI43" s="72"/>
      <c r="SJJ43" s="72"/>
      <c r="SJK43" s="90"/>
      <c r="SJL43" s="73"/>
      <c r="SJM43" s="73"/>
      <c r="SJN43" s="74"/>
      <c r="SJO43" s="72"/>
      <c r="SJP43" s="72"/>
      <c r="SJQ43" s="72"/>
      <c r="SJR43" s="90"/>
      <c r="SJS43" s="73"/>
      <c r="SJT43" s="73"/>
      <c r="SJU43" s="74"/>
      <c r="SJV43" s="72"/>
      <c r="SJW43" s="72"/>
      <c r="SJX43" s="72"/>
      <c r="SJY43" s="90"/>
      <c r="SJZ43" s="73"/>
      <c r="SKA43" s="73"/>
      <c r="SKB43" s="74"/>
      <c r="SKC43" s="72"/>
      <c r="SKD43" s="72"/>
      <c r="SKE43" s="72"/>
      <c r="SKF43" s="90"/>
      <c r="SKG43" s="73"/>
      <c r="SKH43" s="73"/>
      <c r="SKI43" s="74"/>
      <c r="SKJ43" s="72"/>
      <c r="SKK43" s="72"/>
      <c r="SKL43" s="72"/>
      <c r="SKM43" s="90"/>
      <c r="SKN43" s="73"/>
      <c r="SKO43" s="73"/>
      <c r="SKP43" s="74"/>
      <c r="SKQ43" s="72"/>
      <c r="SKR43" s="72"/>
      <c r="SKS43" s="72"/>
      <c r="SKT43" s="90"/>
      <c r="SKU43" s="73"/>
      <c r="SKV43" s="73"/>
      <c r="SKW43" s="74"/>
      <c r="SKX43" s="72"/>
      <c r="SKY43" s="72"/>
      <c r="SKZ43" s="72"/>
      <c r="SLA43" s="90"/>
      <c r="SLB43" s="73"/>
      <c r="SLC43" s="73"/>
      <c r="SLD43" s="74"/>
      <c r="SLE43" s="72"/>
      <c r="SLF43" s="72"/>
      <c r="SLG43" s="72"/>
      <c r="SLH43" s="90"/>
      <c r="SLI43" s="73"/>
      <c r="SLJ43" s="73"/>
      <c r="SLK43" s="74"/>
      <c r="SLL43" s="72"/>
      <c r="SLM43" s="72"/>
      <c r="SLN43" s="72"/>
      <c r="SLO43" s="90"/>
      <c r="SLP43" s="73"/>
      <c r="SLQ43" s="73"/>
      <c r="SLR43" s="74"/>
      <c r="SLS43" s="72"/>
      <c r="SLT43" s="72"/>
      <c r="SLU43" s="72"/>
      <c r="SLV43" s="90"/>
      <c r="SLW43" s="73"/>
      <c r="SLX43" s="73"/>
      <c r="SLY43" s="74"/>
      <c r="SLZ43" s="72"/>
      <c r="SMA43" s="72"/>
      <c r="SMB43" s="72"/>
      <c r="SMC43" s="90"/>
      <c r="SMD43" s="73"/>
      <c r="SME43" s="73"/>
      <c r="SMF43" s="74"/>
      <c r="SMG43" s="72"/>
      <c r="SMH43" s="72"/>
      <c r="SMI43" s="72"/>
      <c r="SMJ43" s="90"/>
      <c r="SMK43" s="73"/>
      <c r="SML43" s="73"/>
      <c r="SMM43" s="74"/>
      <c r="SMN43" s="72"/>
      <c r="SMO43" s="72"/>
      <c r="SMP43" s="72"/>
      <c r="SMQ43" s="90"/>
      <c r="SMR43" s="73"/>
      <c r="SMS43" s="73"/>
      <c r="SMT43" s="74"/>
      <c r="SMU43" s="72"/>
      <c r="SMV43" s="72"/>
      <c r="SMW43" s="72"/>
      <c r="SMX43" s="90"/>
      <c r="SMY43" s="73"/>
      <c r="SMZ43" s="73"/>
      <c r="SNA43" s="74"/>
      <c r="SNB43" s="72"/>
      <c r="SNC43" s="72"/>
      <c r="SND43" s="72"/>
      <c r="SNE43" s="90"/>
      <c r="SNF43" s="73"/>
      <c r="SNG43" s="73"/>
      <c r="SNH43" s="74"/>
      <c r="SNI43" s="72"/>
      <c r="SNJ43" s="72"/>
      <c r="SNK43" s="72"/>
      <c r="SNL43" s="90"/>
      <c r="SNM43" s="73"/>
      <c r="SNN43" s="73"/>
      <c r="SNO43" s="74"/>
      <c r="SNP43" s="72"/>
      <c r="SNQ43" s="72"/>
      <c r="SNR43" s="72"/>
      <c r="SNS43" s="90"/>
      <c r="SNT43" s="73"/>
      <c r="SNU43" s="73"/>
      <c r="SNV43" s="74"/>
      <c r="SNW43" s="72"/>
      <c r="SNX43" s="72"/>
      <c r="SNY43" s="72"/>
      <c r="SNZ43" s="90"/>
      <c r="SOA43" s="73"/>
      <c r="SOB43" s="73"/>
      <c r="SOC43" s="74"/>
      <c r="SOD43" s="72"/>
      <c r="SOE43" s="72"/>
      <c r="SOF43" s="72"/>
      <c r="SOG43" s="90"/>
      <c r="SOH43" s="73"/>
      <c r="SOI43" s="73"/>
      <c r="SOJ43" s="74"/>
      <c r="SOK43" s="72"/>
      <c r="SOL43" s="72"/>
      <c r="SOM43" s="72"/>
      <c r="SON43" s="90"/>
      <c r="SOO43" s="73"/>
      <c r="SOP43" s="73"/>
      <c r="SOQ43" s="74"/>
      <c r="SOR43" s="72"/>
      <c r="SOS43" s="72"/>
      <c r="SOT43" s="72"/>
      <c r="SOU43" s="90"/>
      <c r="SOV43" s="73"/>
      <c r="SOW43" s="73"/>
      <c r="SOX43" s="74"/>
      <c r="SOY43" s="72"/>
      <c r="SOZ43" s="72"/>
      <c r="SPA43" s="72"/>
      <c r="SPB43" s="90"/>
      <c r="SPC43" s="73"/>
      <c r="SPD43" s="73"/>
      <c r="SPE43" s="74"/>
      <c r="SPF43" s="72"/>
      <c r="SPG43" s="72"/>
      <c r="SPH43" s="72"/>
      <c r="SPI43" s="90"/>
      <c r="SPJ43" s="73"/>
      <c r="SPK43" s="73"/>
      <c r="SPL43" s="74"/>
      <c r="SPM43" s="72"/>
      <c r="SPN43" s="72"/>
      <c r="SPO43" s="72"/>
      <c r="SPP43" s="90"/>
      <c r="SPQ43" s="73"/>
      <c r="SPR43" s="73"/>
      <c r="SPS43" s="74"/>
      <c r="SPT43" s="72"/>
      <c r="SPU43" s="72"/>
      <c r="SPV43" s="72"/>
      <c r="SPW43" s="90"/>
      <c r="SPX43" s="73"/>
      <c r="SPY43" s="73"/>
      <c r="SPZ43" s="74"/>
      <c r="SQA43" s="72"/>
      <c r="SQB43" s="72"/>
      <c r="SQC43" s="72"/>
      <c r="SQD43" s="90"/>
      <c r="SQE43" s="73"/>
      <c r="SQF43" s="73"/>
      <c r="SQG43" s="74"/>
      <c r="SQH43" s="72"/>
      <c r="SQI43" s="72"/>
      <c r="SQJ43" s="72"/>
      <c r="SQK43" s="90"/>
      <c r="SQL43" s="73"/>
      <c r="SQM43" s="73"/>
      <c r="SQN43" s="74"/>
      <c r="SQO43" s="72"/>
      <c r="SQP43" s="72"/>
      <c r="SQQ43" s="72"/>
      <c r="SQR43" s="90"/>
      <c r="SQS43" s="73"/>
      <c r="SQT43" s="73"/>
      <c r="SQU43" s="74"/>
      <c r="SQV43" s="72"/>
      <c r="SQW43" s="72"/>
      <c r="SQX43" s="72"/>
      <c r="SQY43" s="90"/>
      <c r="SQZ43" s="73"/>
      <c r="SRA43" s="73"/>
      <c r="SRB43" s="74"/>
      <c r="SRC43" s="72"/>
      <c r="SRD43" s="72"/>
      <c r="SRE43" s="72"/>
      <c r="SRF43" s="90"/>
      <c r="SRG43" s="73"/>
      <c r="SRH43" s="73"/>
      <c r="SRI43" s="74"/>
      <c r="SRJ43" s="72"/>
      <c r="SRK43" s="72"/>
      <c r="SRL43" s="72"/>
      <c r="SRM43" s="90"/>
      <c r="SRN43" s="73"/>
      <c r="SRO43" s="73"/>
      <c r="SRP43" s="74"/>
      <c r="SRQ43" s="72"/>
      <c r="SRR43" s="72"/>
      <c r="SRS43" s="72"/>
      <c r="SRT43" s="90"/>
      <c r="SRU43" s="73"/>
      <c r="SRV43" s="73"/>
      <c r="SRW43" s="74"/>
      <c r="SRX43" s="72"/>
      <c r="SRY43" s="72"/>
      <c r="SRZ43" s="72"/>
      <c r="SSA43" s="90"/>
      <c r="SSB43" s="73"/>
      <c r="SSC43" s="73"/>
      <c r="SSD43" s="74"/>
      <c r="SSE43" s="72"/>
      <c r="SSF43" s="72"/>
      <c r="SSG43" s="72"/>
      <c r="SSH43" s="90"/>
      <c r="SSI43" s="73"/>
      <c r="SSJ43" s="73"/>
      <c r="SSK43" s="74"/>
      <c r="SSL43" s="72"/>
      <c r="SSM43" s="72"/>
      <c r="SSN43" s="72"/>
      <c r="SSO43" s="90"/>
      <c r="SSP43" s="73"/>
      <c r="SSQ43" s="73"/>
      <c r="SSR43" s="74"/>
      <c r="SSS43" s="72"/>
      <c r="SST43" s="72"/>
      <c r="SSU43" s="72"/>
      <c r="SSV43" s="90"/>
      <c r="SSW43" s="73"/>
      <c r="SSX43" s="73"/>
      <c r="SSY43" s="74"/>
      <c r="SSZ43" s="72"/>
      <c r="STA43" s="72"/>
      <c r="STB43" s="72"/>
      <c r="STC43" s="90"/>
      <c r="STD43" s="73"/>
      <c r="STE43" s="73"/>
      <c r="STF43" s="74"/>
      <c r="STG43" s="72"/>
      <c r="STH43" s="72"/>
      <c r="STI43" s="72"/>
      <c r="STJ43" s="90"/>
      <c r="STK43" s="73"/>
      <c r="STL43" s="73"/>
      <c r="STM43" s="74"/>
      <c r="STN43" s="72"/>
      <c r="STO43" s="72"/>
      <c r="STP43" s="72"/>
      <c r="STQ43" s="90"/>
      <c r="STR43" s="73"/>
      <c r="STS43" s="73"/>
      <c r="STT43" s="74"/>
      <c r="STU43" s="72"/>
      <c r="STV43" s="72"/>
      <c r="STW43" s="72"/>
      <c r="STX43" s="90"/>
      <c r="STY43" s="73"/>
      <c r="STZ43" s="73"/>
      <c r="SUA43" s="74"/>
      <c r="SUB43" s="72"/>
      <c r="SUC43" s="72"/>
      <c r="SUD43" s="72"/>
      <c r="SUE43" s="90"/>
      <c r="SUF43" s="73"/>
      <c r="SUG43" s="73"/>
      <c r="SUH43" s="74"/>
      <c r="SUI43" s="72"/>
      <c r="SUJ43" s="72"/>
      <c r="SUK43" s="72"/>
      <c r="SUL43" s="90"/>
      <c r="SUM43" s="73"/>
      <c r="SUN43" s="73"/>
      <c r="SUO43" s="74"/>
      <c r="SUP43" s="72"/>
      <c r="SUQ43" s="72"/>
      <c r="SUR43" s="72"/>
      <c r="SUS43" s="90"/>
      <c r="SUT43" s="73"/>
      <c r="SUU43" s="73"/>
      <c r="SUV43" s="74"/>
      <c r="SUW43" s="72"/>
      <c r="SUX43" s="72"/>
      <c r="SUY43" s="72"/>
      <c r="SUZ43" s="90"/>
      <c r="SVA43" s="73"/>
      <c r="SVB43" s="73"/>
      <c r="SVC43" s="74"/>
      <c r="SVD43" s="72"/>
      <c r="SVE43" s="72"/>
      <c r="SVF43" s="72"/>
      <c r="SVG43" s="90"/>
      <c r="SVH43" s="73"/>
      <c r="SVI43" s="73"/>
      <c r="SVJ43" s="74"/>
      <c r="SVK43" s="72"/>
      <c r="SVL43" s="72"/>
      <c r="SVM43" s="72"/>
      <c r="SVN43" s="90"/>
      <c r="SVO43" s="73"/>
      <c r="SVP43" s="73"/>
      <c r="SVQ43" s="74"/>
      <c r="SVR43" s="72"/>
      <c r="SVS43" s="72"/>
      <c r="SVT43" s="72"/>
      <c r="SVU43" s="90"/>
      <c r="SVV43" s="73"/>
      <c r="SVW43" s="73"/>
      <c r="SVX43" s="74"/>
      <c r="SVY43" s="72"/>
      <c r="SVZ43" s="72"/>
      <c r="SWA43" s="72"/>
      <c r="SWB43" s="90"/>
      <c r="SWC43" s="73"/>
      <c r="SWD43" s="73"/>
      <c r="SWE43" s="74"/>
      <c r="SWF43" s="72"/>
      <c r="SWG43" s="72"/>
      <c r="SWH43" s="72"/>
      <c r="SWI43" s="90"/>
      <c r="SWJ43" s="73"/>
      <c r="SWK43" s="73"/>
      <c r="SWL43" s="74"/>
      <c r="SWM43" s="72"/>
      <c r="SWN43" s="72"/>
      <c r="SWO43" s="72"/>
      <c r="SWP43" s="90"/>
      <c r="SWQ43" s="73"/>
      <c r="SWR43" s="73"/>
      <c r="SWS43" s="74"/>
      <c r="SWT43" s="72"/>
      <c r="SWU43" s="72"/>
      <c r="SWV43" s="72"/>
      <c r="SWW43" s="90"/>
      <c r="SWX43" s="73"/>
      <c r="SWY43" s="73"/>
      <c r="SWZ43" s="74"/>
      <c r="SXA43" s="72"/>
      <c r="SXB43" s="72"/>
      <c r="SXC43" s="72"/>
      <c r="SXD43" s="90"/>
      <c r="SXE43" s="73"/>
      <c r="SXF43" s="73"/>
      <c r="SXG43" s="74"/>
      <c r="SXH43" s="72"/>
      <c r="SXI43" s="72"/>
      <c r="SXJ43" s="72"/>
      <c r="SXK43" s="90"/>
      <c r="SXL43" s="73"/>
      <c r="SXM43" s="73"/>
      <c r="SXN43" s="74"/>
      <c r="SXO43" s="72"/>
      <c r="SXP43" s="72"/>
      <c r="SXQ43" s="72"/>
      <c r="SXR43" s="90"/>
      <c r="SXS43" s="73"/>
      <c r="SXT43" s="73"/>
      <c r="SXU43" s="74"/>
      <c r="SXV43" s="72"/>
      <c r="SXW43" s="72"/>
      <c r="SXX43" s="72"/>
      <c r="SXY43" s="90"/>
      <c r="SXZ43" s="73"/>
      <c r="SYA43" s="73"/>
      <c r="SYB43" s="74"/>
      <c r="SYC43" s="72"/>
      <c r="SYD43" s="72"/>
      <c r="SYE43" s="72"/>
      <c r="SYF43" s="90"/>
      <c r="SYG43" s="73"/>
      <c r="SYH43" s="73"/>
      <c r="SYI43" s="74"/>
      <c r="SYJ43" s="72"/>
      <c r="SYK43" s="72"/>
      <c r="SYL43" s="72"/>
      <c r="SYM43" s="90"/>
      <c r="SYN43" s="73"/>
      <c r="SYO43" s="73"/>
      <c r="SYP43" s="74"/>
      <c r="SYQ43" s="72"/>
      <c r="SYR43" s="72"/>
      <c r="SYS43" s="72"/>
      <c r="SYT43" s="90"/>
      <c r="SYU43" s="73"/>
      <c r="SYV43" s="73"/>
      <c r="SYW43" s="74"/>
      <c r="SYX43" s="72"/>
      <c r="SYY43" s="72"/>
      <c r="SYZ43" s="72"/>
      <c r="SZA43" s="90"/>
      <c r="SZB43" s="73"/>
      <c r="SZC43" s="73"/>
      <c r="SZD43" s="74"/>
      <c r="SZE43" s="72"/>
      <c r="SZF43" s="72"/>
      <c r="SZG43" s="72"/>
      <c r="SZH43" s="90"/>
      <c r="SZI43" s="73"/>
      <c r="SZJ43" s="73"/>
      <c r="SZK43" s="74"/>
      <c r="SZL43" s="72"/>
      <c r="SZM43" s="72"/>
      <c r="SZN43" s="72"/>
      <c r="SZO43" s="90"/>
      <c r="SZP43" s="73"/>
      <c r="SZQ43" s="73"/>
      <c r="SZR43" s="74"/>
      <c r="SZS43" s="72"/>
      <c r="SZT43" s="72"/>
      <c r="SZU43" s="72"/>
      <c r="SZV43" s="90"/>
      <c r="SZW43" s="73"/>
      <c r="SZX43" s="73"/>
      <c r="SZY43" s="74"/>
      <c r="SZZ43" s="72"/>
      <c r="TAA43" s="72"/>
      <c r="TAB43" s="72"/>
      <c r="TAC43" s="90"/>
      <c r="TAD43" s="73"/>
      <c r="TAE43" s="73"/>
      <c r="TAF43" s="74"/>
      <c r="TAG43" s="72"/>
      <c r="TAH43" s="72"/>
      <c r="TAI43" s="72"/>
      <c r="TAJ43" s="90"/>
      <c r="TAK43" s="73"/>
      <c r="TAL43" s="73"/>
      <c r="TAM43" s="74"/>
      <c r="TAN43" s="72"/>
      <c r="TAO43" s="72"/>
      <c r="TAP43" s="72"/>
      <c r="TAQ43" s="90"/>
      <c r="TAR43" s="73"/>
      <c r="TAS43" s="73"/>
      <c r="TAT43" s="74"/>
      <c r="TAU43" s="72"/>
      <c r="TAV43" s="72"/>
      <c r="TAW43" s="72"/>
      <c r="TAX43" s="90"/>
      <c r="TAY43" s="73"/>
      <c r="TAZ43" s="73"/>
      <c r="TBA43" s="74"/>
      <c r="TBB43" s="72"/>
      <c r="TBC43" s="72"/>
      <c r="TBD43" s="72"/>
      <c r="TBE43" s="90"/>
      <c r="TBF43" s="73"/>
      <c r="TBG43" s="73"/>
      <c r="TBH43" s="74"/>
      <c r="TBI43" s="72"/>
      <c r="TBJ43" s="72"/>
      <c r="TBK43" s="72"/>
      <c r="TBL43" s="90"/>
      <c r="TBM43" s="73"/>
      <c r="TBN43" s="73"/>
      <c r="TBO43" s="74"/>
      <c r="TBP43" s="72"/>
      <c r="TBQ43" s="72"/>
      <c r="TBR43" s="72"/>
      <c r="TBS43" s="90"/>
      <c r="TBT43" s="73"/>
      <c r="TBU43" s="73"/>
      <c r="TBV43" s="74"/>
      <c r="TBW43" s="72"/>
      <c r="TBX43" s="72"/>
      <c r="TBY43" s="72"/>
      <c r="TBZ43" s="90"/>
      <c r="TCA43" s="73"/>
      <c r="TCB43" s="73"/>
      <c r="TCC43" s="74"/>
      <c r="TCD43" s="72"/>
      <c r="TCE43" s="72"/>
      <c r="TCF43" s="72"/>
      <c r="TCG43" s="90"/>
      <c r="TCH43" s="73"/>
      <c r="TCI43" s="73"/>
      <c r="TCJ43" s="74"/>
      <c r="TCK43" s="72"/>
      <c r="TCL43" s="72"/>
      <c r="TCM43" s="72"/>
      <c r="TCN43" s="90"/>
      <c r="TCO43" s="73"/>
      <c r="TCP43" s="73"/>
      <c r="TCQ43" s="74"/>
      <c r="TCR43" s="72"/>
      <c r="TCS43" s="72"/>
      <c r="TCT43" s="72"/>
      <c r="TCU43" s="90"/>
      <c r="TCV43" s="73"/>
      <c r="TCW43" s="73"/>
      <c r="TCX43" s="74"/>
      <c r="TCY43" s="72"/>
      <c r="TCZ43" s="72"/>
      <c r="TDA43" s="72"/>
      <c r="TDB43" s="90"/>
      <c r="TDC43" s="73"/>
      <c r="TDD43" s="73"/>
      <c r="TDE43" s="74"/>
      <c r="TDF43" s="72"/>
      <c r="TDG43" s="72"/>
      <c r="TDH43" s="72"/>
      <c r="TDI43" s="90"/>
      <c r="TDJ43" s="73"/>
      <c r="TDK43" s="73"/>
      <c r="TDL43" s="74"/>
      <c r="TDM43" s="72"/>
      <c r="TDN43" s="72"/>
      <c r="TDO43" s="72"/>
      <c r="TDP43" s="90"/>
      <c r="TDQ43" s="73"/>
      <c r="TDR43" s="73"/>
      <c r="TDS43" s="74"/>
      <c r="TDT43" s="72"/>
      <c r="TDU43" s="72"/>
      <c r="TDV43" s="72"/>
      <c r="TDW43" s="90"/>
      <c r="TDX43" s="73"/>
      <c r="TDY43" s="73"/>
      <c r="TDZ43" s="74"/>
      <c r="TEA43" s="72"/>
      <c r="TEB43" s="72"/>
      <c r="TEC43" s="72"/>
      <c r="TED43" s="90"/>
      <c r="TEE43" s="73"/>
      <c r="TEF43" s="73"/>
      <c r="TEG43" s="74"/>
      <c r="TEH43" s="72"/>
      <c r="TEI43" s="72"/>
      <c r="TEJ43" s="72"/>
      <c r="TEK43" s="90"/>
      <c r="TEL43" s="73"/>
      <c r="TEM43" s="73"/>
      <c r="TEN43" s="74"/>
      <c r="TEO43" s="72"/>
      <c r="TEP43" s="72"/>
      <c r="TEQ43" s="72"/>
      <c r="TER43" s="90"/>
      <c r="TES43" s="73"/>
      <c r="TET43" s="73"/>
      <c r="TEU43" s="74"/>
      <c r="TEV43" s="72"/>
      <c r="TEW43" s="72"/>
      <c r="TEX43" s="72"/>
      <c r="TEY43" s="90"/>
      <c r="TEZ43" s="73"/>
      <c r="TFA43" s="73"/>
      <c r="TFB43" s="74"/>
      <c r="TFC43" s="72"/>
      <c r="TFD43" s="72"/>
      <c r="TFE43" s="72"/>
      <c r="TFF43" s="90"/>
      <c r="TFG43" s="73"/>
      <c r="TFH43" s="73"/>
      <c r="TFI43" s="74"/>
      <c r="TFJ43" s="72"/>
      <c r="TFK43" s="72"/>
      <c r="TFL43" s="72"/>
      <c r="TFM43" s="90"/>
      <c r="TFN43" s="73"/>
      <c r="TFO43" s="73"/>
      <c r="TFP43" s="74"/>
      <c r="TFQ43" s="72"/>
      <c r="TFR43" s="72"/>
      <c r="TFS43" s="72"/>
      <c r="TFT43" s="90"/>
      <c r="TFU43" s="73"/>
      <c r="TFV43" s="73"/>
      <c r="TFW43" s="74"/>
      <c r="TFX43" s="72"/>
      <c r="TFY43" s="72"/>
      <c r="TFZ43" s="72"/>
      <c r="TGA43" s="90"/>
      <c r="TGB43" s="73"/>
      <c r="TGC43" s="73"/>
      <c r="TGD43" s="74"/>
      <c r="TGE43" s="72"/>
      <c r="TGF43" s="72"/>
      <c r="TGG43" s="72"/>
      <c r="TGH43" s="90"/>
      <c r="TGI43" s="73"/>
      <c r="TGJ43" s="73"/>
      <c r="TGK43" s="74"/>
      <c r="TGL43" s="72"/>
      <c r="TGM43" s="72"/>
      <c r="TGN43" s="72"/>
      <c r="TGO43" s="90"/>
      <c r="TGP43" s="73"/>
      <c r="TGQ43" s="73"/>
      <c r="TGR43" s="74"/>
      <c r="TGS43" s="72"/>
      <c r="TGT43" s="72"/>
      <c r="TGU43" s="72"/>
      <c r="TGV43" s="90"/>
      <c r="TGW43" s="73"/>
      <c r="TGX43" s="73"/>
      <c r="TGY43" s="74"/>
      <c r="TGZ43" s="72"/>
      <c r="THA43" s="72"/>
      <c r="THB43" s="72"/>
      <c r="THC43" s="90"/>
      <c r="THD43" s="73"/>
      <c r="THE43" s="73"/>
      <c r="THF43" s="74"/>
      <c r="THG43" s="72"/>
      <c r="THH43" s="72"/>
      <c r="THI43" s="72"/>
      <c r="THJ43" s="90"/>
      <c r="THK43" s="73"/>
      <c r="THL43" s="73"/>
      <c r="THM43" s="74"/>
      <c r="THN43" s="72"/>
      <c r="THO43" s="72"/>
      <c r="THP43" s="72"/>
      <c r="THQ43" s="90"/>
      <c r="THR43" s="73"/>
      <c r="THS43" s="73"/>
      <c r="THT43" s="74"/>
      <c r="THU43" s="72"/>
      <c r="THV43" s="72"/>
      <c r="THW43" s="72"/>
      <c r="THX43" s="90"/>
      <c r="THY43" s="73"/>
      <c r="THZ43" s="73"/>
      <c r="TIA43" s="74"/>
      <c r="TIB43" s="72"/>
      <c r="TIC43" s="72"/>
      <c r="TID43" s="72"/>
      <c r="TIE43" s="90"/>
      <c r="TIF43" s="73"/>
      <c r="TIG43" s="73"/>
      <c r="TIH43" s="74"/>
      <c r="TII43" s="72"/>
      <c r="TIJ43" s="72"/>
      <c r="TIK43" s="72"/>
      <c r="TIL43" s="90"/>
      <c r="TIM43" s="73"/>
      <c r="TIN43" s="73"/>
      <c r="TIO43" s="74"/>
      <c r="TIP43" s="72"/>
      <c r="TIQ43" s="72"/>
      <c r="TIR43" s="72"/>
      <c r="TIS43" s="90"/>
      <c r="TIT43" s="73"/>
      <c r="TIU43" s="73"/>
      <c r="TIV43" s="74"/>
      <c r="TIW43" s="72"/>
      <c r="TIX43" s="72"/>
      <c r="TIY43" s="72"/>
      <c r="TIZ43" s="90"/>
      <c r="TJA43" s="73"/>
      <c r="TJB43" s="73"/>
      <c r="TJC43" s="74"/>
      <c r="TJD43" s="72"/>
      <c r="TJE43" s="72"/>
      <c r="TJF43" s="72"/>
      <c r="TJG43" s="90"/>
      <c r="TJH43" s="73"/>
      <c r="TJI43" s="73"/>
      <c r="TJJ43" s="74"/>
      <c r="TJK43" s="72"/>
      <c r="TJL43" s="72"/>
      <c r="TJM43" s="72"/>
      <c r="TJN43" s="90"/>
      <c r="TJO43" s="73"/>
      <c r="TJP43" s="73"/>
      <c r="TJQ43" s="74"/>
      <c r="TJR43" s="72"/>
      <c r="TJS43" s="72"/>
      <c r="TJT43" s="72"/>
      <c r="TJU43" s="90"/>
      <c r="TJV43" s="73"/>
      <c r="TJW43" s="73"/>
      <c r="TJX43" s="74"/>
      <c r="TJY43" s="72"/>
      <c r="TJZ43" s="72"/>
      <c r="TKA43" s="72"/>
      <c r="TKB43" s="90"/>
      <c r="TKC43" s="73"/>
      <c r="TKD43" s="73"/>
      <c r="TKE43" s="74"/>
      <c r="TKF43" s="72"/>
      <c r="TKG43" s="72"/>
      <c r="TKH43" s="72"/>
      <c r="TKI43" s="90"/>
      <c r="TKJ43" s="73"/>
      <c r="TKK43" s="73"/>
      <c r="TKL43" s="74"/>
      <c r="TKM43" s="72"/>
      <c r="TKN43" s="72"/>
      <c r="TKO43" s="72"/>
      <c r="TKP43" s="90"/>
      <c r="TKQ43" s="73"/>
      <c r="TKR43" s="73"/>
      <c r="TKS43" s="74"/>
      <c r="TKT43" s="72"/>
      <c r="TKU43" s="72"/>
      <c r="TKV43" s="72"/>
      <c r="TKW43" s="90"/>
      <c r="TKX43" s="73"/>
      <c r="TKY43" s="73"/>
      <c r="TKZ43" s="74"/>
      <c r="TLA43" s="72"/>
      <c r="TLB43" s="72"/>
      <c r="TLC43" s="72"/>
      <c r="TLD43" s="90"/>
      <c r="TLE43" s="73"/>
      <c r="TLF43" s="73"/>
      <c r="TLG43" s="74"/>
      <c r="TLH43" s="72"/>
      <c r="TLI43" s="72"/>
      <c r="TLJ43" s="72"/>
      <c r="TLK43" s="90"/>
      <c r="TLL43" s="73"/>
      <c r="TLM43" s="73"/>
      <c r="TLN43" s="74"/>
      <c r="TLO43" s="72"/>
      <c r="TLP43" s="72"/>
      <c r="TLQ43" s="72"/>
      <c r="TLR43" s="90"/>
      <c r="TLS43" s="73"/>
      <c r="TLT43" s="73"/>
      <c r="TLU43" s="74"/>
      <c r="TLV43" s="72"/>
      <c r="TLW43" s="72"/>
      <c r="TLX43" s="72"/>
      <c r="TLY43" s="90"/>
      <c r="TLZ43" s="73"/>
      <c r="TMA43" s="73"/>
      <c r="TMB43" s="74"/>
      <c r="TMC43" s="72"/>
      <c r="TMD43" s="72"/>
      <c r="TME43" s="72"/>
      <c r="TMF43" s="90"/>
      <c r="TMG43" s="73"/>
      <c r="TMH43" s="73"/>
      <c r="TMI43" s="74"/>
      <c r="TMJ43" s="72"/>
      <c r="TMK43" s="72"/>
      <c r="TML43" s="72"/>
      <c r="TMM43" s="90"/>
      <c r="TMN43" s="73"/>
      <c r="TMO43" s="73"/>
      <c r="TMP43" s="74"/>
      <c r="TMQ43" s="72"/>
      <c r="TMR43" s="72"/>
      <c r="TMS43" s="72"/>
      <c r="TMT43" s="90"/>
      <c r="TMU43" s="73"/>
      <c r="TMV43" s="73"/>
      <c r="TMW43" s="74"/>
      <c r="TMX43" s="72"/>
      <c r="TMY43" s="72"/>
      <c r="TMZ43" s="72"/>
      <c r="TNA43" s="90"/>
      <c r="TNB43" s="73"/>
      <c r="TNC43" s="73"/>
      <c r="TND43" s="74"/>
      <c r="TNE43" s="72"/>
      <c r="TNF43" s="72"/>
      <c r="TNG43" s="72"/>
      <c r="TNH43" s="90"/>
      <c r="TNI43" s="73"/>
      <c r="TNJ43" s="73"/>
      <c r="TNK43" s="74"/>
      <c r="TNL43" s="72"/>
      <c r="TNM43" s="72"/>
      <c r="TNN43" s="72"/>
      <c r="TNO43" s="90"/>
      <c r="TNP43" s="73"/>
      <c r="TNQ43" s="73"/>
      <c r="TNR43" s="74"/>
      <c r="TNS43" s="72"/>
      <c r="TNT43" s="72"/>
      <c r="TNU43" s="72"/>
      <c r="TNV43" s="90"/>
      <c r="TNW43" s="73"/>
      <c r="TNX43" s="73"/>
      <c r="TNY43" s="74"/>
      <c r="TNZ43" s="72"/>
      <c r="TOA43" s="72"/>
      <c r="TOB43" s="72"/>
      <c r="TOC43" s="90"/>
      <c r="TOD43" s="73"/>
      <c r="TOE43" s="73"/>
      <c r="TOF43" s="74"/>
      <c r="TOG43" s="72"/>
      <c r="TOH43" s="72"/>
      <c r="TOI43" s="72"/>
      <c r="TOJ43" s="90"/>
      <c r="TOK43" s="73"/>
      <c r="TOL43" s="73"/>
      <c r="TOM43" s="74"/>
      <c r="TON43" s="72"/>
      <c r="TOO43" s="72"/>
      <c r="TOP43" s="72"/>
      <c r="TOQ43" s="90"/>
      <c r="TOR43" s="73"/>
      <c r="TOS43" s="73"/>
      <c r="TOT43" s="74"/>
      <c r="TOU43" s="72"/>
      <c r="TOV43" s="72"/>
      <c r="TOW43" s="72"/>
      <c r="TOX43" s="90"/>
      <c r="TOY43" s="73"/>
      <c r="TOZ43" s="73"/>
      <c r="TPA43" s="74"/>
      <c r="TPB43" s="72"/>
      <c r="TPC43" s="72"/>
      <c r="TPD43" s="72"/>
      <c r="TPE43" s="90"/>
      <c r="TPF43" s="73"/>
      <c r="TPG43" s="73"/>
      <c r="TPH43" s="74"/>
      <c r="TPI43" s="72"/>
      <c r="TPJ43" s="72"/>
      <c r="TPK43" s="72"/>
      <c r="TPL43" s="90"/>
      <c r="TPM43" s="73"/>
      <c r="TPN43" s="73"/>
      <c r="TPO43" s="74"/>
      <c r="TPP43" s="72"/>
      <c r="TPQ43" s="72"/>
      <c r="TPR43" s="72"/>
      <c r="TPS43" s="90"/>
      <c r="TPT43" s="73"/>
      <c r="TPU43" s="73"/>
      <c r="TPV43" s="74"/>
      <c r="TPW43" s="72"/>
      <c r="TPX43" s="72"/>
      <c r="TPY43" s="72"/>
      <c r="TPZ43" s="90"/>
      <c r="TQA43" s="73"/>
      <c r="TQB43" s="73"/>
      <c r="TQC43" s="74"/>
      <c r="TQD43" s="72"/>
      <c r="TQE43" s="72"/>
      <c r="TQF43" s="72"/>
      <c r="TQG43" s="90"/>
      <c r="TQH43" s="73"/>
      <c r="TQI43" s="73"/>
      <c r="TQJ43" s="74"/>
      <c r="TQK43" s="72"/>
      <c r="TQL43" s="72"/>
      <c r="TQM43" s="72"/>
      <c r="TQN43" s="90"/>
      <c r="TQO43" s="73"/>
      <c r="TQP43" s="73"/>
      <c r="TQQ43" s="74"/>
      <c r="TQR43" s="72"/>
      <c r="TQS43" s="72"/>
      <c r="TQT43" s="72"/>
      <c r="TQU43" s="90"/>
      <c r="TQV43" s="73"/>
      <c r="TQW43" s="73"/>
      <c r="TQX43" s="74"/>
      <c r="TQY43" s="72"/>
      <c r="TQZ43" s="72"/>
      <c r="TRA43" s="72"/>
      <c r="TRB43" s="90"/>
      <c r="TRC43" s="73"/>
      <c r="TRD43" s="73"/>
      <c r="TRE43" s="74"/>
      <c r="TRF43" s="72"/>
      <c r="TRG43" s="72"/>
      <c r="TRH43" s="72"/>
      <c r="TRI43" s="90"/>
      <c r="TRJ43" s="73"/>
      <c r="TRK43" s="73"/>
      <c r="TRL43" s="74"/>
      <c r="TRM43" s="72"/>
      <c r="TRN43" s="72"/>
      <c r="TRO43" s="72"/>
      <c r="TRP43" s="90"/>
      <c r="TRQ43" s="73"/>
      <c r="TRR43" s="73"/>
      <c r="TRS43" s="74"/>
      <c r="TRT43" s="72"/>
      <c r="TRU43" s="72"/>
      <c r="TRV43" s="72"/>
      <c r="TRW43" s="90"/>
      <c r="TRX43" s="73"/>
      <c r="TRY43" s="73"/>
      <c r="TRZ43" s="74"/>
      <c r="TSA43" s="72"/>
      <c r="TSB43" s="72"/>
      <c r="TSC43" s="72"/>
      <c r="TSD43" s="90"/>
      <c r="TSE43" s="73"/>
      <c r="TSF43" s="73"/>
      <c r="TSG43" s="74"/>
      <c r="TSH43" s="72"/>
      <c r="TSI43" s="72"/>
      <c r="TSJ43" s="72"/>
      <c r="TSK43" s="90"/>
      <c r="TSL43" s="73"/>
      <c r="TSM43" s="73"/>
      <c r="TSN43" s="74"/>
      <c r="TSO43" s="72"/>
      <c r="TSP43" s="72"/>
      <c r="TSQ43" s="72"/>
      <c r="TSR43" s="90"/>
      <c r="TSS43" s="73"/>
      <c r="TST43" s="73"/>
      <c r="TSU43" s="74"/>
      <c r="TSV43" s="72"/>
      <c r="TSW43" s="72"/>
      <c r="TSX43" s="72"/>
      <c r="TSY43" s="90"/>
      <c r="TSZ43" s="73"/>
      <c r="TTA43" s="73"/>
      <c r="TTB43" s="74"/>
      <c r="TTC43" s="72"/>
      <c r="TTD43" s="72"/>
      <c r="TTE43" s="72"/>
      <c r="TTF43" s="90"/>
      <c r="TTG43" s="73"/>
      <c r="TTH43" s="73"/>
      <c r="TTI43" s="74"/>
      <c r="TTJ43" s="72"/>
      <c r="TTK43" s="72"/>
      <c r="TTL43" s="72"/>
      <c r="TTM43" s="90"/>
      <c r="TTN43" s="73"/>
      <c r="TTO43" s="73"/>
      <c r="TTP43" s="74"/>
      <c r="TTQ43" s="72"/>
      <c r="TTR43" s="72"/>
      <c r="TTS43" s="72"/>
      <c r="TTT43" s="90"/>
      <c r="TTU43" s="73"/>
      <c r="TTV43" s="73"/>
      <c r="TTW43" s="74"/>
      <c r="TTX43" s="72"/>
      <c r="TTY43" s="72"/>
      <c r="TTZ43" s="72"/>
      <c r="TUA43" s="90"/>
      <c r="TUB43" s="73"/>
      <c r="TUC43" s="73"/>
      <c r="TUD43" s="74"/>
      <c r="TUE43" s="72"/>
      <c r="TUF43" s="72"/>
      <c r="TUG43" s="72"/>
      <c r="TUH43" s="90"/>
      <c r="TUI43" s="73"/>
      <c r="TUJ43" s="73"/>
      <c r="TUK43" s="74"/>
      <c r="TUL43" s="72"/>
      <c r="TUM43" s="72"/>
      <c r="TUN43" s="72"/>
      <c r="TUO43" s="90"/>
      <c r="TUP43" s="73"/>
      <c r="TUQ43" s="73"/>
      <c r="TUR43" s="74"/>
      <c r="TUS43" s="72"/>
      <c r="TUT43" s="72"/>
      <c r="TUU43" s="72"/>
      <c r="TUV43" s="90"/>
      <c r="TUW43" s="73"/>
      <c r="TUX43" s="73"/>
      <c r="TUY43" s="74"/>
      <c r="TUZ43" s="72"/>
      <c r="TVA43" s="72"/>
      <c r="TVB43" s="72"/>
      <c r="TVC43" s="90"/>
      <c r="TVD43" s="73"/>
      <c r="TVE43" s="73"/>
      <c r="TVF43" s="74"/>
      <c r="TVG43" s="72"/>
      <c r="TVH43" s="72"/>
      <c r="TVI43" s="72"/>
      <c r="TVJ43" s="90"/>
      <c r="TVK43" s="73"/>
      <c r="TVL43" s="73"/>
      <c r="TVM43" s="74"/>
      <c r="TVN43" s="72"/>
      <c r="TVO43" s="72"/>
      <c r="TVP43" s="72"/>
      <c r="TVQ43" s="90"/>
      <c r="TVR43" s="73"/>
      <c r="TVS43" s="73"/>
      <c r="TVT43" s="74"/>
      <c r="TVU43" s="72"/>
      <c r="TVV43" s="72"/>
      <c r="TVW43" s="72"/>
      <c r="TVX43" s="90"/>
      <c r="TVY43" s="73"/>
      <c r="TVZ43" s="73"/>
      <c r="TWA43" s="74"/>
      <c r="TWB43" s="72"/>
      <c r="TWC43" s="72"/>
      <c r="TWD43" s="72"/>
      <c r="TWE43" s="90"/>
      <c r="TWF43" s="73"/>
      <c r="TWG43" s="73"/>
      <c r="TWH43" s="74"/>
      <c r="TWI43" s="72"/>
      <c r="TWJ43" s="72"/>
      <c r="TWK43" s="72"/>
      <c r="TWL43" s="90"/>
      <c r="TWM43" s="73"/>
      <c r="TWN43" s="73"/>
      <c r="TWO43" s="74"/>
      <c r="TWP43" s="72"/>
      <c r="TWQ43" s="72"/>
      <c r="TWR43" s="72"/>
      <c r="TWS43" s="90"/>
      <c r="TWT43" s="73"/>
      <c r="TWU43" s="73"/>
      <c r="TWV43" s="74"/>
      <c r="TWW43" s="72"/>
      <c r="TWX43" s="72"/>
      <c r="TWY43" s="72"/>
      <c r="TWZ43" s="90"/>
      <c r="TXA43" s="73"/>
      <c r="TXB43" s="73"/>
      <c r="TXC43" s="74"/>
      <c r="TXD43" s="72"/>
      <c r="TXE43" s="72"/>
      <c r="TXF43" s="72"/>
      <c r="TXG43" s="90"/>
      <c r="TXH43" s="73"/>
      <c r="TXI43" s="73"/>
      <c r="TXJ43" s="74"/>
      <c r="TXK43" s="72"/>
      <c r="TXL43" s="72"/>
      <c r="TXM43" s="72"/>
      <c r="TXN43" s="90"/>
      <c r="TXO43" s="73"/>
      <c r="TXP43" s="73"/>
      <c r="TXQ43" s="74"/>
      <c r="TXR43" s="72"/>
      <c r="TXS43" s="72"/>
      <c r="TXT43" s="72"/>
      <c r="TXU43" s="90"/>
      <c r="TXV43" s="73"/>
      <c r="TXW43" s="73"/>
      <c r="TXX43" s="74"/>
      <c r="TXY43" s="72"/>
      <c r="TXZ43" s="72"/>
      <c r="TYA43" s="72"/>
      <c r="TYB43" s="90"/>
      <c r="TYC43" s="73"/>
      <c r="TYD43" s="73"/>
      <c r="TYE43" s="74"/>
      <c r="TYF43" s="72"/>
      <c r="TYG43" s="72"/>
      <c r="TYH43" s="72"/>
      <c r="TYI43" s="90"/>
      <c r="TYJ43" s="73"/>
      <c r="TYK43" s="73"/>
      <c r="TYL43" s="74"/>
      <c r="TYM43" s="72"/>
      <c r="TYN43" s="72"/>
      <c r="TYO43" s="72"/>
      <c r="TYP43" s="90"/>
      <c r="TYQ43" s="73"/>
      <c r="TYR43" s="73"/>
      <c r="TYS43" s="74"/>
      <c r="TYT43" s="72"/>
      <c r="TYU43" s="72"/>
      <c r="TYV43" s="72"/>
      <c r="TYW43" s="90"/>
      <c r="TYX43" s="73"/>
      <c r="TYY43" s="73"/>
      <c r="TYZ43" s="74"/>
      <c r="TZA43" s="72"/>
      <c r="TZB43" s="72"/>
      <c r="TZC43" s="72"/>
      <c r="TZD43" s="90"/>
      <c r="TZE43" s="73"/>
      <c r="TZF43" s="73"/>
      <c r="TZG43" s="74"/>
      <c r="TZH43" s="72"/>
      <c r="TZI43" s="72"/>
      <c r="TZJ43" s="72"/>
      <c r="TZK43" s="90"/>
      <c r="TZL43" s="73"/>
      <c r="TZM43" s="73"/>
      <c r="TZN43" s="74"/>
      <c r="TZO43" s="72"/>
      <c r="TZP43" s="72"/>
      <c r="TZQ43" s="72"/>
      <c r="TZR43" s="90"/>
      <c r="TZS43" s="73"/>
      <c r="TZT43" s="73"/>
      <c r="TZU43" s="74"/>
      <c r="TZV43" s="72"/>
      <c r="TZW43" s="72"/>
      <c r="TZX43" s="72"/>
      <c r="TZY43" s="90"/>
      <c r="TZZ43" s="73"/>
      <c r="UAA43" s="73"/>
      <c r="UAB43" s="74"/>
      <c r="UAC43" s="72"/>
      <c r="UAD43" s="72"/>
      <c r="UAE43" s="72"/>
      <c r="UAF43" s="90"/>
      <c r="UAG43" s="73"/>
      <c r="UAH43" s="73"/>
      <c r="UAI43" s="74"/>
      <c r="UAJ43" s="72"/>
      <c r="UAK43" s="72"/>
      <c r="UAL43" s="72"/>
      <c r="UAM43" s="90"/>
      <c r="UAN43" s="73"/>
      <c r="UAO43" s="73"/>
      <c r="UAP43" s="74"/>
      <c r="UAQ43" s="72"/>
      <c r="UAR43" s="72"/>
      <c r="UAS43" s="72"/>
      <c r="UAT43" s="90"/>
      <c r="UAU43" s="73"/>
      <c r="UAV43" s="73"/>
      <c r="UAW43" s="74"/>
      <c r="UAX43" s="72"/>
      <c r="UAY43" s="72"/>
      <c r="UAZ43" s="72"/>
      <c r="UBA43" s="90"/>
      <c r="UBB43" s="73"/>
      <c r="UBC43" s="73"/>
      <c r="UBD43" s="74"/>
      <c r="UBE43" s="72"/>
      <c r="UBF43" s="72"/>
      <c r="UBG43" s="72"/>
      <c r="UBH43" s="90"/>
      <c r="UBI43" s="73"/>
      <c r="UBJ43" s="73"/>
      <c r="UBK43" s="74"/>
      <c r="UBL43" s="72"/>
      <c r="UBM43" s="72"/>
      <c r="UBN43" s="72"/>
      <c r="UBO43" s="90"/>
      <c r="UBP43" s="73"/>
      <c r="UBQ43" s="73"/>
      <c r="UBR43" s="74"/>
      <c r="UBS43" s="72"/>
      <c r="UBT43" s="72"/>
      <c r="UBU43" s="72"/>
      <c r="UBV43" s="90"/>
      <c r="UBW43" s="73"/>
      <c r="UBX43" s="73"/>
      <c r="UBY43" s="74"/>
      <c r="UBZ43" s="72"/>
      <c r="UCA43" s="72"/>
      <c r="UCB43" s="72"/>
      <c r="UCC43" s="90"/>
      <c r="UCD43" s="73"/>
      <c r="UCE43" s="73"/>
      <c r="UCF43" s="74"/>
      <c r="UCG43" s="72"/>
      <c r="UCH43" s="72"/>
      <c r="UCI43" s="72"/>
      <c r="UCJ43" s="90"/>
      <c r="UCK43" s="73"/>
      <c r="UCL43" s="73"/>
      <c r="UCM43" s="74"/>
      <c r="UCN43" s="72"/>
      <c r="UCO43" s="72"/>
      <c r="UCP43" s="72"/>
      <c r="UCQ43" s="90"/>
      <c r="UCR43" s="73"/>
      <c r="UCS43" s="73"/>
      <c r="UCT43" s="74"/>
      <c r="UCU43" s="72"/>
      <c r="UCV43" s="72"/>
      <c r="UCW43" s="72"/>
      <c r="UCX43" s="90"/>
      <c r="UCY43" s="73"/>
      <c r="UCZ43" s="73"/>
      <c r="UDA43" s="74"/>
      <c r="UDB43" s="72"/>
      <c r="UDC43" s="72"/>
      <c r="UDD43" s="72"/>
      <c r="UDE43" s="90"/>
      <c r="UDF43" s="73"/>
      <c r="UDG43" s="73"/>
      <c r="UDH43" s="74"/>
      <c r="UDI43" s="72"/>
      <c r="UDJ43" s="72"/>
      <c r="UDK43" s="72"/>
      <c r="UDL43" s="90"/>
      <c r="UDM43" s="73"/>
      <c r="UDN43" s="73"/>
      <c r="UDO43" s="74"/>
      <c r="UDP43" s="72"/>
      <c r="UDQ43" s="72"/>
      <c r="UDR43" s="72"/>
      <c r="UDS43" s="90"/>
      <c r="UDT43" s="73"/>
      <c r="UDU43" s="73"/>
      <c r="UDV43" s="74"/>
      <c r="UDW43" s="72"/>
      <c r="UDX43" s="72"/>
      <c r="UDY43" s="72"/>
      <c r="UDZ43" s="90"/>
      <c r="UEA43" s="73"/>
      <c r="UEB43" s="73"/>
      <c r="UEC43" s="74"/>
      <c r="UED43" s="72"/>
      <c r="UEE43" s="72"/>
      <c r="UEF43" s="72"/>
      <c r="UEG43" s="90"/>
      <c r="UEH43" s="73"/>
      <c r="UEI43" s="73"/>
      <c r="UEJ43" s="74"/>
      <c r="UEK43" s="72"/>
      <c r="UEL43" s="72"/>
      <c r="UEM43" s="72"/>
      <c r="UEN43" s="90"/>
      <c r="UEO43" s="73"/>
      <c r="UEP43" s="73"/>
      <c r="UEQ43" s="74"/>
      <c r="UER43" s="72"/>
      <c r="UES43" s="72"/>
      <c r="UET43" s="72"/>
      <c r="UEU43" s="90"/>
      <c r="UEV43" s="73"/>
      <c r="UEW43" s="73"/>
      <c r="UEX43" s="74"/>
      <c r="UEY43" s="72"/>
      <c r="UEZ43" s="72"/>
      <c r="UFA43" s="72"/>
      <c r="UFB43" s="90"/>
      <c r="UFC43" s="73"/>
      <c r="UFD43" s="73"/>
      <c r="UFE43" s="74"/>
      <c r="UFF43" s="72"/>
      <c r="UFG43" s="72"/>
      <c r="UFH43" s="72"/>
      <c r="UFI43" s="90"/>
      <c r="UFJ43" s="73"/>
      <c r="UFK43" s="73"/>
      <c r="UFL43" s="74"/>
      <c r="UFM43" s="72"/>
      <c r="UFN43" s="72"/>
      <c r="UFO43" s="72"/>
      <c r="UFP43" s="90"/>
      <c r="UFQ43" s="73"/>
      <c r="UFR43" s="73"/>
      <c r="UFS43" s="74"/>
      <c r="UFT43" s="72"/>
      <c r="UFU43" s="72"/>
      <c r="UFV43" s="72"/>
      <c r="UFW43" s="90"/>
      <c r="UFX43" s="73"/>
      <c r="UFY43" s="73"/>
      <c r="UFZ43" s="74"/>
      <c r="UGA43" s="72"/>
      <c r="UGB43" s="72"/>
      <c r="UGC43" s="72"/>
      <c r="UGD43" s="90"/>
      <c r="UGE43" s="73"/>
      <c r="UGF43" s="73"/>
      <c r="UGG43" s="74"/>
      <c r="UGH43" s="72"/>
      <c r="UGI43" s="72"/>
      <c r="UGJ43" s="72"/>
      <c r="UGK43" s="90"/>
      <c r="UGL43" s="73"/>
      <c r="UGM43" s="73"/>
      <c r="UGN43" s="74"/>
      <c r="UGO43" s="72"/>
      <c r="UGP43" s="72"/>
      <c r="UGQ43" s="72"/>
      <c r="UGR43" s="90"/>
      <c r="UGS43" s="73"/>
      <c r="UGT43" s="73"/>
      <c r="UGU43" s="74"/>
      <c r="UGV43" s="72"/>
      <c r="UGW43" s="72"/>
      <c r="UGX43" s="72"/>
      <c r="UGY43" s="90"/>
      <c r="UGZ43" s="73"/>
      <c r="UHA43" s="73"/>
      <c r="UHB43" s="74"/>
      <c r="UHC43" s="72"/>
      <c r="UHD43" s="72"/>
      <c r="UHE43" s="72"/>
      <c r="UHF43" s="90"/>
      <c r="UHG43" s="73"/>
      <c r="UHH43" s="73"/>
      <c r="UHI43" s="74"/>
      <c r="UHJ43" s="72"/>
      <c r="UHK43" s="72"/>
      <c r="UHL43" s="72"/>
      <c r="UHM43" s="90"/>
      <c r="UHN43" s="73"/>
      <c r="UHO43" s="73"/>
      <c r="UHP43" s="74"/>
      <c r="UHQ43" s="72"/>
      <c r="UHR43" s="72"/>
      <c r="UHS43" s="72"/>
      <c r="UHT43" s="90"/>
      <c r="UHU43" s="73"/>
      <c r="UHV43" s="73"/>
      <c r="UHW43" s="74"/>
      <c r="UHX43" s="72"/>
      <c r="UHY43" s="72"/>
      <c r="UHZ43" s="72"/>
      <c r="UIA43" s="90"/>
      <c r="UIB43" s="73"/>
      <c r="UIC43" s="73"/>
      <c r="UID43" s="74"/>
      <c r="UIE43" s="72"/>
      <c r="UIF43" s="72"/>
      <c r="UIG43" s="72"/>
      <c r="UIH43" s="90"/>
      <c r="UII43" s="73"/>
      <c r="UIJ43" s="73"/>
      <c r="UIK43" s="74"/>
      <c r="UIL43" s="72"/>
      <c r="UIM43" s="72"/>
      <c r="UIN43" s="72"/>
      <c r="UIO43" s="90"/>
      <c r="UIP43" s="73"/>
      <c r="UIQ43" s="73"/>
      <c r="UIR43" s="74"/>
      <c r="UIS43" s="72"/>
      <c r="UIT43" s="72"/>
      <c r="UIU43" s="72"/>
      <c r="UIV43" s="90"/>
      <c r="UIW43" s="73"/>
      <c r="UIX43" s="73"/>
      <c r="UIY43" s="74"/>
      <c r="UIZ43" s="72"/>
      <c r="UJA43" s="72"/>
      <c r="UJB43" s="72"/>
      <c r="UJC43" s="90"/>
      <c r="UJD43" s="73"/>
      <c r="UJE43" s="73"/>
      <c r="UJF43" s="74"/>
      <c r="UJG43" s="72"/>
      <c r="UJH43" s="72"/>
      <c r="UJI43" s="72"/>
      <c r="UJJ43" s="90"/>
      <c r="UJK43" s="73"/>
      <c r="UJL43" s="73"/>
      <c r="UJM43" s="74"/>
      <c r="UJN43" s="72"/>
      <c r="UJO43" s="72"/>
      <c r="UJP43" s="72"/>
      <c r="UJQ43" s="90"/>
      <c r="UJR43" s="73"/>
      <c r="UJS43" s="73"/>
      <c r="UJT43" s="74"/>
      <c r="UJU43" s="72"/>
      <c r="UJV43" s="72"/>
      <c r="UJW43" s="72"/>
      <c r="UJX43" s="90"/>
      <c r="UJY43" s="73"/>
      <c r="UJZ43" s="73"/>
      <c r="UKA43" s="74"/>
      <c r="UKB43" s="72"/>
      <c r="UKC43" s="72"/>
      <c r="UKD43" s="72"/>
      <c r="UKE43" s="90"/>
      <c r="UKF43" s="73"/>
      <c r="UKG43" s="73"/>
      <c r="UKH43" s="74"/>
      <c r="UKI43" s="72"/>
      <c r="UKJ43" s="72"/>
      <c r="UKK43" s="72"/>
      <c r="UKL43" s="90"/>
      <c r="UKM43" s="73"/>
      <c r="UKN43" s="73"/>
      <c r="UKO43" s="74"/>
      <c r="UKP43" s="72"/>
      <c r="UKQ43" s="72"/>
      <c r="UKR43" s="72"/>
      <c r="UKS43" s="90"/>
      <c r="UKT43" s="73"/>
      <c r="UKU43" s="73"/>
      <c r="UKV43" s="74"/>
      <c r="UKW43" s="72"/>
      <c r="UKX43" s="72"/>
      <c r="UKY43" s="72"/>
      <c r="UKZ43" s="90"/>
      <c r="ULA43" s="73"/>
      <c r="ULB43" s="73"/>
      <c r="ULC43" s="74"/>
      <c r="ULD43" s="72"/>
      <c r="ULE43" s="72"/>
      <c r="ULF43" s="72"/>
      <c r="ULG43" s="90"/>
      <c r="ULH43" s="73"/>
      <c r="ULI43" s="73"/>
      <c r="ULJ43" s="74"/>
      <c r="ULK43" s="72"/>
      <c r="ULL43" s="72"/>
      <c r="ULM43" s="72"/>
      <c r="ULN43" s="90"/>
      <c r="ULO43" s="73"/>
      <c r="ULP43" s="73"/>
      <c r="ULQ43" s="74"/>
      <c r="ULR43" s="72"/>
      <c r="ULS43" s="72"/>
      <c r="ULT43" s="72"/>
      <c r="ULU43" s="90"/>
      <c r="ULV43" s="73"/>
      <c r="ULW43" s="73"/>
      <c r="ULX43" s="74"/>
      <c r="ULY43" s="72"/>
      <c r="ULZ43" s="72"/>
      <c r="UMA43" s="72"/>
      <c r="UMB43" s="90"/>
      <c r="UMC43" s="73"/>
      <c r="UMD43" s="73"/>
      <c r="UME43" s="74"/>
      <c r="UMF43" s="72"/>
      <c r="UMG43" s="72"/>
      <c r="UMH43" s="72"/>
      <c r="UMI43" s="90"/>
      <c r="UMJ43" s="73"/>
      <c r="UMK43" s="73"/>
      <c r="UML43" s="74"/>
      <c r="UMM43" s="72"/>
      <c r="UMN43" s="72"/>
      <c r="UMO43" s="72"/>
      <c r="UMP43" s="90"/>
      <c r="UMQ43" s="73"/>
      <c r="UMR43" s="73"/>
      <c r="UMS43" s="74"/>
      <c r="UMT43" s="72"/>
      <c r="UMU43" s="72"/>
      <c r="UMV43" s="72"/>
      <c r="UMW43" s="90"/>
      <c r="UMX43" s="73"/>
      <c r="UMY43" s="73"/>
      <c r="UMZ43" s="74"/>
      <c r="UNA43" s="72"/>
      <c r="UNB43" s="72"/>
      <c r="UNC43" s="72"/>
      <c r="UND43" s="90"/>
      <c r="UNE43" s="73"/>
      <c r="UNF43" s="73"/>
      <c r="UNG43" s="74"/>
      <c r="UNH43" s="72"/>
      <c r="UNI43" s="72"/>
      <c r="UNJ43" s="72"/>
      <c r="UNK43" s="90"/>
      <c r="UNL43" s="73"/>
      <c r="UNM43" s="73"/>
      <c r="UNN43" s="74"/>
      <c r="UNO43" s="72"/>
      <c r="UNP43" s="72"/>
      <c r="UNQ43" s="72"/>
      <c r="UNR43" s="90"/>
      <c r="UNS43" s="73"/>
      <c r="UNT43" s="73"/>
      <c r="UNU43" s="74"/>
      <c r="UNV43" s="72"/>
      <c r="UNW43" s="72"/>
      <c r="UNX43" s="72"/>
      <c r="UNY43" s="90"/>
      <c r="UNZ43" s="73"/>
      <c r="UOA43" s="73"/>
      <c r="UOB43" s="74"/>
      <c r="UOC43" s="72"/>
      <c r="UOD43" s="72"/>
      <c r="UOE43" s="72"/>
      <c r="UOF43" s="90"/>
      <c r="UOG43" s="73"/>
      <c r="UOH43" s="73"/>
      <c r="UOI43" s="74"/>
      <c r="UOJ43" s="72"/>
      <c r="UOK43" s="72"/>
      <c r="UOL43" s="72"/>
      <c r="UOM43" s="90"/>
      <c r="UON43" s="73"/>
      <c r="UOO43" s="73"/>
      <c r="UOP43" s="74"/>
      <c r="UOQ43" s="72"/>
      <c r="UOR43" s="72"/>
      <c r="UOS43" s="72"/>
      <c r="UOT43" s="90"/>
      <c r="UOU43" s="73"/>
      <c r="UOV43" s="73"/>
      <c r="UOW43" s="74"/>
      <c r="UOX43" s="72"/>
      <c r="UOY43" s="72"/>
      <c r="UOZ43" s="72"/>
      <c r="UPA43" s="90"/>
      <c r="UPB43" s="73"/>
      <c r="UPC43" s="73"/>
      <c r="UPD43" s="74"/>
      <c r="UPE43" s="72"/>
      <c r="UPF43" s="72"/>
      <c r="UPG43" s="72"/>
      <c r="UPH43" s="90"/>
      <c r="UPI43" s="73"/>
      <c r="UPJ43" s="73"/>
      <c r="UPK43" s="74"/>
      <c r="UPL43" s="72"/>
      <c r="UPM43" s="72"/>
      <c r="UPN43" s="72"/>
      <c r="UPO43" s="90"/>
      <c r="UPP43" s="73"/>
      <c r="UPQ43" s="73"/>
      <c r="UPR43" s="74"/>
      <c r="UPS43" s="72"/>
      <c r="UPT43" s="72"/>
      <c r="UPU43" s="72"/>
      <c r="UPV43" s="90"/>
      <c r="UPW43" s="73"/>
      <c r="UPX43" s="73"/>
      <c r="UPY43" s="74"/>
      <c r="UPZ43" s="72"/>
      <c r="UQA43" s="72"/>
      <c r="UQB43" s="72"/>
      <c r="UQC43" s="90"/>
      <c r="UQD43" s="73"/>
      <c r="UQE43" s="73"/>
      <c r="UQF43" s="74"/>
      <c r="UQG43" s="72"/>
      <c r="UQH43" s="72"/>
      <c r="UQI43" s="72"/>
      <c r="UQJ43" s="90"/>
      <c r="UQK43" s="73"/>
      <c r="UQL43" s="73"/>
      <c r="UQM43" s="74"/>
      <c r="UQN43" s="72"/>
      <c r="UQO43" s="72"/>
      <c r="UQP43" s="72"/>
      <c r="UQQ43" s="90"/>
      <c r="UQR43" s="73"/>
      <c r="UQS43" s="73"/>
      <c r="UQT43" s="74"/>
      <c r="UQU43" s="72"/>
      <c r="UQV43" s="72"/>
      <c r="UQW43" s="72"/>
      <c r="UQX43" s="90"/>
      <c r="UQY43" s="73"/>
      <c r="UQZ43" s="73"/>
      <c r="URA43" s="74"/>
      <c r="URB43" s="72"/>
      <c r="URC43" s="72"/>
      <c r="URD43" s="72"/>
      <c r="URE43" s="90"/>
      <c r="URF43" s="73"/>
      <c r="URG43" s="73"/>
      <c r="URH43" s="74"/>
      <c r="URI43" s="72"/>
      <c r="URJ43" s="72"/>
      <c r="URK43" s="72"/>
      <c r="URL43" s="90"/>
      <c r="URM43" s="73"/>
      <c r="URN43" s="73"/>
      <c r="URO43" s="74"/>
      <c r="URP43" s="72"/>
      <c r="URQ43" s="72"/>
      <c r="URR43" s="72"/>
      <c r="URS43" s="90"/>
      <c r="URT43" s="73"/>
      <c r="URU43" s="73"/>
      <c r="URV43" s="74"/>
      <c r="URW43" s="72"/>
      <c r="URX43" s="72"/>
      <c r="URY43" s="72"/>
      <c r="URZ43" s="90"/>
      <c r="USA43" s="73"/>
      <c r="USB43" s="73"/>
      <c r="USC43" s="74"/>
      <c r="USD43" s="72"/>
      <c r="USE43" s="72"/>
      <c r="USF43" s="72"/>
      <c r="USG43" s="90"/>
      <c r="USH43" s="73"/>
      <c r="USI43" s="73"/>
      <c r="USJ43" s="74"/>
      <c r="USK43" s="72"/>
      <c r="USL43" s="72"/>
      <c r="USM43" s="72"/>
      <c r="USN43" s="90"/>
      <c r="USO43" s="73"/>
      <c r="USP43" s="73"/>
      <c r="USQ43" s="74"/>
      <c r="USR43" s="72"/>
      <c r="USS43" s="72"/>
      <c r="UST43" s="72"/>
      <c r="USU43" s="90"/>
      <c r="USV43" s="73"/>
      <c r="USW43" s="73"/>
      <c r="USX43" s="74"/>
      <c r="USY43" s="72"/>
      <c r="USZ43" s="72"/>
      <c r="UTA43" s="72"/>
      <c r="UTB43" s="90"/>
      <c r="UTC43" s="73"/>
      <c r="UTD43" s="73"/>
      <c r="UTE43" s="74"/>
      <c r="UTF43" s="72"/>
      <c r="UTG43" s="72"/>
      <c r="UTH43" s="72"/>
      <c r="UTI43" s="90"/>
      <c r="UTJ43" s="73"/>
      <c r="UTK43" s="73"/>
      <c r="UTL43" s="74"/>
      <c r="UTM43" s="72"/>
      <c r="UTN43" s="72"/>
      <c r="UTO43" s="72"/>
      <c r="UTP43" s="90"/>
      <c r="UTQ43" s="73"/>
      <c r="UTR43" s="73"/>
      <c r="UTS43" s="74"/>
      <c r="UTT43" s="72"/>
      <c r="UTU43" s="72"/>
      <c r="UTV43" s="72"/>
      <c r="UTW43" s="90"/>
      <c r="UTX43" s="73"/>
      <c r="UTY43" s="73"/>
      <c r="UTZ43" s="74"/>
      <c r="UUA43" s="72"/>
      <c r="UUB43" s="72"/>
      <c r="UUC43" s="72"/>
      <c r="UUD43" s="90"/>
      <c r="UUE43" s="73"/>
      <c r="UUF43" s="73"/>
      <c r="UUG43" s="74"/>
      <c r="UUH43" s="72"/>
      <c r="UUI43" s="72"/>
      <c r="UUJ43" s="72"/>
      <c r="UUK43" s="90"/>
      <c r="UUL43" s="73"/>
      <c r="UUM43" s="73"/>
      <c r="UUN43" s="74"/>
      <c r="UUO43" s="72"/>
      <c r="UUP43" s="72"/>
      <c r="UUQ43" s="72"/>
      <c r="UUR43" s="90"/>
      <c r="UUS43" s="73"/>
      <c r="UUT43" s="73"/>
      <c r="UUU43" s="74"/>
      <c r="UUV43" s="72"/>
      <c r="UUW43" s="72"/>
      <c r="UUX43" s="72"/>
      <c r="UUY43" s="90"/>
      <c r="UUZ43" s="73"/>
      <c r="UVA43" s="73"/>
      <c r="UVB43" s="74"/>
      <c r="UVC43" s="72"/>
      <c r="UVD43" s="72"/>
      <c r="UVE43" s="72"/>
      <c r="UVF43" s="90"/>
      <c r="UVG43" s="73"/>
      <c r="UVH43" s="73"/>
      <c r="UVI43" s="74"/>
      <c r="UVJ43" s="72"/>
      <c r="UVK43" s="72"/>
      <c r="UVL43" s="72"/>
      <c r="UVM43" s="90"/>
      <c r="UVN43" s="73"/>
      <c r="UVO43" s="73"/>
      <c r="UVP43" s="74"/>
      <c r="UVQ43" s="72"/>
      <c r="UVR43" s="72"/>
      <c r="UVS43" s="72"/>
      <c r="UVT43" s="90"/>
      <c r="UVU43" s="73"/>
      <c r="UVV43" s="73"/>
      <c r="UVW43" s="74"/>
      <c r="UVX43" s="72"/>
      <c r="UVY43" s="72"/>
      <c r="UVZ43" s="72"/>
      <c r="UWA43" s="90"/>
      <c r="UWB43" s="73"/>
      <c r="UWC43" s="73"/>
      <c r="UWD43" s="74"/>
      <c r="UWE43" s="72"/>
      <c r="UWF43" s="72"/>
      <c r="UWG43" s="72"/>
      <c r="UWH43" s="90"/>
      <c r="UWI43" s="73"/>
      <c r="UWJ43" s="73"/>
      <c r="UWK43" s="74"/>
      <c r="UWL43" s="72"/>
      <c r="UWM43" s="72"/>
      <c r="UWN43" s="72"/>
      <c r="UWO43" s="90"/>
      <c r="UWP43" s="73"/>
      <c r="UWQ43" s="73"/>
      <c r="UWR43" s="74"/>
      <c r="UWS43" s="72"/>
      <c r="UWT43" s="72"/>
      <c r="UWU43" s="72"/>
      <c r="UWV43" s="90"/>
      <c r="UWW43" s="73"/>
      <c r="UWX43" s="73"/>
      <c r="UWY43" s="74"/>
      <c r="UWZ43" s="72"/>
      <c r="UXA43" s="72"/>
      <c r="UXB43" s="72"/>
      <c r="UXC43" s="90"/>
      <c r="UXD43" s="73"/>
      <c r="UXE43" s="73"/>
      <c r="UXF43" s="74"/>
      <c r="UXG43" s="72"/>
      <c r="UXH43" s="72"/>
      <c r="UXI43" s="72"/>
      <c r="UXJ43" s="90"/>
      <c r="UXK43" s="73"/>
      <c r="UXL43" s="73"/>
      <c r="UXM43" s="74"/>
      <c r="UXN43" s="72"/>
      <c r="UXO43" s="72"/>
      <c r="UXP43" s="72"/>
      <c r="UXQ43" s="90"/>
      <c r="UXR43" s="73"/>
      <c r="UXS43" s="73"/>
      <c r="UXT43" s="74"/>
      <c r="UXU43" s="72"/>
      <c r="UXV43" s="72"/>
      <c r="UXW43" s="72"/>
      <c r="UXX43" s="90"/>
      <c r="UXY43" s="73"/>
      <c r="UXZ43" s="73"/>
      <c r="UYA43" s="74"/>
      <c r="UYB43" s="72"/>
      <c r="UYC43" s="72"/>
      <c r="UYD43" s="72"/>
      <c r="UYE43" s="90"/>
      <c r="UYF43" s="73"/>
      <c r="UYG43" s="73"/>
      <c r="UYH43" s="74"/>
      <c r="UYI43" s="72"/>
      <c r="UYJ43" s="72"/>
      <c r="UYK43" s="72"/>
      <c r="UYL43" s="90"/>
      <c r="UYM43" s="73"/>
      <c r="UYN43" s="73"/>
      <c r="UYO43" s="74"/>
      <c r="UYP43" s="72"/>
      <c r="UYQ43" s="72"/>
      <c r="UYR43" s="72"/>
      <c r="UYS43" s="90"/>
      <c r="UYT43" s="73"/>
      <c r="UYU43" s="73"/>
      <c r="UYV43" s="74"/>
      <c r="UYW43" s="72"/>
      <c r="UYX43" s="72"/>
      <c r="UYY43" s="72"/>
      <c r="UYZ43" s="90"/>
      <c r="UZA43" s="73"/>
      <c r="UZB43" s="73"/>
      <c r="UZC43" s="74"/>
      <c r="UZD43" s="72"/>
      <c r="UZE43" s="72"/>
      <c r="UZF43" s="72"/>
      <c r="UZG43" s="90"/>
      <c r="UZH43" s="73"/>
      <c r="UZI43" s="73"/>
      <c r="UZJ43" s="74"/>
      <c r="UZK43" s="72"/>
      <c r="UZL43" s="72"/>
      <c r="UZM43" s="72"/>
      <c r="UZN43" s="90"/>
      <c r="UZO43" s="73"/>
      <c r="UZP43" s="73"/>
      <c r="UZQ43" s="74"/>
      <c r="UZR43" s="72"/>
      <c r="UZS43" s="72"/>
      <c r="UZT43" s="72"/>
      <c r="UZU43" s="90"/>
      <c r="UZV43" s="73"/>
      <c r="UZW43" s="73"/>
      <c r="UZX43" s="74"/>
      <c r="UZY43" s="72"/>
      <c r="UZZ43" s="72"/>
      <c r="VAA43" s="72"/>
      <c r="VAB43" s="90"/>
      <c r="VAC43" s="73"/>
      <c r="VAD43" s="73"/>
      <c r="VAE43" s="74"/>
      <c r="VAF43" s="72"/>
      <c r="VAG43" s="72"/>
      <c r="VAH43" s="72"/>
      <c r="VAI43" s="90"/>
      <c r="VAJ43" s="73"/>
      <c r="VAK43" s="73"/>
      <c r="VAL43" s="74"/>
      <c r="VAM43" s="72"/>
      <c r="VAN43" s="72"/>
      <c r="VAO43" s="72"/>
      <c r="VAP43" s="90"/>
      <c r="VAQ43" s="73"/>
      <c r="VAR43" s="73"/>
      <c r="VAS43" s="74"/>
      <c r="VAT43" s="72"/>
      <c r="VAU43" s="72"/>
      <c r="VAV43" s="72"/>
      <c r="VAW43" s="90"/>
      <c r="VAX43" s="73"/>
      <c r="VAY43" s="73"/>
      <c r="VAZ43" s="74"/>
      <c r="VBA43" s="72"/>
      <c r="VBB43" s="72"/>
      <c r="VBC43" s="72"/>
      <c r="VBD43" s="90"/>
      <c r="VBE43" s="73"/>
      <c r="VBF43" s="73"/>
      <c r="VBG43" s="74"/>
      <c r="VBH43" s="72"/>
      <c r="VBI43" s="72"/>
      <c r="VBJ43" s="72"/>
      <c r="VBK43" s="90"/>
      <c r="VBL43" s="73"/>
      <c r="VBM43" s="73"/>
      <c r="VBN43" s="74"/>
      <c r="VBO43" s="72"/>
      <c r="VBP43" s="72"/>
      <c r="VBQ43" s="72"/>
      <c r="VBR43" s="90"/>
      <c r="VBS43" s="73"/>
      <c r="VBT43" s="73"/>
      <c r="VBU43" s="74"/>
      <c r="VBV43" s="72"/>
      <c r="VBW43" s="72"/>
      <c r="VBX43" s="72"/>
      <c r="VBY43" s="90"/>
      <c r="VBZ43" s="73"/>
      <c r="VCA43" s="73"/>
      <c r="VCB43" s="74"/>
      <c r="VCC43" s="72"/>
      <c r="VCD43" s="72"/>
      <c r="VCE43" s="72"/>
      <c r="VCF43" s="90"/>
      <c r="VCG43" s="73"/>
      <c r="VCH43" s="73"/>
      <c r="VCI43" s="74"/>
      <c r="VCJ43" s="72"/>
      <c r="VCK43" s="72"/>
      <c r="VCL43" s="72"/>
      <c r="VCM43" s="90"/>
      <c r="VCN43" s="73"/>
      <c r="VCO43" s="73"/>
      <c r="VCP43" s="74"/>
      <c r="VCQ43" s="72"/>
      <c r="VCR43" s="72"/>
      <c r="VCS43" s="72"/>
      <c r="VCT43" s="90"/>
      <c r="VCU43" s="73"/>
      <c r="VCV43" s="73"/>
      <c r="VCW43" s="74"/>
      <c r="VCX43" s="72"/>
      <c r="VCY43" s="72"/>
      <c r="VCZ43" s="72"/>
      <c r="VDA43" s="90"/>
      <c r="VDB43" s="73"/>
      <c r="VDC43" s="73"/>
      <c r="VDD43" s="74"/>
      <c r="VDE43" s="72"/>
      <c r="VDF43" s="72"/>
      <c r="VDG43" s="72"/>
      <c r="VDH43" s="90"/>
      <c r="VDI43" s="73"/>
      <c r="VDJ43" s="73"/>
      <c r="VDK43" s="74"/>
      <c r="VDL43" s="72"/>
      <c r="VDM43" s="72"/>
      <c r="VDN43" s="72"/>
      <c r="VDO43" s="90"/>
      <c r="VDP43" s="73"/>
      <c r="VDQ43" s="73"/>
      <c r="VDR43" s="74"/>
      <c r="VDS43" s="72"/>
      <c r="VDT43" s="72"/>
      <c r="VDU43" s="72"/>
      <c r="VDV43" s="90"/>
      <c r="VDW43" s="73"/>
      <c r="VDX43" s="73"/>
      <c r="VDY43" s="74"/>
      <c r="VDZ43" s="72"/>
      <c r="VEA43" s="72"/>
      <c r="VEB43" s="72"/>
      <c r="VEC43" s="90"/>
      <c r="VED43" s="73"/>
      <c r="VEE43" s="73"/>
      <c r="VEF43" s="74"/>
      <c r="VEG43" s="72"/>
      <c r="VEH43" s="72"/>
      <c r="VEI43" s="72"/>
      <c r="VEJ43" s="90"/>
      <c r="VEK43" s="73"/>
      <c r="VEL43" s="73"/>
      <c r="VEM43" s="74"/>
      <c r="VEN43" s="72"/>
      <c r="VEO43" s="72"/>
      <c r="VEP43" s="72"/>
      <c r="VEQ43" s="90"/>
      <c r="VER43" s="73"/>
      <c r="VES43" s="73"/>
      <c r="VET43" s="74"/>
      <c r="VEU43" s="72"/>
      <c r="VEV43" s="72"/>
      <c r="VEW43" s="72"/>
      <c r="VEX43" s="90"/>
      <c r="VEY43" s="73"/>
      <c r="VEZ43" s="73"/>
      <c r="VFA43" s="74"/>
      <c r="VFB43" s="72"/>
      <c r="VFC43" s="72"/>
      <c r="VFD43" s="72"/>
      <c r="VFE43" s="90"/>
      <c r="VFF43" s="73"/>
      <c r="VFG43" s="73"/>
      <c r="VFH43" s="74"/>
      <c r="VFI43" s="72"/>
      <c r="VFJ43" s="72"/>
      <c r="VFK43" s="72"/>
      <c r="VFL43" s="90"/>
      <c r="VFM43" s="73"/>
      <c r="VFN43" s="73"/>
      <c r="VFO43" s="74"/>
      <c r="VFP43" s="72"/>
      <c r="VFQ43" s="72"/>
      <c r="VFR43" s="72"/>
      <c r="VFS43" s="90"/>
      <c r="VFT43" s="73"/>
      <c r="VFU43" s="73"/>
      <c r="VFV43" s="74"/>
      <c r="VFW43" s="72"/>
      <c r="VFX43" s="72"/>
      <c r="VFY43" s="72"/>
      <c r="VFZ43" s="90"/>
      <c r="VGA43" s="73"/>
      <c r="VGB43" s="73"/>
      <c r="VGC43" s="74"/>
      <c r="VGD43" s="72"/>
      <c r="VGE43" s="72"/>
      <c r="VGF43" s="72"/>
      <c r="VGG43" s="90"/>
      <c r="VGH43" s="73"/>
      <c r="VGI43" s="73"/>
      <c r="VGJ43" s="74"/>
      <c r="VGK43" s="72"/>
      <c r="VGL43" s="72"/>
      <c r="VGM43" s="72"/>
      <c r="VGN43" s="90"/>
      <c r="VGO43" s="73"/>
      <c r="VGP43" s="73"/>
      <c r="VGQ43" s="74"/>
      <c r="VGR43" s="72"/>
      <c r="VGS43" s="72"/>
      <c r="VGT43" s="72"/>
      <c r="VGU43" s="90"/>
      <c r="VGV43" s="73"/>
      <c r="VGW43" s="73"/>
      <c r="VGX43" s="74"/>
      <c r="VGY43" s="72"/>
      <c r="VGZ43" s="72"/>
      <c r="VHA43" s="72"/>
      <c r="VHB43" s="90"/>
      <c r="VHC43" s="73"/>
      <c r="VHD43" s="73"/>
      <c r="VHE43" s="74"/>
      <c r="VHF43" s="72"/>
      <c r="VHG43" s="72"/>
      <c r="VHH43" s="72"/>
      <c r="VHI43" s="90"/>
      <c r="VHJ43" s="73"/>
      <c r="VHK43" s="73"/>
      <c r="VHL43" s="74"/>
      <c r="VHM43" s="72"/>
      <c r="VHN43" s="72"/>
      <c r="VHO43" s="72"/>
      <c r="VHP43" s="90"/>
      <c r="VHQ43" s="73"/>
      <c r="VHR43" s="73"/>
      <c r="VHS43" s="74"/>
      <c r="VHT43" s="72"/>
      <c r="VHU43" s="72"/>
      <c r="VHV43" s="72"/>
      <c r="VHW43" s="90"/>
      <c r="VHX43" s="73"/>
      <c r="VHY43" s="73"/>
      <c r="VHZ43" s="74"/>
      <c r="VIA43" s="72"/>
      <c r="VIB43" s="72"/>
      <c r="VIC43" s="72"/>
      <c r="VID43" s="90"/>
      <c r="VIE43" s="73"/>
      <c r="VIF43" s="73"/>
      <c r="VIG43" s="74"/>
      <c r="VIH43" s="72"/>
      <c r="VII43" s="72"/>
      <c r="VIJ43" s="72"/>
      <c r="VIK43" s="90"/>
      <c r="VIL43" s="73"/>
      <c r="VIM43" s="73"/>
      <c r="VIN43" s="74"/>
      <c r="VIO43" s="72"/>
      <c r="VIP43" s="72"/>
      <c r="VIQ43" s="72"/>
      <c r="VIR43" s="90"/>
      <c r="VIS43" s="73"/>
      <c r="VIT43" s="73"/>
      <c r="VIU43" s="74"/>
      <c r="VIV43" s="72"/>
      <c r="VIW43" s="72"/>
      <c r="VIX43" s="72"/>
      <c r="VIY43" s="90"/>
      <c r="VIZ43" s="73"/>
      <c r="VJA43" s="73"/>
      <c r="VJB43" s="74"/>
      <c r="VJC43" s="72"/>
      <c r="VJD43" s="72"/>
      <c r="VJE43" s="72"/>
      <c r="VJF43" s="90"/>
      <c r="VJG43" s="73"/>
      <c r="VJH43" s="73"/>
      <c r="VJI43" s="74"/>
      <c r="VJJ43" s="72"/>
      <c r="VJK43" s="72"/>
      <c r="VJL43" s="72"/>
      <c r="VJM43" s="90"/>
      <c r="VJN43" s="73"/>
      <c r="VJO43" s="73"/>
      <c r="VJP43" s="74"/>
      <c r="VJQ43" s="72"/>
      <c r="VJR43" s="72"/>
      <c r="VJS43" s="72"/>
      <c r="VJT43" s="90"/>
      <c r="VJU43" s="73"/>
      <c r="VJV43" s="73"/>
      <c r="VJW43" s="74"/>
      <c r="VJX43" s="72"/>
      <c r="VJY43" s="72"/>
      <c r="VJZ43" s="72"/>
      <c r="VKA43" s="90"/>
      <c r="VKB43" s="73"/>
      <c r="VKC43" s="73"/>
      <c r="VKD43" s="74"/>
      <c r="VKE43" s="72"/>
      <c r="VKF43" s="72"/>
      <c r="VKG43" s="72"/>
      <c r="VKH43" s="90"/>
      <c r="VKI43" s="73"/>
      <c r="VKJ43" s="73"/>
      <c r="VKK43" s="74"/>
      <c r="VKL43" s="72"/>
      <c r="VKM43" s="72"/>
      <c r="VKN43" s="72"/>
      <c r="VKO43" s="90"/>
      <c r="VKP43" s="73"/>
      <c r="VKQ43" s="73"/>
      <c r="VKR43" s="74"/>
      <c r="VKS43" s="72"/>
      <c r="VKT43" s="72"/>
      <c r="VKU43" s="72"/>
      <c r="VKV43" s="90"/>
      <c r="VKW43" s="73"/>
      <c r="VKX43" s="73"/>
      <c r="VKY43" s="74"/>
      <c r="VKZ43" s="72"/>
      <c r="VLA43" s="72"/>
      <c r="VLB43" s="72"/>
      <c r="VLC43" s="90"/>
      <c r="VLD43" s="73"/>
      <c r="VLE43" s="73"/>
      <c r="VLF43" s="74"/>
      <c r="VLG43" s="72"/>
      <c r="VLH43" s="72"/>
      <c r="VLI43" s="72"/>
      <c r="VLJ43" s="90"/>
      <c r="VLK43" s="73"/>
      <c r="VLL43" s="73"/>
      <c r="VLM43" s="74"/>
      <c r="VLN43" s="72"/>
      <c r="VLO43" s="72"/>
      <c r="VLP43" s="72"/>
      <c r="VLQ43" s="90"/>
      <c r="VLR43" s="73"/>
      <c r="VLS43" s="73"/>
      <c r="VLT43" s="74"/>
      <c r="VLU43" s="72"/>
      <c r="VLV43" s="72"/>
      <c r="VLW43" s="72"/>
      <c r="VLX43" s="90"/>
      <c r="VLY43" s="73"/>
      <c r="VLZ43" s="73"/>
      <c r="VMA43" s="74"/>
      <c r="VMB43" s="72"/>
      <c r="VMC43" s="72"/>
      <c r="VMD43" s="72"/>
      <c r="VME43" s="90"/>
      <c r="VMF43" s="73"/>
      <c r="VMG43" s="73"/>
      <c r="VMH43" s="74"/>
      <c r="VMI43" s="72"/>
      <c r="VMJ43" s="72"/>
      <c r="VMK43" s="72"/>
      <c r="VML43" s="90"/>
      <c r="VMM43" s="73"/>
      <c r="VMN43" s="73"/>
      <c r="VMO43" s="74"/>
      <c r="VMP43" s="72"/>
      <c r="VMQ43" s="72"/>
      <c r="VMR43" s="72"/>
      <c r="VMS43" s="90"/>
      <c r="VMT43" s="73"/>
      <c r="VMU43" s="73"/>
      <c r="VMV43" s="74"/>
      <c r="VMW43" s="72"/>
      <c r="VMX43" s="72"/>
      <c r="VMY43" s="72"/>
      <c r="VMZ43" s="90"/>
      <c r="VNA43" s="73"/>
      <c r="VNB43" s="73"/>
      <c r="VNC43" s="74"/>
      <c r="VND43" s="72"/>
      <c r="VNE43" s="72"/>
      <c r="VNF43" s="72"/>
      <c r="VNG43" s="90"/>
      <c r="VNH43" s="73"/>
      <c r="VNI43" s="73"/>
      <c r="VNJ43" s="74"/>
      <c r="VNK43" s="72"/>
      <c r="VNL43" s="72"/>
      <c r="VNM43" s="72"/>
      <c r="VNN43" s="90"/>
      <c r="VNO43" s="73"/>
      <c r="VNP43" s="73"/>
      <c r="VNQ43" s="74"/>
      <c r="VNR43" s="72"/>
      <c r="VNS43" s="72"/>
      <c r="VNT43" s="72"/>
      <c r="VNU43" s="90"/>
      <c r="VNV43" s="73"/>
      <c r="VNW43" s="73"/>
      <c r="VNX43" s="74"/>
      <c r="VNY43" s="72"/>
      <c r="VNZ43" s="72"/>
      <c r="VOA43" s="72"/>
      <c r="VOB43" s="90"/>
      <c r="VOC43" s="73"/>
      <c r="VOD43" s="73"/>
      <c r="VOE43" s="74"/>
      <c r="VOF43" s="72"/>
      <c r="VOG43" s="72"/>
      <c r="VOH43" s="72"/>
      <c r="VOI43" s="90"/>
      <c r="VOJ43" s="73"/>
      <c r="VOK43" s="73"/>
      <c r="VOL43" s="74"/>
      <c r="VOM43" s="72"/>
      <c r="VON43" s="72"/>
      <c r="VOO43" s="72"/>
      <c r="VOP43" s="90"/>
      <c r="VOQ43" s="73"/>
      <c r="VOR43" s="73"/>
      <c r="VOS43" s="74"/>
      <c r="VOT43" s="72"/>
      <c r="VOU43" s="72"/>
      <c r="VOV43" s="72"/>
      <c r="VOW43" s="90"/>
      <c r="VOX43" s="73"/>
      <c r="VOY43" s="73"/>
      <c r="VOZ43" s="74"/>
      <c r="VPA43" s="72"/>
      <c r="VPB43" s="72"/>
      <c r="VPC43" s="72"/>
      <c r="VPD43" s="90"/>
      <c r="VPE43" s="73"/>
      <c r="VPF43" s="73"/>
      <c r="VPG43" s="74"/>
      <c r="VPH43" s="72"/>
      <c r="VPI43" s="72"/>
      <c r="VPJ43" s="72"/>
      <c r="VPK43" s="90"/>
      <c r="VPL43" s="73"/>
      <c r="VPM43" s="73"/>
      <c r="VPN43" s="74"/>
      <c r="VPO43" s="72"/>
      <c r="VPP43" s="72"/>
      <c r="VPQ43" s="72"/>
      <c r="VPR43" s="90"/>
      <c r="VPS43" s="73"/>
      <c r="VPT43" s="73"/>
      <c r="VPU43" s="74"/>
      <c r="VPV43" s="72"/>
      <c r="VPW43" s="72"/>
      <c r="VPX43" s="72"/>
      <c r="VPY43" s="90"/>
      <c r="VPZ43" s="73"/>
      <c r="VQA43" s="73"/>
      <c r="VQB43" s="74"/>
      <c r="VQC43" s="72"/>
      <c r="VQD43" s="72"/>
      <c r="VQE43" s="72"/>
      <c r="VQF43" s="90"/>
      <c r="VQG43" s="73"/>
      <c r="VQH43" s="73"/>
      <c r="VQI43" s="74"/>
      <c r="VQJ43" s="72"/>
      <c r="VQK43" s="72"/>
      <c r="VQL43" s="72"/>
      <c r="VQM43" s="90"/>
      <c r="VQN43" s="73"/>
      <c r="VQO43" s="73"/>
      <c r="VQP43" s="74"/>
      <c r="VQQ43" s="72"/>
      <c r="VQR43" s="72"/>
      <c r="VQS43" s="72"/>
      <c r="VQT43" s="90"/>
      <c r="VQU43" s="73"/>
      <c r="VQV43" s="73"/>
      <c r="VQW43" s="74"/>
      <c r="VQX43" s="72"/>
      <c r="VQY43" s="72"/>
      <c r="VQZ43" s="72"/>
      <c r="VRA43" s="90"/>
      <c r="VRB43" s="73"/>
      <c r="VRC43" s="73"/>
      <c r="VRD43" s="74"/>
      <c r="VRE43" s="72"/>
      <c r="VRF43" s="72"/>
      <c r="VRG43" s="72"/>
      <c r="VRH43" s="90"/>
      <c r="VRI43" s="73"/>
      <c r="VRJ43" s="73"/>
      <c r="VRK43" s="74"/>
      <c r="VRL43" s="72"/>
      <c r="VRM43" s="72"/>
      <c r="VRN43" s="72"/>
      <c r="VRO43" s="90"/>
      <c r="VRP43" s="73"/>
      <c r="VRQ43" s="73"/>
      <c r="VRR43" s="74"/>
      <c r="VRS43" s="72"/>
      <c r="VRT43" s="72"/>
      <c r="VRU43" s="72"/>
      <c r="VRV43" s="90"/>
      <c r="VRW43" s="73"/>
      <c r="VRX43" s="73"/>
      <c r="VRY43" s="74"/>
      <c r="VRZ43" s="72"/>
      <c r="VSA43" s="72"/>
      <c r="VSB43" s="72"/>
      <c r="VSC43" s="90"/>
      <c r="VSD43" s="73"/>
      <c r="VSE43" s="73"/>
      <c r="VSF43" s="74"/>
      <c r="VSG43" s="72"/>
      <c r="VSH43" s="72"/>
      <c r="VSI43" s="72"/>
      <c r="VSJ43" s="90"/>
      <c r="VSK43" s="73"/>
      <c r="VSL43" s="73"/>
      <c r="VSM43" s="74"/>
      <c r="VSN43" s="72"/>
      <c r="VSO43" s="72"/>
      <c r="VSP43" s="72"/>
      <c r="VSQ43" s="90"/>
      <c r="VSR43" s="73"/>
      <c r="VSS43" s="73"/>
      <c r="VST43" s="74"/>
      <c r="VSU43" s="72"/>
      <c r="VSV43" s="72"/>
      <c r="VSW43" s="72"/>
      <c r="VSX43" s="90"/>
      <c r="VSY43" s="73"/>
      <c r="VSZ43" s="73"/>
      <c r="VTA43" s="74"/>
      <c r="VTB43" s="72"/>
      <c r="VTC43" s="72"/>
      <c r="VTD43" s="72"/>
      <c r="VTE43" s="90"/>
      <c r="VTF43" s="73"/>
      <c r="VTG43" s="73"/>
      <c r="VTH43" s="74"/>
      <c r="VTI43" s="72"/>
      <c r="VTJ43" s="72"/>
      <c r="VTK43" s="72"/>
      <c r="VTL43" s="90"/>
      <c r="VTM43" s="73"/>
      <c r="VTN43" s="73"/>
      <c r="VTO43" s="74"/>
      <c r="VTP43" s="72"/>
      <c r="VTQ43" s="72"/>
      <c r="VTR43" s="72"/>
      <c r="VTS43" s="90"/>
      <c r="VTT43" s="73"/>
      <c r="VTU43" s="73"/>
      <c r="VTV43" s="74"/>
      <c r="VTW43" s="72"/>
      <c r="VTX43" s="72"/>
      <c r="VTY43" s="72"/>
      <c r="VTZ43" s="90"/>
      <c r="VUA43" s="73"/>
      <c r="VUB43" s="73"/>
      <c r="VUC43" s="74"/>
      <c r="VUD43" s="72"/>
      <c r="VUE43" s="72"/>
      <c r="VUF43" s="72"/>
      <c r="VUG43" s="90"/>
      <c r="VUH43" s="73"/>
      <c r="VUI43" s="73"/>
      <c r="VUJ43" s="74"/>
      <c r="VUK43" s="72"/>
      <c r="VUL43" s="72"/>
      <c r="VUM43" s="72"/>
      <c r="VUN43" s="90"/>
      <c r="VUO43" s="73"/>
      <c r="VUP43" s="73"/>
      <c r="VUQ43" s="74"/>
      <c r="VUR43" s="72"/>
      <c r="VUS43" s="72"/>
      <c r="VUT43" s="72"/>
      <c r="VUU43" s="90"/>
      <c r="VUV43" s="73"/>
      <c r="VUW43" s="73"/>
      <c r="VUX43" s="74"/>
      <c r="VUY43" s="72"/>
      <c r="VUZ43" s="72"/>
      <c r="VVA43" s="72"/>
      <c r="VVB43" s="90"/>
      <c r="VVC43" s="73"/>
      <c r="VVD43" s="73"/>
      <c r="VVE43" s="74"/>
      <c r="VVF43" s="72"/>
      <c r="VVG43" s="72"/>
      <c r="VVH43" s="72"/>
      <c r="VVI43" s="90"/>
      <c r="VVJ43" s="73"/>
      <c r="VVK43" s="73"/>
      <c r="VVL43" s="74"/>
      <c r="VVM43" s="72"/>
      <c r="VVN43" s="72"/>
      <c r="VVO43" s="72"/>
      <c r="VVP43" s="90"/>
      <c r="VVQ43" s="73"/>
      <c r="VVR43" s="73"/>
      <c r="VVS43" s="74"/>
      <c r="VVT43" s="72"/>
      <c r="VVU43" s="72"/>
      <c r="VVV43" s="72"/>
      <c r="VVW43" s="90"/>
      <c r="VVX43" s="73"/>
      <c r="VVY43" s="73"/>
      <c r="VVZ43" s="74"/>
      <c r="VWA43" s="72"/>
      <c r="VWB43" s="72"/>
      <c r="VWC43" s="72"/>
      <c r="VWD43" s="90"/>
      <c r="VWE43" s="73"/>
      <c r="VWF43" s="73"/>
      <c r="VWG43" s="74"/>
      <c r="VWH43" s="72"/>
      <c r="VWI43" s="72"/>
      <c r="VWJ43" s="72"/>
      <c r="VWK43" s="90"/>
      <c r="VWL43" s="73"/>
      <c r="VWM43" s="73"/>
      <c r="VWN43" s="74"/>
      <c r="VWO43" s="72"/>
      <c r="VWP43" s="72"/>
      <c r="VWQ43" s="72"/>
      <c r="VWR43" s="90"/>
      <c r="VWS43" s="73"/>
      <c r="VWT43" s="73"/>
      <c r="VWU43" s="74"/>
      <c r="VWV43" s="72"/>
      <c r="VWW43" s="72"/>
      <c r="VWX43" s="72"/>
      <c r="VWY43" s="90"/>
      <c r="VWZ43" s="73"/>
      <c r="VXA43" s="73"/>
      <c r="VXB43" s="74"/>
      <c r="VXC43" s="72"/>
      <c r="VXD43" s="72"/>
      <c r="VXE43" s="72"/>
      <c r="VXF43" s="90"/>
      <c r="VXG43" s="73"/>
      <c r="VXH43" s="73"/>
      <c r="VXI43" s="74"/>
      <c r="VXJ43" s="72"/>
      <c r="VXK43" s="72"/>
      <c r="VXL43" s="72"/>
      <c r="VXM43" s="90"/>
      <c r="VXN43" s="73"/>
      <c r="VXO43" s="73"/>
      <c r="VXP43" s="74"/>
      <c r="VXQ43" s="72"/>
      <c r="VXR43" s="72"/>
      <c r="VXS43" s="72"/>
      <c r="VXT43" s="90"/>
      <c r="VXU43" s="73"/>
      <c r="VXV43" s="73"/>
      <c r="VXW43" s="74"/>
      <c r="VXX43" s="72"/>
      <c r="VXY43" s="72"/>
      <c r="VXZ43" s="72"/>
      <c r="VYA43" s="90"/>
      <c r="VYB43" s="73"/>
      <c r="VYC43" s="73"/>
      <c r="VYD43" s="74"/>
      <c r="VYE43" s="72"/>
      <c r="VYF43" s="72"/>
      <c r="VYG43" s="72"/>
      <c r="VYH43" s="90"/>
      <c r="VYI43" s="73"/>
      <c r="VYJ43" s="73"/>
      <c r="VYK43" s="74"/>
      <c r="VYL43" s="72"/>
      <c r="VYM43" s="72"/>
      <c r="VYN43" s="72"/>
      <c r="VYO43" s="90"/>
      <c r="VYP43" s="73"/>
      <c r="VYQ43" s="73"/>
      <c r="VYR43" s="74"/>
      <c r="VYS43" s="72"/>
      <c r="VYT43" s="72"/>
      <c r="VYU43" s="72"/>
      <c r="VYV43" s="90"/>
      <c r="VYW43" s="73"/>
      <c r="VYX43" s="73"/>
      <c r="VYY43" s="74"/>
      <c r="VYZ43" s="72"/>
      <c r="VZA43" s="72"/>
      <c r="VZB43" s="72"/>
      <c r="VZC43" s="90"/>
      <c r="VZD43" s="73"/>
      <c r="VZE43" s="73"/>
      <c r="VZF43" s="74"/>
      <c r="VZG43" s="72"/>
      <c r="VZH43" s="72"/>
      <c r="VZI43" s="72"/>
      <c r="VZJ43" s="90"/>
      <c r="VZK43" s="73"/>
      <c r="VZL43" s="73"/>
      <c r="VZM43" s="74"/>
      <c r="VZN43" s="72"/>
      <c r="VZO43" s="72"/>
      <c r="VZP43" s="72"/>
      <c r="VZQ43" s="90"/>
      <c r="VZR43" s="73"/>
      <c r="VZS43" s="73"/>
      <c r="VZT43" s="74"/>
      <c r="VZU43" s="72"/>
      <c r="VZV43" s="72"/>
      <c r="VZW43" s="72"/>
      <c r="VZX43" s="90"/>
      <c r="VZY43" s="73"/>
      <c r="VZZ43" s="73"/>
      <c r="WAA43" s="74"/>
      <c r="WAB43" s="72"/>
      <c r="WAC43" s="72"/>
      <c r="WAD43" s="72"/>
      <c r="WAE43" s="90"/>
      <c r="WAF43" s="73"/>
      <c r="WAG43" s="73"/>
      <c r="WAH43" s="74"/>
      <c r="WAI43" s="72"/>
      <c r="WAJ43" s="72"/>
      <c r="WAK43" s="72"/>
      <c r="WAL43" s="90"/>
      <c r="WAM43" s="73"/>
      <c r="WAN43" s="73"/>
      <c r="WAO43" s="74"/>
      <c r="WAP43" s="72"/>
      <c r="WAQ43" s="72"/>
      <c r="WAR43" s="72"/>
      <c r="WAS43" s="90"/>
      <c r="WAT43" s="73"/>
      <c r="WAU43" s="73"/>
      <c r="WAV43" s="74"/>
      <c r="WAW43" s="72"/>
      <c r="WAX43" s="72"/>
      <c r="WAY43" s="72"/>
      <c r="WAZ43" s="90"/>
      <c r="WBA43" s="73"/>
      <c r="WBB43" s="73"/>
      <c r="WBC43" s="74"/>
      <c r="WBD43" s="72"/>
      <c r="WBE43" s="72"/>
      <c r="WBF43" s="72"/>
      <c r="WBG43" s="90"/>
      <c r="WBH43" s="73"/>
      <c r="WBI43" s="73"/>
      <c r="WBJ43" s="74"/>
      <c r="WBK43" s="72"/>
      <c r="WBL43" s="72"/>
      <c r="WBM43" s="72"/>
      <c r="WBN43" s="90"/>
      <c r="WBO43" s="73"/>
      <c r="WBP43" s="73"/>
      <c r="WBQ43" s="74"/>
      <c r="WBR43" s="72"/>
      <c r="WBS43" s="72"/>
      <c r="WBT43" s="72"/>
      <c r="WBU43" s="90"/>
      <c r="WBV43" s="73"/>
      <c r="WBW43" s="73"/>
      <c r="WBX43" s="74"/>
      <c r="WBY43" s="72"/>
      <c r="WBZ43" s="72"/>
      <c r="WCA43" s="72"/>
      <c r="WCB43" s="90"/>
      <c r="WCC43" s="73"/>
      <c r="WCD43" s="73"/>
      <c r="WCE43" s="74"/>
      <c r="WCF43" s="72"/>
      <c r="WCG43" s="72"/>
      <c r="WCH43" s="72"/>
      <c r="WCI43" s="90"/>
      <c r="WCJ43" s="73"/>
      <c r="WCK43" s="73"/>
      <c r="WCL43" s="74"/>
      <c r="WCM43" s="72"/>
      <c r="WCN43" s="72"/>
      <c r="WCO43" s="72"/>
      <c r="WCP43" s="90"/>
      <c r="WCQ43" s="73"/>
      <c r="WCR43" s="73"/>
      <c r="WCS43" s="74"/>
      <c r="WCT43" s="72"/>
      <c r="WCU43" s="72"/>
      <c r="WCV43" s="72"/>
      <c r="WCW43" s="90"/>
      <c r="WCX43" s="73"/>
      <c r="WCY43" s="73"/>
      <c r="WCZ43" s="74"/>
      <c r="WDA43" s="72"/>
      <c r="WDB43" s="72"/>
      <c r="WDC43" s="72"/>
      <c r="WDD43" s="90"/>
      <c r="WDE43" s="73"/>
      <c r="WDF43" s="73"/>
      <c r="WDG43" s="74"/>
      <c r="WDH43" s="72"/>
      <c r="WDI43" s="72"/>
      <c r="WDJ43" s="72"/>
      <c r="WDK43" s="90"/>
      <c r="WDL43" s="73"/>
      <c r="WDM43" s="73"/>
      <c r="WDN43" s="74"/>
      <c r="WDO43" s="72"/>
      <c r="WDP43" s="72"/>
      <c r="WDQ43" s="72"/>
      <c r="WDR43" s="90"/>
      <c r="WDS43" s="73"/>
      <c r="WDT43" s="73"/>
      <c r="WDU43" s="74"/>
      <c r="WDV43" s="72"/>
      <c r="WDW43" s="72"/>
      <c r="WDX43" s="72"/>
      <c r="WDY43" s="90"/>
      <c r="WDZ43" s="73"/>
      <c r="WEA43" s="73"/>
      <c r="WEB43" s="74"/>
      <c r="WEC43" s="72"/>
      <c r="WED43" s="72"/>
      <c r="WEE43" s="72"/>
      <c r="WEF43" s="90"/>
      <c r="WEG43" s="73"/>
      <c r="WEH43" s="73"/>
      <c r="WEI43" s="74"/>
      <c r="WEJ43" s="72"/>
      <c r="WEK43" s="72"/>
      <c r="WEL43" s="72"/>
      <c r="WEM43" s="90"/>
      <c r="WEN43" s="73"/>
      <c r="WEO43" s="73"/>
      <c r="WEP43" s="74"/>
      <c r="WEQ43" s="72"/>
      <c r="WER43" s="72"/>
      <c r="WES43" s="72"/>
      <c r="WET43" s="90"/>
      <c r="WEU43" s="73"/>
      <c r="WEV43" s="73"/>
      <c r="WEW43" s="74"/>
      <c r="WEX43" s="72"/>
      <c r="WEY43" s="72"/>
      <c r="WEZ43" s="72"/>
      <c r="WFA43" s="90"/>
      <c r="WFB43" s="73"/>
      <c r="WFC43" s="73"/>
      <c r="WFD43" s="74"/>
      <c r="WFE43" s="72"/>
      <c r="WFF43" s="72"/>
      <c r="WFG43" s="72"/>
      <c r="WFH43" s="90"/>
      <c r="WFI43" s="73"/>
      <c r="WFJ43" s="73"/>
      <c r="WFK43" s="74"/>
      <c r="WFL43" s="72"/>
      <c r="WFM43" s="72"/>
      <c r="WFN43" s="72"/>
      <c r="WFO43" s="90"/>
      <c r="WFP43" s="73"/>
      <c r="WFQ43" s="73"/>
      <c r="WFR43" s="74"/>
      <c r="WFS43" s="72"/>
      <c r="WFT43" s="72"/>
      <c r="WFU43" s="72"/>
      <c r="WFV43" s="90"/>
      <c r="WFW43" s="73"/>
      <c r="WFX43" s="73"/>
      <c r="WFY43" s="74"/>
      <c r="WFZ43" s="72"/>
      <c r="WGA43" s="72"/>
      <c r="WGB43" s="72"/>
      <c r="WGC43" s="90"/>
      <c r="WGD43" s="73"/>
      <c r="WGE43" s="73"/>
      <c r="WGF43" s="74"/>
      <c r="WGG43" s="72"/>
      <c r="WGH43" s="72"/>
      <c r="WGI43" s="72"/>
      <c r="WGJ43" s="90"/>
      <c r="WGK43" s="73"/>
      <c r="WGL43" s="73"/>
      <c r="WGM43" s="74"/>
      <c r="WGN43" s="72"/>
      <c r="WGO43" s="72"/>
      <c r="WGP43" s="72"/>
      <c r="WGQ43" s="90"/>
      <c r="WGR43" s="73"/>
      <c r="WGS43" s="73"/>
      <c r="WGT43" s="74"/>
      <c r="WGU43" s="72"/>
      <c r="WGV43" s="72"/>
      <c r="WGW43" s="72"/>
      <c r="WGX43" s="90"/>
      <c r="WGY43" s="73"/>
      <c r="WGZ43" s="73"/>
      <c r="WHA43" s="74"/>
      <c r="WHB43" s="72"/>
      <c r="WHC43" s="72"/>
      <c r="WHD43" s="72"/>
      <c r="WHE43" s="90"/>
      <c r="WHF43" s="73"/>
      <c r="WHG43" s="73"/>
      <c r="WHH43" s="74"/>
      <c r="WHI43" s="72"/>
      <c r="WHJ43" s="72"/>
      <c r="WHK43" s="72"/>
      <c r="WHL43" s="90"/>
      <c r="WHM43" s="73"/>
      <c r="WHN43" s="73"/>
      <c r="WHO43" s="74"/>
      <c r="WHP43" s="72"/>
      <c r="WHQ43" s="72"/>
      <c r="WHR43" s="72"/>
      <c r="WHS43" s="90"/>
      <c r="WHT43" s="73"/>
      <c r="WHU43" s="73"/>
      <c r="WHV43" s="74"/>
      <c r="WHW43" s="72"/>
      <c r="WHX43" s="72"/>
      <c r="WHY43" s="72"/>
      <c r="WHZ43" s="90"/>
      <c r="WIA43" s="73"/>
      <c r="WIB43" s="73"/>
      <c r="WIC43" s="74"/>
      <c r="WID43" s="72"/>
      <c r="WIE43" s="72"/>
      <c r="WIF43" s="72"/>
      <c r="WIG43" s="90"/>
      <c r="WIH43" s="73"/>
      <c r="WII43" s="73"/>
      <c r="WIJ43" s="74"/>
      <c r="WIK43" s="72"/>
      <c r="WIL43" s="72"/>
      <c r="WIM43" s="72"/>
      <c r="WIN43" s="90"/>
      <c r="WIO43" s="73"/>
      <c r="WIP43" s="73"/>
      <c r="WIQ43" s="74"/>
      <c r="WIR43" s="72"/>
      <c r="WIS43" s="72"/>
      <c r="WIT43" s="72"/>
      <c r="WIU43" s="90"/>
      <c r="WIV43" s="73"/>
      <c r="WIW43" s="73"/>
      <c r="WIX43" s="74"/>
      <c r="WIY43" s="72"/>
      <c r="WIZ43" s="72"/>
      <c r="WJA43" s="72"/>
      <c r="WJB43" s="90"/>
      <c r="WJC43" s="73"/>
      <c r="WJD43" s="73"/>
      <c r="WJE43" s="74"/>
      <c r="WJF43" s="72"/>
      <c r="WJG43" s="72"/>
      <c r="WJH43" s="72"/>
      <c r="WJI43" s="90"/>
      <c r="WJJ43" s="73"/>
      <c r="WJK43" s="73"/>
      <c r="WJL43" s="74"/>
      <c r="WJM43" s="72"/>
      <c r="WJN43" s="72"/>
      <c r="WJO43" s="72"/>
      <c r="WJP43" s="90"/>
      <c r="WJQ43" s="73"/>
      <c r="WJR43" s="73"/>
      <c r="WJS43" s="74"/>
      <c r="WJT43" s="72"/>
      <c r="WJU43" s="72"/>
      <c r="WJV43" s="72"/>
      <c r="WJW43" s="90"/>
      <c r="WJX43" s="73"/>
      <c r="WJY43" s="73"/>
      <c r="WJZ43" s="74"/>
      <c r="WKA43" s="72"/>
      <c r="WKB43" s="72"/>
      <c r="WKC43" s="72"/>
      <c r="WKD43" s="90"/>
      <c r="WKE43" s="73"/>
      <c r="WKF43" s="73"/>
      <c r="WKG43" s="74"/>
      <c r="WKH43" s="72"/>
      <c r="WKI43" s="72"/>
      <c r="WKJ43" s="72"/>
      <c r="WKK43" s="90"/>
      <c r="WKL43" s="73"/>
      <c r="WKM43" s="73"/>
      <c r="WKN43" s="74"/>
      <c r="WKO43" s="72"/>
      <c r="WKP43" s="72"/>
      <c r="WKQ43" s="72"/>
      <c r="WKR43" s="90"/>
      <c r="WKS43" s="73"/>
      <c r="WKT43" s="73"/>
      <c r="WKU43" s="74"/>
      <c r="WKV43" s="72"/>
      <c r="WKW43" s="72"/>
      <c r="WKX43" s="72"/>
      <c r="WKY43" s="90"/>
      <c r="WKZ43" s="73"/>
      <c r="WLA43" s="73"/>
      <c r="WLB43" s="74"/>
      <c r="WLC43" s="72"/>
      <c r="WLD43" s="72"/>
      <c r="WLE43" s="72"/>
      <c r="WLF43" s="90"/>
      <c r="WLG43" s="73"/>
      <c r="WLH43" s="73"/>
      <c r="WLI43" s="74"/>
      <c r="WLJ43" s="72"/>
      <c r="WLK43" s="72"/>
      <c r="WLL43" s="72"/>
      <c r="WLM43" s="90"/>
      <c r="WLN43" s="73"/>
      <c r="WLO43" s="73"/>
      <c r="WLP43" s="74"/>
      <c r="WLQ43" s="72"/>
      <c r="WLR43" s="72"/>
      <c r="WLS43" s="72"/>
      <c r="WLT43" s="90"/>
      <c r="WLU43" s="73"/>
      <c r="WLV43" s="73"/>
      <c r="WLW43" s="74"/>
      <c r="WLX43" s="72"/>
      <c r="WLY43" s="72"/>
      <c r="WLZ43" s="72"/>
      <c r="WMA43" s="90"/>
      <c r="WMB43" s="73"/>
      <c r="WMC43" s="73"/>
      <c r="WMD43" s="74"/>
      <c r="WME43" s="72"/>
      <c r="WMF43" s="72"/>
      <c r="WMG43" s="72"/>
      <c r="WMH43" s="90"/>
      <c r="WMI43" s="73"/>
      <c r="WMJ43" s="73"/>
      <c r="WMK43" s="74"/>
      <c r="WML43" s="72"/>
      <c r="WMM43" s="72"/>
      <c r="WMN43" s="72"/>
      <c r="WMO43" s="90"/>
      <c r="WMP43" s="73"/>
      <c r="WMQ43" s="73"/>
      <c r="WMR43" s="74"/>
      <c r="WMS43" s="72"/>
      <c r="WMT43" s="72"/>
      <c r="WMU43" s="72"/>
      <c r="WMV43" s="90"/>
      <c r="WMW43" s="73"/>
      <c r="WMX43" s="73"/>
      <c r="WMY43" s="74"/>
      <c r="WMZ43" s="72"/>
      <c r="WNA43" s="72"/>
      <c r="WNB43" s="72"/>
      <c r="WNC43" s="90"/>
      <c r="WND43" s="73"/>
      <c r="WNE43" s="73"/>
      <c r="WNF43" s="74"/>
      <c r="WNG43" s="72"/>
      <c r="WNH43" s="72"/>
      <c r="WNI43" s="72"/>
      <c r="WNJ43" s="90"/>
      <c r="WNK43" s="73"/>
      <c r="WNL43" s="73"/>
      <c r="WNM43" s="74"/>
      <c r="WNN43" s="72"/>
      <c r="WNO43" s="72"/>
      <c r="WNP43" s="72"/>
      <c r="WNQ43" s="90"/>
      <c r="WNR43" s="73"/>
      <c r="WNS43" s="73"/>
      <c r="WNT43" s="74"/>
      <c r="WNU43" s="72"/>
      <c r="WNV43" s="72"/>
      <c r="WNW43" s="72"/>
      <c r="WNX43" s="90"/>
      <c r="WNY43" s="73"/>
      <c r="WNZ43" s="73"/>
      <c r="WOA43" s="74"/>
      <c r="WOB43" s="72"/>
      <c r="WOC43" s="72"/>
      <c r="WOD43" s="72"/>
      <c r="WOE43" s="90"/>
      <c r="WOF43" s="73"/>
      <c r="WOG43" s="73"/>
      <c r="WOH43" s="74"/>
      <c r="WOI43" s="72"/>
      <c r="WOJ43" s="72"/>
      <c r="WOK43" s="72"/>
      <c r="WOL43" s="90"/>
      <c r="WOM43" s="73"/>
      <c r="WON43" s="73"/>
      <c r="WOO43" s="74"/>
      <c r="WOP43" s="72"/>
      <c r="WOQ43" s="72"/>
      <c r="WOR43" s="72"/>
      <c r="WOS43" s="90"/>
      <c r="WOT43" s="73"/>
      <c r="WOU43" s="73"/>
      <c r="WOV43" s="74"/>
      <c r="WOW43" s="72"/>
      <c r="WOX43" s="72"/>
      <c r="WOY43" s="72"/>
      <c r="WOZ43" s="90"/>
      <c r="WPA43" s="73"/>
      <c r="WPB43" s="73"/>
      <c r="WPC43" s="74"/>
      <c r="WPD43" s="72"/>
      <c r="WPE43" s="72"/>
      <c r="WPF43" s="72"/>
      <c r="WPG43" s="90"/>
      <c r="WPH43" s="73"/>
      <c r="WPI43" s="73"/>
      <c r="WPJ43" s="74"/>
      <c r="WPK43" s="72"/>
      <c r="WPL43" s="72"/>
      <c r="WPM43" s="72"/>
      <c r="WPN43" s="90"/>
      <c r="WPO43" s="73"/>
      <c r="WPP43" s="73"/>
      <c r="WPQ43" s="74"/>
      <c r="WPR43" s="72"/>
      <c r="WPS43" s="72"/>
      <c r="WPT43" s="72"/>
      <c r="WPU43" s="90"/>
      <c r="WPV43" s="73"/>
      <c r="WPW43" s="73"/>
      <c r="WPX43" s="74"/>
      <c r="WPY43" s="72"/>
      <c r="WPZ43" s="72"/>
      <c r="WQA43" s="72"/>
      <c r="WQB43" s="90"/>
      <c r="WQC43" s="73"/>
      <c r="WQD43" s="73"/>
      <c r="WQE43" s="74"/>
      <c r="WQF43" s="72"/>
      <c r="WQG43" s="72"/>
      <c r="WQH43" s="72"/>
      <c r="WQI43" s="90"/>
      <c r="WQJ43" s="73"/>
      <c r="WQK43" s="73"/>
      <c r="WQL43" s="74"/>
      <c r="WQM43" s="72"/>
      <c r="WQN43" s="72"/>
      <c r="WQO43" s="72"/>
      <c r="WQP43" s="90"/>
      <c r="WQQ43" s="73"/>
      <c r="WQR43" s="73"/>
      <c r="WQS43" s="74"/>
      <c r="WQT43" s="72"/>
      <c r="WQU43" s="72"/>
      <c r="WQV43" s="72"/>
      <c r="WQW43" s="90"/>
      <c r="WQX43" s="73"/>
      <c r="WQY43" s="73"/>
      <c r="WQZ43" s="74"/>
      <c r="WRA43" s="72"/>
      <c r="WRB43" s="72"/>
      <c r="WRC43" s="72"/>
      <c r="WRD43" s="90"/>
      <c r="WRE43" s="73"/>
      <c r="WRF43" s="73"/>
      <c r="WRG43" s="74"/>
      <c r="WRH43" s="72"/>
      <c r="WRI43" s="72"/>
      <c r="WRJ43" s="72"/>
      <c r="WRK43" s="90"/>
      <c r="WRL43" s="73"/>
      <c r="WRM43" s="73"/>
      <c r="WRN43" s="74"/>
      <c r="WRO43" s="72"/>
      <c r="WRP43" s="72"/>
      <c r="WRQ43" s="72"/>
      <c r="WRR43" s="90"/>
      <c r="WRS43" s="73"/>
      <c r="WRT43" s="73"/>
      <c r="WRU43" s="74"/>
      <c r="WRV43" s="72"/>
      <c r="WRW43" s="72"/>
      <c r="WRX43" s="72"/>
      <c r="WRY43" s="90"/>
      <c r="WRZ43" s="73"/>
      <c r="WSA43" s="73"/>
      <c r="WSB43" s="74"/>
      <c r="WSC43" s="72"/>
      <c r="WSD43" s="72"/>
      <c r="WSE43" s="72"/>
      <c r="WSF43" s="90"/>
      <c r="WSG43" s="73"/>
      <c r="WSH43" s="73"/>
      <c r="WSI43" s="74"/>
      <c r="WSJ43" s="72"/>
      <c r="WSK43" s="72"/>
      <c r="WSL43" s="72"/>
      <c r="WSM43" s="90"/>
      <c r="WSN43" s="73"/>
      <c r="WSO43" s="73"/>
      <c r="WSP43" s="74"/>
      <c r="WSQ43" s="72"/>
      <c r="WSR43" s="72"/>
      <c r="WSS43" s="72"/>
      <c r="WST43" s="90"/>
      <c r="WSU43" s="73"/>
      <c r="WSV43" s="73"/>
      <c r="WSW43" s="74"/>
      <c r="WSX43" s="72"/>
      <c r="WSY43" s="72"/>
      <c r="WSZ43" s="72"/>
      <c r="WTA43" s="90"/>
      <c r="WTB43" s="73"/>
      <c r="WTC43" s="73"/>
      <c r="WTD43" s="74"/>
      <c r="WTE43" s="72"/>
      <c r="WTF43" s="72"/>
      <c r="WTG43" s="72"/>
      <c r="WTH43" s="90"/>
      <c r="WTI43" s="73"/>
      <c r="WTJ43" s="73"/>
      <c r="WTK43" s="74"/>
      <c r="WTL43" s="72"/>
      <c r="WTM43" s="72"/>
      <c r="WTN43" s="72"/>
      <c r="WTO43" s="90"/>
      <c r="WTP43" s="73"/>
      <c r="WTQ43" s="73"/>
      <c r="WTR43" s="74"/>
      <c r="WTS43" s="72"/>
      <c r="WTT43" s="72"/>
      <c r="WTU43" s="72"/>
      <c r="WTV43" s="90"/>
      <c r="WTW43" s="73"/>
      <c r="WTX43" s="73"/>
      <c r="WTY43" s="74"/>
      <c r="WTZ43" s="72"/>
      <c r="WUA43" s="72"/>
      <c r="WUB43" s="72"/>
      <c r="WUC43" s="90"/>
      <c r="WUD43" s="73"/>
      <c r="WUE43" s="73"/>
      <c r="WUF43" s="74"/>
      <c r="WUG43" s="72"/>
      <c r="WUH43" s="72"/>
      <c r="WUI43" s="72"/>
      <c r="WUJ43" s="90"/>
      <c r="WUK43" s="73"/>
      <c r="WUL43" s="73"/>
      <c r="WUM43" s="74"/>
      <c r="WUN43" s="72"/>
      <c r="WUO43" s="72"/>
      <c r="WUP43" s="72"/>
      <c r="WUQ43" s="90"/>
      <c r="WUR43" s="73"/>
      <c r="WUS43" s="73"/>
      <c r="WUT43" s="74"/>
      <c r="WUU43" s="72"/>
      <c r="WUV43" s="72"/>
      <c r="WUW43" s="72"/>
      <c r="WUX43" s="90"/>
      <c r="WUY43" s="73"/>
      <c r="WUZ43" s="73"/>
      <c r="WVA43" s="74"/>
      <c r="WVB43" s="72"/>
      <c r="WVC43" s="72"/>
      <c r="WVD43" s="72"/>
      <c r="WVE43" s="90"/>
      <c r="WVF43" s="73"/>
      <c r="WVG43" s="73"/>
      <c r="WVH43" s="74"/>
      <c r="WVI43" s="72"/>
      <c r="WVJ43" s="72"/>
      <c r="WVK43" s="72"/>
      <c r="WVL43" s="90"/>
      <c r="WVM43" s="73"/>
      <c r="WVN43" s="73"/>
      <c r="WVO43" s="74"/>
      <c r="WVP43" s="72"/>
      <c r="WVQ43" s="72"/>
      <c r="WVR43" s="72"/>
      <c r="WVS43" s="90"/>
      <c r="WVT43" s="73"/>
      <c r="WVU43" s="73"/>
      <c r="WVV43" s="74"/>
      <c r="WVW43" s="72"/>
      <c r="WVX43" s="72"/>
      <c r="WVY43" s="72"/>
      <c r="WVZ43" s="90"/>
      <c r="WWA43" s="73"/>
      <c r="WWB43" s="73"/>
      <c r="WWC43" s="74"/>
      <c r="WWD43" s="72"/>
      <c r="WWE43" s="72"/>
      <c r="WWF43" s="72"/>
      <c r="WWG43" s="90"/>
      <c r="WWH43" s="73"/>
      <c r="WWI43" s="73"/>
      <c r="WWJ43" s="74"/>
      <c r="WWK43" s="72"/>
      <c r="WWL43" s="72"/>
      <c r="WWM43" s="72"/>
      <c r="WWN43" s="90"/>
      <c r="WWO43" s="73"/>
      <c r="WWP43" s="73"/>
      <c r="WWQ43" s="74"/>
      <c r="WWR43" s="72"/>
      <c r="WWS43" s="72"/>
      <c r="WWT43" s="72"/>
      <c r="WWU43" s="90"/>
      <c r="WWV43" s="73"/>
      <c r="WWW43" s="73"/>
      <c r="WWX43" s="74"/>
      <c r="WWY43" s="72"/>
      <c r="WWZ43" s="72"/>
      <c r="WXA43" s="72"/>
      <c r="WXB43" s="90"/>
      <c r="WXC43" s="73"/>
      <c r="WXD43" s="73"/>
      <c r="WXE43" s="74"/>
      <c r="WXF43" s="72"/>
      <c r="WXG43" s="72"/>
      <c r="WXH43" s="72"/>
      <c r="WXI43" s="90"/>
      <c r="WXJ43" s="73"/>
      <c r="WXK43" s="73"/>
      <c r="WXL43" s="74"/>
      <c r="WXM43" s="72"/>
      <c r="WXN43" s="72"/>
      <c r="WXO43" s="72"/>
      <c r="WXP43" s="90"/>
      <c r="WXQ43" s="73"/>
      <c r="WXR43" s="73"/>
      <c r="WXS43" s="74"/>
      <c r="WXT43" s="72"/>
      <c r="WXU43" s="72"/>
      <c r="WXV43" s="72"/>
      <c r="WXW43" s="90"/>
      <c r="WXX43" s="73"/>
      <c r="WXY43" s="73"/>
      <c r="WXZ43" s="74"/>
      <c r="WYA43" s="72"/>
      <c r="WYB43" s="72"/>
      <c r="WYC43" s="72"/>
      <c r="WYD43" s="90"/>
      <c r="WYE43" s="73"/>
      <c r="WYF43" s="73"/>
      <c r="WYG43" s="74"/>
      <c r="WYH43" s="72"/>
      <c r="WYI43" s="72"/>
      <c r="WYJ43" s="72"/>
      <c r="WYK43" s="90"/>
      <c r="WYL43" s="73"/>
      <c r="WYM43" s="73"/>
      <c r="WYN43" s="74"/>
      <c r="WYO43" s="72"/>
      <c r="WYP43" s="72"/>
      <c r="WYQ43" s="72"/>
      <c r="WYR43" s="90"/>
      <c r="WYS43" s="73"/>
      <c r="WYT43" s="73"/>
      <c r="WYU43" s="74"/>
      <c r="WYV43" s="72"/>
      <c r="WYW43" s="72"/>
      <c r="WYX43" s="72"/>
      <c r="WYY43" s="90"/>
      <c r="WYZ43" s="73"/>
      <c r="WZA43" s="73"/>
      <c r="WZB43" s="74"/>
      <c r="WZC43" s="72"/>
      <c r="WZD43" s="72"/>
      <c r="WZE43" s="72"/>
      <c r="WZF43" s="90"/>
      <c r="WZG43" s="73"/>
      <c r="WZH43" s="73"/>
      <c r="WZI43" s="74"/>
      <c r="WZJ43" s="72"/>
      <c r="WZK43" s="72"/>
      <c r="WZL43" s="72"/>
      <c r="WZM43" s="90"/>
      <c r="WZN43" s="73"/>
      <c r="WZO43" s="73"/>
      <c r="WZP43" s="74"/>
      <c r="WZQ43" s="72"/>
      <c r="WZR43" s="72"/>
      <c r="WZS43" s="72"/>
      <c r="WZT43" s="90"/>
      <c r="WZU43" s="73"/>
      <c r="WZV43" s="73"/>
      <c r="WZW43" s="74"/>
      <c r="WZX43" s="72"/>
      <c r="WZY43" s="72"/>
      <c r="WZZ43" s="72"/>
      <c r="XAA43" s="90"/>
      <c r="XAB43" s="73"/>
      <c r="XAC43" s="73"/>
      <c r="XAD43" s="74"/>
      <c r="XAE43" s="72"/>
      <c r="XAF43" s="72"/>
      <c r="XAG43" s="72"/>
      <c r="XAH43" s="90"/>
      <c r="XAI43" s="73"/>
      <c r="XAJ43" s="73"/>
      <c r="XAK43" s="74"/>
      <c r="XAL43" s="72"/>
      <c r="XAM43" s="72"/>
      <c r="XAN43" s="72"/>
      <c r="XAO43" s="90"/>
      <c r="XAP43" s="73"/>
      <c r="XAQ43" s="73"/>
      <c r="XAR43" s="74"/>
      <c r="XAS43" s="72"/>
      <c r="XAT43" s="72"/>
      <c r="XAU43" s="72"/>
      <c r="XAV43" s="90"/>
      <c r="XAW43" s="73"/>
      <c r="XAX43" s="73"/>
      <c r="XAY43" s="74"/>
      <c r="XAZ43" s="72"/>
      <c r="XBA43" s="72"/>
      <c r="XBB43" s="72"/>
      <c r="XBC43" s="90"/>
      <c r="XBD43" s="73"/>
      <c r="XBE43" s="73"/>
      <c r="XBF43" s="74"/>
      <c r="XBG43" s="72"/>
      <c r="XBH43" s="72"/>
      <c r="XBI43" s="72"/>
      <c r="XBJ43" s="90"/>
      <c r="XBK43" s="73"/>
      <c r="XBL43" s="73"/>
      <c r="XBM43" s="74"/>
      <c r="XBN43" s="72"/>
      <c r="XBO43" s="72"/>
      <c r="XBP43" s="72"/>
      <c r="XBQ43" s="90"/>
      <c r="XBR43" s="73"/>
      <c r="XBS43" s="73"/>
      <c r="XBT43" s="74"/>
      <c r="XBU43" s="72"/>
      <c r="XBV43" s="72"/>
      <c r="XBW43" s="72"/>
      <c r="XBX43" s="90"/>
      <c r="XBY43" s="73"/>
      <c r="XBZ43" s="73"/>
      <c r="XCA43" s="74"/>
      <c r="XCB43" s="72"/>
      <c r="XCC43" s="72"/>
      <c r="XCD43" s="72"/>
      <c r="XCE43" s="90"/>
      <c r="XCF43" s="73"/>
      <c r="XCG43" s="73"/>
      <c r="XCH43" s="74"/>
      <c r="XCI43" s="72"/>
      <c r="XCJ43" s="72"/>
      <c r="XCK43" s="72"/>
      <c r="XCL43" s="90"/>
      <c r="XCM43" s="73"/>
      <c r="XCN43" s="73"/>
      <c r="XCO43" s="74"/>
      <c r="XCP43" s="72"/>
      <c r="XCQ43" s="72"/>
      <c r="XCR43" s="72"/>
      <c r="XCS43" s="90"/>
      <c r="XCT43" s="73"/>
      <c r="XCU43" s="73"/>
      <c r="XCV43" s="74"/>
      <c r="XCW43" s="72"/>
      <c r="XCX43" s="72"/>
      <c r="XCY43" s="72"/>
      <c r="XCZ43" s="90"/>
      <c r="XDA43" s="73"/>
      <c r="XDB43" s="73"/>
      <c r="XDC43" s="74"/>
      <c r="XDD43" s="72"/>
      <c r="XDE43" s="72"/>
      <c r="XDF43" s="72"/>
      <c r="XDG43" s="90"/>
      <c r="XDH43" s="73"/>
      <c r="XDI43" s="73"/>
      <c r="XDJ43" s="74"/>
      <c r="XDK43" s="72"/>
      <c r="XDL43" s="72"/>
      <c r="XDM43" s="72"/>
      <c r="XDN43" s="90"/>
      <c r="XDO43" s="73"/>
      <c r="XDP43" s="73"/>
      <c r="XDQ43" s="74"/>
      <c r="XDR43" s="72"/>
      <c r="XDS43" s="72"/>
      <c r="XDT43" s="72"/>
      <c r="XDU43" s="90"/>
      <c r="XDV43" s="73"/>
      <c r="XDW43" s="73"/>
      <c r="XDX43" s="74"/>
      <c r="XDY43" s="72"/>
      <c r="XDZ43" s="72"/>
      <c r="XEA43" s="72"/>
      <c r="XEB43" s="90"/>
      <c r="XEC43" s="73"/>
      <c r="XED43" s="73"/>
      <c r="XEE43" s="74"/>
      <c r="XEF43" s="72"/>
      <c r="XEG43" s="72"/>
      <c r="XEH43" s="72"/>
      <c r="XEI43" s="90"/>
      <c r="XEJ43" s="73"/>
      <c r="XEK43" s="73"/>
      <c r="XEL43" s="74"/>
      <c r="XEM43" s="72"/>
      <c r="XEN43" s="72"/>
      <c r="XEO43" s="72"/>
      <c r="XEP43" s="90"/>
      <c r="XEQ43" s="73"/>
      <c r="XER43" s="73"/>
      <c r="XES43" s="74"/>
      <c r="XET43" s="72"/>
      <c r="XEU43" s="72"/>
      <c r="XEV43" s="72"/>
      <c r="XEW43" s="90"/>
      <c r="XEX43" s="73"/>
      <c r="XEY43" s="73"/>
      <c r="XEZ43" s="74"/>
      <c r="XFA43" s="72"/>
      <c r="XFB43" s="72"/>
      <c r="XFC43" s="72"/>
      <c r="XFD43" s="90"/>
    </row>
    <row r="44" spans="1:16384" customFormat="1" x14ac:dyDescent="0.35">
      <c r="A44" s="57" t="s">
        <v>268</v>
      </c>
      <c r="B44" s="58" t="s">
        <v>269</v>
      </c>
      <c r="C44" s="58" t="s">
        <v>181</v>
      </c>
      <c r="D44" s="91" t="s">
        <v>512</v>
      </c>
      <c r="E44" s="69" t="s">
        <v>137</v>
      </c>
      <c r="F44" s="71" t="s">
        <v>137</v>
      </c>
      <c r="G44" s="69"/>
    </row>
    <row r="45" spans="1:16384" customFormat="1" x14ac:dyDescent="0.35">
      <c r="A45" s="57" t="s">
        <v>393</v>
      </c>
      <c r="B45" s="58" t="s">
        <v>394</v>
      </c>
      <c r="C45" s="58" t="s">
        <v>181</v>
      </c>
      <c r="D45" s="91" t="s">
        <v>512</v>
      </c>
      <c r="E45" s="70" t="s">
        <v>522</v>
      </c>
      <c r="F45" s="71" t="s">
        <v>541</v>
      </c>
      <c r="G45" s="69"/>
    </row>
    <row r="46" spans="1:16384" customFormat="1" x14ac:dyDescent="0.35">
      <c r="A46" s="57" t="s">
        <v>151</v>
      </c>
      <c r="B46" s="58" t="s">
        <v>150</v>
      </c>
      <c r="C46" s="58" t="s">
        <v>150</v>
      </c>
      <c r="D46" s="91" t="s">
        <v>501</v>
      </c>
      <c r="E46" s="70" t="s">
        <v>502</v>
      </c>
      <c r="F46" s="71" t="s">
        <v>502</v>
      </c>
      <c r="G46" s="69"/>
    </row>
    <row r="47" spans="1:16384" customFormat="1" x14ac:dyDescent="0.35">
      <c r="A47" s="128" t="s">
        <v>561</v>
      </c>
      <c r="B47" s="129" t="s">
        <v>562</v>
      </c>
      <c r="C47" s="128" t="s">
        <v>181</v>
      </c>
      <c r="D47" s="130" t="s">
        <v>512</v>
      </c>
      <c r="E47" s="129" t="s">
        <v>213</v>
      </c>
      <c r="F47" s="129" t="s">
        <v>520</v>
      </c>
      <c r="G47" s="131"/>
    </row>
    <row r="48" spans="1:16384" customFormat="1" x14ac:dyDescent="0.35">
      <c r="A48" s="57" t="s">
        <v>167</v>
      </c>
      <c r="B48" s="58" t="s">
        <v>168</v>
      </c>
      <c r="C48" s="58" t="s">
        <v>166</v>
      </c>
      <c r="D48" s="91" t="s">
        <v>506</v>
      </c>
      <c r="E48" s="70" t="s">
        <v>509</v>
      </c>
      <c r="F48" s="71" t="s">
        <v>509</v>
      </c>
      <c r="G48" s="69"/>
    </row>
    <row r="49" spans="1:7" x14ac:dyDescent="0.35">
      <c r="A49" s="57" t="s">
        <v>563</v>
      </c>
      <c r="B49" s="58" t="s">
        <v>564</v>
      </c>
      <c r="C49" s="58" t="s">
        <v>134</v>
      </c>
      <c r="D49" s="91" t="s">
        <v>497</v>
      </c>
      <c r="E49" s="70" t="s">
        <v>137</v>
      </c>
      <c r="F49" s="71" t="s">
        <v>137</v>
      </c>
      <c r="G49" s="69"/>
    </row>
    <row r="50" spans="1:7" s="75" customFormat="1" x14ac:dyDescent="0.35">
      <c r="A50" s="72" t="s">
        <v>565</v>
      </c>
      <c r="B50" s="72" t="s">
        <v>566</v>
      </c>
      <c r="C50" s="72" t="s">
        <v>567</v>
      </c>
      <c r="D50" s="90" t="s">
        <v>568</v>
      </c>
      <c r="E50" s="73" t="s">
        <v>513</v>
      </c>
      <c r="F50" s="73" t="s">
        <v>513</v>
      </c>
      <c r="G50" s="74" t="s">
        <v>569</v>
      </c>
    </row>
    <row r="51" spans="1:7" s="3" customFormat="1" x14ac:dyDescent="0.35">
      <c r="A51" s="72" t="s">
        <v>570</v>
      </c>
      <c r="B51" s="72" t="s">
        <v>571</v>
      </c>
      <c r="C51" s="72" t="s">
        <v>567</v>
      </c>
      <c r="D51" s="90" t="s">
        <v>568</v>
      </c>
      <c r="E51" s="73" t="s">
        <v>520</v>
      </c>
      <c r="F51" s="73" t="s">
        <v>520</v>
      </c>
      <c r="G51" s="74" t="s">
        <v>572</v>
      </c>
    </row>
    <row r="52" spans="1:7" s="3" customFormat="1" x14ac:dyDescent="0.35">
      <c r="D52" s="98"/>
    </row>
    <row r="53" spans="1:7" s="3" customFormat="1" x14ac:dyDescent="0.35">
      <c r="D53" s="98"/>
    </row>
    <row r="54" spans="1:7" s="3" customFormat="1" ht="15" thickBot="1" x14ac:dyDescent="0.4">
      <c r="D54" s="98"/>
    </row>
    <row r="55" spans="1:7" s="3" customFormat="1" x14ac:dyDescent="0.35">
      <c r="A55" s="145" t="s">
        <v>573</v>
      </c>
      <c r="B55" s="146"/>
      <c r="C55" s="146"/>
      <c r="D55" s="146"/>
      <c r="E55" s="146"/>
      <c r="F55" s="147"/>
    </row>
    <row r="56" spans="1:7" s="3" customFormat="1" x14ac:dyDescent="0.35">
      <c r="A56" s="148"/>
      <c r="B56" s="139"/>
      <c r="C56" s="139"/>
      <c r="D56" s="139"/>
      <c r="E56" s="139"/>
      <c r="F56" s="149"/>
    </row>
    <row r="57" spans="1:7" s="3" customFormat="1" x14ac:dyDescent="0.35">
      <c r="A57" s="148"/>
      <c r="B57" s="139"/>
      <c r="C57" s="139"/>
      <c r="D57" s="139"/>
      <c r="E57" s="139"/>
      <c r="F57" s="149"/>
    </row>
    <row r="58" spans="1:7" s="3" customFormat="1" x14ac:dyDescent="0.35">
      <c r="A58" s="148"/>
      <c r="B58" s="139"/>
      <c r="C58" s="139"/>
      <c r="D58" s="139"/>
      <c r="E58" s="139"/>
      <c r="F58" s="149"/>
    </row>
    <row r="59" spans="1:7" s="3" customFormat="1" x14ac:dyDescent="0.35">
      <c r="A59" s="148"/>
      <c r="B59" s="139"/>
      <c r="C59" s="139"/>
      <c r="D59" s="139"/>
      <c r="E59" s="139"/>
      <c r="F59" s="149"/>
    </row>
    <row r="60" spans="1:7" s="3" customFormat="1" x14ac:dyDescent="0.35">
      <c r="A60" s="148"/>
      <c r="B60" s="139"/>
      <c r="C60" s="139"/>
      <c r="D60" s="139"/>
      <c r="E60" s="139"/>
      <c r="F60" s="149"/>
    </row>
    <row r="61" spans="1:7" s="3" customFormat="1" ht="15" thickBot="1" x14ac:dyDescent="0.4">
      <c r="A61" s="150"/>
      <c r="B61" s="151"/>
      <c r="C61" s="151"/>
      <c r="D61" s="151"/>
      <c r="E61" s="151"/>
      <c r="F61" s="152"/>
    </row>
    <row r="62" spans="1:7" s="3" customFormat="1" hidden="1" x14ac:dyDescent="0.35">
      <c r="D62" s="98"/>
    </row>
    <row r="63" spans="1:7" s="3" customFormat="1" hidden="1" x14ac:dyDescent="0.35">
      <c r="D63" s="98"/>
    </row>
    <row r="64" spans="1:7" s="3" customFormat="1" hidden="1" x14ac:dyDescent="0.35">
      <c r="D64" s="98"/>
    </row>
    <row r="65" spans="1:7" hidden="1" x14ac:dyDescent="0.35">
      <c r="A65" s="3"/>
      <c r="B65" s="3"/>
      <c r="C65" s="3"/>
      <c r="D65" s="98"/>
      <c r="E65" s="3"/>
      <c r="F65" s="3"/>
      <c r="G65" s="3"/>
    </row>
  </sheetData>
  <autoFilter ref="A4:G51" xr:uid="{AEDF76C9-664A-4468-ADC3-66D6D897D0E9}"/>
  <mergeCells count="1">
    <mergeCell ref="A55:F61"/>
  </mergeCells>
  <phoneticPr fontId="30"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C115E-F6F2-44C2-A211-D304756C730E}">
  <sheetPr>
    <tabColor rgb="FFFFFF00"/>
  </sheetPr>
  <dimension ref="A1:K5777"/>
  <sheetViews>
    <sheetView workbookViewId="0">
      <pane ySplit="1" topLeftCell="A4142" activePane="bottomLeft" state="frozen"/>
      <selection pane="bottomLeft" activeCell="C4163" sqref="C4163"/>
    </sheetView>
  </sheetViews>
  <sheetFormatPr defaultRowHeight="14.5" x14ac:dyDescent="0.35"/>
  <cols>
    <col min="1" max="2" width="28.54296875" style="1" customWidth="1"/>
    <col min="3" max="3" width="26.1796875" customWidth="1"/>
    <col min="4" max="4" width="11.453125" bestFit="1" customWidth="1"/>
    <col min="5" max="5" width="24" customWidth="1"/>
    <col min="6" max="6" width="12.54296875" bestFit="1" customWidth="1"/>
    <col min="7" max="7" width="12.54296875" customWidth="1"/>
    <col min="8" max="8" width="12.54296875" bestFit="1" customWidth="1"/>
    <col min="10" max="10" width="12.453125" style="55" bestFit="1" customWidth="1"/>
    <col min="11" max="11" width="13.54296875" bestFit="1" customWidth="1"/>
    <col min="15" max="15" width="4.54296875" bestFit="1" customWidth="1"/>
  </cols>
  <sheetData>
    <row r="1" spans="1:11" x14ac:dyDescent="0.35">
      <c r="A1" s="35" t="s">
        <v>574</v>
      </c>
      <c r="B1" s="35" t="s">
        <v>575</v>
      </c>
      <c r="C1" s="4" t="s">
        <v>574</v>
      </c>
      <c r="D1" s="4" t="s">
        <v>576</v>
      </c>
      <c r="E1" s="4" t="s">
        <v>577</v>
      </c>
      <c r="F1" s="4" t="s">
        <v>578</v>
      </c>
      <c r="G1" s="4" t="s">
        <v>579</v>
      </c>
      <c r="H1" s="4" t="s">
        <v>580</v>
      </c>
      <c r="I1" s="4" t="s">
        <v>581</v>
      </c>
      <c r="J1" s="54" t="s">
        <v>582</v>
      </c>
      <c r="K1" s="4" t="s">
        <v>583</v>
      </c>
    </row>
    <row r="2" spans="1:11" x14ac:dyDescent="0.35">
      <c r="A2" s="36" t="s">
        <v>78</v>
      </c>
      <c r="B2" s="36" t="s">
        <v>584</v>
      </c>
      <c r="C2" t="s">
        <v>78</v>
      </c>
      <c r="D2" t="s">
        <v>506</v>
      </c>
      <c r="E2" t="s">
        <v>585</v>
      </c>
      <c r="F2" t="s">
        <v>586</v>
      </c>
      <c r="G2" t="s">
        <v>587</v>
      </c>
      <c r="H2" t="s">
        <v>504</v>
      </c>
      <c r="I2" t="s">
        <v>505</v>
      </c>
      <c r="J2" s="55">
        <v>1</v>
      </c>
      <c r="K2">
        <v>740</v>
      </c>
    </row>
    <row r="3" spans="1:11" x14ac:dyDescent="0.35">
      <c r="A3" s="36" t="s">
        <v>78</v>
      </c>
      <c r="B3" s="36" t="s">
        <v>584</v>
      </c>
      <c r="C3" t="s">
        <v>78</v>
      </c>
      <c r="D3" t="s">
        <v>506</v>
      </c>
      <c r="E3" t="s">
        <v>585</v>
      </c>
      <c r="F3" t="s">
        <v>586</v>
      </c>
      <c r="G3" t="s">
        <v>587</v>
      </c>
      <c r="H3" t="s">
        <v>504</v>
      </c>
      <c r="I3" t="s">
        <v>505</v>
      </c>
      <c r="J3" s="55">
        <v>2</v>
      </c>
      <c r="K3">
        <v>76</v>
      </c>
    </row>
    <row r="4" spans="1:11" x14ac:dyDescent="0.35">
      <c r="A4" s="36" t="s">
        <v>78</v>
      </c>
      <c r="B4" s="36" t="s">
        <v>584</v>
      </c>
      <c r="C4" t="s">
        <v>78</v>
      </c>
      <c r="D4" t="s">
        <v>506</v>
      </c>
      <c r="E4" t="s">
        <v>585</v>
      </c>
      <c r="F4" t="s">
        <v>586</v>
      </c>
      <c r="G4" t="s">
        <v>587</v>
      </c>
      <c r="H4" t="s">
        <v>504</v>
      </c>
      <c r="I4" t="s">
        <v>505</v>
      </c>
      <c r="J4" s="55" t="s">
        <v>30</v>
      </c>
      <c r="K4">
        <v>45</v>
      </c>
    </row>
    <row r="5" spans="1:11" x14ac:dyDescent="0.35">
      <c r="A5" s="36" t="s">
        <v>78</v>
      </c>
      <c r="B5" s="36" t="s">
        <v>584</v>
      </c>
      <c r="C5" t="s">
        <v>78</v>
      </c>
      <c r="D5" t="s">
        <v>506</v>
      </c>
      <c r="E5" t="s">
        <v>585</v>
      </c>
      <c r="F5" t="s">
        <v>586</v>
      </c>
      <c r="G5" t="s">
        <v>587</v>
      </c>
      <c r="H5" t="s">
        <v>504</v>
      </c>
      <c r="I5" t="s">
        <v>505</v>
      </c>
      <c r="J5" s="55" t="s">
        <v>31</v>
      </c>
      <c r="K5">
        <v>17</v>
      </c>
    </row>
    <row r="6" spans="1:11" x14ac:dyDescent="0.35">
      <c r="A6" s="36" t="s">
        <v>78</v>
      </c>
      <c r="B6" s="36" t="s">
        <v>584</v>
      </c>
      <c r="C6" t="s">
        <v>78</v>
      </c>
      <c r="D6" t="s">
        <v>506</v>
      </c>
      <c r="E6" t="s">
        <v>585</v>
      </c>
      <c r="F6" t="s">
        <v>586</v>
      </c>
      <c r="G6" t="s">
        <v>587</v>
      </c>
      <c r="H6" t="s">
        <v>504</v>
      </c>
      <c r="I6" t="s">
        <v>505</v>
      </c>
      <c r="J6" s="55" t="s">
        <v>32</v>
      </c>
      <c r="K6">
        <v>5</v>
      </c>
    </row>
    <row r="7" spans="1:11" x14ac:dyDescent="0.35">
      <c r="A7" s="36" t="s">
        <v>78</v>
      </c>
      <c r="B7" s="36" t="s">
        <v>584</v>
      </c>
      <c r="C7" t="s">
        <v>78</v>
      </c>
      <c r="D7" t="s">
        <v>506</v>
      </c>
      <c r="E7" t="s">
        <v>585</v>
      </c>
      <c r="F7" t="s">
        <v>586</v>
      </c>
      <c r="G7" t="s">
        <v>587</v>
      </c>
      <c r="H7" t="s">
        <v>504</v>
      </c>
      <c r="I7" t="s">
        <v>505</v>
      </c>
      <c r="J7" s="55" t="s">
        <v>33</v>
      </c>
      <c r="K7">
        <v>3</v>
      </c>
    </row>
    <row r="8" spans="1:11" x14ac:dyDescent="0.35">
      <c r="A8" s="36" t="s">
        <v>78</v>
      </c>
      <c r="B8" s="36" t="s">
        <v>584</v>
      </c>
      <c r="C8" t="s">
        <v>78</v>
      </c>
      <c r="D8" t="s">
        <v>506</v>
      </c>
      <c r="E8" t="s">
        <v>585</v>
      </c>
      <c r="F8" t="s">
        <v>586</v>
      </c>
      <c r="G8" t="s">
        <v>587</v>
      </c>
      <c r="H8" t="s">
        <v>504</v>
      </c>
      <c r="I8" t="s">
        <v>505</v>
      </c>
      <c r="J8" s="55" t="s">
        <v>34</v>
      </c>
      <c r="K8">
        <v>2</v>
      </c>
    </row>
    <row r="9" spans="1:11" x14ac:dyDescent="0.35">
      <c r="A9" s="36" t="s">
        <v>78</v>
      </c>
      <c r="B9" s="36" t="s">
        <v>584</v>
      </c>
      <c r="C9" t="s">
        <v>78</v>
      </c>
      <c r="D9" t="s">
        <v>506</v>
      </c>
      <c r="E9" t="s">
        <v>585</v>
      </c>
      <c r="F9" t="s">
        <v>586</v>
      </c>
      <c r="G9" t="s">
        <v>587</v>
      </c>
      <c r="H9" t="s">
        <v>504</v>
      </c>
      <c r="I9" t="s">
        <v>505</v>
      </c>
      <c r="J9" s="55" t="s">
        <v>35</v>
      </c>
      <c r="K9">
        <v>4</v>
      </c>
    </row>
    <row r="10" spans="1:11" x14ac:dyDescent="0.35">
      <c r="A10" s="36" t="s">
        <v>78</v>
      </c>
      <c r="B10" s="36" t="s">
        <v>584</v>
      </c>
      <c r="C10" t="s">
        <v>78</v>
      </c>
      <c r="D10" t="s">
        <v>506</v>
      </c>
      <c r="E10" t="s">
        <v>585</v>
      </c>
      <c r="F10" t="s">
        <v>586</v>
      </c>
      <c r="G10" t="s">
        <v>587</v>
      </c>
      <c r="H10" t="s">
        <v>504</v>
      </c>
      <c r="I10" t="s">
        <v>505</v>
      </c>
      <c r="J10" s="55" t="s">
        <v>36</v>
      </c>
      <c r="K10">
        <v>23</v>
      </c>
    </row>
    <row r="11" spans="1:11" x14ac:dyDescent="0.35">
      <c r="A11" s="36" t="s">
        <v>78</v>
      </c>
      <c r="B11" s="36" t="s">
        <v>584</v>
      </c>
      <c r="C11" t="s">
        <v>78</v>
      </c>
      <c r="D11" t="s">
        <v>506</v>
      </c>
      <c r="E11" t="s">
        <v>585</v>
      </c>
      <c r="F11" t="s">
        <v>586</v>
      </c>
      <c r="G11" t="s">
        <v>587</v>
      </c>
      <c r="H11" t="s">
        <v>504</v>
      </c>
      <c r="I11" t="s">
        <v>505</v>
      </c>
      <c r="J11" s="55" t="s">
        <v>37</v>
      </c>
      <c r="K11">
        <v>13</v>
      </c>
    </row>
    <row r="12" spans="1:11" x14ac:dyDescent="0.35">
      <c r="A12" s="36" t="s">
        <v>78</v>
      </c>
      <c r="B12" s="36" t="s">
        <v>584</v>
      </c>
      <c r="C12" t="s">
        <v>78</v>
      </c>
      <c r="D12" t="s">
        <v>506</v>
      </c>
      <c r="E12" t="s">
        <v>585</v>
      </c>
      <c r="F12" t="s">
        <v>586</v>
      </c>
      <c r="G12" t="s">
        <v>587</v>
      </c>
      <c r="H12" t="s">
        <v>504</v>
      </c>
      <c r="I12" t="s">
        <v>505</v>
      </c>
      <c r="J12" s="55" t="s">
        <v>38</v>
      </c>
      <c r="K12">
        <v>7</v>
      </c>
    </row>
    <row r="13" spans="1:11" x14ac:dyDescent="0.35">
      <c r="A13" s="36" t="s">
        <v>78</v>
      </c>
      <c r="B13" s="36" t="s">
        <v>584</v>
      </c>
      <c r="C13" t="s">
        <v>78</v>
      </c>
      <c r="D13" t="s">
        <v>506</v>
      </c>
      <c r="E13" t="s">
        <v>585</v>
      </c>
      <c r="F13" t="s">
        <v>586</v>
      </c>
      <c r="G13" t="s">
        <v>587</v>
      </c>
      <c r="H13" t="s">
        <v>504</v>
      </c>
      <c r="I13" t="s">
        <v>505</v>
      </c>
      <c r="J13" s="55" t="s">
        <v>39</v>
      </c>
      <c r="K13">
        <v>14</v>
      </c>
    </row>
    <row r="14" spans="1:11" x14ac:dyDescent="0.35">
      <c r="A14" s="36" t="s">
        <v>78</v>
      </c>
      <c r="B14" s="36" t="s">
        <v>584</v>
      </c>
      <c r="C14" t="s">
        <v>78</v>
      </c>
      <c r="D14" t="s">
        <v>506</v>
      </c>
      <c r="E14" t="s">
        <v>585</v>
      </c>
      <c r="F14" t="s">
        <v>586</v>
      </c>
      <c r="G14" t="s">
        <v>587</v>
      </c>
      <c r="H14" t="s">
        <v>504</v>
      </c>
      <c r="I14" t="s">
        <v>505</v>
      </c>
      <c r="J14" s="55" t="s">
        <v>40</v>
      </c>
      <c r="K14">
        <v>0</v>
      </c>
    </row>
    <row r="15" spans="1:11" x14ac:dyDescent="0.35">
      <c r="A15" s="36" t="s">
        <v>78</v>
      </c>
      <c r="B15" s="36" t="s">
        <v>584</v>
      </c>
      <c r="C15" t="s">
        <v>78</v>
      </c>
      <c r="D15" t="s">
        <v>506</v>
      </c>
      <c r="E15" t="s">
        <v>585</v>
      </c>
      <c r="F15" t="s">
        <v>586</v>
      </c>
      <c r="G15" t="s">
        <v>587</v>
      </c>
      <c r="H15" t="s">
        <v>504</v>
      </c>
      <c r="I15" t="s">
        <v>505</v>
      </c>
      <c r="J15" s="55" t="s">
        <v>41</v>
      </c>
      <c r="K15">
        <v>12</v>
      </c>
    </row>
    <row r="16" spans="1:11" x14ac:dyDescent="0.35">
      <c r="A16" s="36" t="s">
        <v>78</v>
      </c>
      <c r="B16" s="36" t="s">
        <v>584</v>
      </c>
      <c r="C16" t="s">
        <v>78</v>
      </c>
      <c r="D16" t="s">
        <v>506</v>
      </c>
      <c r="E16" t="s">
        <v>585</v>
      </c>
      <c r="F16" t="s">
        <v>586</v>
      </c>
      <c r="G16" t="s">
        <v>587</v>
      </c>
      <c r="H16" t="s">
        <v>504</v>
      </c>
      <c r="I16" t="s">
        <v>505</v>
      </c>
      <c r="J16" s="55" t="s">
        <v>42</v>
      </c>
      <c r="K16">
        <v>7</v>
      </c>
    </row>
    <row r="17" spans="1:11" x14ac:dyDescent="0.35">
      <c r="A17" s="36" t="s">
        <v>78</v>
      </c>
      <c r="B17" s="36" t="s">
        <v>584</v>
      </c>
      <c r="C17" t="s">
        <v>78</v>
      </c>
      <c r="D17" t="s">
        <v>506</v>
      </c>
      <c r="E17" t="s">
        <v>585</v>
      </c>
      <c r="F17" t="s">
        <v>586</v>
      </c>
      <c r="G17" t="s">
        <v>587</v>
      </c>
      <c r="H17" t="s">
        <v>504</v>
      </c>
      <c r="I17" t="s">
        <v>505</v>
      </c>
      <c r="J17" s="55" t="s">
        <v>43</v>
      </c>
      <c r="K17">
        <v>0</v>
      </c>
    </row>
    <row r="18" spans="1:11" x14ac:dyDescent="0.35">
      <c r="A18" s="36" t="s">
        <v>78</v>
      </c>
      <c r="B18" s="36" t="s">
        <v>584</v>
      </c>
      <c r="C18" t="s">
        <v>78</v>
      </c>
      <c r="D18" t="s">
        <v>512</v>
      </c>
      <c r="E18" t="s">
        <v>588</v>
      </c>
      <c r="F18" t="s">
        <v>589</v>
      </c>
      <c r="G18" t="s">
        <v>590</v>
      </c>
      <c r="H18" t="s">
        <v>510</v>
      </c>
      <c r="I18" t="s">
        <v>511</v>
      </c>
      <c r="J18" s="55">
        <v>1</v>
      </c>
      <c r="K18">
        <v>72213</v>
      </c>
    </row>
    <row r="19" spans="1:11" x14ac:dyDescent="0.35">
      <c r="A19" s="36" t="s">
        <v>78</v>
      </c>
      <c r="B19" s="36" t="s">
        <v>584</v>
      </c>
      <c r="C19" t="s">
        <v>78</v>
      </c>
      <c r="D19" t="s">
        <v>512</v>
      </c>
      <c r="E19" t="s">
        <v>588</v>
      </c>
      <c r="F19" t="s">
        <v>589</v>
      </c>
      <c r="G19" t="s">
        <v>590</v>
      </c>
      <c r="H19" t="s">
        <v>510</v>
      </c>
      <c r="I19" t="s">
        <v>511</v>
      </c>
      <c r="J19" s="55">
        <v>2</v>
      </c>
      <c r="K19">
        <v>1627</v>
      </c>
    </row>
    <row r="20" spans="1:11" x14ac:dyDescent="0.35">
      <c r="A20" s="36" t="s">
        <v>78</v>
      </c>
      <c r="B20" s="36" t="s">
        <v>584</v>
      </c>
      <c r="C20" t="s">
        <v>78</v>
      </c>
      <c r="D20" t="s">
        <v>512</v>
      </c>
      <c r="E20" t="s">
        <v>588</v>
      </c>
      <c r="F20" t="s">
        <v>589</v>
      </c>
      <c r="G20" t="s">
        <v>590</v>
      </c>
      <c r="H20" t="s">
        <v>510</v>
      </c>
      <c r="I20" t="s">
        <v>511</v>
      </c>
      <c r="J20" s="55" t="s">
        <v>30</v>
      </c>
      <c r="K20">
        <v>941</v>
      </c>
    </row>
    <row r="21" spans="1:11" x14ac:dyDescent="0.35">
      <c r="A21" s="36" t="s">
        <v>78</v>
      </c>
      <c r="B21" s="36" t="s">
        <v>584</v>
      </c>
      <c r="C21" t="s">
        <v>78</v>
      </c>
      <c r="D21" t="s">
        <v>512</v>
      </c>
      <c r="E21" t="s">
        <v>588</v>
      </c>
      <c r="F21" t="s">
        <v>589</v>
      </c>
      <c r="G21" t="s">
        <v>590</v>
      </c>
      <c r="H21" t="s">
        <v>510</v>
      </c>
      <c r="I21" t="s">
        <v>511</v>
      </c>
      <c r="J21" s="55" t="s">
        <v>31</v>
      </c>
      <c r="K21">
        <v>342</v>
      </c>
    </row>
    <row r="22" spans="1:11" x14ac:dyDescent="0.35">
      <c r="A22" s="36" t="s">
        <v>78</v>
      </c>
      <c r="B22" s="36" t="s">
        <v>584</v>
      </c>
      <c r="C22" t="s">
        <v>78</v>
      </c>
      <c r="D22" t="s">
        <v>512</v>
      </c>
      <c r="E22" t="s">
        <v>588</v>
      </c>
      <c r="F22" t="s">
        <v>589</v>
      </c>
      <c r="G22" t="s">
        <v>590</v>
      </c>
      <c r="H22" t="s">
        <v>510</v>
      </c>
      <c r="I22" t="s">
        <v>511</v>
      </c>
      <c r="J22" s="55" t="s">
        <v>32</v>
      </c>
      <c r="K22">
        <v>107</v>
      </c>
    </row>
    <row r="23" spans="1:11" x14ac:dyDescent="0.35">
      <c r="A23" s="36" t="s">
        <v>78</v>
      </c>
      <c r="B23" s="36" t="s">
        <v>584</v>
      </c>
      <c r="C23" t="s">
        <v>78</v>
      </c>
      <c r="D23" t="s">
        <v>512</v>
      </c>
      <c r="E23" t="s">
        <v>588</v>
      </c>
      <c r="F23" t="s">
        <v>589</v>
      </c>
      <c r="G23" t="s">
        <v>590</v>
      </c>
      <c r="H23" t="s">
        <v>510</v>
      </c>
      <c r="I23" t="s">
        <v>511</v>
      </c>
      <c r="J23" s="55" t="s">
        <v>33</v>
      </c>
      <c r="K23">
        <v>89</v>
      </c>
    </row>
    <row r="24" spans="1:11" x14ac:dyDescent="0.35">
      <c r="A24" s="36" t="s">
        <v>78</v>
      </c>
      <c r="B24" s="36" t="s">
        <v>584</v>
      </c>
      <c r="C24" t="s">
        <v>78</v>
      </c>
      <c r="D24" t="s">
        <v>512</v>
      </c>
      <c r="E24" t="s">
        <v>588</v>
      </c>
      <c r="F24" t="s">
        <v>589</v>
      </c>
      <c r="G24" t="s">
        <v>590</v>
      </c>
      <c r="H24" t="s">
        <v>510</v>
      </c>
      <c r="I24" t="s">
        <v>511</v>
      </c>
      <c r="J24" s="55" t="s">
        <v>34</v>
      </c>
      <c r="K24">
        <v>133</v>
      </c>
    </row>
    <row r="25" spans="1:11" x14ac:dyDescent="0.35">
      <c r="A25" s="36" t="s">
        <v>78</v>
      </c>
      <c r="B25" s="36" t="s">
        <v>584</v>
      </c>
      <c r="C25" t="s">
        <v>78</v>
      </c>
      <c r="D25" t="s">
        <v>512</v>
      </c>
      <c r="E25" t="s">
        <v>588</v>
      </c>
      <c r="F25" t="s">
        <v>589</v>
      </c>
      <c r="G25" t="s">
        <v>590</v>
      </c>
      <c r="H25" t="s">
        <v>510</v>
      </c>
      <c r="I25" t="s">
        <v>511</v>
      </c>
      <c r="J25" s="55" t="s">
        <v>35</v>
      </c>
      <c r="K25">
        <v>15</v>
      </c>
    </row>
    <row r="26" spans="1:11" x14ac:dyDescent="0.35">
      <c r="A26" s="36" t="s">
        <v>78</v>
      </c>
      <c r="B26" s="36" t="s">
        <v>584</v>
      </c>
      <c r="C26" t="s">
        <v>78</v>
      </c>
      <c r="D26" t="s">
        <v>512</v>
      </c>
      <c r="E26" t="s">
        <v>588</v>
      </c>
      <c r="F26" t="s">
        <v>589</v>
      </c>
      <c r="G26" t="s">
        <v>590</v>
      </c>
      <c r="H26" t="s">
        <v>510</v>
      </c>
      <c r="I26" t="s">
        <v>511</v>
      </c>
      <c r="J26" s="55" t="s">
        <v>36</v>
      </c>
      <c r="K26">
        <v>387</v>
      </c>
    </row>
    <row r="27" spans="1:11" x14ac:dyDescent="0.35">
      <c r="A27" s="36" t="s">
        <v>78</v>
      </c>
      <c r="B27" s="36" t="s">
        <v>584</v>
      </c>
      <c r="C27" t="s">
        <v>78</v>
      </c>
      <c r="D27" t="s">
        <v>512</v>
      </c>
      <c r="E27" t="s">
        <v>588</v>
      </c>
      <c r="F27" t="s">
        <v>589</v>
      </c>
      <c r="G27" t="s">
        <v>590</v>
      </c>
      <c r="H27" t="s">
        <v>510</v>
      </c>
      <c r="I27" t="s">
        <v>511</v>
      </c>
      <c r="J27" s="55" t="s">
        <v>37</v>
      </c>
      <c r="K27">
        <v>429</v>
      </c>
    </row>
    <row r="28" spans="1:11" x14ac:dyDescent="0.35">
      <c r="A28" s="36" t="s">
        <v>78</v>
      </c>
      <c r="B28" s="36" t="s">
        <v>584</v>
      </c>
      <c r="C28" t="s">
        <v>78</v>
      </c>
      <c r="D28" t="s">
        <v>512</v>
      </c>
      <c r="E28" t="s">
        <v>588</v>
      </c>
      <c r="F28" t="s">
        <v>589</v>
      </c>
      <c r="G28" t="s">
        <v>590</v>
      </c>
      <c r="H28" t="s">
        <v>510</v>
      </c>
      <c r="I28" t="s">
        <v>511</v>
      </c>
      <c r="J28" s="55" t="s">
        <v>38</v>
      </c>
      <c r="K28">
        <v>298</v>
      </c>
    </row>
    <row r="29" spans="1:11" x14ac:dyDescent="0.35">
      <c r="A29" s="36" t="s">
        <v>78</v>
      </c>
      <c r="B29" s="36" t="s">
        <v>584</v>
      </c>
      <c r="C29" t="s">
        <v>78</v>
      </c>
      <c r="D29" t="s">
        <v>512</v>
      </c>
      <c r="E29" t="s">
        <v>588</v>
      </c>
      <c r="F29" t="s">
        <v>589</v>
      </c>
      <c r="G29" t="s">
        <v>590</v>
      </c>
      <c r="H29" t="s">
        <v>510</v>
      </c>
      <c r="I29" t="s">
        <v>511</v>
      </c>
      <c r="J29" s="55" t="s">
        <v>39</v>
      </c>
      <c r="K29">
        <v>315</v>
      </c>
    </row>
    <row r="30" spans="1:11" x14ac:dyDescent="0.35">
      <c r="A30" s="36" t="s">
        <v>78</v>
      </c>
      <c r="B30" s="36" t="s">
        <v>584</v>
      </c>
      <c r="C30" t="s">
        <v>78</v>
      </c>
      <c r="D30" t="s">
        <v>512</v>
      </c>
      <c r="E30" t="s">
        <v>588</v>
      </c>
      <c r="F30" t="s">
        <v>589</v>
      </c>
      <c r="G30" t="s">
        <v>590</v>
      </c>
      <c r="H30" t="s">
        <v>510</v>
      </c>
      <c r="I30" t="s">
        <v>511</v>
      </c>
      <c r="J30" s="55" t="s">
        <v>40</v>
      </c>
      <c r="K30">
        <v>0</v>
      </c>
    </row>
    <row r="31" spans="1:11" x14ac:dyDescent="0.35">
      <c r="A31" s="36" t="s">
        <v>78</v>
      </c>
      <c r="B31" s="36" t="s">
        <v>584</v>
      </c>
      <c r="C31" t="s">
        <v>78</v>
      </c>
      <c r="D31" t="s">
        <v>512</v>
      </c>
      <c r="E31" t="s">
        <v>588</v>
      </c>
      <c r="F31" t="s">
        <v>589</v>
      </c>
      <c r="G31" t="s">
        <v>590</v>
      </c>
      <c r="H31" t="s">
        <v>510</v>
      </c>
      <c r="I31" t="s">
        <v>511</v>
      </c>
      <c r="J31" s="55" t="s">
        <v>41</v>
      </c>
      <c r="K31">
        <v>54</v>
      </c>
    </row>
    <row r="32" spans="1:11" x14ac:dyDescent="0.35">
      <c r="A32" s="36" t="s">
        <v>78</v>
      </c>
      <c r="B32" s="36" t="s">
        <v>584</v>
      </c>
      <c r="C32" t="s">
        <v>78</v>
      </c>
      <c r="D32" t="s">
        <v>512</v>
      </c>
      <c r="E32" t="s">
        <v>588</v>
      </c>
      <c r="F32" t="s">
        <v>589</v>
      </c>
      <c r="G32" t="s">
        <v>590</v>
      </c>
      <c r="H32" t="s">
        <v>510</v>
      </c>
      <c r="I32" t="s">
        <v>511</v>
      </c>
      <c r="J32" s="55" t="s">
        <v>42</v>
      </c>
      <c r="K32">
        <v>130</v>
      </c>
    </row>
    <row r="33" spans="1:11" x14ac:dyDescent="0.35">
      <c r="A33" s="36" t="s">
        <v>78</v>
      </c>
      <c r="B33" s="36" t="s">
        <v>584</v>
      </c>
      <c r="C33" t="s">
        <v>78</v>
      </c>
      <c r="D33" t="s">
        <v>512</v>
      </c>
      <c r="E33" t="s">
        <v>588</v>
      </c>
      <c r="F33" t="s">
        <v>589</v>
      </c>
      <c r="G33" t="s">
        <v>590</v>
      </c>
      <c r="H33" t="s">
        <v>510</v>
      </c>
      <c r="I33" t="s">
        <v>511</v>
      </c>
      <c r="J33" s="55" t="s">
        <v>43</v>
      </c>
      <c r="K33">
        <v>14</v>
      </c>
    </row>
    <row r="34" spans="1:11" x14ac:dyDescent="0.35">
      <c r="A34" s="36" t="s">
        <v>78</v>
      </c>
      <c r="B34" s="36" t="s">
        <v>584</v>
      </c>
      <c r="C34" t="s">
        <v>78</v>
      </c>
      <c r="D34" t="s">
        <v>501</v>
      </c>
      <c r="E34" t="s">
        <v>591</v>
      </c>
      <c r="F34" t="s">
        <v>589</v>
      </c>
      <c r="G34" t="s">
        <v>590</v>
      </c>
      <c r="H34" t="s">
        <v>515</v>
      </c>
      <c r="I34" t="s">
        <v>516</v>
      </c>
      <c r="J34" s="55">
        <v>1</v>
      </c>
      <c r="K34">
        <v>116649</v>
      </c>
    </row>
    <row r="35" spans="1:11" x14ac:dyDescent="0.35">
      <c r="A35" s="36" t="s">
        <v>78</v>
      </c>
      <c r="B35" s="36" t="s">
        <v>584</v>
      </c>
      <c r="C35" t="s">
        <v>78</v>
      </c>
      <c r="D35" t="s">
        <v>501</v>
      </c>
      <c r="E35" t="s">
        <v>591</v>
      </c>
      <c r="F35" t="s">
        <v>589</v>
      </c>
      <c r="G35" t="s">
        <v>590</v>
      </c>
      <c r="H35" t="s">
        <v>515</v>
      </c>
      <c r="I35" t="s">
        <v>516</v>
      </c>
      <c r="J35" s="55">
        <v>2</v>
      </c>
      <c r="K35">
        <v>3025</v>
      </c>
    </row>
    <row r="36" spans="1:11" x14ac:dyDescent="0.35">
      <c r="A36" s="36" t="s">
        <v>78</v>
      </c>
      <c r="B36" s="36" t="s">
        <v>584</v>
      </c>
      <c r="C36" t="s">
        <v>78</v>
      </c>
      <c r="D36" t="s">
        <v>501</v>
      </c>
      <c r="E36" t="s">
        <v>591</v>
      </c>
      <c r="F36" t="s">
        <v>589</v>
      </c>
      <c r="G36" t="s">
        <v>590</v>
      </c>
      <c r="H36" t="s">
        <v>515</v>
      </c>
      <c r="I36" t="s">
        <v>516</v>
      </c>
      <c r="J36" s="55" t="s">
        <v>30</v>
      </c>
      <c r="K36">
        <v>1760</v>
      </c>
    </row>
    <row r="37" spans="1:11" x14ac:dyDescent="0.35">
      <c r="A37" s="36" t="s">
        <v>78</v>
      </c>
      <c r="B37" s="36" t="s">
        <v>584</v>
      </c>
      <c r="C37" t="s">
        <v>78</v>
      </c>
      <c r="D37" t="s">
        <v>501</v>
      </c>
      <c r="E37" t="s">
        <v>591</v>
      </c>
      <c r="F37" t="s">
        <v>589</v>
      </c>
      <c r="G37" t="s">
        <v>590</v>
      </c>
      <c r="H37" t="s">
        <v>515</v>
      </c>
      <c r="I37" t="s">
        <v>516</v>
      </c>
      <c r="J37" s="55" t="s">
        <v>31</v>
      </c>
      <c r="K37">
        <v>540</v>
      </c>
    </row>
    <row r="38" spans="1:11" x14ac:dyDescent="0.35">
      <c r="A38" s="36" t="s">
        <v>78</v>
      </c>
      <c r="B38" s="36" t="s">
        <v>584</v>
      </c>
      <c r="C38" t="s">
        <v>78</v>
      </c>
      <c r="D38" t="s">
        <v>501</v>
      </c>
      <c r="E38" t="s">
        <v>591</v>
      </c>
      <c r="F38" t="s">
        <v>589</v>
      </c>
      <c r="G38" t="s">
        <v>590</v>
      </c>
      <c r="H38" t="s">
        <v>515</v>
      </c>
      <c r="I38" t="s">
        <v>516</v>
      </c>
      <c r="J38" s="55" t="s">
        <v>32</v>
      </c>
      <c r="K38">
        <v>212</v>
      </c>
    </row>
    <row r="39" spans="1:11" x14ac:dyDescent="0.35">
      <c r="A39" s="36" t="s">
        <v>78</v>
      </c>
      <c r="B39" s="36" t="s">
        <v>584</v>
      </c>
      <c r="C39" t="s">
        <v>78</v>
      </c>
      <c r="D39" t="s">
        <v>501</v>
      </c>
      <c r="E39" t="s">
        <v>591</v>
      </c>
      <c r="F39" t="s">
        <v>589</v>
      </c>
      <c r="G39" t="s">
        <v>590</v>
      </c>
      <c r="H39" t="s">
        <v>515</v>
      </c>
      <c r="I39" t="s">
        <v>516</v>
      </c>
      <c r="J39" s="55" t="s">
        <v>33</v>
      </c>
      <c r="K39">
        <v>183</v>
      </c>
    </row>
    <row r="40" spans="1:11" x14ac:dyDescent="0.35">
      <c r="A40" s="36" t="s">
        <v>78</v>
      </c>
      <c r="B40" s="36" t="s">
        <v>584</v>
      </c>
      <c r="C40" t="s">
        <v>78</v>
      </c>
      <c r="D40" t="s">
        <v>501</v>
      </c>
      <c r="E40" t="s">
        <v>591</v>
      </c>
      <c r="F40" t="s">
        <v>589</v>
      </c>
      <c r="G40" t="s">
        <v>590</v>
      </c>
      <c r="H40" t="s">
        <v>515</v>
      </c>
      <c r="I40" t="s">
        <v>516</v>
      </c>
      <c r="J40" s="55" t="s">
        <v>34</v>
      </c>
      <c r="K40">
        <v>303</v>
      </c>
    </row>
    <row r="41" spans="1:11" x14ac:dyDescent="0.35">
      <c r="A41" s="36" t="s">
        <v>78</v>
      </c>
      <c r="B41" s="36" t="s">
        <v>584</v>
      </c>
      <c r="C41" t="s">
        <v>78</v>
      </c>
      <c r="D41" t="s">
        <v>501</v>
      </c>
      <c r="E41" t="s">
        <v>591</v>
      </c>
      <c r="F41" t="s">
        <v>589</v>
      </c>
      <c r="G41" t="s">
        <v>590</v>
      </c>
      <c r="H41" t="s">
        <v>515</v>
      </c>
      <c r="I41" t="s">
        <v>516</v>
      </c>
      <c r="J41" s="55" t="s">
        <v>35</v>
      </c>
      <c r="K41">
        <v>27</v>
      </c>
    </row>
    <row r="42" spans="1:11" x14ac:dyDescent="0.35">
      <c r="A42" s="36" t="s">
        <v>78</v>
      </c>
      <c r="B42" s="36" t="s">
        <v>584</v>
      </c>
      <c r="C42" t="s">
        <v>78</v>
      </c>
      <c r="D42" t="s">
        <v>501</v>
      </c>
      <c r="E42" t="s">
        <v>591</v>
      </c>
      <c r="F42" t="s">
        <v>589</v>
      </c>
      <c r="G42" t="s">
        <v>590</v>
      </c>
      <c r="H42" t="s">
        <v>515</v>
      </c>
      <c r="I42" t="s">
        <v>516</v>
      </c>
      <c r="J42" s="55" t="s">
        <v>36</v>
      </c>
      <c r="K42">
        <v>624</v>
      </c>
    </row>
    <row r="43" spans="1:11" x14ac:dyDescent="0.35">
      <c r="A43" s="36" t="s">
        <v>78</v>
      </c>
      <c r="B43" s="36" t="s">
        <v>584</v>
      </c>
      <c r="C43" t="s">
        <v>78</v>
      </c>
      <c r="D43" t="s">
        <v>501</v>
      </c>
      <c r="E43" t="s">
        <v>591</v>
      </c>
      <c r="F43" t="s">
        <v>589</v>
      </c>
      <c r="G43" t="s">
        <v>590</v>
      </c>
      <c r="H43" t="s">
        <v>515</v>
      </c>
      <c r="I43" t="s">
        <v>516</v>
      </c>
      <c r="J43" s="55" t="s">
        <v>37</v>
      </c>
      <c r="K43">
        <v>688</v>
      </c>
    </row>
    <row r="44" spans="1:11" x14ac:dyDescent="0.35">
      <c r="A44" s="36" t="s">
        <v>78</v>
      </c>
      <c r="B44" s="36" t="s">
        <v>584</v>
      </c>
      <c r="C44" t="s">
        <v>78</v>
      </c>
      <c r="D44" t="s">
        <v>501</v>
      </c>
      <c r="E44" t="s">
        <v>591</v>
      </c>
      <c r="F44" t="s">
        <v>589</v>
      </c>
      <c r="G44" t="s">
        <v>590</v>
      </c>
      <c r="H44" t="s">
        <v>515</v>
      </c>
      <c r="I44" t="s">
        <v>516</v>
      </c>
      <c r="J44" s="55" t="s">
        <v>38</v>
      </c>
      <c r="K44">
        <v>493</v>
      </c>
    </row>
    <row r="45" spans="1:11" x14ac:dyDescent="0.35">
      <c r="A45" s="36" t="s">
        <v>78</v>
      </c>
      <c r="B45" s="36" t="s">
        <v>584</v>
      </c>
      <c r="C45" t="s">
        <v>78</v>
      </c>
      <c r="D45" t="s">
        <v>501</v>
      </c>
      <c r="E45" t="s">
        <v>591</v>
      </c>
      <c r="F45" t="s">
        <v>589</v>
      </c>
      <c r="G45" t="s">
        <v>590</v>
      </c>
      <c r="H45" t="s">
        <v>515</v>
      </c>
      <c r="I45" t="s">
        <v>516</v>
      </c>
      <c r="J45" s="55" t="s">
        <v>39</v>
      </c>
      <c r="K45">
        <v>819</v>
      </c>
    </row>
    <row r="46" spans="1:11" x14ac:dyDescent="0.35">
      <c r="A46" s="36" t="s">
        <v>78</v>
      </c>
      <c r="B46" s="36" t="s">
        <v>584</v>
      </c>
      <c r="C46" t="s">
        <v>78</v>
      </c>
      <c r="D46" t="s">
        <v>501</v>
      </c>
      <c r="E46" t="s">
        <v>591</v>
      </c>
      <c r="F46" t="s">
        <v>589</v>
      </c>
      <c r="G46" t="s">
        <v>590</v>
      </c>
      <c r="H46" t="s">
        <v>515</v>
      </c>
      <c r="I46" t="s">
        <v>516</v>
      </c>
      <c r="J46" s="55" t="s">
        <v>40</v>
      </c>
      <c r="K46">
        <v>0</v>
      </c>
    </row>
    <row r="47" spans="1:11" x14ac:dyDescent="0.35">
      <c r="A47" s="36" t="s">
        <v>78</v>
      </c>
      <c r="B47" s="36" t="s">
        <v>584</v>
      </c>
      <c r="C47" t="s">
        <v>78</v>
      </c>
      <c r="D47" t="s">
        <v>501</v>
      </c>
      <c r="E47" t="s">
        <v>591</v>
      </c>
      <c r="F47" t="s">
        <v>589</v>
      </c>
      <c r="G47" t="s">
        <v>590</v>
      </c>
      <c r="H47" t="s">
        <v>515</v>
      </c>
      <c r="I47" t="s">
        <v>516</v>
      </c>
      <c r="J47" s="55" t="s">
        <v>41</v>
      </c>
      <c r="K47">
        <v>74</v>
      </c>
    </row>
    <row r="48" spans="1:11" x14ac:dyDescent="0.35">
      <c r="A48" s="36" t="s">
        <v>78</v>
      </c>
      <c r="B48" s="36" t="s">
        <v>584</v>
      </c>
      <c r="C48" t="s">
        <v>78</v>
      </c>
      <c r="D48" t="s">
        <v>501</v>
      </c>
      <c r="E48" t="s">
        <v>591</v>
      </c>
      <c r="F48" t="s">
        <v>589</v>
      </c>
      <c r="G48" t="s">
        <v>590</v>
      </c>
      <c r="H48" t="s">
        <v>515</v>
      </c>
      <c r="I48" t="s">
        <v>516</v>
      </c>
      <c r="J48" s="55" t="s">
        <v>42</v>
      </c>
      <c r="K48">
        <v>241</v>
      </c>
    </row>
    <row r="49" spans="1:11" x14ac:dyDescent="0.35">
      <c r="A49" s="36" t="s">
        <v>78</v>
      </c>
      <c r="B49" s="36" t="s">
        <v>584</v>
      </c>
      <c r="C49" t="s">
        <v>78</v>
      </c>
      <c r="D49" t="s">
        <v>501</v>
      </c>
      <c r="E49" t="s">
        <v>591</v>
      </c>
      <c r="F49" t="s">
        <v>589</v>
      </c>
      <c r="G49" t="s">
        <v>590</v>
      </c>
      <c r="H49" t="s">
        <v>515</v>
      </c>
      <c r="I49" t="s">
        <v>516</v>
      </c>
      <c r="J49" s="55" t="s">
        <v>43</v>
      </c>
      <c r="K49">
        <v>86</v>
      </c>
    </row>
    <row r="50" spans="1:11" x14ac:dyDescent="0.35">
      <c r="A50" s="36" t="s">
        <v>78</v>
      </c>
      <c r="B50" s="36" t="s">
        <v>584</v>
      </c>
      <c r="C50" t="s">
        <v>78</v>
      </c>
      <c r="D50" t="s">
        <v>506</v>
      </c>
      <c r="E50" t="s">
        <v>585</v>
      </c>
      <c r="F50" t="s">
        <v>589</v>
      </c>
      <c r="G50" t="s">
        <v>590</v>
      </c>
      <c r="H50" t="s">
        <v>517</v>
      </c>
      <c r="I50" t="s">
        <v>518</v>
      </c>
      <c r="J50" s="55">
        <v>1</v>
      </c>
      <c r="K50">
        <v>40728</v>
      </c>
    </row>
    <row r="51" spans="1:11" x14ac:dyDescent="0.35">
      <c r="A51" s="36" t="s">
        <v>78</v>
      </c>
      <c r="B51" s="36" t="s">
        <v>584</v>
      </c>
      <c r="C51" t="s">
        <v>78</v>
      </c>
      <c r="D51" t="s">
        <v>506</v>
      </c>
      <c r="E51" t="s">
        <v>585</v>
      </c>
      <c r="F51" t="s">
        <v>589</v>
      </c>
      <c r="G51" t="s">
        <v>590</v>
      </c>
      <c r="H51" t="s">
        <v>517</v>
      </c>
      <c r="I51" t="s">
        <v>518</v>
      </c>
      <c r="J51" s="55">
        <v>2</v>
      </c>
      <c r="K51">
        <v>980</v>
      </c>
    </row>
    <row r="52" spans="1:11" x14ac:dyDescent="0.35">
      <c r="A52" s="36" t="s">
        <v>78</v>
      </c>
      <c r="B52" s="36" t="s">
        <v>584</v>
      </c>
      <c r="C52" t="s">
        <v>78</v>
      </c>
      <c r="D52" t="s">
        <v>506</v>
      </c>
      <c r="E52" t="s">
        <v>585</v>
      </c>
      <c r="F52" t="s">
        <v>589</v>
      </c>
      <c r="G52" t="s">
        <v>590</v>
      </c>
      <c r="H52" t="s">
        <v>517</v>
      </c>
      <c r="I52" t="s">
        <v>518</v>
      </c>
      <c r="J52" s="55" t="s">
        <v>30</v>
      </c>
      <c r="K52">
        <v>534</v>
      </c>
    </row>
    <row r="53" spans="1:11" x14ac:dyDescent="0.35">
      <c r="A53" s="36" t="s">
        <v>78</v>
      </c>
      <c r="B53" s="36" t="s">
        <v>584</v>
      </c>
      <c r="C53" t="s">
        <v>78</v>
      </c>
      <c r="D53" t="s">
        <v>506</v>
      </c>
      <c r="E53" t="s">
        <v>585</v>
      </c>
      <c r="F53" t="s">
        <v>589</v>
      </c>
      <c r="G53" t="s">
        <v>590</v>
      </c>
      <c r="H53" t="s">
        <v>517</v>
      </c>
      <c r="I53" t="s">
        <v>518</v>
      </c>
      <c r="J53" s="55" t="s">
        <v>31</v>
      </c>
      <c r="K53">
        <v>220</v>
      </c>
    </row>
    <row r="54" spans="1:11" x14ac:dyDescent="0.35">
      <c r="A54" s="36" t="s">
        <v>78</v>
      </c>
      <c r="B54" s="36" t="s">
        <v>584</v>
      </c>
      <c r="C54" t="s">
        <v>78</v>
      </c>
      <c r="D54" t="s">
        <v>506</v>
      </c>
      <c r="E54" t="s">
        <v>585</v>
      </c>
      <c r="F54" t="s">
        <v>589</v>
      </c>
      <c r="G54" t="s">
        <v>590</v>
      </c>
      <c r="H54" t="s">
        <v>517</v>
      </c>
      <c r="I54" t="s">
        <v>518</v>
      </c>
      <c r="J54" s="55" t="s">
        <v>32</v>
      </c>
      <c r="K54">
        <v>71</v>
      </c>
    </row>
    <row r="55" spans="1:11" x14ac:dyDescent="0.35">
      <c r="A55" s="36" t="s">
        <v>78</v>
      </c>
      <c r="B55" s="36" t="s">
        <v>584</v>
      </c>
      <c r="C55" t="s">
        <v>78</v>
      </c>
      <c r="D55" t="s">
        <v>506</v>
      </c>
      <c r="E55" t="s">
        <v>585</v>
      </c>
      <c r="F55" t="s">
        <v>589</v>
      </c>
      <c r="G55" t="s">
        <v>590</v>
      </c>
      <c r="H55" t="s">
        <v>517</v>
      </c>
      <c r="I55" t="s">
        <v>518</v>
      </c>
      <c r="J55" s="55" t="s">
        <v>33</v>
      </c>
      <c r="K55">
        <v>59</v>
      </c>
    </row>
    <row r="56" spans="1:11" x14ac:dyDescent="0.35">
      <c r="A56" s="36" t="s">
        <v>78</v>
      </c>
      <c r="B56" s="36" t="s">
        <v>584</v>
      </c>
      <c r="C56" t="s">
        <v>78</v>
      </c>
      <c r="D56" t="s">
        <v>506</v>
      </c>
      <c r="E56" t="s">
        <v>585</v>
      </c>
      <c r="F56" t="s">
        <v>589</v>
      </c>
      <c r="G56" t="s">
        <v>590</v>
      </c>
      <c r="H56" t="s">
        <v>517</v>
      </c>
      <c r="I56" t="s">
        <v>518</v>
      </c>
      <c r="J56" s="55" t="s">
        <v>34</v>
      </c>
      <c r="K56">
        <v>81</v>
      </c>
    </row>
    <row r="57" spans="1:11" x14ac:dyDescent="0.35">
      <c r="A57" s="36" t="s">
        <v>78</v>
      </c>
      <c r="B57" s="36" t="s">
        <v>584</v>
      </c>
      <c r="C57" t="s">
        <v>78</v>
      </c>
      <c r="D57" t="s">
        <v>506</v>
      </c>
      <c r="E57" t="s">
        <v>585</v>
      </c>
      <c r="F57" t="s">
        <v>589</v>
      </c>
      <c r="G57" t="s">
        <v>590</v>
      </c>
      <c r="H57" t="s">
        <v>517</v>
      </c>
      <c r="I57" t="s">
        <v>518</v>
      </c>
      <c r="J57" s="55" t="s">
        <v>35</v>
      </c>
      <c r="K57">
        <v>15</v>
      </c>
    </row>
    <row r="58" spans="1:11" x14ac:dyDescent="0.35">
      <c r="A58" s="36" t="s">
        <v>78</v>
      </c>
      <c r="B58" s="36" t="s">
        <v>584</v>
      </c>
      <c r="C58" t="s">
        <v>78</v>
      </c>
      <c r="D58" t="s">
        <v>506</v>
      </c>
      <c r="E58" t="s">
        <v>585</v>
      </c>
      <c r="F58" t="s">
        <v>589</v>
      </c>
      <c r="G58" t="s">
        <v>590</v>
      </c>
      <c r="H58" t="s">
        <v>517</v>
      </c>
      <c r="I58" t="s">
        <v>518</v>
      </c>
      <c r="J58" s="55" t="s">
        <v>36</v>
      </c>
      <c r="K58">
        <v>194</v>
      </c>
    </row>
    <row r="59" spans="1:11" x14ac:dyDescent="0.35">
      <c r="A59" s="36" t="s">
        <v>78</v>
      </c>
      <c r="B59" s="36" t="s">
        <v>584</v>
      </c>
      <c r="C59" t="s">
        <v>78</v>
      </c>
      <c r="D59" t="s">
        <v>506</v>
      </c>
      <c r="E59" t="s">
        <v>585</v>
      </c>
      <c r="F59" t="s">
        <v>589</v>
      </c>
      <c r="G59" t="s">
        <v>590</v>
      </c>
      <c r="H59" t="s">
        <v>517</v>
      </c>
      <c r="I59" t="s">
        <v>518</v>
      </c>
      <c r="J59" s="55" t="s">
        <v>37</v>
      </c>
      <c r="K59">
        <v>209</v>
      </c>
    </row>
    <row r="60" spans="1:11" x14ac:dyDescent="0.35">
      <c r="A60" s="36" t="s">
        <v>78</v>
      </c>
      <c r="B60" s="36" t="s">
        <v>584</v>
      </c>
      <c r="C60" t="s">
        <v>78</v>
      </c>
      <c r="D60" t="s">
        <v>506</v>
      </c>
      <c r="E60" t="s">
        <v>585</v>
      </c>
      <c r="F60" t="s">
        <v>589</v>
      </c>
      <c r="G60" t="s">
        <v>590</v>
      </c>
      <c r="H60" t="s">
        <v>517</v>
      </c>
      <c r="I60" t="s">
        <v>518</v>
      </c>
      <c r="J60" s="55" t="s">
        <v>38</v>
      </c>
      <c r="K60">
        <v>142</v>
      </c>
    </row>
    <row r="61" spans="1:11" x14ac:dyDescent="0.35">
      <c r="A61" s="36" t="s">
        <v>78</v>
      </c>
      <c r="B61" s="36" t="s">
        <v>584</v>
      </c>
      <c r="C61" t="s">
        <v>78</v>
      </c>
      <c r="D61" t="s">
        <v>506</v>
      </c>
      <c r="E61" t="s">
        <v>585</v>
      </c>
      <c r="F61" t="s">
        <v>589</v>
      </c>
      <c r="G61" t="s">
        <v>590</v>
      </c>
      <c r="H61" t="s">
        <v>517</v>
      </c>
      <c r="I61" t="s">
        <v>518</v>
      </c>
      <c r="J61" s="55" t="s">
        <v>39</v>
      </c>
      <c r="K61">
        <v>320</v>
      </c>
    </row>
    <row r="62" spans="1:11" x14ac:dyDescent="0.35">
      <c r="A62" s="36" t="s">
        <v>78</v>
      </c>
      <c r="B62" s="36" t="s">
        <v>584</v>
      </c>
      <c r="C62" t="s">
        <v>78</v>
      </c>
      <c r="D62" t="s">
        <v>506</v>
      </c>
      <c r="E62" t="s">
        <v>585</v>
      </c>
      <c r="F62" t="s">
        <v>589</v>
      </c>
      <c r="G62" t="s">
        <v>590</v>
      </c>
      <c r="H62" t="s">
        <v>517</v>
      </c>
      <c r="I62" t="s">
        <v>518</v>
      </c>
      <c r="J62" s="55" t="s">
        <v>40</v>
      </c>
      <c r="K62">
        <v>0</v>
      </c>
    </row>
    <row r="63" spans="1:11" x14ac:dyDescent="0.35">
      <c r="A63" s="36" t="s">
        <v>78</v>
      </c>
      <c r="B63" s="36" t="s">
        <v>584</v>
      </c>
      <c r="C63" t="s">
        <v>78</v>
      </c>
      <c r="D63" t="s">
        <v>506</v>
      </c>
      <c r="E63" t="s">
        <v>585</v>
      </c>
      <c r="F63" t="s">
        <v>589</v>
      </c>
      <c r="G63" t="s">
        <v>590</v>
      </c>
      <c r="H63" t="s">
        <v>517</v>
      </c>
      <c r="I63" t="s">
        <v>518</v>
      </c>
      <c r="J63" s="55" t="s">
        <v>41</v>
      </c>
      <c r="K63">
        <v>25</v>
      </c>
    </row>
    <row r="64" spans="1:11" x14ac:dyDescent="0.35">
      <c r="A64" s="36" t="s">
        <v>78</v>
      </c>
      <c r="B64" s="36" t="s">
        <v>584</v>
      </c>
      <c r="C64" t="s">
        <v>78</v>
      </c>
      <c r="D64" t="s">
        <v>506</v>
      </c>
      <c r="E64" t="s">
        <v>585</v>
      </c>
      <c r="F64" t="s">
        <v>589</v>
      </c>
      <c r="G64" t="s">
        <v>590</v>
      </c>
      <c r="H64" t="s">
        <v>517</v>
      </c>
      <c r="I64" t="s">
        <v>518</v>
      </c>
      <c r="J64" s="55" t="s">
        <v>42</v>
      </c>
      <c r="K64">
        <v>75</v>
      </c>
    </row>
    <row r="65" spans="1:11" x14ac:dyDescent="0.35">
      <c r="A65" s="36" t="s">
        <v>78</v>
      </c>
      <c r="B65" s="36" t="s">
        <v>584</v>
      </c>
      <c r="C65" t="s">
        <v>78</v>
      </c>
      <c r="D65" t="s">
        <v>506</v>
      </c>
      <c r="E65" t="s">
        <v>585</v>
      </c>
      <c r="F65" t="s">
        <v>589</v>
      </c>
      <c r="G65" t="s">
        <v>590</v>
      </c>
      <c r="H65" t="s">
        <v>517</v>
      </c>
      <c r="I65" t="s">
        <v>518</v>
      </c>
      <c r="J65" s="55" t="s">
        <v>43</v>
      </c>
      <c r="K65">
        <v>15</v>
      </c>
    </row>
    <row r="66" spans="1:11" x14ac:dyDescent="0.35">
      <c r="A66" s="36" t="s">
        <v>78</v>
      </c>
      <c r="B66" s="36" t="s">
        <v>584</v>
      </c>
      <c r="C66" t="s">
        <v>78</v>
      </c>
      <c r="D66" t="s">
        <v>501</v>
      </c>
      <c r="E66" t="s">
        <v>591</v>
      </c>
      <c r="F66" t="s">
        <v>592</v>
      </c>
      <c r="G66" t="s">
        <v>593</v>
      </c>
      <c r="H66" t="s">
        <v>499</v>
      </c>
      <c r="I66" t="s">
        <v>500</v>
      </c>
      <c r="J66" s="55">
        <v>1</v>
      </c>
      <c r="K66">
        <v>425</v>
      </c>
    </row>
    <row r="67" spans="1:11" x14ac:dyDescent="0.35">
      <c r="A67" s="36" t="s">
        <v>78</v>
      </c>
      <c r="B67" s="36" t="s">
        <v>584</v>
      </c>
      <c r="C67" t="s">
        <v>78</v>
      </c>
      <c r="D67" t="s">
        <v>501</v>
      </c>
      <c r="E67" t="s">
        <v>591</v>
      </c>
      <c r="F67" t="s">
        <v>592</v>
      </c>
      <c r="G67" t="s">
        <v>593</v>
      </c>
      <c r="H67" t="s">
        <v>499</v>
      </c>
      <c r="I67" t="s">
        <v>500</v>
      </c>
      <c r="J67" s="55">
        <v>2</v>
      </c>
      <c r="K67">
        <v>68</v>
      </c>
    </row>
    <row r="68" spans="1:11" x14ac:dyDescent="0.35">
      <c r="A68" s="36" t="s">
        <v>78</v>
      </c>
      <c r="B68" s="36" t="s">
        <v>584</v>
      </c>
      <c r="C68" t="s">
        <v>78</v>
      </c>
      <c r="D68" t="s">
        <v>501</v>
      </c>
      <c r="E68" t="s">
        <v>591</v>
      </c>
      <c r="F68" t="s">
        <v>592</v>
      </c>
      <c r="G68" t="s">
        <v>593</v>
      </c>
      <c r="H68" t="s">
        <v>499</v>
      </c>
      <c r="I68" t="s">
        <v>500</v>
      </c>
      <c r="J68" s="55" t="s">
        <v>30</v>
      </c>
      <c r="K68">
        <v>37</v>
      </c>
    </row>
    <row r="69" spans="1:11" x14ac:dyDescent="0.35">
      <c r="A69" s="36" t="s">
        <v>78</v>
      </c>
      <c r="B69" s="36" t="s">
        <v>584</v>
      </c>
      <c r="C69" t="s">
        <v>78</v>
      </c>
      <c r="D69" t="s">
        <v>501</v>
      </c>
      <c r="E69" t="s">
        <v>591</v>
      </c>
      <c r="F69" t="s">
        <v>592</v>
      </c>
      <c r="G69" t="s">
        <v>593</v>
      </c>
      <c r="H69" t="s">
        <v>499</v>
      </c>
      <c r="I69" t="s">
        <v>500</v>
      </c>
      <c r="J69" s="55" t="s">
        <v>31</v>
      </c>
      <c r="K69">
        <v>18</v>
      </c>
    </row>
    <row r="70" spans="1:11" x14ac:dyDescent="0.35">
      <c r="A70" s="36" t="s">
        <v>78</v>
      </c>
      <c r="B70" s="36" t="s">
        <v>584</v>
      </c>
      <c r="C70" t="s">
        <v>78</v>
      </c>
      <c r="D70" t="s">
        <v>501</v>
      </c>
      <c r="E70" t="s">
        <v>591</v>
      </c>
      <c r="F70" t="s">
        <v>592</v>
      </c>
      <c r="G70" t="s">
        <v>593</v>
      </c>
      <c r="H70" t="s">
        <v>499</v>
      </c>
      <c r="I70" t="s">
        <v>500</v>
      </c>
      <c r="J70" s="55" t="s">
        <v>32</v>
      </c>
      <c r="K70">
        <v>5</v>
      </c>
    </row>
    <row r="71" spans="1:11" x14ac:dyDescent="0.35">
      <c r="A71" s="36" t="s">
        <v>78</v>
      </c>
      <c r="B71" s="36" t="s">
        <v>584</v>
      </c>
      <c r="C71" t="s">
        <v>78</v>
      </c>
      <c r="D71" t="s">
        <v>501</v>
      </c>
      <c r="E71" t="s">
        <v>591</v>
      </c>
      <c r="F71" t="s">
        <v>592</v>
      </c>
      <c r="G71" t="s">
        <v>593</v>
      </c>
      <c r="H71" t="s">
        <v>499</v>
      </c>
      <c r="I71" t="s">
        <v>500</v>
      </c>
      <c r="J71" s="55" t="s">
        <v>33</v>
      </c>
      <c r="K71">
        <v>3</v>
      </c>
    </row>
    <row r="72" spans="1:11" x14ac:dyDescent="0.35">
      <c r="A72" s="36" t="s">
        <v>78</v>
      </c>
      <c r="B72" s="36" t="s">
        <v>584</v>
      </c>
      <c r="C72" t="s">
        <v>78</v>
      </c>
      <c r="D72" t="s">
        <v>501</v>
      </c>
      <c r="E72" t="s">
        <v>591</v>
      </c>
      <c r="F72" t="s">
        <v>592</v>
      </c>
      <c r="G72" t="s">
        <v>593</v>
      </c>
      <c r="H72" t="s">
        <v>499</v>
      </c>
      <c r="I72" t="s">
        <v>500</v>
      </c>
      <c r="J72" s="55" t="s">
        <v>34</v>
      </c>
      <c r="K72">
        <v>3</v>
      </c>
    </row>
    <row r="73" spans="1:11" x14ac:dyDescent="0.35">
      <c r="A73" s="36" t="s">
        <v>78</v>
      </c>
      <c r="B73" s="36" t="s">
        <v>584</v>
      </c>
      <c r="C73" t="s">
        <v>78</v>
      </c>
      <c r="D73" t="s">
        <v>501</v>
      </c>
      <c r="E73" t="s">
        <v>591</v>
      </c>
      <c r="F73" t="s">
        <v>592</v>
      </c>
      <c r="G73" t="s">
        <v>593</v>
      </c>
      <c r="H73" t="s">
        <v>499</v>
      </c>
      <c r="I73" t="s">
        <v>500</v>
      </c>
      <c r="J73" s="55" t="s">
        <v>35</v>
      </c>
      <c r="K73">
        <v>2</v>
      </c>
    </row>
    <row r="74" spans="1:11" x14ac:dyDescent="0.35">
      <c r="A74" s="36" t="s">
        <v>78</v>
      </c>
      <c r="B74" s="36" t="s">
        <v>584</v>
      </c>
      <c r="C74" t="s">
        <v>78</v>
      </c>
      <c r="D74" t="s">
        <v>501</v>
      </c>
      <c r="E74" t="s">
        <v>591</v>
      </c>
      <c r="F74" t="s">
        <v>592</v>
      </c>
      <c r="G74" t="s">
        <v>593</v>
      </c>
      <c r="H74" t="s">
        <v>499</v>
      </c>
      <c r="I74" t="s">
        <v>500</v>
      </c>
      <c r="J74" s="55" t="s">
        <v>36</v>
      </c>
      <c r="K74">
        <v>31</v>
      </c>
    </row>
    <row r="75" spans="1:11" x14ac:dyDescent="0.35">
      <c r="A75" s="36" t="s">
        <v>78</v>
      </c>
      <c r="B75" s="36" t="s">
        <v>584</v>
      </c>
      <c r="C75" t="s">
        <v>78</v>
      </c>
      <c r="D75" t="s">
        <v>501</v>
      </c>
      <c r="E75" t="s">
        <v>591</v>
      </c>
      <c r="F75" t="s">
        <v>592</v>
      </c>
      <c r="G75" t="s">
        <v>593</v>
      </c>
      <c r="H75" t="s">
        <v>499</v>
      </c>
      <c r="I75" t="s">
        <v>500</v>
      </c>
      <c r="J75" s="55" t="s">
        <v>37</v>
      </c>
      <c r="K75">
        <v>9</v>
      </c>
    </row>
    <row r="76" spans="1:11" x14ac:dyDescent="0.35">
      <c r="A76" s="36" t="s">
        <v>78</v>
      </c>
      <c r="B76" s="36" t="s">
        <v>584</v>
      </c>
      <c r="C76" t="s">
        <v>78</v>
      </c>
      <c r="D76" t="s">
        <v>501</v>
      </c>
      <c r="E76" t="s">
        <v>591</v>
      </c>
      <c r="F76" t="s">
        <v>592</v>
      </c>
      <c r="G76" t="s">
        <v>593</v>
      </c>
      <c r="H76" t="s">
        <v>499</v>
      </c>
      <c r="I76" t="s">
        <v>500</v>
      </c>
      <c r="J76" s="55" t="s">
        <v>38</v>
      </c>
      <c r="K76">
        <v>2</v>
      </c>
    </row>
    <row r="77" spans="1:11" x14ac:dyDescent="0.35">
      <c r="A77" s="36" t="s">
        <v>78</v>
      </c>
      <c r="B77" s="36" t="s">
        <v>584</v>
      </c>
      <c r="C77" t="s">
        <v>78</v>
      </c>
      <c r="D77" t="s">
        <v>501</v>
      </c>
      <c r="E77" t="s">
        <v>591</v>
      </c>
      <c r="F77" t="s">
        <v>592</v>
      </c>
      <c r="G77" t="s">
        <v>593</v>
      </c>
      <c r="H77" t="s">
        <v>499</v>
      </c>
      <c r="I77" t="s">
        <v>500</v>
      </c>
      <c r="J77" s="55" t="s">
        <v>39</v>
      </c>
      <c r="K77">
        <v>10</v>
      </c>
    </row>
    <row r="78" spans="1:11" x14ac:dyDescent="0.35">
      <c r="A78" s="36" t="s">
        <v>78</v>
      </c>
      <c r="B78" s="36" t="s">
        <v>584</v>
      </c>
      <c r="C78" t="s">
        <v>78</v>
      </c>
      <c r="D78" t="s">
        <v>501</v>
      </c>
      <c r="E78" t="s">
        <v>591</v>
      </c>
      <c r="F78" t="s">
        <v>592</v>
      </c>
      <c r="G78" t="s">
        <v>593</v>
      </c>
      <c r="H78" t="s">
        <v>499</v>
      </c>
      <c r="I78" t="s">
        <v>500</v>
      </c>
      <c r="J78" s="55" t="s">
        <v>40</v>
      </c>
      <c r="K78">
        <v>6</v>
      </c>
    </row>
    <row r="79" spans="1:11" x14ac:dyDescent="0.35">
      <c r="A79" s="36" t="s">
        <v>78</v>
      </c>
      <c r="B79" s="36" t="s">
        <v>584</v>
      </c>
      <c r="C79" t="s">
        <v>78</v>
      </c>
      <c r="D79" t="s">
        <v>501</v>
      </c>
      <c r="E79" t="s">
        <v>591</v>
      </c>
      <c r="F79" t="s">
        <v>592</v>
      </c>
      <c r="G79" t="s">
        <v>593</v>
      </c>
      <c r="H79" t="s">
        <v>499</v>
      </c>
      <c r="I79" t="s">
        <v>500</v>
      </c>
      <c r="J79" s="55" t="s">
        <v>41</v>
      </c>
      <c r="K79">
        <v>1</v>
      </c>
    </row>
    <row r="80" spans="1:11" x14ac:dyDescent="0.35">
      <c r="A80" s="36" t="s">
        <v>78</v>
      </c>
      <c r="B80" s="36" t="s">
        <v>584</v>
      </c>
      <c r="C80" t="s">
        <v>78</v>
      </c>
      <c r="D80" t="s">
        <v>501</v>
      </c>
      <c r="E80" t="s">
        <v>591</v>
      </c>
      <c r="F80" t="s">
        <v>592</v>
      </c>
      <c r="G80" t="s">
        <v>593</v>
      </c>
      <c r="H80" t="s">
        <v>499</v>
      </c>
      <c r="I80" t="s">
        <v>500</v>
      </c>
      <c r="J80" s="55" t="s">
        <v>42</v>
      </c>
      <c r="K80">
        <v>4</v>
      </c>
    </row>
    <row r="81" spans="1:11" x14ac:dyDescent="0.35">
      <c r="A81" s="36" t="s">
        <v>78</v>
      </c>
      <c r="B81" s="36" t="s">
        <v>584</v>
      </c>
      <c r="C81" t="s">
        <v>78</v>
      </c>
      <c r="D81" t="s">
        <v>501</v>
      </c>
      <c r="E81" t="s">
        <v>591</v>
      </c>
      <c r="F81" t="s">
        <v>592</v>
      </c>
      <c r="G81" t="s">
        <v>593</v>
      </c>
      <c r="H81" t="s">
        <v>499</v>
      </c>
      <c r="I81" t="s">
        <v>500</v>
      </c>
      <c r="J81" s="55" t="s">
        <v>43</v>
      </c>
      <c r="K81">
        <v>0</v>
      </c>
    </row>
    <row r="82" spans="1:11" x14ac:dyDescent="0.35">
      <c r="A82" s="36" t="s">
        <v>78</v>
      </c>
      <c r="B82" s="36" t="s">
        <v>584</v>
      </c>
      <c r="C82" t="s">
        <v>78</v>
      </c>
      <c r="D82" t="s">
        <v>497</v>
      </c>
      <c r="E82" t="s">
        <v>594</v>
      </c>
      <c r="F82" t="s">
        <v>592</v>
      </c>
      <c r="G82" t="s">
        <v>593</v>
      </c>
      <c r="H82" t="s">
        <v>158</v>
      </c>
      <c r="I82" t="s">
        <v>159</v>
      </c>
      <c r="J82" s="55">
        <v>1</v>
      </c>
      <c r="K82">
        <v>425</v>
      </c>
    </row>
    <row r="83" spans="1:11" x14ac:dyDescent="0.35">
      <c r="A83" s="36" t="s">
        <v>78</v>
      </c>
      <c r="B83" s="36" t="s">
        <v>584</v>
      </c>
      <c r="C83" t="s">
        <v>78</v>
      </c>
      <c r="D83" t="s">
        <v>497</v>
      </c>
      <c r="E83" t="s">
        <v>594</v>
      </c>
      <c r="F83" t="s">
        <v>592</v>
      </c>
      <c r="G83" t="s">
        <v>593</v>
      </c>
      <c r="H83" t="s">
        <v>158</v>
      </c>
      <c r="I83" t="s">
        <v>159</v>
      </c>
      <c r="J83" s="55">
        <v>2</v>
      </c>
      <c r="K83">
        <v>76</v>
      </c>
    </row>
    <row r="84" spans="1:11" x14ac:dyDescent="0.35">
      <c r="A84" s="36" t="s">
        <v>78</v>
      </c>
      <c r="B84" s="36" t="s">
        <v>584</v>
      </c>
      <c r="C84" t="s">
        <v>78</v>
      </c>
      <c r="D84" t="s">
        <v>497</v>
      </c>
      <c r="E84" t="s">
        <v>594</v>
      </c>
      <c r="F84" t="s">
        <v>592</v>
      </c>
      <c r="G84" t="s">
        <v>593</v>
      </c>
      <c r="H84" t="s">
        <v>158</v>
      </c>
      <c r="I84" t="s">
        <v>159</v>
      </c>
      <c r="J84" s="55" t="s">
        <v>30</v>
      </c>
      <c r="K84">
        <v>39</v>
      </c>
    </row>
    <row r="85" spans="1:11" x14ac:dyDescent="0.35">
      <c r="A85" s="36" t="s">
        <v>78</v>
      </c>
      <c r="B85" s="36" t="s">
        <v>584</v>
      </c>
      <c r="C85" t="s">
        <v>78</v>
      </c>
      <c r="D85" t="s">
        <v>497</v>
      </c>
      <c r="E85" t="s">
        <v>594</v>
      </c>
      <c r="F85" t="s">
        <v>592</v>
      </c>
      <c r="G85" t="s">
        <v>593</v>
      </c>
      <c r="H85" t="s">
        <v>158</v>
      </c>
      <c r="I85" t="s">
        <v>159</v>
      </c>
      <c r="J85" s="55" t="s">
        <v>31</v>
      </c>
      <c r="K85">
        <v>19</v>
      </c>
    </row>
    <row r="86" spans="1:11" x14ac:dyDescent="0.35">
      <c r="A86" s="36" t="s">
        <v>78</v>
      </c>
      <c r="B86" s="36" t="s">
        <v>584</v>
      </c>
      <c r="C86" t="s">
        <v>78</v>
      </c>
      <c r="D86" t="s">
        <v>497</v>
      </c>
      <c r="E86" t="s">
        <v>594</v>
      </c>
      <c r="F86" t="s">
        <v>592</v>
      </c>
      <c r="G86" t="s">
        <v>593</v>
      </c>
      <c r="H86" t="s">
        <v>158</v>
      </c>
      <c r="I86" t="s">
        <v>159</v>
      </c>
      <c r="J86" s="55" t="s">
        <v>32</v>
      </c>
      <c r="K86">
        <v>6</v>
      </c>
    </row>
    <row r="87" spans="1:11" x14ac:dyDescent="0.35">
      <c r="A87" s="36" t="s">
        <v>78</v>
      </c>
      <c r="B87" s="36" t="s">
        <v>584</v>
      </c>
      <c r="C87" t="s">
        <v>78</v>
      </c>
      <c r="D87" t="s">
        <v>497</v>
      </c>
      <c r="E87" t="s">
        <v>594</v>
      </c>
      <c r="F87" t="s">
        <v>592</v>
      </c>
      <c r="G87" t="s">
        <v>593</v>
      </c>
      <c r="H87" t="s">
        <v>158</v>
      </c>
      <c r="I87" t="s">
        <v>159</v>
      </c>
      <c r="J87" s="55" t="s">
        <v>33</v>
      </c>
      <c r="K87">
        <v>9</v>
      </c>
    </row>
    <row r="88" spans="1:11" x14ac:dyDescent="0.35">
      <c r="A88" s="36" t="s">
        <v>78</v>
      </c>
      <c r="B88" s="36" t="s">
        <v>584</v>
      </c>
      <c r="C88" t="s">
        <v>78</v>
      </c>
      <c r="D88" t="s">
        <v>497</v>
      </c>
      <c r="E88" t="s">
        <v>594</v>
      </c>
      <c r="F88" t="s">
        <v>592</v>
      </c>
      <c r="G88" t="s">
        <v>593</v>
      </c>
      <c r="H88" t="s">
        <v>158</v>
      </c>
      <c r="I88" t="s">
        <v>159</v>
      </c>
      <c r="J88" s="55" t="s">
        <v>34</v>
      </c>
      <c r="K88">
        <v>3</v>
      </c>
    </row>
    <row r="89" spans="1:11" x14ac:dyDescent="0.35">
      <c r="A89" s="36" t="s">
        <v>78</v>
      </c>
      <c r="B89" s="36" t="s">
        <v>584</v>
      </c>
      <c r="C89" t="s">
        <v>78</v>
      </c>
      <c r="D89" t="s">
        <v>497</v>
      </c>
      <c r="E89" t="s">
        <v>594</v>
      </c>
      <c r="F89" t="s">
        <v>592</v>
      </c>
      <c r="G89" t="s">
        <v>593</v>
      </c>
      <c r="H89" t="s">
        <v>158</v>
      </c>
      <c r="I89" t="s">
        <v>159</v>
      </c>
      <c r="J89" s="55" t="s">
        <v>35</v>
      </c>
      <c r="K89">
        <v>0</v>
      </c>
    </row>
    <row r="90" spans="1:11" x14ac:dyDescent="0.35">
      <c r="A90" s="36" t="s">
        <v>78</v>
      </c>
      <c r="B90" s="36" t="s">
        <v>584</v>
      </c>
      <c r="C90" t="s">
        <v>78</v>
      </c>
      <c r="D90" t="s">
        <v>497</v>
      </c>
      <c r="E90" t="s">
        <v>594</v>
      </c>
      <c r="F90" t="s">
        <v>592</v>
      </c>
      <c r="G90" t="s">
        <v>593</v>
      </c>
      <c r="H90" t="s">
        <v>158</v>
      </c>
      <c r="I90" t="s">
        <v>159</v>
      </c>
      <c r="J90" s="55" t="s">
        <v>36</v>
      </c>
      <c r="K90">
        <v>25</v>
      </c>
    </row>
    <row r="91" spans="1:11" x14ac:dyDescent="0.35">
      <c r="A91" s="36" t="s">
        <v>78</v>
      </c>
      <c r="B91" s="36" t="s">
        <v>584</v>
      </c>
      <c r="C91" t="s">
        <v>78</v>
      </c>
      <c r="D91" t="s">
        <v>497</v>
      </c>
      <c r="E91" t="s">
        <v>594</v>
      </c>
      <c r="F91" t="s">
        <v>592</v>
      </c>
      <c r="G91" t="s">
        <v>593</v>
      </c>
      <c r="H91" t="s">
        <v>158</v>
      </c>
      <c r="I91" t="s">
        <v>159</v>
      </c>
      <c r="J91" s="55" t="s">
        <v>37</v>
      </c>
      <c r="K91">
        <v>22</v>
      </c>
    </row>
    <row r="92" spans="1:11" x14ac:dyDescent="0.35">
      <c r="A92" s="36" t="s">
        <v>78</v>
      </c>
      <c r="B92" s="36" t="s">
        <v>584</v>
      </c>
      <c r="C92" t="s">
        <v>78</v>
      </c>
      <c r="D92" t="s">
        <v>497</v>
      </c>
      <c r="E92" t="s">
        <v>594</v>
      </c>
      <c r="F92" t="s">
        <v>592</v>
      </c>
      <c r="G92" t="s">
        <v>593</v>
      </c>
      <c r="H92" t="s">
        <v>158</v>
      </c>
      <c r="I92" t="s">
        <v>159</v>
      </c>
      <c r="J92" s="55" t="s">
        <v>38</v>
      </c>
      <c r="K92">
        <v>4</v>
      </c>
    </row>
    <row r="93" spans="1:11" x14ac:dyDescent="0.35">
      <c r="A93" s="36" t="s">
        <v>78</v>
      </c>
      <c r="B93" s="36" t="s">
        <v>584</v>
      </c>
      <c r="C93" t="s">
        <v>78</v>
      </c>
      <c r="D93" t="s">
        <v>497</v>
      </c>
      <c r="E93" t="s">
        <v>594</v>
      </c>
      <c r="F93" t="s">
        <v>592</v>
      </c>
      <c r="G93" t="s">
        <v>593</v>
      </c>
      <c r="H93" t="s">
        <v>158</v>
      </c>
      <c r="I93" t="s">
        <v>159</v>
      </c>
      <c r="J93" s="55" t="s">
        <v>39</v>
      </c>
      <c r="K93">
        <v>10</v>
      </c>
    </row>
    <row r="94" spans="1:11" x14ac:dyDescent="0.35">
      <c r="A94" s="36" t="s">
        <v>78</v>
      </c>
      <c r="B94" s="36" t="s">
        <v>584</v>
      </c>
      <c r="C94" t="s">
        <v>78</v>
      </c>
      <c r="D94" t="s">
        <v>497</v>
      </c>
      <c r="E94" t="s">
        <v>594</v>
      </c>
      <c r="F94" t="s">
        <v>592</v>
      </c>
      <c r="G94" t="s">
        <v>593</v>
      </c>
      <c r="H94" t="s">
        <v>158</v>
      </c>
      <c r="I94" t="s">
        <v>159</v>
      </c>
      <c r="J94" s="55" t="s">
        <v>40</v>
      </c>
      <c r="K94">
        <v>2</v>
      </c>
    </row>
    <row r="95" spans="1:11" x14ac:dyDescent="0.35">
      <c r="A95" s="36" t="s">
        <v>78</v>
      </c>
      <c r="B95" s="36" t="s">
        <v>584</v>
      </c>
      <c r="C95" t="s">
        <v>78</v>
      </c>
      <c r="D95" t="s">
        <v>497</v>
      </c>
      <c r="E95" t="s">
        <v>594</v>
      </c>
      <c r="F95" t="s">
        <v>592</v>
      </c>
      <c r="G95" t="s">
        <v>593</v>
      </c>
      <c r="H95" t="s">
        <v>158</v>
      </c>
      <c r="I95" t="s">
        <v>159</v>
      </c>
      <c r="J95" s="55" t="s">
        <v>41</v>
      </c>
      <c r="K95">
        <v>6</v>
      </c>
    </row>
    <row r="96" spans="1:11" x14ac:dyDescent="0.35">
      <c r="A96" s="36" t="s">
        <v>78</v>
      </c>
      <c r="B96" s="36" t="s">
        <v>584</v>
      </c>
      <c r="C96" t="s">
        <v>78</v>
      </c>
      <c r="D96" t="s">
        <v>497</v>
      </c>
      <c r="E96" t="s">
        <v>594</v>
      </c>
      <c r="F96" t="s">
        <v>592</v>
      </c>
      <c r="G96" t="s">
        <v>593</v>
      </c>
      <c r="H96" t="s">
        <v>158</v>
      </c>
      <c r="I96" t="s">
        <v>159</v>
      </c>
      <c r="J96" s="55" t="s">
        <v>42</v>
      </c>
      <c r="K96">
        <v>2</v>
      </c>
    </row>
    <row r="97" spans="1:11" x14ac:dyDescent="0.35">
      <c r="A97" s="36" t="s">
        <v>78</v>
      </c>
      <c r="B97" s="36" t="s">
        <v>584</v>
      </c>
      <c r="C97" t="s">
        <v>78</v>
      </c>
      <c r="D97" t="s">
        <v>497</v>
      </c>
      <c r="E97" t="s">
        <v>594</v>
      </c>
      <c r="F97" t="s">
        <v>592</v>
      </c>
      <c r="G97" t="s">
        <v>593</v>
      </c>
      <c r="H97" t="s">
        <v>158</v>
      </c>
      <c r="I97" t="s">
        <v>159</v>
      </c>
      <c r="J97" s="55" t="s">
        <v>43</v>
      </c>
      <c r="K97">
        <v>1</v>
      </c>
    </row>
    <row r="98" spans="1:11" x14ac:dyDescent="0.35">
      <c r="A98" s="36" t="s">
        <v>78</v>
      </c>
      <c r="B98" s="36" t="s">
        <v>584</v>
      </c>
      <c r="C98" t="s">
        <v>78</v>
      </c>
      <c r="D98" t="s">
        <v>512</v>
      </c>
      <c r="E98" t="s">
        <v>588</v>
      </c>
      <c r="F98" t="s">
        <v>592</v>
      </c>
      <c r="G98" t="s">
        <v>593</v>
      </c>
      <c r="H98" t="s">
        <v>539</v>
      </c>
      <c r="I98" t="s">
        <v>540</v>
      </c>
      <c r="J98" s="55">
        <v>1</v>
      </c>
      <c r="K98">
        <v>425</v>
      </c>
    </row>
    <row r="99" spans="1:11" x14ac:dyDescent="0.35">
      <c r="A99" s="36" t="s">
        <v>78</v>
      </c>
      <c r="B99" s="36" t="s">
        <v>584</v>
      </c>
      <c r="C99" t="s">
        <v>78</v>
      </c>
      <c r="D99" t="s">
        <v>512</v>
      </c>
      <c r="E99" t="s">
        <v>588</v>
      </c>
      <c r="F99" t="s">
        <v>592</v>
      </c>
      <c r="G99" t="s">
        <v>593</v>
      </c>
      <c r="H99" t="s">
        <v>539</v>
      </c>
      <c r="I99" t="s">
        <v>540</v>
      </c>
      <c r="J99" s="55">
        <v>2</v>
      </c>
      <c r="K99">
        <v>97</v>
      </c>
    </row>
    <row r="100" spans="1:11" x14ac:dyDescent="0.35">
      <c r="A100" s="36" t="s">
        <v>78</v>
      </c>
      <c r="B100" s="36" t="s">
        <v>584</v>
      </c>
      <c r="C100" t="s">
        <v>78</v>
      </c>
      <c r="D100" t="s">
        <v>512</v>
      </c>
      <c r="E100" t="s">
        <v>588</v>
      </c>
      <c r="F100" t="s">
        <v>592</v>
      </c>
      <c r="G100" t="s">
        <v>593</v>
      </c>
      <c r="H100" t="s">
        <v>539</v>
      </c>
      <c r="I100" t="s">
        <v>540</v>
      </c>
      <c r="J100" s="55" t="s">
        <v>30</v>
      </c>
      <c r="K100">
        <v>57</v>
      </c>
    </row>
    <row r="101" spans="1:11" x14ac:dyDescent="0.35">
      <c r="A101" s="36" t="s">
        <v>78</v>
      </c>
      <c r="B101" s="36" t="s">
        <v>584</v>
      </c>
      <c r="C101" t="s">
        <v>78</v>
      </c>
      <c r="D101" t="s">
        <v>512</v>
      </c>
      <c r="E101" t="s">
        <v>588</v>
      </c>
      <c r="F101" t="s">
        <v>592</v>
      </c>
      <c r="G101" t="s">
        <v>593</v>
      </c>
      <c r="H101" t="s">
        <v>539</v>
      </c>
      <c r="I101" t="s">
        <v>540</v>
      </c>
      <c r="J101" s="55" t="s">
        <v>31</v>
      </c>
      <c r="K101">
        <v>19</v>
      </c>
    </row>
    <row r="102" spans="1:11" x14ac:dyDescent="0.35">
      <c r="A102" s="36" t="s">
        <v>78</v>
      </c>
      <c r="B102" s="36" t="s">
        <v>584</v>
      </c>
      <c r="C102" t="s">
        <v>78</v>
      </c>
      <c r="D102" t="s">
        <v>512</v>
      </c>
      <c r="E102" t="s">
        <v>588</v>
      </c>
      <c r="F102" t="s">
        <v>592</v>
      </c>
      <c r="G102" t="s">
        <v>593</v>
      </c>
      <c r="H102" t="s">
        <v>539</v>
      </c>
      <c r="I102" t="s">
        <v>540</v>
      </c>
      <c r="J102" s="55" t="s">
        <v>32</v>
      </c>
      <c r="K102">
        <v>7</v>
      </c>
    </row>
    <row r="103" spans="1:11" x14ac:dyDescent="0.35">
      <c r="A103" s="36" t="s">
        <v>78</v>
      </c>
      <c r="B103" s="36" t="s">
        <v>584</v>
      </c>
      <c r="C103" t="s">
        <v>78</v>
      </c>
      <c r="D103" t="s">
        <v>512</v>
      </c>
      <c r="E103" t="s">
        <v>588</v>
      </c>
      <c r="F103" t="s">
        <v>592</v>
      </c>
      <c r="G103" t="s">
        <v>593</v>
      </c>
      <c r="H103" t="s">
        <v>539</v>
      </c>
      <c r="I103" t="s">
        <v>540</v>
      </c>
      <c r="J103" s="55" t="s">
        <v>33</v>
      </c>
      <c r="K103">
        <v>6</v>
      </c>
    </row>
    <row r="104" spans="1:11" x14ac:dyDescent="0.35">
      <c r="A104" s="36" t="s">
        <v>78</v>
      </c>
      <c r="B104" s="36" t="s">
        <v>584</v>
      </c>
      <c r="C104" t="s">
        <v>78</v>
      </c>
      <c r="D104" t="s">
        <v>512</v>
      </c>
      <c r="E104" t="s">
        <v>588</v>
      </c>
      <c r="F104" t="s">
        <v>592</v>
      </c>
      <c r="G104" t="s">
        <v>593</v>
      </c>
      <c r="H104" t="s">
        <v>539</v>
      </c>
      <c r="I104" t="s">
        <v>540</v>
      </c>
      <c r="J104" s="55" t="s">
        <v>34</v>
      </c>
      <c r="K104">
        <v>8</v>
      </c>
    </row>
    <row r="105" spans="1:11" x14ac:dyDescent="0.35">
      <c r="A105" s="36" t="s">
        <v>78</v>
      </c>
      <c r="B105" s="36" t="s">
        <v>584</v>
      </c>
      <c r="C105" t="s">
        <v>78</v>
      </c>
      <c r="D105" t="s">
        <v>512</v>
      </c>
      <c r="E105" t="s">
        <v>588</v>
      </c>
      <c r="F105" t="s">
        <v>592</v>
      </c>
      <c r="G105" t="s">
        <v>593</v>
      </c>
      <c r="H105" t="s">
        <v>539</v>
      </c>
      <c r="I105" t="s">
        <v>540</v>
      </c>
      <c r="J105" s="55" t="s">
        <v>35</v>
      </c>
      <c r="K105">
        <v>0</v>
      </c>
    </row>
    <row r="106" spans="1:11" x14ac:dyDescent="0.35">
      <c r="A106" s="36" t="s">
        <v>78</v>
      </c>
      <c r="B106" s="36" t="s">
        <v>584</v>
      </c>
      <c r="C106" t="s">
        <v>78</v>
      </c>
      <c r="D106" t="s">
        <v>512</v>
      </c>
      <c r="E106" t="s">
        <v>588</v>
      </c>
      <c r="F106" t="s">
        <v>592</v>
      </c>
      <c r="G106" t="s">
        <v>593</v>
      </c>
      <c r="H106" t="s">
        <v>539</v>
      </c>
      <c r="I106" t="s">
        <v>540</v>
      </c>
      <c r="J106" s="55" t="s">
        <v>36</v>
      </c>
      <c r="K106">
        <v>42</v>
      </c>
    </row>
    <row r="107" spans="1:11" x14ac:dyDescent="0.35">
      <c r="A107" s="36" t="s">
        <v>78</v>
      </c>
      <c r="B107" s="36" t="s">
        <v>584</v>
      </c>
      <c r="C107" t="s">
        <v>78</v>
      </c>
      <c r="D107" t="s">
        <v>512</v>
      </c>
      <c r="E107" t="s">
        <v>588</v>
      </c>
      <c r="F107" t="s">
        <v>592</v>
      </c>
      <c r="G107" t="s">
        <v>593</v>
      </c>
      <c r="H107" t="s">
        <v>539</v>
      </c>
      <c r="I107" t="s">
        <v>540</v>
      </c>
      <c r="J107" s="55" t="s">
        <v>37</v>
      </c>
      <c r="K107">
        <v>11</v>
      </c>
    </row>
    <row r="108" spans="1:11" x14ac:dyDescent="0.35">
      <c r="A108" s="36" t="s">
        <v>78</v>
      </c>
      <c r="B108" s="36" t="s">
        <v>584</v>
      </c>
      <c r="C108" t="s">
        <v>78</v>
      </c>
      <c r="D108" t="s">
        <v>512</v>
      </c>
      <c r="E108" t="s">
        <v>588</v>
      </c>
      <c r="F108" t="s">
        <v>592</v>
      </c>
      <c r="G108" t="s">
        <v>593</v>
      </c>
      <c r="H108" t="s">
        <v>539</v>
      </c>
      <c r="I108" t="s">
        <v>540</v>
      </c>
      <c r="J108" s="55" t="s">
        <v>38</v>
      </c>
      <c r="K108">
        <v>5</v>
      </c>
    </row>
    <row r="109" spans="1:11" x14ac:dyDescent="0.35">
      <c r="A109" s="36" t="s">
        <v>78</v>
      </c>
      <c r="B109" s="36" t="s">
        <v>584</v>
      </c>
      <c r="C109" t="s">
        <v>78</v>
      </c>
      <c r="D109" t="s">
        <v>512</v>
      </c>
      <c r="E109" t="s">
        <v>588</v>
      </c>
      <c r="F109" t="s">
        <v>592</v>
      </c>
      <c r="G109" t="s">
        <v>593</v>
      </c>
      <c r="H109" t="s">
        <v>539</v>
      </c>
      <c r="I109" t="s">
        <v>540</v>
      </c>
      <c r="J109" s="55" t="s">
        <v>39</v>
      </c>
      <c r="K109">
        <v>16</v>
      </c>
    </row>
    <row r="110" spans="1:11" x14ac:dyDescent="0.35">
      <c r="A110" s="36" t="s">
        <v>78</v>
      </c>
      <c r="B110" s="36" t="s">
        <v>584</v>
      </c>
      <c r="C110" t="s">
        <v>78</v>
      </c>
      <c r="D110" t="s">
        <v>512</v>
      </c>
      <c r="E110" t="s">
        <v>588</v>
      </c>
      <c r="F110" t="s">
        <v>592</v>
      </c>
      <c r="G110" t="s">
        <v>593</v>
      </c>
      <c r="H110" t="s">
        <v>539</v>
      </c>
      <c r="I110" t="s">
        <v>540</v>
      </c>
      <c r="J110" s="55" t="s">
        <v>40</v>
      </c>
      <c r="K110">
        <v>6</v>
      </c>
    </row>
    <row r="111" spans="1:11" x14ac:dyDescent="0.35">
      <c r="A111" s="36" t="s">
        <v>78</v>
      </c>
      <c r="B111" s="36" t="s">
        <v>584</v>
      </c>
      <c r="C111" t="s">
        <v>78</v>
      </c>
      <c r="D111" t="s">
        <v>512</v>
      </c>
      <c r="E111" t="s">
        <v>588</v>
      </c>
      <c r="F111" t="s">
        <v>592</v>
      </c>
      <c r="G111" t="s">
        <v>593</v>
      </c>
      <c r="H111" t="s">
        <v>539</v>
      </c>
      <c r="I111" t="s">
        <v>540</v>
      </c>
      <c r="J111" s="55" t="s">
        <v>41</v>
      </c>
      <c r="K111">
        <v>5</v>
      </c>
    </row>
    <row r="112" spans="1:11" x14ac:dyDescent="0.35">
      <c r="A112" s="36" t="s">
        <v>78</v>
      </c>
      <c r="B112" s="36" t="s">
        <v>584</v>
      </c>
      <c r="C112" t="s">
        <v>78</v>
      </c>
      <c r="D112" t="s">
        <v>512</v>
      </c>
      <c r="E112" t="s">
        <v>588</v>
      </c>
      <c r="F112" t="s">
        <v>592</v>
      </c>
      <c r="G112" t="s">
        <v>593</v>
      </c>
      <c r="H112" t="s">
        <v>539</v>
      </c>
      <c r="I112" t="s">
        <v>540</v>
      </c>
      <c r="J112" s="55" t="s">
        <v>42</v>
      </c>
      <c r="K112">
        <v>5</v>
      </c>
    </row>
    <row r="113" spans="1:11" x14ac:dyDescent="0.35">
      <c r="A113" s="36" t="s">
        <v>78</v>
      </c>
      <c r="B113" s="36" t="s">
        <v>584</v>
      </c>
      <c r="C113" t="s">
        <v>78</v>
      </c>
      <c r="D113" t="s">
        <v>512</v>
      </c>
      <c r="E113" t="s">
        <v>588</v>
      </c>
      <c r="F113" t="s">
        <v>592</v>
      </c>
      <c r="G113" t="s">
        <v>593</v>
      </c>
      <c r="H113" t="s">
        <v>539</v>
      </c>
      <c r="I113" t="s">
        <v>540</v>
      </c>
      <c r="J113" s="55" t="s">
        <v>43</v>
      </c>
      <c r="K113">
        <v>0</v>
      </c>
    </row>
    <row r="114" spans="1:11" x14ac:dyDescent="0.35">
      <c r="A114" s="36" t="s">
        <v>78</v>
      </c>
      <c r="B114" s="36" t="s">
        <v>584</v>
      </c>
      <c r="C114" t="s">
        <v>78</v>
      </c>
      <c r="D114" t="s">
        <v>501</v>
      </c>
      <c r="E114" t="s">
        <v>591</v>
      </c>
      <c r="F114" t="s">
        <v>592</v>
      </c>
      <c r="G114" t="s">
        <v>593</v>
      </c>
      <c r="H114" t="s">
        <v>546</v>
      </c>
      <c r="I114" t="s">
        <v>547</v>
      </c>
      <c r="J114" s="55">
        <v>1</v>
      </c>
      <c r="K114">
        <v>425</v>
      </c>
    </row>
    <row r="115" spans="1:11" x14ac:dyDescent="0.35">
      <c r="A115" s="36" t="s">
        <v>78</v>
      </c>
      <c r="B115" s="36" t="s">
        <v>584</v>
      </c>
      <c r="C115" t="s">
        <v>78</v>
      </c>
      <c r="D115" t="s">
        <v>501</v>
      </c>
      <c r="E115" t="s">
        <v>591</v>
      </c>
      <c r="F115" t="s">
        <v>592</v>
      </c>
      <c r="G115" t="s">
        <v>593</v>
      </c>
      <c r="H115" t="s">
        <v>546</v>
      </c>
      <c r="I115" t="s">
        <v>547</v>
      </c>
      <c r="J115" s="55">
        <v>2</v>
      </c>
      <c r="K115">
        <v>89</v>
      </c>
    </row>
    <row r="116" spans="1:11" x14ac:dyDescent="0.35">
      <c r="A116" s="36" t="s">
        <v>78</v>
      </c>
      <c r="B116" s="36" t="s">
        <v>584</v>
      </c>
      <c r="C116" t="s">
        <v>78</v>
      </c>
      <c r="D116" t="s">
        <v>501</v>
      </c>
      <c r="E116" t="s">
        <v>591</v>
      </c>
      <c r="F116" t="s">
        <v>592</v>
      </c>
      <c r="G116" t="s">
        <v>593</v>
      </c>
      <c r="H116" t="s">
        <v>546</v>
      </c>
      <c r="I116" t="s">
        <v>547</v>
      </c>
      <c r="J116" s="55" t="s">
        <v>30</v>
      </c>
      <c r="K116">
        <v>51</v>
      </c>
    </row>
    <row r="117" spans="1:11" x14ac:dyDescent="0.35">
      <c r="A117" s="36" t="s">
        <v>78</v>
      </c>
      <c r="B117" s="36" t="s">
        <v>584</v>
      </c>
      <c r="C117" t="s">
        <v>78</v>
      </c>
      <c r="D117" t="s">
        <v>501</v>
      </c>
      <c r="E117" t="s">
        <v>591</v>
      </c>
      <c r="F117" t="s">
        <v>592</v>
      </c>
      <c r="G117" t="s">
        <v>593</v>
      </c>
      <c r="H117" t="s">
        <v>546</v>
      </c>
      <c r="I117" t="s">
        <v>547</v>
      </c>
      <c r="J117" s="55" t="s">
        <v>31</v>
      </c>
      <c r="K117">
        <v>22</v>
      </c>
    </row>
    <row r="118" spans="1:11" x14ac:dyDescent="0.35">
      <c r="A118" s="36" t="s">
        <v>78</v>
      </c>
      <c r="B118" s="36" t="s">
        <v>584</v>
      </c>
      <c r="C118" t="s">
        <v>78</v>
      </c>
      <c r="D118" t="s">
        <v>501</v>
      </c>
      <c r="E118" t="s">
        <v>591</v>
      </c>
      <c r="F118" t="s">
        <v>592</v>
      </c>
      <c r="G118" t="s">
        <v>593</v>
      </c>
      <c r="H118" t="s">
        <v>546</v>
      </c>
      <c r="I118" t="s">
        <v>547</v>
      </c>
      <c r="J118" s="55" t="s">
        <v>32</v>
      </c>
      <c r="K118">
        <v>5</v>
      </c>
    </row>
    <row r="119" spans="1:11" x14ac:dyDescent="0.35">
      <c r="A119" s="36" t="s">
        <v>78</v>
      </c>
      <c r="B119" s="36" t="s">
        <v>584</v>
      </c>
      <c r="C119" t="s">
        <v>78</v>
      </c>
      <c r="D119" t="s">
        <v>501</v>
      </c>
      <c r="E119" t="s">
        <v>591</v>
      </c>
      <c r="F119" t="s">
        <v>592</v>
      </c>
      <c r="G119" t="s">
        <v>593</v>
      </c>
      <c r="H119" t="s">
        <v>546</v>
      </c>
      <c r="I119" t="s">
        <v>547</v>
      </c>
      <c r="J119" s="55" t="s">
        <v>33</v>
      </c>
      <c r="K119">
        <v>7</v>
      </c>
    </row>
    <row r="120" spans="1:11" x14ac:dyDescent="0.35">
      <c r="A120" s="36" t="s">
        <v>78</v>
      </c>
      <c r="B120" s="36" t="s">
        <v>584</v>
      </c>
      <c r="C120" t="s">
        <v>78</v>
      </c>
      <c r="D120" t="s">
        <v>501</v>
      </c>
      <c r="E120" t="s">
        <v>591</v>
      </c>
      <c r="F120" t="s">
        <v>592</v>
      </c>
      <c r="G120" t="s">
        <v>593</v>
      </c>
      <c r="H120" t="s">
        <v>546</v>
      </c>
      <c r="I120" t="s">
        <v>547</v>
      </c>
      <c r="J120" s="55" t="s">
        <v>34</v>
      </c>
      <c r="K120">
        <v>4</v>
      </c>
    </row>
    <row r="121" spans="1:11" x14ac:dyDescent="0.35">
      <c r="A121" s="36" t="s">
        <v>78</v>
      </c>
      <c r="B121" s="36" t="s">
        <v>584</v>
      </c>
      <c r="C121" t="s">
        <v>78</v>
      </c>
      <c r="D121" t="s">
        <v>501</v>
      </c>
      <c r="E121" t="s">
        <v>591</v>
      </c>
      <c r="F121" t="s">
        <v>592</v>
      </c>
      <c r="G121" t="s">
        <v>593</v>
      </c>
      <c r="H121" t="s">
        <v>546</v>
      </c>
      <c r="I121" t="s">
        <v>547</v>
      </c>
      <c r="J121" s="55" t="s">
        <v>35</v>
      </c>
      <c r="K121">
        <v>0</v>
      </c>
    </row>
    <row r="122" spans="1:11" x14ac:dyDescent="0.35">
      <c r="A122" s="36" t="s">
        <v>78</v>
      </c>
      <c r="B122" s="36" t="s">
        <v>584</v>
      </c>
      <c r="C122" t="s">
        <v>78</v>
      </c>
      <c r="D122" t="s">
        <v>501</v>
      </c>
      <c r="E122" t="s">
        <v>591</v>
      </c>
      <c r="F122" t="s">
        <v>592</v>
      </c>
      <c r="G122" t="s">
        <v>593</v>
      </c>
      <c r="H122" t="s">
        <v>546</v>
      </c>
      <c r="I122" t="s">
        <v>547</v>
      </c>
      <c r="J122" s="55" t="s">
        <v>36</v>
      </c>
      <c r="K122">
        <v>30</v>
      </c>
    </row>
    <row r="123" spans="1:11" x14ac:dyDescent="0.35">
      <c r="A123" s="36" t="s">
        <v>78</v>
      </c>
      <c r="B123" s="36" t="s">
        <v>584</v>
      </c>
      <c r="C123" t="s">
        <v>78</v>
      </c>
      <c r="D123" t="s">
        <v>501</v>
      </c>
      <c r="E123" t="s">
        <v>591</v>
      </c>
      <c r="F123" t="s">
        <v>592</v>
      </c>
      <c r="G123" t="s">
        <v>593</v>
      </c>
      <c r="H123" t="s">
        <v>546</v>
      </c>
      <c r="I123" t="s">
        <v>547</v>
      </c>
      <c r="J123" s="55" t="s">
        <v>37</v>
      </c>
      <c r="K123">
        <v>12</v>
      </c>
    </row>
    <row r="124" spans="1:11" x14ac:dyDescent="0.35">
      <c r="A124" s="36" t="s">
        <v>78</v>
      </c>
      <c r="B124" s="36" t="s">
        <v>584</v>
      </c>
      <c r="C124" t="s">
        <v>78</v>
      </c>
      <c r="D124" t="s">
        <v>501</v>
      </c>
      <c r="E124" t="s">
        <v>591</v>
      </c>
      <c r="F124" t="s">
        <v>592</v>
      </c>
      <c r="G124" t="s">
        <v>593</v>
      </c>
      <c r="H124" t="s">
        <v>546</v>
      </c>
      <c r="I124" t="s">
        <v>547</v>
      </c>
      <c r="J124" s="55" t="s">
        <v>38</v>
      </c>
      <c r="K124">
        <v>6</v>
      </c>
    </row>
    <row r="125" spans="1:11" x14ac:dyDescent="0.35">
      <c r="A125" s="36" t="s">
        <v>78</v>
      </c>
      <c r="B125" s="36" t="s">
        <v>584</v>
      </c>
      <c r="C125" t="s">
        <v>78</v>
      </c>
      <c r="D125" t="s">
        <v>501</v>
      </c>
      <c r="E125" t="s">
        <v>591</v>
      </c>
      <c r="F125" t="s">
        <v>592</v>
      </c>
      <c r="G125" t="s">
        <v>593</v>
      </c>
      <c r="H125" t="s">
        <v>546</v>
      </c>
      <c r="I125" t="s">
        <v>547</v>
      </c>
      <c r="J125" s="55" t="s">
        <v>39</v>
      </c>
      <c r="K125">
        <v>18</v>
      </c>
    </row>
    <row r="126" spans="1:11" x14ac:dyDescent="0.35">
      <c r="A126" s="36" t="s">
        <v>78</v>
      </c>
      <c r="B126" s="36" t="s">
        <v>584</v>
      </c>
      <c r="C126" t="s">
        <v>78</v>
      </c>
      <c r="D126" t="s">
        <v>501</v>
      </c>
      <c r="E126" t="s">
        <v>591</v>
      </c>
      <c r="F126" t="s">
        <v>592</v>
      </c>
      <c r="G126" t="s">
        <v>593</v>
      </c>
      <c r="H126" t="s">
        <v>546</v>
      </c>
      <c r="I126" t="s">
        <v>547</v>
      </c>
      <c r="J126" s="55" t="s">
        <v>40</v>
      </c>
      <c r="K126">
        <v>10</v>
      </c>
    </row>
    <row r="127" spans="1:11" x14ac:dyDescent="0.35">
      <c r="A127" s="36" t="s">
        <v>78</v>
      </c>
      <c r="B127" s="36" t="s">
        <v>584</v>
      </c>
      <c r="C127" t="s">
        <v>78</v>
      </c>
      <c r="D127" t="s">
        <v>501</v>
      </c>
      <c r="E127" t="s">
        <v>591</v>
      </c>
      <c r="F127" t="s">
        <v>592</v>
      </c>
      <c r="G127" t="s">
        <v>593</v>
      </c>
      <c r="H127" t="s">
        <v>546</v>
      </c>
      <c r="I127" t="s">
        <v>547</v>
      </c>
      <c r="J127" s="55" t="s">
        <v>41</v>
      </c>
      <c r="K127">
        <v>1</v>
      </c>
    </row>
    <row r="128" spans="1:11" x14ac:dyDescent="0.35">
      <c r="A128" s="36" t="s">
        <v>78</v>
      </c>
      <c r="B128" s="36" t="s">
        <v>584</v>
      </c>
      <c r="C128" t="s">
        <v>78</v>
      </c>
      <c r="D128" t="s">
        <v>501</v>
      </c>
      <c r="E128" t="s">
        <v>591</v>
      </c>
      <c r="F128" t="s">
        <v>592</v>
      </c>
      <c r="G128" t="s">
        <v>593</v>
      </c>
      <c r="H128" t="s">
        <v>546</v>
      </c>
      <c r="I128" t="s">
        <v>547</v>
      </c>
      <c r="J128" s="55" t="s">
        <v>42</v>
      </c>
      <c r="K128">
        <v>2</v>
      </c>
    </row>
    <row r="129" spans="1:11" x14ac:dyDescent="0.35">
      <c r="A129" s="36" t="s">
        <v>78</v>
      </c>
      <c r="B129" s="36" t="s">
        <v>584</v>
      </c>
      <c r="C129" t="s">
        <v>78</v>
      </c>
      <c r="D129" t="s">
        <v>501</v>
      </c>
      <c r="E129" t="s">
        <v>591</v>
      </c>
      <c r="F129" t="s">
        <v>592</v>
      </c>
      <c r="G129" t="s">
        <v>593</v>
      </c>
      <c r="H129" t="s">
        <v>546</v>
      </c>
      <c r="I129" t="s">
        <v>547</v>
      </c>
      <c r="J129" s="55" t="s">
        <v>43</v>
      </c>
      <c r="K129">
        <v>1</v>
      </c>
    </row>
    <row r="130" spans="1:11" x14ac:dyDescent="0.35">
      <c r="A130" s="36" t="s">
        <v>78</v>
      </c>
      <c r="B130" s="36" t="s">
        <v>584</v>
      </c>
      <c r="C130" t="s">
        <v>78</v>
      </c>
      <c r="D130" t="s">
        <v>501</v>
      </c>
      <c r="E130" t="s">
        <v>591</v>
      </c>
      <c r="F130" t="s">
        <v>592</v>
      </c>
      <c r="G130" t="s">
        <v>593</v>
      </c>
      <c r="H130" t="s">
        <v>553</v>
      </c>
      <c r="I130" t="s">
        <v>554</v>
      </c>
      <c r="J130" s="55">
        <v>1</v>
      </c>
      <c r="K130">
        <v>425</v>
      </c>
    </row>
    <row r="131" spans="1:11" x14ac:dyDescent="0.35">
      <c r="A131" s="36" t="s">
        <v>78</v>
      </c>
      <c r="B131" s="36" t="s">
        <v>584</v>
      </c>
      <c r="C131" t="s">
        <v>78</v>
      </c>
      <c r="D131" t="s">
        <v>501</v>
      </c>
      <c r="E131" t="s">
        <v>591</v>
      </c>
      <c r="F131" t="s">
        <v>592</v>
      </c>
      <c r="G131" t="s">
        <v>593</v>
      </c>
      <c r="H131" t="s">
        <v>553</v>
      </c>
      <c r="I131" t="s">
        <v>554</v>
      </c>
      <c r="J131" s="55">
        <v>2</v>
      </c>
      <c r="K131">
        <v>74</v>
      </c>
    </row>
    <row r="132" spans="1:11" x14ac:dyDescent="0.35">
      <c r="A132" s="36" t="s">
        <v>78</v>
      </c>
      <c r="B132" s="36" t="s">
        <v>584</v>
      </c>
      <c r="C132" t="s">
        <v>78</v>
      </c>
      <c r="D132" t="s">
        <v>501</v>
      </c>
      <c r="E132" t="s">
        <v>591</v>
      </c>
      <c r="F132" t="s">
        <v>592</v>
      </c>
      <c r="G132" t="s">
        <v>593</v>
      </c>
      <c r="H132" t="s">
        <v>553</v>
      </c>
      <c r="I132" t="s">
        <v>554</v>
      </c>
      <c r="J132" s="55" t="s">
        <v>30</v>
      </c>
      <c r="K132">
        <v>53</v>
      </c>
    </row>
    <row r="133" spans="1:11" x14ac:dyDescent="0.35">
      <c r="A133" s="36" t="s">
        <v>78</v>
      </c>
      <c r="B133" s="36" t="s">
        <v>584</v>
      </c>
      <c r="C133" t="s">
        <v>78</v>
      </c>
      <c r="D133" t="s">
        <v>501</v>
      </c>
      <c r="E133" t="s">
        <v>591</v>
      </c>
      <c r="F133" t="s">
        <v>592</v>
      </c>
      <c r="G133" t="s">
        <v>593</v>
      </c>
      <c r="H133" t="s">
        <v>553</v>
      </c>
      <c r="I133" t="s">
        <v>554</v>
      </c>
      <c r="J133" s="55" t="s">
        <v>31</v>
      </c>
      <c r="K133">
        <v>13</v>
      </c>
    </row>
    <row r="134" spans="1:11" x14ac:dyDescent="0.35">
      <c r="A134" s="36" t="s">
        <v>78</v>
      </c>
      <c r="B134" s="36" t="s">
        <v>584</v>
      </c>
      <c r="C134" t="s">
        <v>78</v>
      </c>
      <c r="D134" t="s">
        <v>501</v>
      </c>
      <c r="E134" t="s">
        <v>591</v>
      </c>
      <c r="F134" t="s">
        <v>592</v>
      </c>
      <c r="G134" t="s">
        <v>593</v>
      </c>
      <c r="H134" t="s">
        <v>553</v>
      </c>
      <c r="I134" t="s">
        <v>554</v>
      </c>
      <c r="J134" s="55" t="s">
        <v>32</v>
      </c>
      <c r="K134">
        <v>3</v>
      </c>
    </row>
    <row r="135" spans="1:11" x14ac:dyDescent="0.35">
      <c r="A135" s="36" t="s">
        <v>78</v>
      </c>
      <c r="B135" s="36" t="s">
        <v>584</v>
      </c>
      <c r="C135" t="s">
        <v>78</v>
      </c>
      <c r="D135" t="s">
        <v>501</v>
      </c>
      <c r="E135" t="s">
        <v>591</v>
      </c>
      <c r="F135" t="s">
        <v>592</v>
      </c>
      <c r="G135" t="s">
        <v>593</v>
      </c>
      <c r="H135" t="s">
        <v>553</v>
      </c>
      <c r="I135" t="s">
        <v>554</v>
      </c>
      <c r="J135" s="55" t="s">
        <v>33</v>
      </c>
      <c r="K135">
        <v>1</v>
      </c>
    </row>
    <row r="136" spans="1:11" x14ac:dyDescent="0.35">
      <c r="A136" s="36" t="s">
        <v>78</v>
      </c>
      <c r="B136" s="36" t="s">
        <v>584</v>
      </c>
      <c r="C136" t="s">
        <v>78</v>
      </c>
      <c r="D136" t="s">
        <v>501</v>
      </c>
      <c r="E136" t="s">
        <v>591</v>
      </c>
      <c r="F136" t="s">
        <v>592</v>
      </c>
      <c r="G136" t="s">
        <v>593</v>
      </c>
      <c r="H136" t="s">
        <v>553</v>
      </c>
      <c r="I136" t="s">
        <v>554</v>
      </c>
      <c r="J136" s="55" t="s">
        <v>34</v>
      </c>
      <c r="K136">
        <v>4</v>
      </c>
    </row>
    <row r="137" spans="1:11" x14ac:dyDescent="0.35">
      <c r="A137" s="36" t="s">
        <v>78</v>
      </c>
      <c r="B137" s="36" t="s">
        <v>584</v>
      </c>
      <c r="C137" t="s">
        <v>78</v>
      </c>
      <c r="D137" t="s">
        <v>501</v>
      </c>
      <c r="E137" t="s">
        <v>591</v>
      </c>
      <c r="F137" t="s">
        <v>592</v>
      </c>
      <c r="G137" t="s">
        <v>593</v>
      </c>
      <c r="H137" t="s">
        <v>553</v>
      </c>
      <c r="I137" t="s">
        <v>554</v>
      </c>
      <c r="J137" s="55" t="s">
        <v>35</v>
      </c>
      <c r="K137">
        <v>0</v>
      </c>
    </row>
    <row r="138" spans="1:11" x14ac:dyDescent="0.35">
      <c r="A138" s="36" t="s">
        <v>78</v>
      </c>
      <c r="B138" s="36" t="s">
        <v>584</v>
      </c>
      <c r="C138" t="s">
        <v>78</v>
      </c>
      <c r="D138" t="s">
        <v>501</v>
      </c>
      <c r="E138" t="s">
        <v>591</v>
      </c>
      <c r="F138" t="s">
        <v>592</v>
      </c>
      <c r="G138" t="s">
        <v>593</v>
      </c>
      <c r="H138" t="s">
        <v>553</v>
      </c>
      <c r="I138" t="s">
        <v>554</v>
      </c>
      <c r="J138" s="55" t="s">
        <v>36</v>
      </c>
      <c r="K138">
        <v>39</v>
      </c>
    </row>
    <row r="139" spans="1:11" x14ac:dyDescent="0.35">
      <c r="A139" s="36" t="s">
        <v>78</v>
      </c>
      <c r="B139" s="36" t="s">
        <v>584</v>
      </c>
      <c r="C139" t="s">
        <v>78</v>
      </c>
      <c r="D139" t="s">
        <v>501</v>
      </c>
      <c r="E139" t="s">
        <v>591</v>
      </c>
      <c r="F139" t="s">
        <v>592</v>
      </c>
      <c r="G139" t="s">
        <v>593</v>
      </c>
      <c r="H139" t="s">
        <v>553</v>
      </c>
      <c r="I139" t="s">
        <v>554</v>
      </c>
      <c r="J139" s="55" t="s">
        <v>37</v>
      </c>
      <c r="K139">
        <v>14</v>
      </c>
    </row>
    <row r="140" spans="1:11" x14ac:dyDescent="0.35">
      <c r="A140" s="36" t="s">
        <v>78</v>
      </c>
      <c r="B140" s="36" t="s">
        <v>584</v>
      </c>
      <c r="C140" t="s">
        <v>78</v>
      </c>
      <c r="D140" t="s">
        <v>501</v>
      </c>
      <c r="E140" t="s">
        <v>591</v>
      </c>
      <c r="F140" t="s">
        <v>592</v>
      </c>
      <c r="G140" t="s">
        <v>593</v>
      </c>
      <c r="H140" t="s">
        <v>553</v>
      </c>
      <c r="I140" t="s">
        <v>554</v>
      </c>
      <c r="J140" s="55" t="s">
        <v>38</v>
      </c>
      <c r="K140">
        <v>1</v>
      </c>
    </row>
    <row r="141" spans="1:11" x14ac:dyDescent="0.35">
      <c r="A141" s="36" t="s">
        <v>78</v>
      </c>
      <c r="B141" s="36" t="s">
        <v>584</v>
      </c>
      <c r="C141" t="s">
        <v>78</v>
      </c>
      <c r="D141" t="s">
        <v>501</v>
      </c>
      <c r="E141" t="s">
        <v>591</v>
      </c>
      <c r="F141" t="s">
        <v>592</v>
      </c>
      <c r="G141" t="s">
        <v>593</v>
      </c>
      <c r="H141" t="s">
        <v>553</v>
      </c>
      <c r="I141" t="s">
        <v>554</v>
      </c>
      <c r="J141" s="55" t="s">
        <v>39</v>
      </c>
      <c r="K141">
        <v>8</v>
      </c>
    </row>
    <row r="142" spans="1:11" x14ac:dyDescent="0.35">
      <c r="A142" s="36" t="s">
        <v>78</v>
      </c>
      <c r="B142" s="36" t="s">
        <v>584</v>
      </c>
      <c r="C142" t="s">
        <v>78</v>
      </c>
      <c r="D142" t="s">
        <v>501</v>
      </c>
      <c r="E142" t="s">
        <v>591</v>
      </c>
      <c r="F142" t="s">
        <v>592</v>
      </c>
      <c r="G142" t="s">
        <v>593</v>
      </c>
      <c r="H142" t="s">
        <v>553</v>
      </c>
      <c r="I142" t="s">
        <v>554</v>
      </c>
      <c r="J142" s="55" t="s">
        <v>40</v>
      </c>
      <c r="K142">
        <v>5</v>
      </c>
    </row>
    <row r="143" spans="1:11" x14ac:dyDescent="0.35">
      <c r="A143" s="36" t="s">
        <v>78</v>
      </c>
      <c r="B143" s="36" t="s">
        <v>584</v>
      </c>
      <c r="C143" t="s">
        <v>78</v>
      </c>
      <c r="D143" t="s">
        <v>501</v>
      </c>
      <c r="E143" t="s">
        <v>591</v>
      </c>
      <c r="F143" t="s">
        <v>592</v>
      </c>
      <c r="G143" t="s">
        <v>593</v>
      </c>
      <c r="H143" t="s">
        <v>553</v>
      </c>
      <c r="I143" t="s">
        <v>554</v>
      </c>
      <c r="J143" s="55" t="s">
        <v>41</v>
      </c>
      <c r="K143">
        <v>1</v>
      </c>
    </row>
    <row r="144" spans="1:11" x14ac:dyDescent="0.35">
      <c r="A144" s="36" t="s">
        <v>78</v>
      </c>
      <c r="B144" s="36" t="s">
        <v>584</v>
      </c>
      <c r="C144" t="s">
        <v>78</v>
      </c>
      <c r="D144" t="s">
        <v>501</v>
      </c>
      <c r="E144" t="s">
        <v>591</v>
      </c>
      <c r="F144" t="s">
        <v>592</v>
      </c>
      <c r="G144" t="s">
        <v>593</v>
      </c>
      <c r="H144" t="s">
        <v>553</v>
      </c>
      <c r="I144" t="s">
        <v>554</v>
      </c>
      <c r="J144" s="55" t="s">
        <v>42</v>
      </c>
      <c r="K144">
        <v>1</v>
      </c>
    </row>
    <row r="145" spans="1:11" x14ac:dyDescent="0.35">
      <c r="A145" s="36" t="s">
        <v>78</v>
      </c>
      <c r="B145" s="36" t="s">
        <v>584</v>
      </c>
      <c r="C145" t="s">
        <v>78</v>
      </c>
      <c r="D145" t="s">
        <v>501</v>
      </c>
      <c r="E145" t="s">
        <v>591</v>
      </c>
      <c r="F145" t="s">
        <v>592</v>
      </c>
      <c r="G145" t="s">
        <v>593</v>
      </c>
      <c r="H145" t="s">
        <v>553</v>
      </c>
      <c r="I145" t="s">
        <v>554</v>
      </c>
      <c r="J145" s="55" t="s">
        <v>43</v>
      </c>
      <c r="K145">
        <v>0</v>
      </c>
    </row>
    <row r="146" spans="1:11" x14ac:dyDescent="0.35">
      <c r="A146" s="36" t="s">
        <v>78</v>
      </c>
      <c r="B146" s="36" t="s">
        <v>584</v>
      </c>
      <c r="C146" t="s">
        <v>78</v>
      </c>
      <c r="D146" t="s">
        <v>501</v>
      </c>
      <c r="E146" t="s">
        <v>591</v>
      </c>
      <c r="F146" t="s">
        <v>592</v>
      </c>
      <c r="G146" t="s">
        <v>593</v>
      </c>
      <c r="H146" t="s">
        <v>555</v>
      </c>
      <c r="I146" t="s">
        <v>556</v>
      </c>
      <c r="J146" s="55">
        <v>1</v>
      </c>
      <c r="K146">
        <v>425</v>
      </c>
    </row>
    <row r="147" spans="1:11" x14ac:dyDescent="0.35">
      <c r="A147" s="36" t="s">
        <v>78</v>
      </c>
      <c r="B147" s="36" t="s">
        <v>584</v>
      </c>
      <c r="C147" t="s">
        <v>78</v>
      </c>
      <c r="D147" t="s">
        <v>501</v>
      </c>
      <c r="E147" t="s">
        <v>591</v>
      </c>
      <c r="F147" t="s">
        <v>592</v>
      </c>
      <c r="G147" t="s">
        <v>593</v>
      </c>
      <c r="H147" t="s">
        <v>555</v>
      </c>
      <c r="I147" t="s">
        <v>556</v>
      </c>
      <c r="J147" s="55">
        <v>2</v>
      </c>
      <c r="K147">
        <v>83</v>
      </c>
    </row>
    <row r="148" spans="1:11" x14ac:dyDescent="0.35">
      <c r="A148" s="36" t="s">
        <v>78</v>
      </c>
      <c r="B148" s="36" t="s">
        <v>584</v>
      </c>
      <c r="C148" t="s">
        <v>78</v>
      </c>
      <c r="D148" t="s">
        <v>501</v>
      </c>
      <c r="E148" t="s">
        <v>591</v>
      </c>
      <c r="F148" t="s">
        <v>592</v>
      </c>
      <c r="G148" t="s">
        <v>593</v>
      </c>
      <c r="H148" t="s">
        <v>555</v>
      </c>
      <c r="I148" t="s">
        <v>556</v>
      </c>
      <c r="J148" s="55" t="s">
        <v>30</v>
      </c>
      <c r="K148">
        <v>54</v>
      </c>
    </row>
    <row r="149" spans="1:11" x14ac:dyDescent="0.35">
      <c r="A149" s="36" t="s">
        <v>78</v>
      </c>
      <c r="B149" s="36" t="s">
        <v>584</v>
      </c>
      <c r="C149" t="s">
        <v>78</v>
      </c>
      <c r="D149" t="s">
        <v>501</v>
      </c>
      <c r="E149" t="s">
        <v>591</v>
      </c>
      <c r="F149" t="s">
        <v>592</v>
      </c>
      <c r="G149" t="s">
        <v>593</v>
      </c>
      <c r="H149" t="s">
        <v>555</v>
      </c>
      <c r="I149" t="s">
        <v>556</v>
      </c>
      <c r="J149" s="55" t="s">
        <v>31</v>
      </c>
      <c r="K149">
        <v>20</v>
      </c>
    </row>
    <row r="150" spans="1:11" x14ac:dyDescent="0.35">
      <c r="A150" s="36" t="s">
        <v>78</v>
      </c>
      <c r="B150" s="36" t="s">
        <v>584</v>
      </c>
      <c r="C150" t="s">
        <v>78</v>
      </c>
      <c r="D150" t="s">
        <v>501</v>
      </c>
      <c r="E150" t="s">
        <v>591</v>
      </c>
      <c r="F150" t="s">
        <v>592</v>
      </c>
      <c r="G150" t="s">
        <v>593</v>
      </c>
      <c r="H150" t="s">
        <v>555</v>
      </c>
      <c r="I150" t="s">
        <v>556</v>
      </c>
      <c r="J150" s="55" t="s">
        <v>32</v>
      </c>
      <c r="K150">
        <v>3</v>
      </c>
    </row>
    <row r="151" spans="1:11" x14ac:dyDescent="0.35">
      <c r="A151" s="36" t="s">
        <v>78</v>
      </c>
      <c r="B151" s="36" t="s">
        <v>584</v>
      </c>
      <c r="C151" t="s">
        <v>78</v>
      </c>
      <c r="D151" t="s">
        <v>501</v>
      </c>
      <c r="E151" t="s">
        <v>591</v>
      </c>
      <c r="F151" t="s">
        <v>592</v>
      </c>
      <c r="G151" t="s">
        <v>593</v>
      </c>
      <c r="H151" t="s">
        <v>555</v>
      </c>
      <c r="I151" t="s">
        <v>556</v>
      </c>
      <c r="J151" s="55" t="s">
        <v>33</v>
      </c>
      <c r="K151">
        <v>2</v>
      </c>
    </row>
    <row r="152" spans="1:11" x14ac:dyDescent="0.35">
      <c r="A152" s="36" t="s">
        <v>78</v>
      </c>
      <c r="B152" s="36" t="s">
        <v>584</v>
      </c>
      <c r="C152" t="s">
        <v>78</v>
      </c>
      <c r="D152" t="s">
        <v>501</v>
      </c>
      <c r="E152" t="s">
        <v>591</v>
      </c>
      <c r="F152" t="s">
        <v>592</v>
      </c>
      <c r="G152" t="s">
        <v>593</v>
      </c>
      <c r="H152" t="s">
        <v>555</v>
      </c>
      <c r="I152" t="s">
        <v>556</v>
      </c>
      <c r="J152" s="55" t="s">
        <v>34</v>
      </c>
      <c r="K152">
        <v>3</v>
      </c>
    </row>
    <row r="153" spans="1:11" x14ac:dyDescent="0.35">
      <c r="A153" s="36" t="s">
        <v>78</v>
      </c>
      <c r="B153" s="36" t="s">
        <v>584</v>
      </c>
      <c r="C153" t="s">
        <v>78</v>
      </c>
      <c r="D153" t="s">
        <v>501</v>
      </c>
      <c r="E153" t="s">
        <v>591</v>
      </c>
      <c r="F153" t="s">
        <v>592</v>
      </c>
      <c r="G153" t="s">
        <v>593</v>
      </c>
      <c r="H153" t="s">
        <v>555</v>
      </c>
      <c r="I153" t="s">
        <v>556</v>
      </c>
      <c r="J153" s="55" t="s">
        <v>35</v>
      </c>
      <c r="K153">
        <v>1</v>
      </c>
    </row>
    <row r="154" spans="1:11" x14ac:dyDescent="0.35">
      <c r="A154" s="36" t="s">
        <v>78</v>
      </c>
      <c r="B154" s="36" t="s">
        <v>584</v>
      </c>
      <c r="C154" t="s">
        <v>78</v>
      </c>
      <c r="D154" t="s">
        <v>501</v>
      </c>
      <c r="E154" t="s">
        <v>591</v>
      </c>
      <c r="F154" t="s">
        <v>592</v>
      </c>
      <c r="G154" t="s">
        <v>593</v>
      </c>
      <c r="H154" t="s">
        <v>555</v>
      </c>
      <c r="I154" t="s">
        <v>556</v>
      </c>
      <c r="J154" s="55" t="s">
        <v>36</v>
      </c>
      <c r="K154">
        <v>32</v>
      </c>
    </row>
    <row r="155" spans="1:11" x14ac:dyDescent="0.35">
      <c r="A155" s="36" t="s">
        <v>78</v>
      </c>
      <c r="B155" s="36" t="s">
        <v>584</v>
      </c>
      <c r="C155" t="s">
        <v>78</v>
      </c>
      <c r="D155" t="s">
        <v>501</v>
      </c>
      <c r="E155" t="s">
        <v>591</v>
      </c>
      <c r="F155" t="s">
        <v>592</v>
      </c>
      <c r="G155" t="s">
        <v>593</v>
      </c>
      <c r="H155" t="s">
        <v>555</v>
      </c>
      <c r="I155" t="s">
        <v>556</v>
      </c>
      <c r="J155" s="55" t="s">
        <v>37</v>
      </c>
      <c r="K155">
        <v>13</v>
      </c>
    </row>
    <row r="156" spans="1:11" x14ac:dyDescent="0.35">
      <c r="A156" s="36" t="s">
        <v>78</v>
      </c>
      <c r="B156" s="36" t="s">
        <v>584</v>
      </c>
      <c r="C156" t="s">
        <v>78</v>
      </c>
      <c r="D156" t="s">
        <v>501</v>
      </c>
      <c r="E156" t="s">
        <v>591</v>
      </c>
      <c r="F156" t="s">
        <v>592</v>
      </c>
      <c r="G156" t="s">
        <v>593</v>
      </c>
      <c r="H156" t="s">
        <v>555</v>
      </c>
      <c r="I156" t="s">
        <v>556</v>
      </c>
      <c r="J156" s="55" t="s">
        <v>38</v>
      </c>
      <c r="K156">
        <v>4</v>
      </c>
    </row>
    <row r="157" spans="1:11" x14ac:dyDescent="0.35">
      <c r="A157" s="36" t="s">
        <v>78</v>
      </c>
      <c r="B157" s="36" t="s">
        <v>584</v>
      </c>
      <c r="C157" t="s">
        <v>78</v>
      </c>
      <c r="D157" t="s">
        <v>501</v>
      </c>
      <c r="E157" t="s">
        <v>591</v>
      </c>
      <c r="F157" t="s">
        <v>592</v>
      </c>
      <c r="G157" t="s">
        <v>593</v>
      </c>
      <c r="H157" t="s">
        <v>555</v>
      </c>
      <c r="I157" t="s">
        <v>556</v>
      </c>
      <c r="J157" s="55" t="s">
        <v>39</v>
      </c>
      <c r="K157">
        <v>11</v>
      </c>
    </row>
    <row r="158" spans="1:11" x14ac:dyDescent="0.35">
      <c r="A158" s="36" t="s">
        <v>78</v>
      </c>
      <c r="B158" s="36" t="s">
        <v>584</v>
      </c>
      <c r="C158" t="s">
        <v>78</v>
      </c>
      <c r="D158" t="s">
        <v>501</v>
      </c>
      <c r="E158" t="s">
        <v>591</v>
      </c>
      <c r="F158" t="s">
        <v>592</v>
      </c>
      <c r="G158" t="s">
        <v>593</v>
      </c>
      <c r="H158" t="s">
        <v>555</v>
      </c>
      <c r="I158" t="s">
        <v>556</v>
      </c>
      <c r="J158" s="55" t="s">
        <v>40</v>
      </c>
      <c r="K158">
        <v>9</v>
      </c>
    </row>
    <row r="159" spans="1:11" x14ac:dyDescent="0.35">
      <c r="A159" s="36" t="s">
        <v>78</v>
      </c>
      <c r="B159" s="36" t="s">
        <v>584</v>
      </c>
      <c r="C159" t="s">
        <v>78</v>
      </c>
      <c r="D159" t="s">
        <v>501</v>
      </c>
      <c r="E159" t="s">
        <v>591</v>
      </c>
      <c r="F159" t="s">
        <v>592</v>
      </c>
      <c r="G159" t="s">
        <v>593</v>
      </c>
      <c r="H159" t="s">
        <v>555</v>
      </c>
      <c r="I159" t="s">
        <v>556</v>
      </c>
      <c r="J159" s="55" t="s">
        <v>41</v>
      </c>
      <c r="K159">
        <v>3</v>
      </c>
    </row>
    <row r="160" spans="1:11" x14ac:dyDescent="0.35">
      <c r="A160" s="36" t="s">
        <v>78</v>
      </c>
      <c r="B160" s="36" t="s">
        <v>584</v>
      </c>
      <c r="C160" t="s">
        <v>78</v>
      </c>
      <c r="D160" t="s">
        <v>501</v>
      </c>
      <c r="E160" t="s">
        <v>591</v>
      </c>
      <c r="F160" t="s">
        <v>592</v>
      </c>
      <c r="G160" t="s">
        <v>593</v>
      </c>
      <c r="H160" t="s">
        <v>555</v>
      </c>
      <c r="I160" t="s">
        <v>556</v>
      </c>
      <c r="J160" s="55" t="s">
        <v>42</v>
      </c>
      <c r="K160">
        <v>5</v>
      </c>
    </row>
    <row r="161" spans="1:11" x14ac:dyDescent="0.35">
      <c r="A161" s="36" t="s">
        <v>78</v>
      </c>
      <c r="B161" s="36" t="s">
        <v>584</v>
      </c>
      <c r="C161" t="s">
        <v>78</v>
      </c>
      <c r="D161" t="s">
        <v>501</v>
      </c>
      <c r="E161" t="s">
        <v>591</v>
      </c>
      <c r="F161" t="s">
        <v>592</v>
      </c>
      <c r="G161" t="s">
        <v>593</v>
      </c>
      <c r="H161" t="s">
        <v>555</v>
      </c>
      <c r="I161" t="s">
        <v>556</v>
      </c>
      <c r="J161" s="55" t="s">
        <v>43</v>
      </c>
      <c r="K161">
        <v>1</v>
      </c>
    </row>
    <row r="162" spans="1:11" x14ac:dyDescent="0.35">
      <c r="A162" s="36" t="s">
        <v>78</v>
      </c>
      <c r="B162" s="36" t="s">
        <v>584</v>
      </c>
      <c r="C162" t="s">
        <v>78</v>
      </c>
      <c r="D162" t="s">
        <v>501</v>
      </c>
      <c r="E162" t="s">
        <v>591</v>
      </c>
      <c r="F162" t="s">
        <v>592</v>
      </c>
      <c r="G162" t="s">
        <v>593</v>
      </c>
      <c r="H162" t="s">
        <v>557</v>
      </c>
      <c r="I162" t="s">
        <v>558</v>
      </c>
      <c r="J162" s="55">
        <v>1</v>
      </c>
      <c r="K162">
        <v>425</v>
      </c>
    </row>
    <row r="163" spans="1:11" x14ac:dyDescent="0.35">
      <c r="A163" s="36" t="s">
        <v>78</v>
      </c>
      <c r="B163" s="36" t="s">
        <v>584</v>
      </c>
      <c r="C163" t="s">
        <v>78</v>
      </c>
      <c r="D163" t="s">
        <v>501</v>
      </c>
      <c r="E163" t="s">
        <v>591</v>
      </c>
      <c r="F163" t="s">
        <v>592</v>
      </c>
      <c r="G163" t="s">
        <v>593</v>
      </c>
      <c r="H163" t="s">
        <v>557</v>
      </c>
      <c r="I163" t="s">
        <v>558</v>
      </c>
      <c r="J163" s="55">
        <v>2</v>
      </c>
      <c r="K163">
        <v>61</v>
      </c>
    </row>
    <row r="164" spans="1:11" x14ac:dyDescent="0.35">
      <c r="A164" s="36" t="s">
        <v>78</v>
      </c>
      <c r="B164" s="36" t="s">
        <v>584</v>
      </c>
      <c r="C164" t="s">
        <v>78</v>
      </c>
      <c r="D164" t="s">
        <v>501</v>
      </c>
      <c r="E164" t="s">
        <v>591</v>
      </c>
      <c r="F164" t="s">
        <v>592</v>
      </c>
      <c r="G164" t="s">
        <v>593</v>
      </c>
      <c r="H164" t="s">
        <v>557</v>
      </c>
      <c r="I164" t="s">
        <v>558</v>
      </c>
      <c r="J164" s="55" t="s">
        <v>30</v>
      </c>
      <c r="K164">
        <v>35</v>
      </c>
    </row>
    <row r="165" spans="1:11" x14ac:dyDescent="0.35">
      <c r="A165" s="36" t="s">
        <v>78</v>
      </c>
      <c r="B165" s="36" t="s">
        <v>584</v>
      </c>
      <c r="C165" t="s">
        <v>78</v>
      </c>
      <c r="D165" t="s">
        <v>501</v>
      </c>
      <c r="E165" t="s">
        <v>591</v>
      </c>
      <c r="F165" t="s">
        <v>592</v>
      </c>
      <c r="G165" t="s">
        <v>593</v>
      </c>
      <c r="H165" t="s">
        <v>557</v>
      </c>
      <c r="I165" t="s">
        <v>558</v>
      </c>
      <c r="J165" s="55" t="s">
        <v>31</v>
      </c>
      <c r="K165">
        <v>17</v>
      </c>
    </row>
    <row r="166" spans="1:11" x14ac:dyDescent="0.35">
      <c r="A166" s="36" t="s">
        <v>78</v>
      </c>
      <c r="B166" s="36" t="s">
        <v>584</v>
      </c>
      <c r="C166" t="s">
        <v>78</v>
      </c>
      <c r="D166" t="s">
        <v>501</v>
      </c>
      <c r="E166" t="s">
        <v>591</v>
      </c>
      <c r="F166" t="s">
        <v>592</v>
      </c>
      <c r="G166" t="s">
        <v>593</v>
      </c>
      <c r="H166" t="s">
        <v>557</v>
      </c>
      <c r="I166" t="s">
        <v>558</v>
      </c>
      <c r="J166" s="55" t="s">
        <v>32</v>
      </c>
      <c r="K166">
        <v>2</v>
      </c>
    </row>
    <row r="167" spans="1:11" x14ac:dyDescent="0.35">
      <c r="A167" s="36" t="s">
        <v>78</v>
      </c>
      <c r="B167" s="36" t="s">
        <v>584</v>
      </c>
      <c r="C167" t="s">
        <v>78</v>
      </c>
      <c r="D167" t="s">
        <v>501</v>
      </c>
      <c r="E167" t="s">
        <v>591</v>
      </c>
      <c r="F167" t="s">
        <v>592</v>
      </c>
      <c r="G167" t="s">
        <v>593</v>
      </c>
      <c r="H167" t="s">
        <v>557</v>
      </c>
      <c r="I167" t="s">
        <v>558</v>
      </c>
      <c r="J167" s="55" t="s">
        <v>33</v>
      </c>
      <c r="K167">
        <v>3</v>
      </c>
    </row>
    <row r="168" spans="1:11" x14ac:dyDescent="0.35">
      <c r="A168" s="36" t="s">
        <v>78</v>
      </c>
      <c r="B168" s="36" t="s">
        <v>584</v>
      </c>
      <c r="C168" t="s">
        <v>78</v>
      </c>
      <c r="D168" t="s">
        <v>501</v>
      </c>
      <c r="E168" t="s">
        <v>591</v>
      </c>
      <c r="F168" t="s">
        <v>592</v>
      </c>
      <c r="G168" t="s">
        <v>593</v>
      </c>
      <c r="H168" t="s">
        <v>557</v>
      </c>
      <c r="I168" t="s">
        <v>558</v>
      </c>
      <c r="J168" s="55" t="s">
        <v>34</v>
      </c>
      <c r="K168">
        <v>3</v>
      </c>
    </row>
    <row r="169" spans="1:11" x14ac:dyDescent="0.35">
      <c r="A169" s="36" t="s">
        <v>78</v>
      </c>
      <c r="B169" s="36" t="s">
        <v>584</v>
      </c>
      <c r="C169" t="s">
        <v>78</v>
      </c>
      <c r="D169" t="s">
        <v>501</v>
      </c>
      <c r="E169" t="s">
        <v>591</v>
      </c>
      <c r="F169" t="s">
        <v>592</v>
      </c>
      <c r="G169" t="s">
        <v>593</v>
      </c>
      <c r="H169" t="s">
        <v>557</v>
      </c>
      <c r="I169" t="s">
        <v>558</v>
      </c>
      <c r="J169" s="55" t="s">
        <v>35</v>
      </c>
      <c r="K169">
        <v>1</v>
      </c>
    </row>
    <row r="170" spans="1:11" x14ac:dyDescent="0.35">
      <c r="A170" s="36" t="s">
        <v>78</v>
      </c>
      <c r="B170" s="36" t="s">
        <v>584</v>
      </c>
      <c r="C170" t="s">
        <v>78</v>
      </c>
      <c r="D170" t="s">
        <v>501</v>
      </c>
      <c r="E170" t="s">
        <v>591</v>
      </c>
      <c r="F170" t="s">
        <v>592</v>
      </c>
      <c r="G170" t="s">
        <v>593</v>
      </c>
      <c r="H170" t="s">
        <v>557</v>
      </c>
      <c r="I170" t="s">
        <v>558</v>
      </c>
      <c r="J170" s="55" t="s">
        <v>36</v>
      </c>
      <c r="K170">
        <v>28</v>
      </c>
    </row>
    <row r="171" spans="1:11" x14ac:dyDescent="0.35">
      <c r="A171" s="36" t="s">
        <v>78</v>
      </c>
      <c r="B171" s="36" t="s">
        <v>584</v>
      </c>
      <c r="C171" t="s">
        <v>78</v>
      </c>
      <c r="D171" t="s">
        <v>501</v>
      </c>
      <c r="E171" t="s">
        <v>591</v>
      </c>
      <c r="F171" t="s">
        <v>592</v>
      </c>
      <c r="G171" t="s">
        <v>593</v>
      </c>
      <c r="H171" t="s">
        <v>557</v>
      </c>
      <c r="I171" t="s">
        <v>558</v>
      </c>
      <c r="J171" s="55" t="s">
        <v>37</v>
      </c>
      <c r="K171">
        <v>11</v>
      </c>
    </row>
    <row r="172" spans="1:11" x14ac:dyDescent="0.35">
      <c r="A172" s="36" t="s">
        <v>78</v>
      </c>
      <c r="B172" s="36" t="s">
        <v>584</v>
      </c>
      <c r="C172" t="s">
        <v>78</v>
      </c>
      <c r="D172" t="s">
        <v>501</v>
      </c>
      <c r="E172" t="s">
        <v>591</v>
      </c>
      <c r="F172" t="s">
        <v>592</v>
      </c>
      <c r="G172" t="s">
        <v>593</v>
      </c>
      <c r="H172" t="s">
        <v>557</v>
      </c>
      <c r="I172" t="s">
        <v>558</v>
      </c>
      <c r="J172" s="55" t="s">
        <v>38</v>
      </c>
      <c r="K172">
        <v>3</v>
      </c>
    </row>
    <row r="173" spans="1:11" x14ac:dyDescent="0.35">
      <c r="A173" s="36" t="s">
        <v>78</v>
      </c>
      <c r="B173" s="36" t="s">
        <v>584</v>
      </c>
      <c r="C173" t="s">
        <v>78</v>
      </c>
      <c r="D173" t="s">
        <v>501</v>
      </c>
      <c r="E173" t="s">
        <v>591</v>
      </c>
      <c r="F173" t="s">
        <v>592</v>
      </c>
      <c r="G173" t="s">
        <v>593</v>
      </c>
      <c r="H173" t="s">
        <v>557</v>
      </c>
      <c r="I173" t="s">
        <v>558</v>
      </c>
      <c r="J173" s="55" t="s">
        <v>39</v>
      </c>
      <c r="K173">
        <v>13</v>
      </c>
    </row>
    <row r="174" spans="1:11" x14ac:dyDescent="0.35">
      <c r="A174" s="36" t="s">
        <v>78</v>
      </c>
      <c r="B174" s="36" t="s">
        <v>584</v>
      </c>
      <c r="C174" t="s">
        <v>78</v>
      </c>
      <c r="D174" t="s">
        <v>501</v>
      </c>
      <c r="E174" t="s">
        <v>591</v>
      </c>
      <c r="F174" t="s">
        <v>592</v>
      </c>
      <c r="G174" t="s">
        <v>593</v>
      </c>
      <c r="H174" t="s">
        <v>557</v>
      </c>
      <c r="I174" t="s">
        <v>558</v>
      </c>
      <c r="J174" s="55" t="s">
        <v>40</v>
      </c>
      <c r="K174">
        <v>1</v>
      </c>
    </row>
    <row r="175" spans="1:11" x14ac:dyDescent="0.35">
      <c r="A175" s="36" t="s">
        <v>78</v>
      </c>
      <c r="B175" s="36" t="s">
        <v>584</v>
      </c>
      <c r="C175" t="s">
        <v>78</v>
      </c>
      <c r="D175" t="s">
        <v>501</v>
      </c>
      <c r="E175" t="s">
        <v>591</v>
      </c>
      <c r="F175" t="s">
        <v>592</v>
      </c>
      <c r="G175" t="s">
        <v>593</v>
      </c>
      <c r="H175" t="s">
        <v>557</v>
      </c>
      <c r="I175" t="s">
        <v>558</v>
      </c>
      <c r="J175" s="55" t="s">
        <v>41</v>
      </c>
      <c r="K175">
        <v>1</v>
      </c>
    </row>
    <row r="176" spans="1:11" x14ac:dyDescent="0.35">
      <c r="A176" s="36" t="s">
        <v>78</v>
      </c>
      <c r="B176" s="36" t="s">
        <v>584</v>
      </c>
      <c r="C176" t="s">
        <v>78</v>
      </c>
      <c r="D176" t="s">
        <v>501</v>
      </c>
      <c r="E176" t="s">
        <v>591</v>
      </c>
      <c r="F176" t="s">
        <v>592</v>
      </c>
      <c r="G176" t="s">
        <v>593</v>
      </c>
      <c r="H176" t="s">
        <v>557</v>
      </c>
      <c r="I176" t="s">
        <v>558</v>
      </c>
      <c r="J176" s="55" t="s">
        <v>42</v>
      </c>
      <c r="K176">
        <v>2</v>
      </c>
    </row>
    <row r="177" spans="1:11" x14ac:dyDescent="0.35">
      <c r="A177" s="36" t="s">
        <v>78</v>
      </c>
      <c r="B177" s="36" t="s">
        <v>584</v>
      </c>
      <c r="C177" t="s">
        <v>78</v>
      </c>
      <c r="D177" t="s">
        <v>501</v>
      </c>
      <c r="E177" t="s">
        <v>591</v>
      </c>
      <c r="F177" t="s">
        <v>592</v>
      </c>
      <c r="G177" t="s">
        <v>593</v>
      </c>
      <c r="H177" t="s">
        <v>557</v>
      </c>
      <c r="I177" t="s">
        <v>558</v>
      </c>
      <c r="J177" s="55" t="s">
        <v>43</v>
      </c>
      <c r="K177">
        <v>1</v>
      </c>
    </row>
    <row r="178" spans="1:11" x14ac:dyDescent="0.35">
      <c r="A178" s="36" t="s">
        <v>78</v>
      </c>
      <c r="B178" s="36" t="s">
        <v>584</v>
      </c>
      <c r="C178" t="s">
        <v>78</v>
      </c>
      <c r="D178" t="s">
        <v>512</v>
      </c>
      <c r="E178" t="s">
        <v>588</v>
      </c>
      <c r="F178" t="s">
        <v>595</v>
      </c>
      <c r="G178" t="s">
        <v>596</v>
      </c>
      <c r="H178" t="s">
        <v>526</v>
      </c>
      <c r="I178" t="s">
        <v>527</v>
      </c>
      <c r="J178" s="55">
        <v>1</v>
      </c>
      <c r="K178">
        <v>1120</v>
      </c>
    </row>
    <row r="179" spans="1:11" x14ac:dyDescent="0.35">
      <c r="A179" s="36" t="s">
        <v>78</v>
      </c>
      <c r="B179" s="36" t="s">
        <v>584</v>
      </c>
      <c r="C179" t="s">
        <v>78</v>
      </c>
      <c r="D179" t="s">
        <v>512</v>
      </c>
      <c r="E179" t="s">
        <v>588</v>
      </c>
      <c r="F179" t="s">
        <v>595</v>
      </c>
      <c r="G179" t="s">
        <v>596</v>
      </c>
      <c r="H179" t="s">
        <v>526</v>
      </c>
      <c r="I179" t="s">
        <v>527</v>
      </c>
      <c r="J179" s="55">
        <v>2</v>
      </c>
      <c r="K179">
        <v>632</v>
      </c>
    </row>
    <row r="180" spans="1:11" x14ac:dyDescent="0.35">
      <c r="A180" s="36" t="s">
        <v>78</v>
      </c>
      <c r="B180" s="36" t="s">
        <v>584</v>
      </c>
      <c r="C180" t="s">
        <v>78</v>
      </c>
      <c r="D180" t="s">
        <v>512</v>
      </c>
      <c r="E180" t="s">
        <v>588</v>
      </c>
      <c r="F180" t="s">
        <v>595</v>
      </c>
      <c r="G180" t="s">
        <v>596</v>
      </c>
      <c r="H180" t="s">
        <v>526</v>
      </c>
      <c r="I180" t="s">
        <v>527</v>
      </c>
      <c r="J180" s="55" t="s">
        <v>30</v>
      </c>
      <c r="K180">
        <v>317</v>
      </c>
    </row>
    <row r="181" spans="1:11" x14ac:dyDescent="0.35">
      <c r="A181" s="36" t="s">
        <v>78</v>
      </c>
      <c r="B181" s="36" t="s">
        <v>584</v>
      </c>
      <c r="C181" t="s">
        <v>78</v>
      </c>
      <c r="D181" t="s">
        <v>512</v>
      </c>
      <c r="E181" t="s">
        <v>588</v>
      </c>
      <c r="F181" t="s">
        <v>595</v>
      </c>
      <c r="G181" t="s">
        <v>596</v>
      </c>
      <c r="H181" t="s">
        <v>526</v>
      </c>
      <c r="I181" t="s">
        <v>527</v>
      </c>
      <c r="J181" s="55" t="s">
        <v>31</v>
      </c>
      <c r="K181">
        <v>141</v>
      </c>
    </row>
    <row r="182" spans="1:11" x14ac:dyDescent="0.35">
      <c r="A182" s="36" t="s">
        <v>78</v>
      </c>
      <c r="B182" s="36" t="s">
        <v>584</v>
      </c>
      <c r="C182" t="s">
        <v>78</v>
      </c>
      <c r="D182" t="s">
        <v>512</v>
      </c>
      <c r="E182" t="s">
        <v>588</v>
      </c>
      <c r="F182" t="s">
        <v>595</v>
      </c>
      <c r="G182" t="s">
        <v>596</v>
      </c>
      <c r="H182" t="s">
        <v>526</v>
      </c>
      <c r="I182" t="s">
        <v>527</v>
      </c>
      <c r="J182" s="55" t="s">
        <v>32</v>
      </c>
      <c r="K182">
        <v>72</v>
      </c>
    </row>
    <row r="183" spans="1:11" x14ac:dyDescent="0.35">
      <c r="A183" s="36" t="s">
        <v>78</v>
      </c>
      <c r="B183" s="36" t="s">
        <v>584</v>
      </c>
      <c r="C183" t="s">
        <v>78</v>
      </c>
      <c r="D183" t="s">
        <v>512</v>
      </c>
      <c r="E183" t="s">
        <v>588</v>
      </c>
      <c r="F183" t="s">
        <v>595</v>
      </c>
      <c r="G183" t="s">
        <v>596</v>
      </c>
      <c r="H183" t="s">
        <v>526</v>
      </c>
      <c r="I183" t="s">
        <v>527</v>
      </c>
      <c r="J183" s="55" t="s">
        <v>33</v>
      </c>
      <c r="K183">
        <v>48</v>
      </c>
    </row>
    <row r="184" spans="1:11" x14ac:dyDescent="0.35">
      <c r="A184" s="36" t="s">
        <v>78</v>
      </c>
      <c r="B184" s="36" t="s">
        <v>584</v>
      </c>
      <c r="C184" t="s">
        <v>78</v>
      </c>
      <c r="D184" t="s">
        <v>512</v>
      </c>
      <c r="E184" t="s">
        <v>588</v>
      </c>
      <c r="F184" t="s">
        <v>595</v>
      </c>
      <c r="G184" t="s">
        <v>596</v>
      </c>
      <c r="H184" t="s">
        <v>526</v>
      </c>
      <c r="I184" t="s">
        <v>527</v>
      </c>
      <c r="J184" s="55" t="s">
        <v>34</v>
      </c>
      <c r="K184">
        <v>42</v>
      </c>
    </row>
    <row r="185" spans="1:11" x14ac:dyDescent="0.35">
      <c r="A185" s="36" t="s">
        <v>78</v>
      </c>
      <c r="B185" s="36" t="s">
        <v>584</v>
      </c>
      <c r="C185" t="s">
        <v>78</v>
      </c>
      <c r="D185" t="s">
        <v>512</v>
      </c>
      <c r="E185" t="s">
        <v>588</v>
      </c>
      <c r="F185" t="s">
        <v>595</v>
      </c>
      <c r="G185" t="s">
        <v>596</v>
      </c>
      <c r="H185" t="s">
        <v>526</v>
      </c>
      <c r="I185" t="s">
        <v>527</v>
      </c>
      <c r="J185" s="55" t="s">
        <v>35</v>
      </c>
      <c r="K185">
        <v>12</v>
      </c>
    </row>
    <row r="186" spans="1:11" x14ac:dyDescent="0.35">
      <c r="A186" s="36" t="s">
        <v>78</v>
      </c>
      <c r="B186" s="36" t="s">
        <v>584</v>
      </c>
      <c r="C186" t="s">
        <v>78</v>
      </c>
      <c r="D186" t="s">
        <v>512</v>
      </c>
      <c r="E186" t="s">
        <v>588</v>
      </c>
      <c r="F186" t="s">
        <v>595</v>
      </c>
      <c r="G186" t="s">
        <v>596</v>
      </c>
      <c r="H186" t="s">
        <v>526</v>
      </c>
      <c r="I186" t="s">
        <v>527</v>
      </c>
      <c r="J186" s="55" t="s">
        <v>36</v>
      </c>
      <c r="K186">
        <v>13</v>
      </c>
    </row>
    <row r="187" spans="1:11" x14ac:dyDescent="0.35">
      <c r="A187" s="36" t="s">
        <v>78</v>
      </c>
      <c r="B187" s="36" t="s">
        <v>584</v>
      </c>
      <c r="C187" t="s">
        <v>78</v>
      </c>
      <c r="D187" t="s">
        <v>512</v>
      </c>
      <c r="E187" t="s">
        <v>588</v>
      </c>
      <c r="F187" t="s">
        <v>595</v>
      </c>
      <c r="G187" t="s">
        <v>596</v>
      </c>
      <c r="H187" t="s">
        <v>526</v>
      </c>
      <c r="I187" t="s">
        <v>527</v>
      </c>
      <c r="J187" s="55" t="s">
        <v>37</v>
      </c>
      <c r="K187">
        <v>9</v>
      </c>
    </row>
    <row r="188" spans="1:11" x14ac:dyDescent="0.35">
      <c r="A188" s="36" t="s">
        <v>78</v>
      </c>
      <c r="B188" s="36" t="s">
        <v>584</v>
      </c>
      <c r="C188" t="s">
        <v>78</v>
      </c>
      <c r="D188" t="s">
        <v>512</v>
      </c>
      <c r="E188" t="s">
        <v>588</v>
      </c>
      <c r="F188" t="s">
        <v>595</v>
      </c>
      <c r="G188" t="s">
        <v>596</v>
      </c>
      <c r="H188" t="s">
        <v>526</v>
      </c>
      <c r="I188" t="s">
        <v>527</v>
      </c>
      <c r="J188" s="55" t="s">
        <v>38</v>
      </c>
      <c r="K188">
        <v>120</v>
      </c>
    </row>
    <row r="189" spans="1:11" x14ac:dyDescent="0.35">
      <c r="A189" s="36" t="s">
        <v>78</v>
      </c>
      <c r="B189" s="36" t="s">
        <v>584</v>
      </c>
      <c r="C189" t="s">
        <v>78</v>
      </c>
      <c r="D189" t="s">
        <v>512</v>
      </c>
      <c r="E189" t="s">
        <v>588</v>
      </c>
      <c r="F189" t="s">
        <v>595</v>
      </c>
      <c r="G189" t="s">
        <v>596</v>
      </c>
      <c r="H189" t="s">
        <v>526</v>
      </c>
      <c r="I189" t="s">
        <v>527</v>
      </c>
      <c r="J189" s="55" t="s">
        <v>39</v>
      </c>
      <c r="K189">
        <v>42</v>
      </c>
    </row>
    <row r="190" spans="1:11" x14ac:dyDescent="0.35">
      <c r="A190" s="36" t="s">
        <v>78</v>
      </c>
      <c r="B190" s="36" t="s">
        <v>584</v>
      </c>
      <c r="C190" t="s">
        <v>78</v>
      </c>
      <c r="D190" t="s">
        <v>512</v>
      </c>
      <c r="E190" t="s">
        <v>588</v>
      </c>
      <c r="F190" t="s">
        <v>595</v>
      </c>
      <c r="G190" t="s">
        <v>596</v>
      </c>
      <c r="H190" t="s">
        <v>526</v>
      </c>
      <c r="I190" t="s">
        <v>527</v>
      </c>
      <c r="J190" s="55" t="s">
        <v>40</v>
      </c>
      <c r="K190">
        <v>0</v>
      </c>
    </row>
    <row r="191" spans="1:11" x14ac:dyDescent="0.35">
      <c r="A191" s="36" t="s">
        <v>78</v>
      </c>
      <c r="B191" s="36" t="s">
        <v>584</v>
      </c>
      <c r="C191" t="s">
        <v>78</v>
      </c>
      <c r="D191" t="s">
        <v>512</v>
      </c>
      <c r="E191" t="s">
        <v>588</v>
      </c>
      <c r="F191" t="s">
        <v>595</v>
      </c>
      <c r="G191" t="s">
        <v>596</v>
      </c>
      <c r="H191" t="s">
        <v>526</v>
      </c>
      <c r="I191" t="s">
        <v>527</v>
      </c>
      <c r="J191" s="55" t="s">
        <v>41</v>
      </c>
      <c r="K191">
        <v>12</v>
      </c>
    </row>
    <row r="192" spans="1:11" x14ac:dyDescent="0.35">
      <c r="A192" s="36" t="s">
        <v>78</v>
      </c>
      <c r="B192" s="36" t="s">
        <v>584</v>
      </c>
      <c r="C192" t="s">
        <v>78</v>
      </c>
      <c r="D192" t="s">
        <v>512</v>
      </c>
      <c r="E192" t="s">
        <v>588</v>
      </c>
      <c r="F192" t="s">
        <v>595</v>
      </c>
      <c r="G192" t="s">
        <v>596</v>
      </c>
      <c r="H192" t="s">
        <v>526</v>
      </c>
      <c r="I192" t="s">
        <v>527</v>
      </c>
      <c r="J192" s="55" t="s">
        <v>42</v>
      </c>
      <c r="K192">
        <v>220</v>
      </c>
    </row>
    <row r="193" spans="1:11" x14ac:dyDescent="0.35">
      <c r="A193" s="36" t="s">
        <v>78</v>
      </c>
      <c r="B193" s="36" t="s">
        <v>584</v>
      </c>
      <c r="C193" t="s">
        <v>78</v>
      </c>
      <c r="D193" t="s">
        <v>512</v>
      </c>
      <c r="E193" t="s">
        <v>588</v>
      </c>
      <c r="F193" t="s">
        <v>595</v>
      </c>
      <c r="G193" t="s">
        <v>596</v>
      </c>
      <c r="H193" t="s">
        <v>526</v>
      </c>
      <c r="I193" t="s">
        <v>527</v>
      </c>
      <c r="J193" s="55" t="s">
        <v>43</v>
      </c>
      <c r="K193">
        <v>216</v>
      </c>
    </row>
    <row r="194" spans="1:11" x14ac:dyDescent="0.35">
      <c r="A194" s="36" t="s">
        <v>78</v>
      </c>
      <c r="B194" s="36" t="s">
        <v>584</v>
      </c>
      <c r="C194" t="s">
        <v>78</v>
      </c>
      <c r="D194" t="s">
        <v>512</v>
      </c>
      <c r="E194" t="s">
        <v>588</v>
      </c>
      <c r="F194" t="s">
        <v>595</v>
      </c>
      <c r="G194" t="s">
        <v>596</v>
      </c>
      <c r="H194" t="s">
        <v>533</v>
      </c>
      <c r="I194" t="s">
        <v>534</v>
      </c>
      <c r="J194" s="55">
        <v>1</v>
      </c>
      <c r="K194">
        <v>2917</v>
      </c>
    </row>
    <row r="195" spans="1:11" x14ac:dyDescent="0.35">
      <c r="A195" s="36" t="s">
        <v>78</v>
      </c>
      <c r="B195" s="36" t="s">
        <v>584</v>
      </c>
      <c r="C195" t="s">
        <v>78</v>
      </c>
      <c r="D195" t="s">
        <v>512</v>
      </c>
      <c r="E195" t="s">
        <v>588</v>
      </c>
      <c r="F195" t="s">
        <v>595</v>
      </c>
      <c r="G195" t="s">
        <v>596</v>
      </c>
      <c r="H195" t="s">
        <v>533</v>
      </c>
      <c r="I195" t="s">
        <v>534</v>
      </c>
      <c r="J195" s="55">
        <v>2</v>
      </c>
      <c r="K195">
        <v>1529</v>
      </c>
    </row>
    <row r="196" spans="1:11" x14ac:dyDescent="0.35">
      <c r="A196" s="36" t="s">
        <v>78</v>
      </c>
      <c r="B196" s="36" t="s">
        <v>584</v>
      </c>
      <c r="C196" t="s">
        <v>78</v>
      </c>
      <c r="D196" t="s">
        <v>512</v>
      </c>
      <c r="E196" t="s">
        <v>588</v>
      </c>
      <c r="F196" t="s">
        <v>595</v>
      </c>
      <c r="G196" t="s">
        <v>596</v>
      </c>
      <c r="H196" t="s">
        <v>533</v>
      </c>
      <c r="I196" t="s">
        <v>534</v>
      </c>
      <c r="J196" s="55" t="s">
        <v>30</v>
      </c>
      <c r="K196">
        <v>1231</v>
      </c>
    </row>
    <row r="197" spans="1:11" x14ac:dyDescent="0.35">
      <c r="A197" s="36" t="s">
        <v>78</v>
      </c>
      <c r="B197" s="36" t="s">
        <v>584</v>
      </c>
      <c r="C197" t="s">
        <v>78</v>
      </c>
      <c r="D197" t="s">
        <v>512</v>
      </c>
      <c r="E197" t="s">
        <v>588</v>
      </c>
      <c r="F197" t="s">
        <v>595</v>
      </c>
      <c r="G197" t="s">
        <v>596</v>
      </c>
      <c r="H197" t="s">
        <v>533</v>
      </c>
      <c r="I197" t="s">
        <v>534</v>
      </c>
      <c r="J197" s="55" t="s">
        <v>31</v>
      </c>
      <c r="K197">
        <v>98</v>
      </c>
    </row>
    <row r="198" spans="1:11" x14ac:dyDescent="0.35">
      <c r="A198" s="36" t="s">
        <v>78</v>
      </c>
      <c r="B198" s="36" t="s">
        <v>584</v>
      </c>
      <c r="C198" t="s">
        <v>78</v>
      </c>
      <c r="D198" t="s">
        <v>512</v>
      </c>
      <c r="E198" t="s">
        <v>588</v>
      </c>
      <c r="F198" t="s">
        <v>595</v>
      </c>
      <c r="G198" t="s">
        <v>596</v>
      </c>
      <c r="H198" t="s">
        <v>533</v>
      </c>
      <c r="I198" t="s">
        <v>534</v>
      </c>
      <c r="J198" s="55" t="s">
        <v>32</v>
      </c>
      <c r="K198">
        <v>119</v>
      </c>
    </row>
    <row r="199" spans="1:11" x14ac:dyDescent="0.35">
      <c r="A199" s="36" t="s">
        <v>78</v>
      </c>
      <c r="B199" s="36" t="s">
        <v>584</v>
      </c>
      <c r="C199" t="s">
        <v>78</v>
      </c>
      <c r="D199" t="s">
        <v>512</v>
      </c>
      <c r="E199" t="s">
        <v>588</v>
      </c>
      <c r="F199" t="s">
        <v>595</v>
      </c>
      <c r="G199" t="s">
        <v>596</v>
      </c>
      <c r="H199" t="s">
        <v>533</v>
      </c>
      <c r="I199" t="s">
        <v>534</v>
      </c>
      <c r="J199" s="55" t="s">
        <v>33</v>
      </c>
      <c r="K199">
        <v>39</v>
      </c>
    </row>
    <row r="200" spans="1:11" x14ac:dyDescent="0.35">
      <c r="A200" s="36" t="s">
        <v>78</v>
      </c>
      <c r="B200" s="36" t="s">
        <v>584</v>
      </c>
      <c r="C200" t="s">
        <v>78</v>
      </c>
      <c r="D200" t="s">
        <v>512</v>
      </c>
      <c r="E200" t="s">
        <v>588</v>
      </c>
      <c r="F200" t="s">
        <v>595</v>
      </c>
      <c r="G200" t="s">
        <v>596</v>
      </c>
      <c r="H200" t="s">
        <v>533</v>
      </c>
      <c r="I200" t="s">
        <v>534</v>
      </c>
      <c r="J200" s="55" t="s">
        <v>34</v>
      </c>
      <c r="K200">
        <v>20</v>
      </c>
    </row>
    <row r="201" spans="1:11" x14ac:dyDescent="0.35">
      <c r="A201" s="36" t="s">
        <v>78</v>
      </c>
      <c r="B201" s="36" t="s">
        <v>584</v>
      </c>
      <c r="C201" t="s">
        <v>78</v>
      </c>
      <c r="D201" t="s">
        <v>512</v>
      </c>
      <c r="E201" t="s">
        <v>588</v>
      </c>
      <c r="F201" t="s">
        <v>595</v>
      </c>
      <c r="G201" t="s">
        <v>596</v>
      </c>
      <c r="H201" t="s">
        <v>533</v>
      </c>
      <c r="I201" t="s">
        <v>534</v>
      </c>
      <c r="J201" s="55" t="s">
        <v>35</v>
      </c>
      <c r="K201">
        <v>22</v>
      </c>
    </row>
    <row r="202" spans="1:11" x14ac:dyDescent="0.35">
      <c r="A202" s="36" t="s">
        <v>78</v>
      </c>
      <c r="B202" s="36" t="s">
        <v>584</v>
      </c>
      <c r="C202" t="s">
        <v>78</v>
      </c>
      <c r="D202" t="s">
        <v>512</v>
      </c>
      <c r="E202" t="s">
        <v>588</v>
      </c>
      <c r="F202" t="s">
        <v>595</v>
      </c>
      <c r="G202" t="s">
        <v>596</v>
      </c>
      <c r="H202" t="s">
        <v>533</v>
      </c>
      <c r="I202" t="s">
        <v>534</v>
      </c>
      <c r="J202" s="55" t="s">
        <v>36</v>
      </c>
      <c r="K202">
        <v>65</v>
      </c>
    </row>
    <row r="203" spans="1:11" x14ac:dyDescent="0.35">
      <c r="A203" s="36" t="s">
        <v>78</v>
      </c>
      <c r="B203" s="36" t="s">
        <v>584</v>
      </c>
      <c r="C203" t="s">
        <v>78</v>
      </c>
      <c r="D203" t="s">
        <v>512</v>
      </c>
      <c r="E203" t="s">
        <v>588</v>
      </c>
      <c r="F203" t="s">
        <v>595</v>
      </c>
      <c r="G203" t="s">
        <v>596</v>
      </c>
      <c r="H203" t="s">
        <v>533</v>
      </c>
      <c r="I203" t="s">
        <v>534</v>
      </c>
      <c r="J203" s="55" t="s">
        <v>37</v>
      </c>
      <c r="K203">
        <v>26</v>
      </c>
    </row>
    <row r="204" spans="1:11" x14ac:dyDescent="0.35">
      <c r="A204" s="36" t="s">
        <v>78</v>
      </c>
      <c r="B204" s="36" t="s">
        <v>584</v>
      </c>
      <c r="C204" t="s">
        <v>78</v>
      </c>
      <c r="D204" t="s">
        <v>512</v>
      </c>
      <c r="E204" t="s">
        <v>588</v>
      </c>
      <c r="F204" t="s">
        <v>595</v>
      </c>
      <c r="G204" t="s">
        <v>596</v>
      </c>
      <c r="H204" t="s">
        <v>533</v>
      </c>
      <c r="I204" t="s">
        <v>534</v>
      </c>
      <c r="J204" s="55" t="s">
        <v>38</v>
      </c>
      <c r="K204">
        <v>145</v>
      </c>
    </row>
    <row r="205" spans="1:11" x14ac:dyDescent="0.35">
      <c r="A205" s="36" t="s">
        <v>78</v>
      </c>
      <c r="B205" s="36" t="s">
        <v>584</v>
      </c>
      <c r="C205" t="s">
        <v>78</v>
      </c>
      <c r="D205" t="s">
        <v>512</v>
      </c>
      <c r="E205" t="s">
        <v>588</v>
      </c>
      <c r="F205" t="s">
        <v>595</v>
      </c>
      <c r="G205" t="s">
        <v>596</v>
      </c>
      <c r="H205" t="s">
        <v>533</v>
      </c>
      <c r="I205" t="s">
        <v>534</v>
      </c>
      <c r="J205" s="55" t="s">
        <v>39</v>
      </c>
      <c r="K205">
        <v>123</v>
      </c>
    </row>
    <row r="206" spans="1:11" x14ac:dyDescent="0.35">
      <c r="A206" s="36" t="s">
        <v>78</v>
      </c>
      <c r="B206" s="36" t="s">
        <v>584</v>
      </c>
      <c r="C206" t="s">
        <v>78</v>
      </c>
      <c r="D206" t="s">
        <v>512</v>
      </c>
      <c r="E206" t="s">
        <v>588</v>
      </c>
      <c r="F206" t="s">
        <v>595</v>
      </c>
      <c r="G206" t="s">
        <v>596</v>
      </c>
      <c r="H206" t="s">
        <v>533</v>
      </c>
      <c r="I206" t="s">
        <v>534</v>
      </c>
      <c r="J206" s="55" t="s">
        <v>40</v>
      </c>
      <c r="K206">
        <v>2</v>
      </c>
    </row>
    <row r="207" spans="1:11" x14ac:dyDescent="0.35">
      <c r="A207" s="36" t="s">
        <v>78</v>
      </c>
      <c r="B207" s="36" t="s">
        <v>584</v>
      </c>
      <c r="C207" t="s">
        <v>78</v>
      </c>
      <c r="D207" t="s">
        <v>512</v>
      </c>
      <c r="E207" t="s">
        <v>588</v>
      </c>
      <c r="F207" t="s">
        <v>595</v>
      </c>
      <c r="G207" t="s">
        <v>596</v>
      </c>
      <c r="H207" t="s">
        <v>533</v>
      </c>
      <c r="I207" t="s">
        <v>534</v>
      </c>
      <c r="J207" s="55" t="s">
        <v>41</v>
      </c>
      <c r="K207">
        <v>20</v>
      </c>
    </row>
    <row r="208" spans="1:11" x14ac:dyDescent="0.35">
      <c r="A208" s="36" t="s">
        <v>78</v>
      </c>
      <c r="B208" s="36" t="s">
        <v>584</v>
      </c>
      <c r="C208" t="s">
        <v>78</v>
      </c>
      <c r="D208" t="s">
        <v>512</v>
      </c>
      <c r="E208" t="s">
        <v>588</v>
      </c>
      <c r="F208" t="s">
        <v>595</v>
      </c>
      <c r="G208" t="s">
        <v>596</v>
      </c>
      <c r="H208" t="s">
        <v>533</v>
      </c>
      <c r="I208" t="s">
        <v>534</v>
      </c>
      <c r="J208" s="55" t="s">
        <v>42</v>
      </c>
      <c r="K208">
        <v>1130</v>
      </c>
    </row>
    <row r="209" spans="1:11" x14ac:dyDescent="0.35">
      <c r="A209" s="36" t="s">
        <v>78</v>
      </c>
      <c r="B209" s="36" t="s">
        <v>584</v>
      </c>
      <c r="C209" t="s">
        <v>78</v>
      </c>
      <c r="D209" t="s">
        <v>512</v>
      </c>
      <c r="E209" t="s">
        <v>588</v>
      </c>
      <c r="F209" t="s">
        <v>595</v>
      </c>
      <c r="G209" t="s">
        <v>596</v>
      </c>
      <c r="H209" t="s">
        <v>533</v>
      </c>
      <c r="I209" t="s">
        <v>534</v>
      </c>
      <c r="J209" s="55" t="s">
        <v>43</v>
      </c>
      <c r="K209">
        <v>18</v>
      </c>
    </row>
    <row r="210" spans="1:11" x14ac:dyDescent="0.35">
      <c r="A210" s="36" t="s">
        <v>78</v>
      </c>
      <c r="B210" s="36" t="s">
        <v>584</v>
      </c>
      <c r="C210" t="s">
        <v>78</v>
      </c>
      <c r="D210" t="s">
        <v>512</v>
      </c>
      <c r="E210" t="s">
        <v>588</v>
      </c>
      <c r="F210" t="s">
        <v>597</v>
      </c>
      <c r="G210" t="s">
        <v>598</v>
      </c>
      <c r="H210" t="s">
        <v>232</v>
      </c>
      <c r="I210" t="s">
        <v>233</v>
      </c>
      <c r="J210" s="55">
        <v>1</v>
      </c>
      <c r="K210">
        <v>3476</v>
      </c>
    </row>
    <row r="211" spans="1:11" x14ac:dyDescent="0.35">
      <c r="A211" s="36" t="s">
        <v>78</v>
      </c>
      <c r="B211" s="36" t="s">
        <v>584</v>
      </c>
      <c r="C211" t="s">
        <v>78</v>
      </c>
      <c r="D211" t="s">
        <v>512</v>
      </c>
      <c r="E211" t="s">
        <v>588</v>
      </c>
      <c r="F211" t="s">
        <v>597</v>
      </c>
      <c r="G211" t="s">
        <v>598</v>
      </c>
      <c r="H211" t="s">
        <v>232</v>
      </c>
      <c r="I211" t="s">
        <v>233</v>
      </c>
      <c r="J211" s="55">
        <v>2</v>
      </c>
      <c r="K211">
        <v>591</v>
      </c>
    </row>
    <row r="212" spans="1:11" x14ac:dyDescent="0.35">
      <c r="A212" s="36" t="s">
        <v>78</v>
      </c>
      <c r="B212" s="36" t="s">
        <v>584</v>
      </c>
      <c r="C212" t="s">
        <v>78</v>
      </c>
      <c r="D212" t="s">
        <v>512</v>
      </c>
      <c r="E212" t="s">
        <v>588</v>
      </c>
      <c r="F212" t="s">
        <v>597</v>
      </c>
      <c r="G212" t="s">
        <v>598</v>
      </c>
      <c r="H212" t="s">
        <v>232</v>
      </c>
      <c r="I212" t="s">
        <v>233</v>
      </c>
      <c r="J212" s="55" t="s">
        <v>30</v>
      </c>
      <c r="K212">
        <v>250</v>
      </c>
    </row>
    <row r="213" spans="1:11" x14ac:dyDescent="0.35">
      <c r="A213" s="36" t="s">
        <v>78</v>
      </c>
      <c r="B213" s="36" t="s">
        <v>584</v>
      </c>
      <c r="C213" t="s">
        <v>78</v>
      </c>
      <c r="D213" t="s">
        <v>512</v>
      </c>
      <c r="E213" t="s">
        <v>588</v>
      </c>
      <c r="F213" t="s">
        <v>597</v>
      </c>
      <c r="G213" t="s">
        <v>598</v>
      </c>
      <c r="H213" t="s">
        <v>232</v>
      </c>
      <c r="I213" t="s">
        <v>233</v>
      </c>
      <c r="J213" s="55" t="s">
        <v>31</v>
      </c>
      <c r="K213">
        <v>118</v>
      </c>
    </row>
    <row r="214" spans="1:11" x14ac:dyDescent="0.35">
      <c r="A214" s="36" t="s">
        <v>78</v>
      </c>
      <c r="B214" s="36" t="s">
        <v>584</v>
      </c>
      <c r="C214" t="s">
        <v>78</v>
      </c>
      <c r="D214" t="s">
        <v>512</v>
      </c>
      <c r="E214" t="s">
        <v>588</v>
      </c>
      <c r="F214" t="s">
        <v>597</v>
      </c>
      <c r="G214" t="s">
        <v>598</v>
      </c>
      <c r="H214" t="s">
        <v>232</v>
      </c>
      <c r="I214" t="s">
        <v>233</v>
      </c>
      <c r="J214" s="55" t="s">
        <v>32</v>
      </c>
      <c r="K214">
        <v>60</v>
      </c>
    </row>
    <row r="215" spans="1:11" x14ac:dyDescent="0.35">
      <c r="A215" s="36" t="s">
        <v>78</v>
      </c>
      <c r="B215" s="36" t="s">
        <v>584</v>
      </c>
      <c r="C215" t="s">
        <v>78</v>
      </c>
      <c r="D215" t="s">
        <v>512</v>
      </c>
      <c r="E215" t="s">
        <v>588</v>
      </c>
      <c r="F215" t="s">
        <v>597</v>
      </c>
      <c r="G215" t="s">
        <v>598</v>
      </c>
      <c r="H215" t="s">
        <v>232</v>
      </c>
      <c r="I215" t="s">
        <v>233</v>
      </c>
      <c r="J215" s="55" t="s">
        <v>33</v>
      </c>
      <c r="K215">
        <v>62</v>
      </c>
    </row>
    <row r="216" spans="1:11" x14ac:dyDescent="0.35">
      <c r="A216" s="36" t="s">
        <v>78</v>
      </c>
      <c r="B216" s="36" t="s">
        <v>584</v>
      </c>
      <c r="C216" t="s">
        <v>78</v>
      </c>
      <c r="D216" t="s">
        <v>512</v>
      </c>
      <c r="E216" t="s">
        <v>588</v>
      </c>
      <c r="F216" t="s">
        <v>597</v>
      </c>
      <c r="G216" t="s">
        <v>598</v>
      </c>
      <c r="H216" t="s">
        <v>232</v>
      </c>
      <c r="I216" t="s">
        <v>233</v>
      </c>
      <c r="J216" s="55" t="s">
        <v>34</v>
      </c>
      <c r="K216">
        <v>98</v>
      </c>
    </row>
    <row r="217" spans="1:11" x14ac:dyDescent="0.35">
      <c r="A217" s="36" t="s">
        <v>78</v>
      </c>
      <c r="B217" s="36" t="s">
        <v>584</v>
      </c>
      <c r="C217" t="s">
        <v>78</v>
      </c>
      <c r="D217" t="s">
        <v>512</v>
      </c>
      <c r="E217" t="s">
        <v>588</v>
      </c>
      <c r="F217" t="s">
        <v>597</v>
      </c>
      <c r="G217" t="s">
        <v>598</v>
      </c>
      <c r="H217" t="s">
        <v>232</v>
      </c>
      <c r="I217" t="s">
        <v>233</v>
      </c>
      <c r="J217" s="55" t="s">
        <v>35</v>
      </c>
      <c r="K217">
        <v>3</v>
      </c>
    </row>
    <row r="218" spans="1:11" x14ac:dyDescent="0.35">
      <c r="A218" s="36" t="s">
        <v>78</v>
      </c>
      <c r="B218" s="36" t="s">
        <v>584</v>
      </c>
      <c r="C218" t="s">
        <v>78</v>
      </c>
      <c r="D218" t="s">
        <v>512</v>
      </c>
      <c r="E218" t="s">
        <v>588</v>
      </c>
      <c r="F218" t="s">
        <v>597</v>
      </c>
      <c r="G218" t="s">
        <v>598</v>
      </c>
      <c r="H218" t="s">
        <v>232</v>
      </c>
      <c r="I218" t="s">
        <v>233</v>
      </c>
      <c r="J218" s="55" t="s">
        <v>36</v>
      </c>
      <c r="K218">
        <v>135</v>
      </c>
    </row>
    <row r="219" spans="1:11" x14ac:dyDescent="0.35">
      <c r="A219" s="36" t="s">
        <v>78</v>
      </c>
      <c r="B219" s="36" t="s">
        <v>584</v>
      </c>
      <c r="C219" t="s">
        <v>78</v>
      </c>
      <c r="D219" t="s">
        <v>512</v>
      </c>
      <c r="E219" t="s">
        <v>588</v>
      </c>
      <c r="F219" t="s">
        <v>597</v>
      </c>
      <c r="G219" t="s">
        <v>598</v>
      </c>
      <c r="H219" t="s">
        <v>232</v>
      </c>
      <c r="I219" t="s">
        <v>233</v>
      </c>
      <c r="J219" s="55" t="s">
        <v>37</v>
      </c>
      <c r="K219">
        <v>48</v>
      </c>
    </row>
    <row r="220" spans="1:11" x14ac:dyDescent="0.35">
      <c r="A220" s="36" t="s">
        <v>78</v>
      </c>
      <c r="B220" s="36" t="s">
        <v>584</v>
      </c>
      <c r="C220" t="s">
        <v>78</v>
      </c>
      <c r="D220" t="s">
        <v>512</v>
      </c>
      <c r="E220" t="s">
        <v>588</v>
      </c>
      <c r="F220" t="s">
        <v>597</v>
      </c>
      <c r="G220" t="s">
        <v>598</v>
      </c>
      <c r="H220" t="s">
        <v>232</v>
      </c>
      <c r="I220" t="s">
        <v>233</v>
      </c>
      <c r="J220" s="55" t="s">
        <v>38</v>
      </c>
      <c r="K220">
        <v>49</v>
      </c>
    </row>
    <row r="221" spans="1:11" x14ac:dyDescent="0.35">
      <c r="A221" s="36" t="s">
        <v>78</v>
      </c>
      <c r="B221" s="36" t="s">
        <v>584</v>
      </c>
      <c r="C221" t="s">
        <v>78</v>
      </c>
      <c r="D221" t="s">
        <v>512</v>
      </c>
      <c r="E221" t="s">
        <v>588</v>
      </c>
      <c r="F221" t="s">
        <v>597</v>
      </c>
      <c r="G221" t="s">
        <v>598</v>
      </c>
      <c r="H221" t="s">
        <v>232</v>
      </c>
      <c r="I221" t="s">
        <v>233</v>
      </c>
      <c r="J221" s="55" t="s">
        <v>39</v>
      </c>
      <c r="K221">
        <v>122</v>
      </c>
    </row>
    <row r="222" spans="1:11" x14ac:dyDescent="0.35">
      <c r="A222" s="36" t="s">
        <v>78</v>
      </c>
      <c r="B222" s="36" t="s">
        <v>584</v>
      </c>
      <c r="C222" t="s">
        <v>78</v>
      </c>
      <c r="D222" t="s">
        <v>512</v>
      </c>
      <c r="E222" t="s">
        <v>588</v>
      </c>
      <c r="F222" t="s">
        <v>597</v>
      </c>
      <c r="G222" t="s">
        <v>598</v>
      </c>
      <c r="H222" t="s">
        <v>232</v>
      </c>
      <c r="I222" t="s">
        <v>233</v>
      </c>
      <c r="J222" s="55" t="s">
        <v>40</v>
      </c>
      <c r="K222">
        <v>23</v>
      </c>
    </row>
    <row r="223" spans="1:11" x14ac:dyDescent="0.35">
      <c r="A223" s="36" t="s">
        <v>78</v>
      </c>
      <c r="B223" s="36" t="s">
        <v>584</v>
      </c>
      <c r="C223" t="s">
        <v>78</v>
      </c>
      <c r="D223" t="s">
        <v>512</v>
      </c>
      <c r="E223" t="s">
        <v>588</v>
      </c>
      <c r="F223" t="s">
        <v>597</v>
      </c>
      <c r="G223" t="s">
        <v>598</v>
      </c>
      <c r="H223" t="s">
        <v>232</v>
      </c>
      <c r="I223" t="s">
        <v>233</v>
      </c>
      <c r="J223" s="55" t="s">
        <v>41</v>
      </c>
      <c r="K223">
        <v>25</v>
      </c>
    </row>
    <row r="224" spans="1:11" x14ac:dyDescent="0.35">
      <c r="A224" s="36" t="s">
        <v>78</v>
      </c>
      <c r="B224" s="36" t="s">
        <v>584</v>
      </c>
      <c r="C224" t="s">
        <v>78</v>
      </c>
      <c r="D224" t="s">
        <v>512</v>
      </c>
      <c r="E224" t="s">
        <v>588</v>
      </c>
      <c r="F224" t="s">
        <v>597</v>
      </c>
      <c r="G224" t="s">
        <v>598</v>
      </c>
      <c r="H224" t="s">
        <v>232</v>
      </c>
      <c r="I224" t="s">
        <v>233</v>
      </c>
      <c r="J224" s="55" t="s">
        <v>42</v>
      </c>
      <c r="K224">
        <v>37</v>
      </c>
    </row>
    <row r="225" spans="1:11" x14ac:dyDescent="0.35">
      <c r="A225" s="36" t="s">
        <v>78</v>
      </c>
      <c r="B225" s="36" t="s">
        <v>584</v>
      </c>
      <c r="C225" t="s">
        <v>78</v>
      </c>
      <c r="D225" t="s">
        <v>512</v>
      </c>
      <c r="E225" t="s">
        <v>588</v>
      </c>
      <c r="F225" t="s">
        <v>597</v>
      </c>
      <c r="G225" t="s">
        <v>598</v>
      </c>
      <c r="H225" t="s">
        <v>232</v>
      </c>
      <c r="I225" t="s">
        <v>233</v>
      </c>
      <c r="J225" s="55" t="s">
        <v>43</v>
      </c>
      <c r="K225">
        <v>152</v>
      </c>
    </row>
    <row r="226" spans="1:11" x14ac:dyDescent="0.35">
      <c r="A226" s="36" t="s">
        <v>78</v>
      </c>
      <c r="B226" s="36" t="s">
        <v>584</v>
      </c>
      <c r="C226" t="s">
        <v>78</v>
      </c>
      <c r="D226" t="s">
        <v>497</v>
      </c>
      <c r="E226" t="s">
        <v>594</v>
      </c>
      <c r="F226" t="s">
        <v>597</v>
      </c>
      <c r="G226" t="s">
        <v>598</v>
      </c>
      <c r="H226" t="s">
        <v>258</v>
      </c>
      <c r="I226" t="s">
        <v>525</v>
      </c>
      <c r="J226" s="55">
        <v>1</v>
      </c>
      <c r="K226">
        <v>5423</v>
      </c>
    </row>
    <row r="227" spans="1:11" x14ac:dyDescent="0.35">
      <c r="A227" s="36" t="s">
        <v>78</v>
      </c>
      <c r="B227" s="36" t="s">
        <v>584</v>
      </c>
      <c r="C227" t="s">
        <v>78</v>
      </c>
      <c r="D227" t="s">
        <v>497</v>
      </c>
      <c r="E227" t="s">
        <v>594</v>
      </c>
      <c r="F227" t="s">
        <v>597</v>
      </c>
      <c r="G227" t="s">
        <v>598</v>
      </c>
      <c r="H227" t="s">
        <v>258</v>
      </c>
      <c r="I227" t="s">
        <v>525</v>
      </c>
      <c r="J227" s="55">
        <v>2</v>
      </c>
      <c r="K227">
        <v>922</v>
      </c>
    </row>
    <row r="228" spans="1:11" x14ac:dyDescent="0.35">
      <c r="A228" s="36" t="s">
        <v>78</v>
      </c>
      <c r="B228" s="36" t="s">
        <v>584</v>
      </c>
      <c r="C228" t="s">
        <v>78</v>
      </c>
      <c r="D228" t="s">
        <v>497</v>
      </c>
      <c r="E228" t="s">
        <v>594</v>
      </c>
      <c r="F228" t="s">
        <v>597</v>
      </c>
      <c r="G228" t="s">
        <v>598</v>
      </c>
      <c r="H228" t="s">
        <v>258</v>
      </c>
      <c r="I228" t="s">
        <v>525</v>
      </c>
      <c r="J228" s="55" t="s">
        <v>30</v>
      </c>
      <c r="K228">
        <v>446</v>
      </c>
    </row>
    <row r="229" spans="1:11" x14ac:dyDescent="0.35">
      <c r="A229" s="36" t="s">
        <v>78</v>
      </c>
      <c r="B229" s="36" t="s">
        <v>584</v>
      </c>
      <c r="C229" t="s">
        <v>78</v>
      </c>
      <c r="D229" t="s">
        <v>497</v>
      </c>
      <c r="E229" t="s">
        <v>594</v>
      </c>
      <c r="F229" t="s">
        <v>597</v>
      </c>
      <c r="G229" t="s">
        <v>598</v>
      </c>
      <c r="H229" t="s">
        <v>258</v>
      </c>
      <c r="I229" t="s">
        <v>525</v>
      </c>
      <c r="J229" s="55" t="s">
        <v>31</v>
      </c>
      <c r="K229">
        <v>195</v>
      </c>
    </row>
    <row r="230" spans="1:11" x14ac:dyDescent="0.35">
      <c r="A230" s="36" t="s">
        <v>78</v>
      </c>
      <c r="B230" s="36" t="s">
        <v>584</v>
      </c>
      <c r="C230" t="s">
        <v>78</v>
      </c>
      <c r="D230" t="s">
        <v>497</v>
      </c>
      <c r="E230" t="s">
        <v>594</v>
      </c>
      <c r="F230" t="s">
        <v>597</v>
      </c>
      <c r="G230" t="s">
        <v>598</v>
      </c>
      <c r="H230" t="s">
        <v>258</v>
      </c>
      <c r="I230" t="s">
        <v>525</v>
      </c>
      <c r="J230" s="55" t="s">
        <v>32</v>
      </c>
      <c r="K230">
        <v>76</v>
      </c>
    </row>
    <row r="231" spans="1:11" x14ac:dyDescent="0.35">
      <c r="A231" s="36" t="s">
        <v>78</v>
      </c>
      <c r="B231" s="36" t="s">
        <v>584</v>
      </c>
      <c r="C231" t="s">
        <v>78</v>
      </c>
      <c r="D231" t="s">
        <v>497</v>
      </c>
      <c r="E231" t="s">
        <v>594</v>
      </c>
      <c r="F231" t="s">
        <v>597</v>
      </c>
      <c r="G231" t="s">
        <v>598</v>
      </c>
      <c r="H231" t="s">
        <v>258</v>
      </c>
      <c r="I231" t="s">
        <v>525</v>
      </c>
      <c r="J231" s="55" t="s">
        <v>33</v>
      </c>
      <c r="K231">
        <v>81</v>
      </c>
    </row>
    <row r="232" spans="1:11" x14ac:dyDescent="0.35">
      <c r="A232" s="36" t="s">
        <v>78</v>
      </c>
      <c r="B232" s="36" t="s">
        <v>584</v>
      </c>
      <c r="C232" t="s">
        <v>78</v>
      </c>
      <c r="D232" t="s">
        <v>497</v>
      </c>
      <c r="E232" t="s">
        <v>594</v>
      </c>
      <c r="F232" t="s">
        <v>597</v>
      </c>
      <c r="G232" t="s">
        <v>598</v>
      </c>
      <c r="H232" t="s">
        <v>258</v>
      </c>
      <c r="I232" t="s">
        <v>525</v>
      </c>
      <c r="J232" s="55" t="s">
        <v>34</v>
      </c>
      <c r="K232">
        <v>118</v>
      </c>
    </row>
    <row r="233" spans="1:11" x14ac:dyDescent="0.35">
      <c r="A233" s="36" t="s">
        <v>78</v>
      </c>
      <c r="B233" s="36" t="s">
        <v>584</v>
      </c>
      <c r="C233" t="s">
        <v>78</v>
      </c>
      <c r="D233" t="s">
        <v>497</v>
      </c>
      <c r="E233" t="s">
        <v>594</v>
      </c>
      <c r="F233" t="s">
        <v>597</v>
      </c>
      <c r="G233" t="s">
        <v>598</v>
      </c>
      <c r="H233" t="s">
        <v>258</v>
      </c>
      <c r="I233" t="s">
        <v>525</v>
      </c>
      <c r="J233" s="55" t="s">
        <v>35</v>
      </c>
      <c r="K233">
        <v>6</v>
      </c>
    </row>
    <row r="234" spans="1:11" x14ac:dyDescent="0.35">
      <c r="A234" s="36" t="s">
        <v>78</v>
      </c>
      <c r="B234" s="36" t="s">
        <v>584</v>
      </c>
      <c r="C234" t="s">
        <v>78</v>
      </c>
      <c r="D234" t="s">
        <v>497</v>
      </c>
      <c r="E234" t="s">
        <v>594</v>
      </c>
      <c r="F234" t="s">
        <v>597</v>
      </c>
      <c r="G234" t="s">
        <v>598</v>
      </c>
      <c r="H234" t="s">
        <v>258</v>
      </c>
      <c r="I234" t="s">
        <v>525</v>
      </c>
      <c r="J234" s="55" t="s">
        <v>36</v>
      </c>
      <c r="K234">
        <v>184</v>
      </c>
    </row>
    <row r="235" spans="1:11" x14ac:dyDescent="0.35">
      <c r="A235" s="36" t="s">
        <v>78</v>
      </c>
      <c r="B235" s="36" t="s">
        <v>584</v>
      </c>
      <c r="C235" t="s">
        <v>78</v>
      </c>
      <c r="D235" t="s">
        <v>497</v>
      </c>
      <c r="E235" t="s">
        <v>594</v>
      </c>
      <c r="F235" t="s">
        <v>597</v>
      </c>
      <c r="G235" t="s">
        <v>598</v>
      </c>
      <c r="H235" t="s">
        <v>258</v>
      </c>
      <c r="I235" t="s">
        <v>525</v>
      </c>
      <c r="J235" s="55" t="s">
        <v>37</v>
      </c>
      <c r="K235">
        <v>79</v>
      </c>
    </row>
    <row r="236" spans="1:11" x14ac:dyDescent="0.35">
      <c r="A236" s="36" t="s">
        <v>78</v>
      </c>
      <c r="B236" s="36" t="s">
        <v>584</v>
      </c>
      <c r="C236" t="s">
        <v>78</v>
      </c>
      <c r="D236" t="s">
        <v>497</v>
      </c>
      <c r="E236" t="s">
        <v>594</v>
      </c>
      <c r="F236" t="s">
        <v>597</v>
      </c>
      <c r="G236" t="s">
        <v>598</v>
      </c>
      <c r="H236" t="s">
        <v>258</v>
      </c>
      <c r="I236" t="s">
        <v>525</v>
      </c>
      <c r="J236" s="55" t="s">
        <v>38</v>
      </c>
      <c r="K236">
        <v>84</v>
      </c>
    </row>
    <row r="237" spans="1:11" x14ac:dyDescent="0.35">
      <c r="A237" s="36" t="s">
        <v>78</v>
      </c>
      <c r="B237" s="36" t="s">
        <v>584</v>
      </c>
      <c r="C237" t="s">
        <v>78</v>
      </c>
      <c r="D237" t="s">
        <v>497</v>
      </c>
      <c r="E237" t="s">
        <v>594</v>
      </c>
      <c r="F237" t="s">
        <v>597</v>
      </c>
      <c r="G237" t="s">
        <v>598</v>
      </c>
      <c r="H237" t="s">
        <v>258</v>
      </c>
      <c r="I237" t="s">
        <v>525</v>
      </c>
      <c r="J237" s="55" t="s">
        <v>39</v>
      </c>
      <c r="K237">
        <v>196</v>
      </c>
    </row>
    <row r="238" spans="1:11" x14ac:dyDescent="0.35">
      <c r="A238" s="36" t="s">
        <v>78</v>
      </c>
      <c r="B238" s="36" t="s">
        <v>584</v>
      </c>
      <c r="C238" t="s">
        <v>78</v>
      </c>
      <c r="D238" t="s">
        <v>497</v>
      </c>
      <c r="E238" t="s">
        <v>594</v>
      </c>
      <c r="F238" t="s">
        <v>597</v>
      </c>
      <c r="G238" t="s">
        <v>598</v>
      </c>
      <c r="H238" t="s">
        <v>258</v>
      </c>
      <c r="I238" t="s">
        <v>525</v>
      </c>
      <c r="J238" s="55" t="s">
        <v>40</v>
      </c>
      <c r="K238">
        <v>37</v>
      </c>
    </row>
    <row r="239" spans="1:11" x14ac:dyDescent="0.35">
      <c r="A239" s="36" t="s">
        <v>78</v>
      </c>
      <c r="B239" s="36" t="s">
        <v>584</v>
      </c>
      <c r="C239" t="s">
        <v>78</v>
      </c>
      <c r="D239" t="s">
        <v>497</v>
      </c>
      <c r="E239" t="s">
        <v>594</v>
      </c>
      <c r="F239" t="s">
        <v>597</v>
      </c>
      <c r="G239" t="s">
        <v>598</v>
      </c>
      <c r="H239" t="s">
        <v>258</v>
      </c>
      <c r="I239" t="s">
        <v>525</v>
      </c>
      <c r="J239" s="55" t="s">
        <v>41</v>
      </c>
      <c r="K239">
        <v>53</v>
      </c>
    </row>
    <row r="240" spans="1:11" x14ac:dyDescent="0.35">
      <c r="A240" s="36" t="s">
        <v>78</v>
      </c>
      <c r="B240" s="36" t="s">
        <v>584</v>
      </c>
      <c r="C240" t="s">
        <v>78</v>
      </c>
      <c r="D240" t="s">
        <v>497</v>
      </c>
      <c r="E240" t="s">
        <v>594</v>
      </c>
      <c r="F240" t="s">
        <v>597</v>
      </c>
      <c r="G240" t="s">
        <v>598</v>
      </c>
      <c r="H240" t="s">
        <v>258</v>
      </c>
      <c r="I240" t="s">
        <v>525</v>
      </c>
      <c r="J240" s="55" t="s">
        <v>42</v>
      </c>
      <c r="K240">
        <v>54</v>
      </c>
    </row>
    <row r="241" spans="1:11" x14ac:dyDescent="0.35">
      <c r="A241" s="36" t="s">
        <v>78</v>
      </c>
      <c r="B241" s="36" t="s">
        <v>584</v>
      </c>
      <c r="C241" t="s">
        <v>78</v>
      </c>
      <c r="D241" t="s">
        <v>497</v>
      </c>
      <c r="E241" t="s">
        <v>594</v>
      </c>
      <c r="F241" t="s">
        <v>597</v>
      </c>
      <c r="G241" t="s">
        <v>598</v>
      </c>
      <c r="H241" t="s">
        <v>258</v>
      </c>
      <c r="I241" t="s">
        <v>525</v>
      </c>
      <c r="J241" s="55" t="s">
        <v>43</v>
      </c>
      <c r="K241">
        <v>235</v>
      </c>
    </row>
    <row r="242" spans="1:11" x14ac:dyDescent="0.35">
      <c r="A242" s="36" t="s">
        <v>78</v>
      </c>
      <c r="B242" s="36" t="s">
        <v>584</v>
      </c>
      <c r="C242" t="s">
        <v>78</v>
      </c>
      <c r="D242" t="s">
        <v>495</v>
      </c>
      <c r="E242" t="s">
        <v>599</v>
      </c>
      <c r="F242" t="s">
        <v>597</v>
      </c>
      <c r="G242" t="s">
        <v>598</v>
      </c>
      <c r="H242" t="s">
        <v>274</v>
      </c>
      <c r="I242" t="s">
        <v>275</v>
      </c>
      <c r="J242" s="55">
        <v>1</v>
      </c>
      <c r="K242">
        <v>5264</v>
      </c>
    </row>
    <row r="243" spans="1:11" x14ac:dyDescent="0.35">
      <c r="A243" s="36" t="s">
        <v>78</v>
      </c>
      <c r="B243" s="36" t="s">
        <v>584</v>
      </c>
      <c r="C243" t="s">
        <v>78</v>
      </c>
      <c r="D243" t="s">
        <v>495</v>
      </c>
      <c r="E243" t="s">
        <v>599</v>
      </c>
      <c r="F243" t="s">
        <v>597</v>
      </c>
      <c r="G243" t="s">
        <v>598</v>
      </c>
      <c r="H243" t="s">
        <v>274</v>
      </c>
      <c r="I243" t="s">
        <v>275</v>
      </c>
      <c r="J243" s="55">
        <v>2</v>
      </c>
      <c r="K243">
        <v>895</v>
      </c>
    </row>
    <row r="244" spans="1:11" x14ac:dyDescent="0.35">
      <c r="A244" s="36" t="s">
        <v>78</v>
      </c>
      <c r="B244" s="36" t="s">
        <v>584</v>
      </c>
      <c r="C244" t="s">
        <v>78</v>
      </c>
      <c r="D244" t="s">
        <v>495</v>
      </c>
      <c r="E244" t="s">
        <v>599</v>
      </c>
      <c r="F244" t="s">
        <v>597</v>
      </c>
      <c r="G244" t="s">
        <v>598</v>
      </c>
      <c r="H244" t="s">
        <v>274</v>
      </c>
      <c r="I244" t="s">
        <v>275</v>
      </c>
      <c r="J244" s="55" t="s">
        <v>30</v>
      </c>
      <c r="K244">
        <v>458</v>
      </c>
    </row>
    <row r="245" spans="1:11" x14ac:dyDescent="0.35">
      <c r="A245" s="36" t="s">
        <v>78</v>
      </c>
      <c r="B245" s="36" t="s">
        <v>584</v>
      </c>
      <c r="C245" t="s">
        <v>78</v>
      </c>
      <c r="D245" t="s">
        <v>495</v>
      </c>
      <c r="E245" t="s">
        <v>599</v>
      </c>
      <c r="F245" t="s">
        <v>597</v>
      </c>
      <c r="G245" t="s">
        <v>598</v>
      </c>
      <c r="H245" t="s">
        <v>274</v>
      </c>
      <c r="I245" t="s">
        <v>275</v>
      </c>
      <c r="J245" s="55" t="s">
        <v>31</v>
      </c>
      <c r="K245">
        <v>187</v>
      </c>
    </row>
    <row r="246" spans="1:11" x14ac:dyDescent="0.35">
      <c r="A246" s="36" t="s">
        <v>78</v>
      </c>
      <c r="B246" s="36" t="s">
        <v>584</v>
      </c>
      <c r="C246" t="s">
        <v>78</v>
      </c>
      <c r="D246" t="s">
        <v>495</v>
      </c>
      <c r="E246" t="s">
        <v>599</v>
      </c>
      <c r="F246" t="s">
        <v>597</v>
      </c>
      <c r="G246" t="s">
        <v>598</v>
      </c>
      <c r="H246" t="s">
        <v>274</v>
      </c>
      <c r="I246" t="s">
        <v>275</v>
      </c>
      <c r="J246" s="55" t="s">
        <v>32</v>
      </c>
      <c r="K246">
        <v>77</v>
      </c>
    </row>
    <row r="247" spans="1:11" x14ac:dyDescent="0.35">
      <c r="A247" s="36" t="s">
        <v>78</v>
      </c>
      <c r="B247" s="36" t="s">
        <v>584</v>
      </c>
      <c r="C247" t="s">
        <v>78</v>
      </c>
      <c r="D247" t="s">
        <v>495</v>
      </c>
      <c r="E247" t="s">
        <v>599</v>
      </c>
      <c r="F247" t="s">
        <v>597</v>
      </c>
      <c r="G247" t="s">
        <v>598</v>
      </c>
      <c r="H247" t="s">
        <v>274</v>
      </c>
      <c r="I247" t="s">
        <v>275</v>
      </c>
      <c r="J247" s="55" t="s">
        <v>33</v>
      </c>
      <c r="K247">
        <v>73</v>
      </c>
    </row>
    <row r="248" spans="1:11" x14ac:dyDescent="0.35">
      <c r="A248" s="36" t="s">
        <v>78</v>
      </c>
      <c r="B248" s="36" t="s">
        <v>584</v>
      </c>
      <c r="C248" t="s">
        <v>78</v>
      </c>
      <c r="D248" t="s">
        <v>495</v>
      </c>
      <c r="E248" t="s">
        <v>599</v>
      </c>
      <c r="F248" t="s">
        <v>597</v>
      </c>
      <c r="G248" t="s">
        <v>598</v>
      </c>
      <c r="H248" t="s">
        <v>274</v>
      </c>
      <c r="I248" t="s">
        <v>275</v>
      </c>
      <c r="J248" s="55" t="s">
        <v>34</v>
      </c>
      <c r="K248">
        <v>98</v>
      </c>
    </row>
    <row r="249" spans="1:11" x14ac:dyDescent="0.35">
      <c r="A249" s="36" t="s">
        <v>78</v>
      </c>
      <c r="B249" s="36" t="s">
        <v>584</v>
      </c>
      <c r="C249" t="s">
        <v>78</v>
      </c>
      <c r="D249" t="s">
        <v>495</v>
      </c>
      <c r="E249" t="s">
        <v>599</v>
      </c>
      <c r="F249" t="s">
        <v>597</v>
      </c>
      <c r="G249" t="s">
        <v>598</v>
      </c>
      <c r="H249" t="s">
        <v>274</v>
      </c>
      <c r="I249" t="s">
        <v>275</v>
      </c>
      <c r="J249" s="55" t="s">
        <v>35</v>
      </c>
      <c r="K249">
        <v>2</v>
      </c>
    </row>
    <row r="250" spans="1:11" x14ac:dyDescent="0.35">
      <c r="A250" s="36" t="s">
        <v>78</v>
      </c>
      <c r="B250" s="36" t="s">
        <v>584</v>
      </c>
      <c r="C250" t="s">
        <v>78</v>
      </c>
      <c r="D250" t="s">
        <v>495</v>
      </c>
      <c r="E250" t="s">
        <v>599</v>
      </c>
      <c r="F250" t="s">
        <v>597</v>
      </c>
      <c r="G250" t="s">
        <v>598</v>
      </c>
      <c r="H250" t="s">
        <v>274</v>
      </c>
      <c r="I250" t="s">
        <v>275</v>
      </c>
      <c r="J250" s="55" t="s">
        <v>36</v>
      </c>
      <c r="K250">
        <v>195</v>
      </c>
    </row>
    <row r="251" spans="1:11" x14ac:dyDescent="0.35">
      <c r="A251" s="36" t="s">
        <v>78</v>
      </c>
      <c r="B251" s="36" t="s">
        <v>584</v>
      </c>
      <c r="C251" t="s">
        <v>78</v>
      </c>
      <c r="D251" t="s">
        <v>495</v>
      </c>
      <c r="E251" t="s">
        <v>599</v>
      </c>
      <c r="F251" t="s">
        <v>597</v>
      </c>
      <c r="G251" t="s">
        <v>598</v>
      </c>
      <c r="H251" t="s">
        <v>274</v>
      </c>
      <c r="I251" t="s">
        <v>275</v>
      </c>
      <c r="J251" s="55" t="s">
        <v>37</v>
      </c>
      <c r="K251">
        <v>87</v>
      </c>
    </row>
    <row r="252" spans="1:11" x14ac:dyDescent="0.35">
      <c r="A252" s="36" t="s">
        <v>78</v>
      </c>
      <c r="B252" s="36" t="s">
        <v>584</v>
      </c>
      <c r="C252" t="s">
        <v>78</v>
      </c>
      <c r="D252" t="s">
        <v>495</v>
      </c>
      <c r="E252" t="s">
        <v>599</v>
      </c>
      <c r="F252" t="s">
        <v>597</v>
      </c>
      <c r="G252" t="s">
        <v>598</v>
      </c>
      <c r="H252" t="s">
        <v>274</v>
      </c>
      <c r="I252" t="s">
        <v>275</v>
      </c>
      <c r="J252" s="55" t="s">
        <v>38</v>
      </c>
      <c r="K252">
        <v>81</v>
      </c>
    </row>
    <row r="253" spans="1:11" x14ac:dyDescent="0.35">
      <c r="A253" s="36" t="s">
        <v>78</v>
      </c>
      <c r="B253" s="36" t="s">
        <v>584</v>
      </c>
      <c r="C253" t="s">
        <v>78</v>
      </c>
      <c r="D253" t="s">
        <v>495</v>
      </c>
      <c r="E253" t="s">
        <v>599</v>
      </c>
      <c r="F253" t="s">
        <v>597</v>
      </c>
      <c r="G253" t="s">
        <v>598</v>
      </c>
      <c r="H253" t="s">
        <v>274</v>
      </c>
      <c r="I253" t="s">
        <v>275</v>
      </c>
      <c r="J253" s="55" t="s">
        <v>39</v>
      </c>
      <c r="K253">
        <v>202</v>
      </c>
    </row>
    <row r="254" spans="1:11" x14ac:dyDescent="0.35">
      <c r="A254" s="36" t="s">
        <v>78</v>
      </c>
      <c r="B254" s="36" t="s">
        <v>584</v>
      </c>
      <c r="C254" t="s">
        <v>78</v>
      </c>
      <c r="D254" t="s">
        <v>495</v>
      </c>
      <c r="E254" t="s">
        <v>599</v>
      </c>
      <c r="F254" t="s">
        <v>597</v>
      </c>
      <c r="G254" t="s">
        <v>598</v>
      </c>
      <c r="H254" t="s">
        <v>274</v>
      </c>
      <c r="I254" t="s">
        <v>275</v>
      </c>
      <c r="J254" s="55" t="s">
        <v>40</v>
      </c>
      <c r="K254">
        <v>30</v>
      </c>
    </row>
    <row r="255" spans="1:11" x14ac:dyDescent="0.35">
      <c r="A255" s="36" t="s">
        <v>78</v>
      </c>
      <c r="B255" s="36" t="s">
        <v>584</v>
      </c>
      <c r="C255" t="s">
        <v>78</v>
      </c>
      <c r="D255" t="s">
        <v>495</v>
      </c>
      <c r="E255" t="s">
        <v>599</v>
      </c>
      <c r="F255" t="s">
        <v>597</v>
      </c>
      <c r="G255" t="s">
        <v>598</v>
      </c>
      <c r="H255" t="s">
        <v>274</v>
      </c>
      <c r="I255" t="s">
        <v>275</v>
      </c>
      <c r="J255" s="55" t="s">
        <v>41</v>
      </c>
      <c r="K255">
        <v>38</v>
      </c>
    </row>
    <row r="256" spans="1:11" x14ac:dyDescent="0.35">
      <c r="A256" s="36" t="s">
        <v>78</v>
      </c>
      <c r="B256" s="36" t="s">
        <v>584</v>
      </c>
      <c r="C256" t="s">
        <v>78</v>
      </c>
      <c r="D256" t="s">
        <v>495</v>
      </c>
      <c r="E256" t="s">
        <v>599</v>
      </c>
      <c r="F256" t="s">
        <v>597</v>
      </c>
      <c r="G256" t="s">
        <v>598</v>
      </c>
      <c r="H256" t="s">
        <v>274</v>
      </c>
      <c r="I256" t="s">
        <v>275</v>
      </c>
      <c r="J256" s="55" t="s">
        <v>42</v>
      </c>
      <c r="K256">
        <v>52</v>
      </c>
    </row>
    <row r="257" spans="1:11" x14ac:dyDescent="0.35">
      <c r="A257" s="36" t="s">
        <v>78</v>
      </c>
      <c r="B257" s="36" t="s">
        <v>584</v>
      </c>
      <c r="C257" t="s">
        <v>78</v>
      </c>
      <c r="D257" t="s">
        <v>495</v>
      </c>
      <c r="E257" t="s">
        <v>599</v>
      </c>
      <c r="F257" t="s">
        <v>597</v>
      </c>
      <c r="G257" t="s">
        <v>598</v>
      </c>
      <c r="H257" t="s">
        <v>274</v>
      </c>
      <c r="I257" t="s">
        <v>275</v>
      </c>
      <c r="J257" s="55" t="s">
        <v>43</v>
      </c>
      <c r="K257">
        <v>210</v>
      </c>
    </row>
    <row r="258" spans="1:11" x14ac:dyDescent="0.35">
      <c r="A258" s="36" t="s">
        <v>78</v>
      </c>
      <c r="B258" s="36" t="s">
        <v>584</v>
      </c>
      <c r="C258" t="s">
        <v>78</v>
      </c>
      <c r="D258" t="s">
        <v>512</v>
      </c>
      <c r="E258" t="s">
        <v>588</v>
      </c>
      <c r="F258" t="s">
        <v>597</v>
      </c>
      <c r="G258" t="s">
        <v>598</v>
      </c>
      <c r="H258" t="s">
        <v>292</v>
      </c>
      <c r="I258" t="s">
        <v>293</v>
      </c>
      <c r="J258" s="55">
        <v>1</v>
      </c>
      <c r="K258">
        <v>13794</v>
      </c>
    </row>
    <row r="259" spans="1:11" x14ac:dyDescent="0.35">
      <c r="A259" s="36" t="s">
        <v>78</v>
      </c>
      <c r="B259" s="36" t="s">
        <v>584</v>
      </c>
      <c r="C259" t="s">
        <v>78</v>
      </c>
      <c r="D259" t="s">
        <v>512</v>
      </c>
      <c r="E259" t="s">
        <v>588</v>
      </c>
      <c r="F259" t="s">
        <v>597</v>
      </c>
      <c r="G259" t="s">
        <v>598</v>
      </c>
      <c r="H259" t="s">
        <v>292</v>
      </c>
      <c r="I259" t="s">
        <v>293</v>
      </c>
      <c r="J259" s="55">
        <v>2</v>
      </c>
      <c r="K259">
        <v>2345</v>
      </c>
    </row>
    <row r="260" spans="1:11" x14ac:dyDescent="0.35">
      <c r="A260" s="36" t="s">
        <v>78</v>
      </c>
      <c r="B260" s="36" t="s">
        <v>584</v>
      </c>
      <c r="C260" t="s">
        <v>78</v>
      </c>
      <c r="D260" t="s">
        <v>512</v>
      </c>
      <c r="E260" t="s">
        <v>588</v>
      </c>
      <c r="F260" t="s">
        <v>597</v>
      </c>
      <c r="G260" t="s">
        <v>598</v>
      </c>
      <c r="H260" t="s">
        <v>292</v>
      </c>
      <c r="I260" t="s">
        <v>293</v>
      </c>
      <c r="J260" s="55" t="s">
        <v>30</v>
      </c>
      <c r="K260">
        <v>1078</v>
      </c>
    </row>
    <row r="261" spans="1:11" x14ac:dyDescent="0.35">
      <c r="A261" s="36" t="s">
        <v>78</v>
      </c>
      <c r="B261" s="36" t="s">
        <v>584</v>
      </c>
      <c r="C261" t="s">
        <v>78</v>
      </c>
      <c r="D261" t="s">
        <v>512</v>
      </c>
      <c r="E261" t="s">
        <v>588</v>
      </c>
      <c r="F261" t="s">
        <v>597</v>
      </c>
      <c r="G261" t="s">
        <v>598</v>
      </c>
      <c r="H261" t="s">
        <v>292</v>
      </c>
      <c r="I261" t="s">
        <v>293</v>
      </c>
      <c r="J261" s="55" t="s">
        <v>31</v>
      </c>
      <c r="K261">
        <v>493</v>
      </c>
    </row>
    <row r="262" spans="1:11" x14ac:dyDescent="0.35">
      <c r="A262" s="36" t="s">
        <v>78</v>
      </c>
      <c r="B262" s="36" t="s">
        <v>584</v>
      </c>
      <c r="C262" t="s">
        <v>78</v>
      </c>
      <c r="D262" t="s">
        <v>512</v>
      </c>
      <c r="E262" t="s">
        <v>588</v>
      </c>
      <c r="F262" t="s">
        <v>597</v>
      </c>
      <c r="G262" t="s">
        <v>598</v>
      </c>
      <c r="H262" t="s">
        <v>292</v>
      </c>
      <c r="I262" t="s">
        <v>293</v>
      </c>
      <c r="J262" s="55" t="s">
        <v>32</v>
      </c>
      <c r="K262">
        <v>220</v>
      </c>
    </row>
    <row r="263" spans="1:11" x14ac:dyDescent="0.35">
      <c r="A263" s="36" t="s">
        <v>78</v>
      </c>
      <c r="B263" s="36" t="s">
        <v>584</v>
      </c>
      <c r="C263" t="s">
        <v>78</v>
      </c>
      <c r="D263" t="s">
        <v>512</v>
      </c>
      <c r="E263" t="s">
        <v>588</v>
      </c>
      <c r="F263" t="s">
        <v>597</v>
      </c>
      <c r="G263" t="s">
        <v>598</v>
      </c>
      <c r="H263" t="s">
        <v>292</v>
      </c>
      <c r="I263" t="s">
        <v>293</v>
      </c>
      <c r="J263" s="55" t="s">
        <v>33</v>
      </c>
      <c r="K263">
        <v>206</v>
      </c>
    </row>
    <row r="264" spans="1:11" x14ac:dyDescent="0.35">
      <c r="A264" s="36" t="s">
        <v>78</v>
      </c>
      <c r="B264" s="36" t="s">
        <v>584</v>
      </c>
      <c r="C264" t="s">
        <v>78</v>
      </c>
      <c r="D264" t="s">
        <v>512</v>
      </c>
      <c r="E264" t="s">
        <v>588</v>
      </c>
      <c r="F264" t="s">
        <v>597</v>
      </c>
      <c r="G264" t="s">
        <v>598</v>
      </c>
      <c r="H264" t="s">
        <v>292</v>
      </c>
      <c r="I264" t="s">
        <v>293</v>
      </c>
      <c r="J264" s="55" t="s">
        <v>34</v>
      </c>
      <c r="K264">
        <v>339</v>
      </c>
    </row>
    <row r="265" spans="1:11" x14ac:dyDescent="0.35">
      <c r="A265" s="36" t="s">
        <v>78</v>
      </c>
      <c r="B265" s="36" t="s">
        <v>584</v>
      </c>
      <c r="C265" t="s">
        <v>78</v>
      </c>
      <c r="D265" t="s">
        <v>512</v>
      </c>
      <c r="E265" t="s">
        <v>588</v>
      </c>
      <c r="F265" t="s">
        <v>597</v>
      </c>
      <c r="G265" t="s">
        <v>598</v>
      </c>
      <c r="H265" t="s">
        <v>292</v>
      </c>
      <c r="I265" t="s">
        <v>293</v>
      </c>
      <c r="J265" s="55" t="s">
        <v>35</v>
      </c>
      <c r="K265">
        <v>9</v>
      </c>
    </row>
    <row r="266" spans="1:11" x14ac:dyDescent="0.35">
      <c r="A266" s="36" t="s">
        <v>78</v>
      </c>
      <c r="B266" s="36" t="s">
        <v>584</v>
      </c>
      <c r="C266" t="s">
        <v>78</v>
      </c>
      <c r="D266" t="s">
        <v>512</v>
      </c>
      <c r="E266" t="s">
        <v>588</v>
      </c>
      <c r="F266" t="s">
        <v>597</v>
      </c>
      <c r="G266" t="s">
        <v>598</v>
      </c>
      <c r="H266" t="s">
        <v>292</v>
      </c>
      <c r="I266" t="s">
        <v>293</v>
      </c>
      <c r="J266" s="55" t="s">
        <v>36</v>
      </c>
      <c r="K266">
        <v>487</v>
      </c>
    </row>
    <row r="267" spans="1:11" x14ac:dyDescent="0.35">
      <c r="A267" s="36" t="s">
        <v>78</v>
      </c>
      <c r="B267" s="36" t="s">
        <v>584</v>
      </c>
      <c r="C267" t="s">
        <v>78</v>
      </c>
      <c r="D267" t="s">
        <v>512</v>
      </c>
      <c r="E267" t="s">
        <v>588</v>
      </c>
      <c r="F267" t="s">
        <v>597</v>
      </c>
      <c r="G267" t="s">
        <v>598</v>
      </c>
      <c r="H267" t="s">
        <v>292</v>
      </c>
      <c r="I267" t="s">
        <v>293</v>
      </c>
      <c r="J267" s="55" t="s">
        <v>37</v>
      </c>
      <c r="K267">
        <v>209</v>
      </c>
    </row>
    <row r="268" spans="1:11" x14ac:dyDescent="0.35">
      <c r="A268" s="36" t="s">
        <v>78</v>
      </c>
      <c r="B268" s="36" t="s">
        <v>584</v>
      </c>
      <c r="C268" t="s">
        <v>78</v>
      </c>
      <c r="D268" t="s">
        <v>512</v>
      </c>
      <c r="E268" t="s">
        <v>588</v>
      </c>
      <c r="F268" t="s">
        <v>597</v>
      </c>
      <c r="G268" t="s">
        <v>598</v>
      </c>
      <c r="H268" t="s">
        <v>292</v>
      </c>
      <c r="I268" t="s">
        <v>293</v>
      </c>
      <c r="J268" s="55" t="s">
        <v>38</v>
      </c>
      <c r="K268">
        <v>221</v>
      </c>
    </row>
    <row r="269" spans="1:11" x14ac:dyDescent="0.35">
      <c r="A269" s="36" t="s">
        <v>78</v>
      </c>
      <c r="B269" s="36" t="s">
        <v>584</v>
      </c>
      <c r="C269" t="s">
        <v>78</v>
      </c>
      <c r="D269" t="s">
        <v>512</v>
      </c>
      <c r="E269" t="s">
        <v>588</v>
      </c>
      <c r="F269" t="s">
        <v>597</v>
      </c>
      <c r="G269" t="s">
        <v>598</v>
      </c>
      <c r="H269" t="s">
        <v>292</v>
      </c>
      <c r="I269" t="s">
        <v>293</v>
      </c>
      <c r="J269" s="55" t="s">
        <v>39</v>
      </c>
      <c r="K269">
        <v>532</v>
      </c>
    </row>
    <row r="270" spans="1:11" x14ac:dyDescent="0.35">
      <c r="A270" s="36" t="s">
        <v>78</v>
      </c>
      <c r="B270" s="36" t="s">
        <v>584</v>
      </c>
      <c r="C270" t="s">
        <v>78</v>
      </c>
      <c r="D270" t="s">
        <v>512</v>
      </c>
      <c r="E270" t="s">
        <v>588</v>
      </c>
      <c r="F270" t="s">
        <v>597</v>
      </c>
      <c r="G270" t="s">
        <v>598</v>
      </c>
      <c r="H270" t="s">
        <v>292</v>
      </c>
      <c r="I270" t="s">
        <v>293</v>
      </c>
      <c r="J270" s="55" t="s">
        <v>40</v>
      </c>
      <c r="K270">
        <v>85</v>
      </c>
    </row>
    <row r="271" spans="1:11" x14ac:dyDescent="0.35">
      <c r="A271" s="36" t="s">
        <v>78</v>
      </c>
      <c r="B271" s="36" t="s">
        <v>584</v>
      </c>
      <c r="C271" t="s">
        <v>78</v>
      </c>
      <c r="D271" t="s">
        <v>512</v>
      </c>
      <c r="E271" t="s">
        <v>588</v>
      </c>
      <c r="F271" t="s">
        <v>597</v>
      </c>
      <c r="G271" t="s">
        <v>598</v>
      </c>
      <c r="H271" t="s">
        <v>292</v>
      </c>
      <c r="I271" t="s">
        <v>293</v>
      </c>
      <c r="J271" s="55" t="s">
        <v>41</v>
      </c>
      <c r="K271">
        <v>95</v>
      </c>
    </row>
    <row r="272" spans="1:11" x14ac:dyDescent="0.35">
      <c r="A272" s="36" t="s">
        <v>78</v>
      </c>
      <c r="B272" s="36" t="s">
        <v>584</v>
      </c>
      <c r="C272" t="s">
        <v>78</v>
      </c>
      <c r="D272" t="s">
        <v>512</v>
      </c>
      <c r="E272" t="s">
        <v>588</v>
      </c>
      <c r="F272" t="s">
        <v>597</v>
      </c>
      <c r="G272" t="s">
        <v>598</v>
      </c>
      <c r="H272" t="s">
        <v>292</v>
      </c>
      <c r="I272" t="s">
        <v>293</v>
      </c>
      <c r="J272" s="55" t="s">
        <v>42</v>
      </c>
      <c r="K272">
        <v>140</v>
      </c>
    </row>
    <row r="273" spans="1:11" x14ac:dyDescent="0.35">
      <c r="A273" s="36" t="s">
        <v>78</v>
      </c>
      <c r="B273" s="36" t="s">
        <v>584</v>
      </c>
      <c r="C273" t="s">
        <v>78</v>
      </c>
      <c r="D273" t="s">
        <v>512</v>
      </c>
      <c r="E273" t="s">
        <v>588</v>
      </c>
      <c r="F273" t="s">
        <v>597</v>
      </c>
      <c r="G273" t="s">
        <v>598</v>
      </c>
      <c r="H273" t="s">
        <v>292</v>
      </c>
      <c r="I273" t="s">
        <v>293</v>
      </c>
      <c r="J273" s="55" t="s">
        <v>43</v>
      </c>
      <c r="K273">
        <v>576</v>
      </c>
    </row>
    <row r="274" spans="1:11" x14ac:dyDescent="0.35">
      <c r="A274" s="36" t="s">
        <v>78</v>
      </c>
      <c r="B274" s="36" t="s">
        <v>584</v>
      </c>
      <c r="C274" t="s">
        <v>78</v>
      </c>
      <c r="D274" t="s">
        <v>506</v>
      </c>
      <c r="E274" t="s">
        <v>585</v>
      </c>
      <c r="F274" t="s">
        <v>597</v>
      </c>
      <c r="G274" t="s">
        <v>598</v>
      </c>
      <c r="H274" t="s">
        <v>202</v>
      </c>
      <c r="I274" t="s">
        <v>518</v>
      </c>
      <c r="J274" s="55">
        <v>1</v>
      </c>
      <c r="K274">
        <v>3676</v>
      </c>
    </row>
    <row r="275" spans="1:11" x14ac:dyDescent="0.35">
      <c r="A275" s="36" t="s">
        <v>78</v>
      </c>
      <c r="B275" s="36" t="s">
        <v>584</v>
      </c>
      <c r="C275" t="s">
        <v>78</v>
      </c>
      <c r="D275" t="s">
        <v>506</v>
      </c>
      <c r="E275" t="s">
        <v>585</v>
      </c>
      <c r="F275" t="s">
        <v>597</v>
      </c>
      <c r="G275" t="s">
        <v>598</v>
      </c>
      <c r="H275" t="s">
        <v>202</v>
      </c>
      <c r="I275" t="s">
        <v>518</v>
      </c>
      <c r="J275" s="55">
        <v>2</v>
      </c>
      <c r="K275">
        <v>625</v>
      </c>
    </row>
    <row r="276" spans="1:11" x14ac:dyDescent="0.35">
      <c r="A276" s="36" t="s">
        <v>78</v>
      </c>
      <c r="B276" s="36" t="s">
        <v>584</v>
      </c>
      <c r="C276" t="s">
        <v>78</v>
      </c>
      <c r="D276" t="s">
        <v>506</v>
      </c>
      <c r="E276" t="s">
        <v>585</v>
      </c>
      <c r="F276" t="s">
        <v>597</v>
      </c>
      <c r="G276" t="s">
        <v>598</v>
      </c>
      <c r="H276" t="s">
        <v>202</v>
      </c>
      <c r="I276" t="s">
        <v>518</v>
      </c>
      <c r="J276" s="55" t="s">
        <v>30</v>
      </c>
      <c r="K276">
        <v>297</v>
      </c>
    </row>
    <row r="277" spans="1:11" x14ac:dyDescent="0.35">
      <c r="A277" s="36" t="s">
        <v>78</v>
      </c>
      <c r="B277" s="36" t="s">
        <v>584</v>
      </c>
      <c r="C277" t="s">
        <v>78</v>
      </c>
      <c r="D277" t="s">
        <v>506</v>
      </c>
      <c r="E277" t="s">
        <v>585</v>
      </c>
      <c r="F277" t="s">
        <v>597</v>
      </c>
      <c r="G277" t="s">
        <v>598</v>
      </c>
      <c r="H277" t="s">
        <v>202</v>
      </c>
      <c r="I277" t="s">
        <v>518</v>
      </c>
      <c r="J277" s="55" t="s">
        <v>31</v>
      </c>
      <c r="K277">
        <v>136</v>
      </c>
    </row>
    <row r="278" spans="1:11" x14ac:dyDescent="0.35">
      <c r="A278" s="36" t="s">
        <v>78</v>
      </c>
      <c r="B278" s="36" t="s">
        <v>584</v>
      </c>
      <c r="C278" t="s">
        <v>78</v>
      </c>
      <c r="D278" t="s">
        <v>506</v>
      </c>
      <c r="E278" t="s">
        <v>585</v>
      </c>
      <c r="F278" t="s">
        <v>597</v>
      </c>
      <c r="G278" t="s">
        <v>598</v>
      </c>
      <c r="H278" t="s">
        <v>202</v>
      </c>
      <c r="I278" t="s">
        <v>518</v>
      </c>
      <c r="J278" s="55" t="s">
        <v>32</v>
      </c>
      <c r="K278">
        <v>33</v>
      </c>
    </row>
    <row r="279" spans="1:11" x14ac:dyDescent="0.35">
      <c r="A279" s="36" t="s">
        <v>78</v>
      </c>
      <c r="B279" s="36" t="s">
        <v>584</v>
      </c>
      <c r="C279" t="s">
        <v>78</v>
      </c>
      <c r="D279" t="s">
        <v>506</v>
      </c>
      <c r="E279" t="s">
        <v>585</v>
      </c>
      <c r="F279" t="s">
        <v>597</v>
      </c>
      <c r="G279" t="s">
        <v>598</v>
      </c>
      <c r="H279" t="s">
        <v>202</v>
      </c>
      <c r="I279" t="s">
        <v>518</v>
      </c>
      <c r="J279" s="55" t="s">
        <v>33</v>
      </c>
      <c r="K279">
        <v>55</v>
      </c>
    </row>
    <row r="280" spans="1:11" x14ac:dyDescent="0.35">
      <c r="A280" s="36" t="s">
        <v>78</v>
      </c>
      <c r="B280" s="36" t="s">
        <v>584</v>
      </c>
      <c r="C280" t="s">
        <v>78</v>
      </c>
      <c r="D280" t="s">
        <v>506</v>
      </c>
      <c r="E280" t="s">
        <v>585</v>
      </c>
      <c r="F280" t="s">
        <v>597</v>
      </c>
      <c r="G280" t="s">
        <v>598</v>
      </c>
      <c r="H280" t="s">
        <v>202</v>
      </c>
      <c r="I280" t="s">
        <v>518</v>
      </c>
      <c r="J280" s="55" t="s">
        <v>34</v>
      </c>
      <c r="K280">
        <v>103</v>
      </c>
    </row>
    <row r="281" spans="1:11" x14ac:dyDescent="0.35">
      <c r="A281" s="36" t="s">
        <v>78</v>
      </c>
      <c r="B281" s="36" t="s">
        <v>584</v>
      </c>
      <c r="C281" t="s">
        <v>78</v>
      </c>
      <c r="D281" t="s">
        <v>506</v>
      </c>
      <c r="E281" t="s">
        <v>585</v>
      </c>
      <c r="F281" t="s">
        <v>597</v>
      </c>
      <c r="G281" t="s">
        <v>598</v>
      </c>
      <c r="H281" t="s">
        <v>202</v>
      </c>
      <c r="I281" t="s">
        <v>518</v>
      </c>
      <c r="J281" s="55" t="s">
        <v>35</v>
      </c>
      <c r="K281">
        <v>1</v>
      </c>
    </row>
    <row r="282" spans="1:11" x14ac:dyDescent="0.35">
      <c r="A282" s="36" t="s">
        <v>78</v>
      </c>
      <c r="B282" s="36" t="s">
        <v>584</v>
      </c>
      <c r="C282" t="s">
        <v>78</v>
      </c>
      <c r="D282" t="s">
        <v>506</v>
      </c>
      <c r="E282" t="s">
        <v>585</v>
      </c>
      <c r="F282" t="s">
        <v>597</v>
      </c>
      <c r="G282" t="s">
        <v>598</v>
      </c>
      <c r="H282" t="s">
        <v>202</v>
      </c>
      <c r="I282" t="s">
        <v>518</v>
      </c>
      <c r="J282" s="55" t="s">
        <v>36</v>
      </c>
      <c r="K282">
        <v>103</v>
      </c>
    </row>
    <row r="283" spans="1:11" x14ac:dyDescent="0.35">
      <c r="A283" s="36" t="s">
        <v>78</v>
      </c>
      <c r="B283" s="36" t="s">
        <v>584</v>
      </c>
      <c r="C283" t="s">
        <v>78</v>
      </c>
      <c r="D283" t="s">
        <v>506</v>
      </c>
      <c r="E283" t="s">
        <v>585</v>
      </c>
      <c r="F283" t="s">
        <v>597</v>
      </c>
      <c r="G283" t="s">
        <v>598</v>
      </c>
      <c r="H283" t="s">
        <v>202</v>
      </c>
      <c r="I283" t="s">
        <v>518</v>
      </c>
      <c r="J283" s="55" t="s">
        <v>37</v>
      </c>
      <c r="K283">
        <v>79</v>
      </c>
    </row>
    <row r="284" spans="1:11" x14ac:dyDescent="0.35">
      <c r="A284" s="36" t="s">
        <v>78</v>
      </c>
      <c r="B284" s="36" t="s">
        <v>584</v>
      </c>
      <c r="C284" t="s">
        <v>78</v>
      </c>
      <c r="D284" t="s">
        <v>506</v>
      </c>
      <c r="E284" t="s">
        <v>585</v>
      </c>
      <c r="F284" t="s">
        <v>597</v>
      </c>
      <c r="G284" t="s">
        <v>598</v>
      </c>
      <c r="H284" t="s">
        <v>202</v>
      </c>
      <c r="I284" t="s">
        <v>518</v>
      </c>
      <c r="J284" s="55" t="s">
        <v>38</v>
      </c>
      <c r="K284">
        <v>46</v>
      </c>
    </row>
    <row r="285" spans="1:11" x14ac:dyDescent="0.35">
      <c r="A285" s="36" t="s">
        <v>78</v>
      </c>
      <c r="B285" s="36" t="s">
        <v>584</v>
      </c>
      <c r="C285" t="s">
        <v>78</v>
      </c>
      <c r="D285" t="s">
        <v>506</v>
      </c>
      <c r="E285" t="s">
        <v>585</v>
      </c>
      <c r="F285" t="s">
        <v>597</v>
      </c>
      <c r="G285" t="s">
        <v>598</v>
      </c>
      <c r="H285" t="s">
        <v>202</v>
      </c>
      <c r="I285" t="s">
        <v>518</v>
      </c>
      <c r="J285" s="55" t="s">
        <v>39</v>
      </c>
      <c r="K285">
        <v>127</v>
      </c>
    </row>
    <row r="286" spans="1:11" x14ac:dyDescent="0.35">
      <c r="A286" s="36" t="s">
        <v>78</v>
      </c>
      <c r="B286" s="36" t="s">
        <v>584</v>
      </c>
      <c r="C286" t="s">
        <v>78</v>
      </c>
      <c r="D286" t="s">
        <v>506</v>
      </c>
      <c r="E286" t="s">
        <v>585</v>
      </c>
      <c r="F286" t="s">
        <v>597</v>
      </c>
      <c r="G286" t="s">
        <v>598</v>
      </c>
      <c r="H286" t="s">
        <v>202</v>
      </c>
      <c r="I286" t="s">
        <v>518</v>
      </c>
      <c r="J286" s="55" t="s">
        <v>40</v>
      </c>
      <c r="K286">
        <v>24</v>
      </c>
    </row>
    <row r="287" spans="1:11" x14ac:dyDescent="0.35">
      <c r="A287" s="36" t="s">
        <v>78</v>
      </c>
      <c r="B287" s="36" t="s">
        <v>584</v>
      </c>
      <c r="C287" t="s">
        <v>78</v>
      </c>
      <c r="D287" t="s">
        <v>506</v>
      </c>
      <c r="E287" t="s">
        <v>585</v>
      </c>
      <c r="F287" t="s">
        <v>597</v>
      </c>
      <c r="G287" t="s">
        <v>598</v>
      </c>
      <c r="H287" t="s">
        <v>202</v>
      </c>
      <c r="I287" t="s">
        <v>518</v>
      </c>
      <c r="J287" s="55" t="s">
        <v>41</v>
      </c>
      <c r="K287">
        <v>24</v>
      </c>
    </row>
    <row r="288" spans="1:11" x14ac:dyDescent="0.35">
      <c r="A288" s="36" t="s">
        <v>78</v>
      </c>
      <c r="B288" s="36" t="s">
        <v>584</v>
      </c>
      <c r="C288" t="s">
        <v>78</v>
      </c>
      <c r="D288" t="s">
        <v>506</v>
      </c>
      <c r="E288" t="s">
        <v>585</v>
      </c>
      <c r="F288" t="s">
        <v>597</v>
      </c>
      <c r="G288" t="s">
        <v>598</v>
      </c>
      <c r="H288" t="s">
        <v>202</v>
      </c>
      <c r="I288" t="s">
        <v>518</v>
      </c>
      <c r="J288" s="55" t="s">
        <v>42</v>
      </c>
      <c r="K288">
        <v>46</v>
      </c>
    </row>
    <row r="289" spans="1:11" x14ac:dyDescent="0.35">
      <c r="A289" s="36" t="s">
        <v>78</v>
      </c>
      <c r="B289" s="36" t="s">
        <v>584</v>
      </c>
      <c r="C289" t="s">
        <v>78</v>
      </c>
      <c r="D289" t="s">
        <v>506</v>
      </c>
      <c r="E289" t="s">
        <v>585</v>
      </c>
      <c r="F289" t="s">
        <v>597</v>
      </c>
      <c r="G289" t="s">
        <v>598</v>
      </c>
      <c r="H289" t="s">
        <v>202</v>
      </c>
      <c r="I289" t="s">
        <v>518</v>
      </c>
      <c r="J289" s="55" t="s">
        <v>43</v>
      </c>
      <c r="K289">
        <v>176</v>
      </c>
    </row>
    <row r="290" spans="1:11" x14ac:dyDescent="0.35">
      <c r="A290" s="36" t="s">
        <v>78</v>
      </c>
      <c r="B290" s="36" t="s">
        <v>584</v>
      </c>
      <c r="C290" t="s">
        <v>78</v>
      </c>
      <c r="D290" t="s">
        <v>497</v>
      </c>
      <c r="E290" t="s">
        <v>594</v>
      </c>
      <c r="F290" t="s">
        <v>600</v>
      </c>
      <c r="G290" t="s">
        <v>601</v>
      </c>
      <c r="H290" t="s">
        <v>210</v>
      </c>
      <c r="I290" t="s">
        <v>211</v>
      </c>
      <c r="J290" s="55">
        <v>1</v>
      </c>
      <c r="K290">
        <v>5072</v>
      </c>
    </row>
    <row r="291" spans="1:11" x14ac:dyDescent="0.35">
      <c r="A291" s="36" t="s">
        <v>78</v>
      </c>
      <c r="B291" s="36" t="s">
        <v>584</v>
      </c>
      <c r="C291" t="s">
        <v>78</v>
      </c>
      <c r="D291" t="s">
        <v>497</v>
      </c>
      <c r="E291" t="s">
        <v>594</v>
      </c>
      <c r="F291" t="s">
        <v>600</v>
      </c>
      <c r="G291" t="s">
        <v>601</v>
      </c>
      <c r="H291" t="s">
        <v>210</v>
      </c>
      <c r="I291" t="s">
        <v>211</v>
      </c>
      <c r="J291" s="55">
        <v>2</v>
      </c>
      <c r="K291">
        <v>374</v>
      </c>
    </row>
    <row r="292" spans="1:11" x14ac:dyDescent="0.35">
      <c r="A292" s="36" t="s">
        <v>78</v>
      </c>
      <c r="B292" s="36" t="s">
        <v>584</v>
      </c>
      <c r="C292" t="s">
        <v>78</v>
      </c>
      <c r="D292" t="s">
        <v>497</v>
      </c>
      <c r="E292" t="s">
        <v>594</v>
      </c>
      <c r="F292" t="s">
        <v>600</v>
      </c>
      <c r="G292" t="s">
        <v>601</v>
      </c>
      <c r="H292" t="s">
        <v>210</v>
      </c>
      <c r="I292" t="s">
        <v>211</v>
      </c>
      <c r="J292" s="55" t="s">
        <v>30</v>
      </c>
      <c r="K292">
        <v>227</v>
      </c>
    </row>
    <row r="293" spans="1:11" x14ac:dyDescent="0.35">
      <c r="A293" s="36" t="s">
        <v>78</v>
      </c>
      <c r="B293" s="36" t="s">
        <v>584</v>
      </c>
      <c r="C293" t="s">
        <v>78</v>
      </c>
      <c r="D293" t="s">
        <v>497</v>
      </c>
      <c r="E293" t="s">
        <v>594</v>
      </c>
      <c r="F293" t="s">
        <v>600</v>
      </c>
      <c r="G293" t="s">
        <v>601</v>
      </c>
      <c r="H293" t="s">
        <v>210</v>
      </c>
      <c r="I293" t="s">
        <v>211</v>
      </c>
      <c r="J293" s="55" t="s">
        <v>31</v>
      </c>
      <c r="K293">
        <v>72</v>
      </c>
    </row>
    <row r="294" spans="1:11" x14ac:dyDescent="0.35">
      <c r="A294" s="36" t="s">
        <v>78</v>
      </c>
      <c r="B294" s="36" t="s">
        <v>584</v>
      </c>
      <c r="C294" t="s">
        <v>78</v>
      </c>
      <c r="D294" t="s">
        <v>497</v>
      </c>
      <c r="E294" t="s">
        <v>594</v>
      </c>
      <c r="F294" t="s">
        <v>600</v>
      </c>
      <c r="G294" t="s">
        <v>601</v>
      </c>
      <c r="H294" t="s">
        <v>210</v>
      </c>
      <c r="I294" t="s">
        <v>211</v>
      </c>
      <c r="J294" s="55" t="s">
        <v>32</v>
      </c>
      <c r="K294">
        <v>21</v>
      </c>
    </row>
    <row r="295" spans="1:11" x14ac:dyDescent="0.35">
      <c r="A295" s="36" t="s">
        <v>78</v>
      </c>
      <c r="B295" s="36" t="s">
        <v>584</v>
      </c>
      <c r="C295" t="s">
        <v>78</v>
      </c>
      <c r="D295" t="s">
        <v>497</v>
      </c>
      <c r="E295" t="s">
        <v>594</v>
      </c>
      <c r="F295" t="s">
        <v>600</v>
      </c>
      <c r="G295" t="s">
        <v>601</v>
      </c>
      <c r="H295" t="s">
        <v>210</v>
      </c>
      <c r="I295" t="s">
        <v>211</v>
      </c>
      <c r="J295" s="55" t="s">
        <v>33</v>
      </c>
      <c r="K295">
        <v>17</v>
      </c>
    </row>
    <row r="296" spans="1:11" x14ac:dyDescent="0.35">
      <c r="A296" s="36" t="s">
        <v>78</v>
      </c>
      <c r="B296" s="36" t="s">
        <v>584</v>
      </c>
      <c r="C296" t="s">
        <v>78</v>
      </c>
      <c r="D296" t="s">
        <v>497</v>
      </c>
      <c r="E296" t="s">
        <v>594</v>
      </c>
      <c r="F296" t="s">
        <v>600</v>
      </c>
      <c r="G296" t="s">
        <v>601</v>
      </c>
      <c r="H296" t="s">
        <v>210</v>
      </c>
      <c r="I296" t="s">
        <v>211</v>
      </c>
      <c r="J296" s="55" t="s">
        <v>34</v>
      </c>
      <c r="K296">
        <v>25</v>
      </c>
    </row>
    <row r="297" spans="1:11" x14ac:dyDescent="0.35">
      <c r="A297" s="36" t="s">
        <v>78</v>
      </c>
      <c r="B297" s="36" t="s">
        <v>584</v>
      </c>
      <c r="C297" t="s">
        <v>78</v>
      </c>
      <c r="D297" t="s">
        <v>497</v>
      </c>
      <c r="E297" t="s">
        <v>594</v>
      </c>
      <c r="F297" t="s">
        <v>600</v>
      </c>
      <c r="G297" t="s">
        <v>601</v>
      </c>
      <c r="H297" t="s">
        <v>210</v>
      </c>
      <c r="I297" t="s">
        <v>211</v>
      </c>
      <c r="J297" s="55" t="s">
        <v>35</v>
      </c>
      <c r="K297">
        <v>12</v>
      </c>
    </row>
    <row r="298" spans="1:11" x14ac:dyDescent="0.35">
      <c r="A298" s="36" t="s">
        <v>78</v>
      </c>
      <c r="B298" s="36" t="s">
        <v>584</v>
      </c>
      <c r="C298" t="s">
        <v>78</v>
      </c>
      <c r="D298" t="s">
        <v>497</v>
      </c>
      <c r="E298" t="s">
        <v>594</v>
      </c>
      <c r="F298" t="s">
        <v>600</v>
      </c>
      <c r="G298" t="s">
        <v>601</v>
      </c>
      <c r="H298" t="s">
        <v>210</v>
      </c>
      <c r="I298" t="s">
        <v>211</v>
      </c>
      <c r="J298" s="55" t="s">
        <v>36</v>
      </c>
      <c r="K298">
        <v>42</v>
      </c>
    </row>
    <row r="299" spans="1:11" x14ac:dyDescent="0.35">
      <c r="A299" s="36" t="s">
        <v>78</v>
      </c>
      <c r="B299" s="36" t="s">
        <v>584</v>
      </c>
      <c r="C299" t="s">
        <v>78</v>
      </c>
      <c r="D299" t="s">
        <v>497</v>
      </c>
      <c r="E299" t="s">
        <v>594</v>
      </c>
      <c r="F299" t="s">
        <v>600</v>
      </c>
      <c r="G299" t="s">
        <v>601</v>
      </c>
      <c r="H299" t="s">
        <v>210</v>
      </c>
      <c r="I299" t="s">
        <v>211</v>
      </c>
      <c r="J299" s="55" t="s">
        <v>37</v>
      </c>
      <c r="K299">
        <v>28</v>
      </c>
    </row>
    <row r="300" spans="1:11" x14ac:dyDescent="0.35">
      <c r="A300" s="36" t="s">
        <v>78</v>
      </c>
      <c r="B300" s="36" t="s">
        <v>584</v>
      </c>
      <c r="C300" t="s">
        <v>78</v>
      </c>
      <c r="D300" t="s">
        <v>497</v>
      </c>
      <c r="E300" t="s">
        <v>594</v>
      </c>
      <c r="F300" t="s">
        <v>600</v>
      </c>
      <c r="G300" t="s">
        <v>601</v>
      </c>
      <c r="H300" t="s">
        <v>210</v>
      </c>
      <c r="I300" t="s">
        <v>211</v>
      </c>
      <c r="J300" s="55" t="s">
        <v>38</v>
      </c>
      <c r="K300">
        <v>5</v>
      </c>
    </row>
    <row r="301" spans="1:11" x14ac:dyDescent="0.35">
      <c r="A301" s="36" t="s">
        <v>78</v>
      </c>
      <c r="B301" s="36" t="s">
        <v>584</v>
      </c>
      <c r="C301" t="s">
        <v>78</v>
      </c>
      <c r="D301" t="s">
        <v>497</v>
      </c>
      <c r="E301" t="s">
        <v>594</v>
      </c>
      <c r="F301" t="s">
        <v>600</v>
      </c>
      <c r="G301" t="s">
        <v>601</v>
      </c>
      <c r="H301" t="s">
        <v>210</v>
      </c>
      <c r="I301" t="s">
        <v>211</v>
      </c>
      <c r="J301" s="55" t="s">
        <v>39</v>
      </c>
      <c r="K301">
        <v>89</v>
      </c>
    </row>
    <row r="302" spans="1:11" x14ac:dyDescent="0.35">
      <c r="A302" s="36" t="s">
        <v>78</v>
      </c>
      <c r="B302" s="36" t="s">
        <v>584</v>
      </c>
      <c r="C302" t="s">
        <v>78</v>
      </c>
      <c r="D302" t="s">
        <v>497</v>
      </c>
      <c r="E302" t="s">
        <v>594</v>
      </c>
      <c r="F302" t="s">
        <v>600</v>
      </c>
      <c r="G302" t="s">
        <v>601</v>
      </c>
      <c r="H302" t="s">
        <v>210</v>
      </c>
      <c r="I302" t="s">
        <v>211</v>
      </c>
      <c r="J302" s="55" t="s">
        <v>40</v>
      </c>
      <c r="K302">
        <v>9</v>
      </c>
    </row>
    <row r="303" spans="1:11" x14ac:dyDescent="0.35">
      <c r="A303" s="36" t="s">
        <v>78</v>
      </c>
      <c r="B303" s="36" t="s">
        <v>584</v>
      </c>
      <c r="C303" t="s">
        <v>78</v>
      </c>
      <c r="D303" t="s">
        <v>497</v>
      </c>
      <c r="E303" t="s">
        <v>594</v>
      </c>
      <c r="F303" t="s">
        <v>600</v>
      </c>
      <c r="G303" t="s">
        <v>601</v>
      </c>
      <c r="H303" t="s">
        <v>210</v>
      </c>
      <c r="I303" t="s">
        <v>211</v>
      </c>
      <c r="J303" s="55" t="s">
        <v>41</v>
      </c>
      <c r="K303">
        <v>81</v>
      </c>
    </row>
    <row r="304" spans="1:11" x14ac:dyDescent="0.35">
      <c r="A304" s="36" t="s">
        <v>78</v>
      </c>
      <c r="B304" s="36" t="s">
        <v>584</v>
      </c>
      <c r="C304" t="s">
        <v>78</v>
      </c>
      <c r="D304" t="s">
        <v>497</v>
      </c>
      <c r="E304" t="s">
        <v>594</v>
      </c>
      <c r="F304" t="s">
        <v>600</v>
      </c>
      <c r="G304" t="s">
        <v>601</v>
      </c>
      <c r="H304" t="s">
        <v>210</v>
      </c>
      <c r="I304" t="s">
        <v>211</v>
      </c>
      <c r="J304" s="55" t="s">
        <v>42</v>
      </c>
      <c r="K304">
        <v>120</v>
      </c>
    </row>
    <row r="305" spans="1:11" x14ac:dyDescent="0.35">
      <c r="A305" s="36" t="s">
        <v>78</v>
      </c>
      <c r="B305" s="36" t="s">
        <v>584</v>
      </c>
      <c r="C305" t="s">
        <v>78</v>
      </c>
      <c r="D305" t="s">
        <v>497</v>
      </c>
      <c r="E305" t="s">
        <v>594</v>
      </c>
      <c r="F305" t="s">
        <v>600</v>
      </c>
      <c r="G305" t="s">
        <v>601</v>
      </c>
      <c r="H305" t="s">
        <v>210</v>
      </c>
      <c r="I305" t="s">
        <v>211</v>
      </c>
      <c r="J305" s="55" t="s">
        <v>43</v>
      </c>
      <c r="K305">
        <v>0</v>
      </c>
    </row>
    <row r="306" spans="1:11" x14ac:dyDescent="0.35">
      <c r="A306" s="36" t="s">
        <v>78</v>
      </c>
      <c r="B306" s="36" t="s">
        <v>584</v>
      </c>
      <c r="C306" t="s">
        <v>78</v>
      </c>
      <c r="D306" t="s">
        <v>497</v>
      </c>
      <c r="E306" t="s">
        <v>594</v>
      </c>
      <c r="F306" t="s">
        <v>600</v>
      </c>
      <c r="G306" t="s">
        <v>601</v>
      </c>
      <c r="H306" t="s">
        <v>238</v>
      </c>
      <c r="I306" t="s">
        <v>239</v>
      </c>
      <c r="J306" s="55">
        <v>1</v>
      </c>
      <c r="K306">
        <v>7089</v>
      </c>
    </row>
    <row r="307" spans="1:11" x14ac:dyDescent="0.35">
      <c r="A307" s="36" t="s">
        <v>78</v>
      </c>
      <c r="B307" s="36" t="s">
        <v>584</v>
      </c>
      <c r="C307" t="s">
        <v>78</v>
      </c>
      <c r="D307" t="s">
        <v>497</v>
      </c>
      <c r="E307" t="s">
        <v>594</v>
      </c>
      <c r="F307" t="s">
        <v>600</v>
      </c>
      <c r="G307" t="s">
        <v>601</v>
      </c>
      <c r="H307" t="s">
        <v>238</v>
      </c>
      <c r="I307" t="s">
        <v>239</v>
      </c>
      <c r="J307" s="55">
        <v>2</v>
      </c>
      <c r="K307">
        <v>380</v>
      </c>
    </row>
    <row r="308" spans="1:11" x14ac:dyDescent="0.35">
      <c r="A308" s="36" t="s">
        <v>78</v>
      </c>
      <c r="B308" s="36" t="s">
        <v>584</v>
      </c>
      <c r="C308" t="s">
        <v>78</v>
      </c>
      <c r="D308" t="s">
        <v>497</v>
      </c>
      <c r="E308" t="s">
        <v>594</v>
      </c>
      <c r="F308" t="s">
        <v>600</v>
      </c>
      <c r="G308" t="s">
        <v>601</v>
      </c>
      <c r="H308" t="s">
        <v>238</v>
      </c>
      <c r="I308" t="s">
        <v>239</v>
      </c>
      <c r="J308" s="55" t="s">
        <v>30</v>
      </c>
      <c r="K308">
        <v>208</v>
      </c>
    </row>
    <row r="309" spans="1:11" x14ac:dyDescent="0.35">
      <c r="A309" s="36" t="s">
        <v>78</v>
      </c>
      <c r="B309" s="36" t="s">
        <v>584</v>
      </c>
      <c r="C309" t="s">
        <v>78</v>
      </c>
      <c r="D309" t="s">
        <v>497</v>
      </c>
      <c r="E309" t="s">
        <v>594</v>
      </c>
      <c r="F309" t="s">
        <v>600</v>
      </c>
      <c r="G309" t="s">
        <v>601</v>
      </c>
      <c r="H309" t="s">
        <v>238</v>
      </c>
      <c r="I309" t="s">
        <v>239</v>
      </c>
      <c r="J309" s="55" t="s">
        <v>31</v>
      </c>
      <c r="K309">
        <v>62</v>
      </c>
    </row>
    <row r="310" spans="1:11" x14ac:dyDescent="0.35">
      <c r="A310" s="36" t="s">
        <v>78</v>
      </c>
      <c r="B310" s="36" t="s">
        <v>584</v>
      </c>
      <c r="C310" t="s">
        <v>78</v>
      </c>
      <c r="D310" t="s">
        <v>497</v>
      </c>
      <c r="E310" t="s">
        <v>594</v>
      </c>
      <c r="F310" t="s">
        <v>600</v>
      </c>
      <c r="G310" t="s">
        <v>601</v>
      </c>
      <c r="H310" t="s">
        <v>238</v>
      </c>
      <c r="I310" t="s">
        <v>239</v>
      </c>
      <c r="J310" s="55" t="s">
        <v>32</v>
      </c>
      <c r="K310">
        <v>23</v>
      </c>
    </row>
    <row r="311" spans="1:11" x14ac:dyDescent="0.35">
      <c r="A311" s="36" t="s">
        <v>78</v>
      </c>
      <c r="B311" s="36" t="s">
        <v>584</v>
      </c>
      <c r="C311" t="s">
        <v>78</v>
      </c>
      <c r="D311" t="s">
        <v>497</v>
      </c>
      <c r="E311" t="s">
        <v>594</v>
      </c>
      <c r="F311" t="s">
        <v>600</v>
      </c>
      <c r="G311" t="s">
        <v>601</v>
      </c>
      <c r="H311" t="s">
        <v>238</v>
      </c>
      <c r="I311" t="s">
        <v>239</v>
      </c>
      <c r="J311" s="55" t="s">
        <v>33</v>
      </c>
      <c r="K311">
        <v>26</v>
      </c>
    </row>
    <row r="312" spans="1:11" x14ac:dyDescent="0.35">
      <c r="A312" s="36" t="s">
        <v>78</v>
      </c>
      <c r="B312" s="36" t="s">
        <v>584</v>
      </c>
      <c r="C312" t="s">
        <v>78</v>
      </c>
      <c r="D312" t="s">
        <v>497</v>
      </c>
      <c r="E312" t="s">
        <v>594</v>
      </c>
      <c r="F312" t="s">
        <v>600</v>
      </c>
      <c r="G312" t="s">
        <v>601</v>
      </c>
      <c r="H312" t="s">
        <v>238</v>
      </c>
      <c r="I312" t="s">
        <v>239</v>
      </c>
      <c r="J312" s="55" t="s">
        <v>34</v>
      </c>
      <c r="K312">
        <v>44</v>
      </c>
    </row>
    <row r="313" spans="1:11" x14ac:dyDescent="0.35">
      <c r="A313" s="36" t="s">
        <v>78</v>
      </c>
      <c r="B313" s="36" t="s">
        <v>584</v>
      </c>
      <c r="C313" t="s">
        <v>78</v>
      </c>
      <c r="D313" t="s">
        <v>497</v>
      </c>
      <c r="E313" t="s">
        <v>594</v>
      </c>
      <c r="F313" t="s">
        <v>600</v>
      </c>
      <c r="G313" t="s">
        <v>601</v>
      </c>
      <c r="H313" t="s">
        <v>238</v>
      </c>
      <c r="I313" t="s">
        <v>239</v>
      </c>
      <c r="J313" s="55" t="s">
        <v>35</v>
      </c>
      <c r="K313">
        <v>17</v>
      </c>
    </row>
    <row r="314" spans="1:11" x14ac:dyDescent="0.35">
      <c r="A314" s="36" t="s">
        <v>78</v>
      </c>
      <c r="B314" s="36" t="s">
        <v>584</v>
      </c>
      <c r="C314" t="s">
        <v>78</v>
      </c>
      <c r="D314" t="s">
        <v>497</v>
      </c>
      <c r="E314" t="s">
        <v>594</v>
      </c>
      <c r="F314" t="s">
        <v>600</v>
      </c>
      <c r="G314" t="s">
        <v>601</v>
      </c>
      <c r="H314" t="s">
        <v>238</v>
      </c>
      <c r="I314" t="s">
        <v>239</v>
      </c>
      <c r="J314" s="55" t="s">
        <v>36</v>
      </c>
      <c r="K314">
        <v>60</v>
      </c>
    </row>
    <row r="315" spans="1:11" x14ac:dyDescent="0.35">
      <c r="A315" s="36" t="s">
        <v>78</v>
      </c>
      <c r="B315" s="36" t="s">
        <v>584</v>
      </c>
      <c r="C315" t="s">
        <v>78</v>
      </c>
      <c r="D315" t="s">
        <v>497</v>
      </c>
      <c r="E315" t="s">
        <v>594</v>
      </c>
      <c r="F315" t="s">
        <v>600</v>
      </c>
      <c r="G315" t="s">
        <v>601</v>
      </c>
      <c r="H315" t="s">
        <v>238</v>
      </c>
      <c r="I315" t="s">
        <v>239</v>
      </c>
      <c r="J315" s="55" t="s">
        <v>37</v>
      </c>
      <c r="K315">
        <v>25</v>
      </c>
    </row>
    <row r="316" spans="1:11" x14ac:dyDescent="0.35">
      <c r="A316" s="36" t="s">
        <v>78</v>
      </c>
      <c r="B316" s="36" t="s">
        <v>584</v>
      </c>
      <c r="C316" t="s">
        <v>78</v>
      </c>
      <c r="D316" t="s">
        <v>497</v>
      </c>
      <c r="E316" t="s">
        <v>594</v>
      </c>
      <c r="F316" t="s">
        <v>600</v>
      </c>
      <c r="G316" t="s">
        <v>601</v>
      </c>
      <c r="H316" t="s">
        <v>238</v>
      </c>
      <c r="I316" t="s">
        <v>239</v>
      </c>
      <c r="J316" s="55" t="s">
        <v>38</v>
      </c>
      <c r="K316">
        <v>1</v>
      </c>
    </row>
    <row r="317" spans="1:11" x14ac:dyDescent="0.35">
      <c r="A317" s="36" t="s">
        <v>78</v>
      </c>
      <c r="B317" s="36" t="s">
        <v>584</v>
      </c>
      <c r="C317" t="s">
        <v>78</v>
      </c>
      <c r="D317" t="s">
        <v>497</v>
      </c>
      <c r="E317" t="s">
        <v>594</v>
      </c>
      <c r="F317" t="s">
        <v>600</v>
      </c>
      <c r="G317" t="s">
        <v>601</v>
      </c>
      <c r="H317" t="s">
        <v>238</v>
      </c>
      <c r="I317" t="s">
        <v>239</v>
      </c>
      <c r="J317" s="55" t="s">
        <v>39</v>
      </c>
      <c r="K317">
        <v>111</v>
      </c>
    </row>
    <row r="318" spans="1:11" x14ac:dyDescent="0.35">
      <c r="A318" s="36" t="s">
        <v>78</v>
      </c>
      <c r="B318" s="36" t="s">
        <v>584</v>
      </c>
      <c r="C318" t="s">
        <v>78</v>
      </c>
      <c r="D318" t="s">
        <v>497</v>
      </c>
      <c r="E318" t="s">
        <v>594</v>
      </c>
      <c r="F318" t="s">
        <v>600</v>
      </c>
      <c r="G318" t="s">
        <v>601</v>
      </c>
      <c r="H318" t="s">
        <v>238</v>
      </c>
      <c r="I318" t="s">
        <v>239</v>
      </c>
      <c r="J318" s="55" t="s">
        <v>40</v>
      </c>
      <c r="K318">
        <v>8</v>
      </c>
    </row>
    <row r="319" spans="1:11" x14ac:dyDescent="0.35">
      <c r="A319" s="36" t="s">
        <v>78</v>
      </c>
      <c r="B319" s="36" t="s">
        <v>584</v>
      </c>
      <c r="C319" t="s">
        <v>78</v>
      </c>
      <c r="D319" t="s">
        <v>497</v>
      </c>
      <c r="E319" t="s">
        <v>594</v>
      </c>
      <c r="F319" t="s">
        <v>600</v>
      </c>
      <c r="G319" t="s">
        <v>601</v>
      </c>
      <c r="H319" t="s">
        <v>238</v>
      </c>
      <c r="I319" t="s">
        <v>239</v>
      </c>
      <c r="J319" s="55" t="s">
        <v>41</v>
      </c>
      <c r="K319">
        <v>107</v>
      </c>
    </row>
    <row r="320" spans="1:11" x14ac:dyDescent="0.35">
      <c r="A320" s="36" t="s">
        <v>78</v>
      </c>
      <c r="B320" s="36" t="s">
        <v>584</v>
      </c>
      <c r="C320" t="s">
        <v>78</v>
      </c>
      <c r="D320" t="s">
        <v>497</v>
      </c>
      <c r="E320" t="s">
        <v>594</v>
      </c>
      <c r="F320" t="s">
        <v>600</v>
      </c>
      <c r="G320" t="s">
        <v>601</v>
      </c>
      <c r="H320" t="s">
        <v>238</v>
      </c>
      <c r="I320" t="s">
        <v>239</v>
      </c>
      <c r="J320" s="55" t="s">
        <v>42</v>
      </c>
      <c r="K320">
        <v>68</v>
      </c>
    </row>
    <row r="321" spans="1:11" x14ac:dyDescent="0.35">
      <c r="A321" s="36" t="s">
        <v>78</v>
      </c>
      <c r="B321" s="36" t="s">
        <v>584</v>
      </c>
      <c r="C321" t="s">
        <v>78</v>
      </c>
      <c r="D321" t="s">
        <v>497</v>
      </c>
      <c r="E321" t="s">
        <v>594</v>
      </c>
      <c r="F321" t="s">
        <v>600</v>
      </c>
      <c r="G321" t="s">
        <v>601</v>
      </c>
      <c r="H321" t="s">
        <v>238</v>
      </c>
      <c r="I321" t="s">
        <v>239</v>
      </c>
      <c r="J321" s="55" t="s">
        <v>43</v>
      </c>
      <c r="K321">
        <v>0</v>
      </c>
    </row>
    <row r="322" spans="1:11" x14ac:dyDescent="0.35">
      <c r="A322" s="36" t="s">
        <v>78</v>
      </c>
      <c r="B322" s="36" t="s">
        <v>584</v>
      </c>
      <c r="C322" t="s">
        <v>78</v>
      </c>
      <c r="D322" t="s">
        <v>495</v>
      </c>
      <c r="E322" t="s">
        <v>599</v>
      </c>
      <c r="F322" t="s">
        <v>602</v>
      </c>
      <c r="G322" t="s">
        <v>603</v>
      </c>
      <c r="H322" t="s">
        <v>120</v>
      </c>
      <c r="I322" t="s">
        <v>121</v>
      </c>
      <c r="J322" s="55">
        <v>1</v>
      </c>
      <c r="K322">
        <v>900</v>
      </c>
    </row>
    <row r="323" spans="1:11" x14ac:dyDescent="0.35">
      <c r="A323" s="36" t="s">
        <v>78</v>
      </c>
      <c r="B323" s="36" t="s">
        <v>584</v>
      </c>
      <c r="C323" t="s">
        <v>78</v>
      </c>
      <c r="D323" t="s">
        <v>495</v>
      </c>
      <c r="E323" t="s">
        <v>599</v>
      </c>
      <c r="F323" t="s">
        <v>602</v>
      </c>
      <c r="G323" t="s">
        <v>603</v>
      </c>
      <c r="H323" t="s">
        <v>120</v>
      </c>
      <c r="I323" t="s">
        <v>121</v>
      </c>
      <c r="J323" s="55">
        <v>2</v>
      </c>
      <c r="K323">
        <v>155</v>
      </c>
    </row>
    <row r="324" spans="1:11" x14ac:dyDescent="0.35">
      <c r="A324" s="36" t="s">
        <v>78</v>
      </c>
      <c r="B324" s="36" t="s">
        <v>584</v>
      </c>
      <c r="C324" t="s">
        <v>78</v>
      </c>
      <c r="D324" t="s">
        <v>495</v>
      </c>
      <c r="E324" t="s">
        <v>599</v>
      </c>
      <c r="F324" t="s">
        <v>602</v>
      </c>
      <c r="G324" t="s">
        <v>603</v>
      </c>
      <c r="H324" t="s">
        <v>120</v>
      </c>
      <c r="I324" t="s">
        <v>121</v>
      </c>
      <c r="J324" s="55" t="s">
        <v>30</v>
      </c>
      <c r="K324">
        <v>114</v>
      </c>
    </row>
    <row r="325" spans="1:11" x14ac:dyDescent="0.35">
      <c r="A325" s="36" t="s">
        <v>78</v>
      </c>
      <c r="B325" s="36" t="s">
        <v>584</v>
      </c>
      <c r="C325" t="s">
        <v>78</v>
      </c>
      <c r="D325" t="s">
        <v>495</v>
      </c>
      <c r="E325" t="s">
        <v>599</v>
      </c>
      <c r="F325" t="s">
        <v>602</v>
      </c>
      <c r="G325" t="s">
        <v>603</v>
      </c>
      <c r="H325" t="s">
        <v>120</v>
      </c>
      <c r="I325" t="s">
        <v>121</v>
      </c>
      <c r="J325" s="55" t="s">
        <v>31</v>
      </c>
      <c r="K325">
        <v>22</v>
      </c>
    </row>
    <row r="326" spans="1:11" x14ac:dyDescent="0.35">
      <c r="A326" s="36" t="s">
        <v>78</v>
      </c>
      <c r="B326" s="36" t="s">
        <v>584</v>
      </c>
      <c r="C326" t="s">
        <v>78</v>
      </c>
      <c r="D326" t="s">
        <v>495</v>
      </c>
      <c r="E326" t="s">
        <v>599</v>
      </c>
      <c r="F326" t="s">
        <v>602</v>
      </c>
      <c r="G326" t="s">
        <v>603</v>
      </c>
      <c r="H326" t="s">
        <v>120</v>
      </c>
      <c r="I326" t="s">
        <v>121</v>
      </c>
      <c r="J326" s="55" t="s">
        <v>32</v>
      </c>
      <c r="K326">
        <v>3</v>
      </c>
    </row>
    <row r="327" spans="1:11" x14ac:dyDescent="0.35">
      <c r="A327" s="36" t="s">
        <v>78</v>
      </c>
      <c r="B327" s="36" t="s">
        <v>584</v>
      </c>
      <c r="C327" t="s">
        <v>78</v>
      </c>
      <c r="D327" t="s">
        <v>495</v>
      </c>
      <c r="E327" t="s">
        <v>599</v>
      </c>
      <c r="F327" t="s">
        <v>602</v>
      </c>
      <c r="G327" t="s">
        <v>603</v>
      </c>
      <c r="H327" t="s">
        <v>120</v>
      </c>
      <c r="I327" t="s">
        <v>121</v>
      </c>
      <c r="J327" s="55" t="s">
        <v>33</v>
      </c>
      <c r="K327">
        <v>4</v>
      </c>
    </row>
    <row r="328" spans="1:11" x14ac:dyDescent="0.35">
      <c r="A328" s="36" t="s">
        <v>78</v>
      </c>
      <c r="B328" s="36" t="s">
        <v>584</v>
      </c>
      <c r="C328" t="s">
        <v>78</v>
      </c>
      <c r="D328" t="s">
        <v>495</v>
      </c>
      <c r="E328" t="s">
        <v>599</v>
      </c>
      <c r="F328" t="s">
        <v>602</v>
      </c>
      <c r="G328" t="s">
        <v>603</v>
      </c>
      <c r="H328" t="s">
        <v>120</v>
      </c>
      <c r="I328" t="s">
        <v>121</v>
      </c>
      <c r="J328" s="55" t="s">
        <v>34</v>
      </c>
      <c r="K328">
        <v>7</v>
      </c>
    </row>
    <row r="329" spans="1:11" x14ac:dyDescent="0.35">
      <c r="A329" s="36" t="s">
        <v>78</v>
      </c>
      <c r="B329" s="36" t="s">
        <v>584</v>
      </c>
      <c r="C329" t="s">
        <v>78</v>
      </c>
      <c r="D329" t="s">
        <v>495</v>
      </c>
      <c r="E329" t="s">
        <v>599</v>
      </c>
      <c r="F329" t="s">
        <v>602</v>
      </c>
      <c r="G329" t="s">
        <v>603</v>
      </c>
      <c r="H329" t="s">
        <v>120</v>
      </c>
      <c r="I329" t="s">
        <v>121</v>
      </c>
      <c r="J329" s="55" t="s">
        <v>35</v>
      </c>
      <c r="K329">
        <v>5</v>
      </c>
    </row>
    <row r="330" spans="1:11" x14ac:dyDescent="0.35">
      <c r="A330" s="36" t="s">
        <v>78</v>
      </c>
      <c r="B330" s="36" t="s">
        <v>584</v>
      </c>
      <c r="C330" t="s">
        <v>78</v>
      </c>
      <c r="D330" t="s">
        <v>495</v>
      </c>
      <c r="E330" t="s">
        <v>599</v>
      </c>
      <c r="F330" t="s">
        <v>602</v>
      </c>
      <c r="G330" t="s">
        <v>603</v>
      </c>
      <c r="H330" t="s">
        <v>120</v>
      </c>
      <c r="I330" t="s">
        <v>121</v>
      </c>
      <c r="J330" s="55" t="s">
        <v>36</v>
      </c>
      <c r="K330">
        <v>39</v>
      </c>
    </row>
    <row r="331" spans="1:11" x14ac:dyDescent="0.35">
      <c r="A331" s="36" t="s">
        <v>78</v>
      </c>
      <c r="B331" s="36" t="s">
        <v>584</v>
      </c>
      <c r="C331" t="s">
        <v>78</v>
      </c>
      <c r="D331" t="s">
        <v>495</v>
      </c>
      <c r="E331" t="s">
        <v>599</v>
      </c>
      <c r="F331" t="s">
        <v>602</v>
      </c>
      <c r="G331" t="s">
        <v>603</v>
      </c>
      <c r="H331" t="s">
        <v>120</v>
      </c>
      <c r="I331" t="s">
        <v>121</v>
      </c>
      <c r="J331" s="55" t="s">
        <v>37</v>
      </c>
      <c r="K331">
        <v>20</v>
      </c>
    </row>
    <row r="332" spans="1:11" x14ac:dyDescent="0.35">
      <c r="A332" s="36" t="s">
        <v>78</v>
      </c>
      <c r="B332" s="36" t="s">
        <v>584</v>
      </c>
      <c r="C332" t="s">
        <v>78</v>
      </c>
      <c r="D332" t="s">
        <v>495</v>
      </c>
      <c r="E332" t="s">
        <v>599</v>
      </c>
      <c r="F332" t="s">
        <v>602</v>
      </c>
      <c r="G332" t="s">
        <v>603</v>
      </c>
      <c r="H332" t="s">
        <v>120</v>
      </c>
      <c r="I332" t="s">
        <v>121</v>
      </c>
      <c r="J332" s="55" t="s">
        <v>38</v>
      </c>
      <c r="K332">
        <v>35</v>
      </c>
    </row>
    <row r="333" spans="1:11" x14ac:dyDescent="0.35">
      <c r="A333" s="36" t="s">
        <v>78</v>
      </c>
      <c r="B333" s="36" t="s">
        <v>584</v>
      </c>
      <c r="C333" t="s">
        <v>78</v>
      </c>
      <c r="D333" t="s">
        <v>495</v>
      </c>
      <c r="E333" t="s">
        <v>599</v>
      </c>
      <c r="F333" t="s">
        <v>602</v>
      </c>
      <c r="G333" t="s">
        <v>603</v>
      </c>
      <c r="H333" t="s">
        <v>120</v>
      </c>
      <c r="I333" t="s">
        <v>121</v>
      </c>
      <c r="J333" s="55" t="s">
        <v>39</v>
      </c>
      <c r="K333">
        <v>34</v>
      </c>
    </row>
    <row r="334" spans="1:11" x14ac:dyDescent="0.35">
      <c r="A334" s="36" t="s">
        <v>78</v>
      </c>
      <c r="B334" s="36" t="s">
        <v>584</v>
      </c>
      <c r="C334" t="s">
        <v>78</v>
      </c>
      <c r="D334" t="s">
        <v>495</v>
      </c>
      <c r="E334" t="s">
        <v>599</v>
      </c>
      <c r="F334" t="s">
        <v>602</v>
      </c>
      <c r="G334" t="s">
        <v>603</v>
      </c>
      <c r="H334" t="s">
        <v>120</v>
      </c>
      <c r="I334" t="s">
        <v>121</v>
      </c>
      <c r="J334" s="55" t="s">
        <v>40</v>
      </c>
      <c r="K334">
        <v>0</v>
      </c>
    </row>
    <row r="335" spans="1:11" x14ac:dyDescent="0.35">
      <c r="A335" s="36" t="s">
        <v>78</v>
      </c>
      <c r="B335" s="36" t="s">
        <v>584</v>
      </c>
      <c r="C335" t="s">
        <v>78</v>
      </c>
      <c r="D335" t="s">
        <v>495</v>
      </c>
      <c r="E335" t="s">
        <v>599</v>
      </c>
      <c r="F335" t="s">
        <v>602</v>
      </c>
      <c r="G335" t="s">
        <v>603</v>
      </c>
      <c r="H335" t="s">
        <v>120</v>
      </c>
      <c r="I335" t="s">
        <v>121</v>
      </c>
      <c r="J335" s="55" t="s">
        <v>41</v>
      </c>
      <c r="K335">
        <v>16</v>
      </c>
    </row>
    <row r="336" spans="1:11" x14ac:dyDescent="0.35">
      <c r="A336" s="36" t="s">
        <v>78</v>
      </c>
      <c r="B336" s="36" t="s">
        <v>584</v>
      </c>
      <c r="C336" t="s">
        <v>78</v>
      </c>
      <c r="D336" t="s">
        <v>495</v>
      </c>
      <c r="E336" t="s">
        <v>599</v>
      </c>
      <c r="F336" t="s">
        <v>602</v>
      </c>
      <c r="G336" t="s">
        <v>603</v>
      </c>
      <c r="H336" t="s">
        <v>120</v>
      </c>
      <c r="I336" t="s">
        <v>121</v>
      </c>
      <c r="J336" s="55" t="s">
        <v>42</v>
      </c>
      <c r="K336">
        <v>5</v>
      </c>
    </row>
    <row r="337" spans="1:11" x14ac:dyDescent="0.35">
      <c r="A337" s="36" t="s">
        <v>78</v>
      </c>
      <c r="B337" s="36" t="s">
        <v>584</v>
      </c>
      <c r="C337" t="s">
        <v>78</v>
      </c>
      <c r="D337" t="s">
        <v>495</v>
      </c>
      <c r="E337" t="s">
        <v>599</v>
      </c>
      <c r="F337" t="s">
        <v>602</v>
      </c>
      <c r="G337" t="s">
        <v>603</v>
      </c>
      <c r="H337" t="s">
        <v>120</v>
      </c>
      <c r="I337" t="s">
        <v>121</v>
      </c>
      <c r="J337" s="55" t="s">
        <v>43</v>
      </c>
      <c r="K337">
        <v>0</v>
      </c>
    </row>
    <row r="338" spans="1:11" x14ac:dyDescent="0.35">
      <c r="A338" s="36" t="s">
        <v>78</v>
      </c>
      <c r="B338" s="36" t="s">
        <v>584</v>
      </c>
      <c r="C338" t="s">
        <v>78</v>
      </c>
      <c r="D338" t="s">
        <v>512</v>
      </c>
      <c r="E338" t="s">
        <v>588</v>
      </c>
      <c r="F338" t="s">
        <v>604</v>
      </c>
      <c r="G338" t="s">
        <v>605</v>
      </c>
      <c r="H338" t="s">
        <v>284</v>
      </c>
      <c r="I338" t="s">
        <v>285</v>
      </c>
      <c r="J338" s="55">
        <v>1</v>
      </c>
      <c r="K338">
        <v>21623</v>
      </c>
    </row>
    <row r="339" spans="1:11" x14ac:dyDescent="0.35">
      <c r="A339" s="36" t="s">
        <v>78</v>
      </c>
      <c r="B339" s="36" t="s">
        <v>584</v>
      </c>
      <c r="C339" t="s">
        <v>78</v>
      </c>
      <c r="D339" t="s">
        <v>512</v>
      </c>
      <c r="E339" t="s">
        <v>588</v>
      </c>
      <c r="F339" t="s">
        <v>604</v>
      </c>
      <c r="G339" t="s">
        <v>605</v>
      </c>
      <c r="H339" t="s">
        <v>284</v>
      </c>
      <c r="I339" t="s">
        <v>285</v>
      </c>
      <c r="J339" s="55">
        <v>2</v>
      </c>
      <c r="K339">
        <v>2281</v>
      </c>
    </row>
    <row r="340" spans="1:11" x14ac:dyDescent="0.35">
      <c r="A340" s="36" t="s">
        <v>78</v>
      </c>
      <c r="B340" s="36" t="s">
        <v>584</v>
      </c>
      <c r="C340" t="s">
        <v>78</v>
      </c>
      <c r="D340" t="s">
        <v>512</v>
      </c>
      <c r="E340" t="s">
        <v>588</v>
      </c>
      <c r="F340" t="s">
        <v>604</v>
      </c>
      <c r="G340" t="s">
        <v>605</v>
      </c>
      <c r="H340" t="s">
        <v>284</v>
      </c>
      <c r="I340" t="s">
        <v>285</v>
      </c>
      <c r="J340" s="55" t="s">
        <v>30</v>
      </c>
      <c r="K340">
        <v>1246</v>
      </c>
    </row>
    <row r="341" spans="1:11" x14ac:dyDescent="0.35">
      <c r="A341" s="36" t="s">
        <v>78</v>
      </c>
      <c r="B341" s="36" t="s">
        <v>584</v>
      </c>
      <c r="C341" t="s">
        <v>78</v>
      </c>
      <c r="D341" t="s">
        <v>512</v>
      </c>
      <c r="E341" t="s">
        <v>588</v>
      </c>
      <c r="F341" t="s">
        <v>604</v>
      </c>
      <c r="G341" t="s">
        <v>605</v>
      </c>
      <c r="H341" t="s">
        <v>284</v>
      </c>
      <c r="I341" t="s">
        <v>285</v>
      </c>
      <c r="J341" s="55" t="s">
        <v>31</v>
      </c>
      <c r="K341">
        <v>313</v>
      </c>
    </row>
    <row r="342" spans="1:11" x14ac:dyDescent="0.35">
      <c r="A342" s="36" t="s">
        <v>78</v>
      </c>
      <c r="B342" s="36" t="s">
        <v>584</v>
      </c>
      <c r="C342" t="s">
        <v>78</v>
      </c>
      <c r="D342" t="s">
        <v>512</v>
      </c>
      <c r="E342" t="s">
        <v>588</v>
      </c>
      <c r="F342" t="s">
        <v>604</v>
      </c>
      <c r="G342" t="s">
        <v>605</v>
      </c>
      <c r="H342" t="s">
        <v>284</v>
      </c>
      <c r="I342" t="s">
        <v>285</v>
      </c>
      <c r="J342" s="55" t="s">
        <v>32</v>
      </c>
      <c r="K342">
        <v>133</v>
      </c>
    </row>
    <row r="343" spans="1:11" x14ac:dyDescent="0.35">
      <c r="A343" s="36" t="s">
        <v>78</v>
      </c>
      <c r="B343" s="36" t="s">
        <v>584</v>
      </c>
      <c r="C343" t="s">
        <v>78</v>
      </c>
      <c r="D343" t="s">
        <v>512</v>
      </c>
      <c r="E343" t="s">
        <v>588</v>
      </c>
      <c r="F343" t="s">
        <v>604</v>
      </c>
      <c r="G343" t="s">
        <v>605</v>
      </c>
      <c r="H343" t="s">
        <v>284</v>
      </c>
      <c r="I343" t="s">
        <v>285</v>
      </c>
      <c r="J343" s="55" t="s">
        <v>33</v>
      </c>
      <c r="K343">
        <v>186</v>
      </c>
    </row>
    <row r="344" spans="1:11" x14ac:dyDescent="0.35">
      <c r="A344" s="36" t="s">
        <v>78</v>
      </c>
      <c r="B344" s="36" t="s">
        <v>584</v>
      </c>
      <c r="C344" t="s">
        <v>78</v>
      </c>
      <c r="D344" t="s">
        <v>512</v>
      </c>
      <c r="E344" t="s">
        <v>588</v>
      </c>
      <c r="F344" t="s">
        <v>604</v>
      </c>
      <c r="G344" t="s">
        <v>605</v>
      </c>
      <c r="H344" t="s">
        <v>284</v>
      </c>
      <c r="I344" t="s">
        <v>285</v>
      </c>
      <c r="J344" s="55" t="s">
        <v>34</v>
      </c>
      <c r="K344">
        <v>299</v>
      </c>
    </row>
    <row r="345" spans="1:11" x14ac:dyDescent="0.35">
      <c r="A345" s="36" t="s">
        <v>78</v>
      </c>
      <c r="B345" s="36" t="s">
        <v>584</v>
      </c>
      <c r="C345" t="s">
        <v>78</v>
      </c>
      <c r="D345" t="s">
        <v>512</v>
      </c>
      <c r="E345" t="s">
        <v>588</v>
      </c>
      <c r="F345" t="s">
        <v>604</v>
      </c>
      <c r="G345" t="s">
        <v>605</v>
      </c>
      <c r="H345" t="s">
        <v>284</v>
      </c>
      <c r="I345" t="s">
        <v>285</v>
      </c>
      <c r="J345" s="55" t="s">
        <v>35</v>
      </c>
      <c r="K345">
        <v>104</v>
      </c>
    </row>
    <row r="346" spans="1:11" x14ac:dyDescent="0.35">
      <c r="A346" s="36" t="s">
        <v>78</v>
      </c>
      <c r="B346" s="36" t="s">
        <v>584</v>
      </c>
      <c r="C346" t="s">
        <v>78</v>
      </c>
      <c r="D346" t="s">
        <v>512</v>
      </c>
      <c r="E346" t="s">
        <v>588</v>
      </c>
      <c r="F346" t="s">
        <v>604</v>
      </c>
      <c r="G346" t="s">
        <v>605</v>
      </c>
      <c r="H346" t="s">
        <v>284</v>
      </c>
      <c r="I346" t="s">
        <v>285</v>
      </c>
      <c r="J346" s="55" t="s">
        <v>36</v>
      </c>
      <c r="K346">
        <v>749</v>
      </c>
    </row>
    <row r="347" spans="1:11" x14ac:dyDescent="0.35">
      <c r="A347" s="36" t="s">
        <v>78</v>
      </c>
      <c r="B347" s="36" t="s">
        <v>584</v>
      </c>
      <c r="C347" t="s">
        <v>78</v>
      </c>
      <c r="D347" t="s">
        <v>512</v>
      </c>
      <c r="E347" t="s">
        <v>588</v>
      </c>
      <c r="F347" t="s">
        <v>604</v>
      </c>
      <c r="G347" t="s">
        <v>605</v>
      </c>
      <c r="H347" t="s">
        <v>284</v>
      </c>
      <c r="I347" t="s">
        <v>285</v>
      </c>
      <c r="J347" s="55" t="s">
        <v>37</v>
      </c>
      <c r="K347">
        <v>210</v>
      </c>
    </row>
    <row r="348" spans="1:11" x14ac:dyDescent="0.35">
      <c r="A348" s="36" t="s">
        <v>78</v>
      </c>
      <c r="B348" s="36" t="s">
        <v>584</v>
      </c>
      <c r="C348" t="s">
        <v>78</v>
      </c>
      <c r="D348" t="s">
        <v>512</v>
      </c>
      <c r="E348" t="s">
        <v>588</v>
      </c>
      <c r="F348" t="s">
        <v>604</v>
      </c>
      <c r="G348" t="s">
        <v>605</v>
      </c>
      <c r="H348" t="s">
        <v>284</v>
      </c>
      <c r="I348" t="s">
        <v>285</v>
      </c>
      <c r="J348" s="55" t="s">
        <v>38</v>
      </c>
      <c r="K348">
        <v>260</v>
      </c>
    </row>
    <row r="349" spans="1:11" x14ac:dyDescent="0.35">
      <c r="A349" s="36" t="s">
        <v>78</v>
      </c>
      <c r="B349" s="36" t="s">
        <v>584</v>
      </c>
      <c r="C349" t="s">
        <v>78</v>
      </c>
      <c r="D349" t="s">
        <v>512</v>
      </c>
      <c r="E349" t="s">
        <v>588</v>
      </c>
      <c r="F349" t="s">
        <v>604</v>
      </c>
      <c r="G349" t="s">
        <v>605</v>
      </c>
      <c r="H349" t="s">
        <v>284</v>
      </c>
      <c r="I349" t="s">
        <v>285</v>
      </c>
      <c r="J349" s="55" t="s">
        <v>39</v>
      </c>
      <c r="K349">
        <v>356</v>
      </c>
    </row>
    <row r="350" spans="1:11" x14ac:dyDescent="0.35">
      <c r="A350" s="36" t="s">
        <v>78</v>
      </c>
      <c r="B350" s="36" t="s">
        <v>584</v>
      </c>
      <c r="C350" t="s">
        <v>78</v>
      </c>
      <c r="D350" t="s">
        <v>512</v>
      </c>
      <c r="E350" t="s">
        <v>588</v>
      </c>
      <c r="F350" t="s">
        <v>604</v>
      </c>
      <c r="G350" t="s">
        <v>605</v>
      </c>
      <c r="H350" t="s">
        <v>284</v>
      </c>
      <c r="I350" t="s">
        <v>285</v>
      </c>
      <c r="J350" s="55" t="s">
        <v>40</v>
      </c>
      <c r="K350">
        <v>353</v>
      </c>
    </row>
    <row r="351" spans="1:11" x14ac:dyDescent="0.35">
      <c r="A351" s="36" t="s">
        <v>78</v>
      </c>
      <c r="B351" s="36" t="s">
        <v>584</v>
      </c>
      <c r="C351" t="s">
        <v>78</v>
      </c>
      <c r="D351" t="s">
        <v>512</v>
      </c>
      <c r="E351" t="s">
        <v>588</v>
      </c>
      <c r="F351" t="s">
        <v>604</v>
      </c>
      <c r="G351" t="s">
        <v>605</v>
      </c>
      <c r="H351" t="s">
        <v>284</v>
      </c>
      <c r="I351" t="s">
        <v>285</v>
      </c>
      <c r="J351" s="55" t="s">
        <v>41</v>
      </c>
      <c r="K351">
        <v>0</v>
      </c>
    </row>
    <row r="352" spans="1:11" x14ac:dyDescent="0.35">
      <c r="A352" s="36" t="s">
        <v>78</v>
      </c>
      <c r="B352" s="36" t="s">
        <v>584</v>
      </c>
      <c r="C352" t="s">
        <v>78</v>
      </c>
      <c r="D352" t="s">
        <v>512</v>
      </c>
      <c r="E352" t="s">
        <v>588</v>
      </c>
      <c r="F352" t="s">
        <v>604</v>
      </c>
      <c r="G352" t="s">
        <v>605</v>
      </c>
      <c r="H352" t="s">
        <v>284</v>
      </c>
      <c r="I352" t="s">
        <v>285</v>
      </c>
      <c r="J352" s="55" t="s">
        <v>42</v>
      </c>
      <c r="K352">
        <v>192</v>
      </c>
    </row>
    <row r="353" spans="1:11" x14ac:dyDescent="0.35">
      <c r="A353" s="36" t="s">
        <v>78</v>
      </c>
      <c r="B353" s="36" t="s">
        <v>584</v>
      </c>
      <c r="C353" t="s">
        <v>78</v>
      </c>
      <c r="D353" t="s">
        <v>512</v>
      </c>
      <c r="E353" t="s">
        <v>588</v>
      </c>
      <c r="F353" t="s">
        <v>604</v>
      </c>
      <c r="G353" t="s">
        <v>605</v>
      </c>
      <c r="H353" t="s">
        <v>284</v>
      </c>
      <c r="I353" t="s">
        <v>285</v>
      </c>
      <c r="J353" s="55" t="s">
        <v>43</v>
      </c>
      <c r="K353">
        <v>161</v>
      </c>
    </row>
    <row r="354" spans="1:11" x14ac:dyDescent="0.35">
      <c r="A354" s="36" t="s">
        <v>78</v>
      </c>
      <c r="B354" s="36" t="s">
        <v>584</v>
      </c>
      <c r="C354" t="s">
        <v>78</v>
      </c>
      <c r="D354" t="s">
        <v>506</v>
      </c>
      <c r="E354" t="s">
        <v>585</v>
      </c>
      <c r="F354" t="s">
        <v>606</v>
      </c>
      <c r="G354" t="s">
        <v>607</v>
      </c>
      <c r="H354" t="s">
        <v>175</v>
      </c>
      <c r="I354" t="s">
        <v>176</v>
      </c>
      <c r="J354" s="55">
        <v>1</v>
      </c>
      <c r="K354">
        <v>0</v>
      </c>
    </row>
    <row r="355" spans="1:11" x14ac:dyDescent="0.35">
      <c r="A355" s="36" t="s">
        <v>78</v>
      </c>
      <c r="B355" s="36" t="s">
        <v>584</v>
      </c>
      <c r="C355" t="s">
        <v>78</v>
      </c>
      <c r="D355" t="s">
        <v>506</v>
      </c>
      <c r="E355" t="s">
        <v>585</v>
      </c>
      <c r="F355" t="s">
        <v>606</v>
      </c>
      <c r="G355" t="s">
        <v>607</v>
      </c>
      <c r="H355" t="s">
        <v>175</v>
      </c>
      <c r="I355" t="s">
        <v>176</v>
      </c>
      <c r="J355" s="55">
        <v>2</v>
      </c>
      <c r="K355">
        <v>120</v>
      </c>
    </row>
    <row r="356" spans="1:11" x14ac:dyDescent="0.35">
      <c r="A356" s="36" t="s">
        <v>78</v>
      </c>
      <c r="B356" s="36" t="s">
        <v>584</v>
      </c>
      <c r="C356" t="s">
        <v>78</v>
      </c>
      <c r="D356" t="s">
        <v>506</v>
      </c>
      <c r="E356" t="s">
        <v>585</v>
      </c>
      <c r="F356" t="s">
        <v>606</v>
      </c>
      <c r="G356" t="s">
        <v>607</v>
      </c>
      <c r="H356" t="s">
        <v>175</v>
      </c>
      <c r="I356" t="s">
        <v>176</v>
      </c>
      <c r="J356" s="55" t="s">
        <v>30</v>
      </c>
      <c r="K356">
        <v>71</v>
      </c>
    </row>
    <row r="357" spans="1:11" x14ac:dyDescent="0.35">
      <c r="A357" s="36" t="s">
        <v>78</v>
      </c>
      <c r="B357" s="36" t="s">
        <v>584</v>
      </c>
      <c r="C357" t="s">
        <v>78</v>
      </c>
      <c r="D357" t="s">
        <v>506</v>
      </c>
      <c r="E357" t="s">
        <v>585</v>
      </c>
      <c r="F357" t="s">
        <v>606</v>
      </c>
      <c r="G357" t="s">
        <v>607</v>
      </c>
      <c r="H357" t="s">
        <v>175</v>
      </c>
      <c r="I357" t="s">
        <v>176</v>
      </c>
      <c r="J357" s="55" t="s">
        <v>31</v>
      </c>
      <c r="K357">
        <v>27</v>
      </c>
    </row>
    <row r="358" spans="1:11" x14ac:dyDescent="0.35">
      <c r="A358" s="36" t="s">
        <v>78</v>
      </c>
      <c r="B358" s="36" t="s">
        <v>584</v>
      </c>
      <c r="C358" t="s">
        <v>78</v>
      </c>
      <c r="D358" t="s">
        <v>506</v>
      </c>
      <c r="E358" t="s">
        <v>585</v>
      </c>
      <c r="F358" t="s">
        <v>606</v>
      </c>
      <c r="G358" t="s">
        <v>607</v>
      </c>
      <c r="H358" t="s">
        <v>175</v>
      </c>
      <c r="I358" t="s">
        <v>176</v>
      </c>
      <c r="J358" s="55" t="s">
        <v>32</v>
      </c>
      <c r="K358">
        <v>3</v>
      </c>
    </row>
    <row r="359" spans="1:11" x14ac:dyDescent="0.35">
      <c r="A359" s="36" t="s">
        <v>78</v>
      </c>
      <c r="B359" s="36" t="s">
        <v>584</v>
      </c>
      <c r="C359" t="s">
        <v>78</v>
      </c>
      <c r="D359" t="s">
        <v>506</v>
      </c>
      <c r="E359" t="s">
        <v>585</v>
      </c>
      <c r="F359" t="s">
        <v>606</v>
      </c>
      <c r="G359" t="s">
        <v>607</v>
      </c>
      <c r="H359" t="s">
        <v>175</v>
      </c>
      <c r="I359" t="s">
        <v>176</v>
      </c>
      <c r="J359" s="55" t="s">
        <v>33</v>
      </c>
      <c r="K359">
        <v>16</v>
      </c>
    </row>
    <row r="360" spans="1:11" x14ac:dyDescent="0.35">
      <c r="A360" s="36" t="s">
        <v>78</v>
      </c>
      <c r="B360" s="36" t="s">
        <v>584</v>
      </c>
      <c r="C360" t="s">
        <v>78</v>
      </c>
      <c r="D360" t="s">
        <v>506</v>
      </c>
      <c r="E360" t="s">
        <v>585</v>
      </c>
      <c r="F360" t="s">
        <v>606</v>
      </c>
      <c r="G360" t="s">
        <v>607</v>
      </c>
      <c r="H360" t="s">
        <v>175</v>
      </c>
      <c r="I360" t="s">
        <v>176</v>
      </c>
      <c r="J360" s="55" t="s">
        <v>34</v>
      </c>
      <c r="K360">
        <v>0</v>
      </c>
    </row>
    <row r="361" spans="1:11" x14ac:dyDescent="0.35">
      <c r="A361" s="36" t="s">
        <v>78</v>
      </c>
      <c r="B361" s="36" t="s">
        <v>584</v>
      </c>
      <c r="C361" t="s">
        <v>78</v>
      </c>
      <c r="D361" t="s">
        <v>506</v>
      </c>
      <c r="E361" t="s">
        <v>585</v>
      </c>
      <c r="F361" t="s">
        <v>606</v>
      </c>
      <c r="G361" t="s">
        <v>607</v>
      </c>
      <c r="H361" t="s">
        <v>175</v>
      </c>
      <c r="I361" t="s">
        <v>176</v>
      </c>
      <c r="J361" s="55" t="s">
        <v>35</v>
      </c>
      <c r="K361">
        <v>3</v>
      </c>
    </row>
    <row r="362" spans="1:11" x14ac:dyDescent="0.35">
      <c r="A362" s="36" t="s">
        <v>78</v>
      </c>
      <c r="B362" s="36" t="s">
        <v>584</v>
      </c>
      <c r="C362" t="s">
        <v>78</v>
      </c>
      <c r="D362" t="s">
        <v>506</v>
      </c>
      <c r="E362" t="s">
        <v>585</v>
      </c>
      <c r="F362" t="s">
        <v>606</v>
      </c>
      <c r="G362" t="s">
        <v>607</v>
      </c>
      <c r="H362" t="s">
        <v>175</v>
      </c>
      <c r="I362" t="s">
        <v>176</v>
      </c>
      <c r="J362" s="55" t="s">
        <v>36</v>
      </c>
      <c r="K362">
        <v>23</v>
      </c>
    </row>
    <row r="363" spans="1:11" x14ac:dyDescent="0.35">
      <c r="A363" s="36" t="s">
        <v>78</v>
      </c>
      <c r="B363" s="36" t="s">
        <v>584</v>
      </c>
      <c r="C363" t="s">
        <v>78</v>
      </c>
      <c r="D363" t="s">
        <v>506</v>
      </c>
      <c r="E363" t="s">
        <v>585</v>
      </c>
      <c r="F363" t="s">
        <v>606</v>
      </c>
      <c r="G363" t="s">
        <v>607</v>
      </c>
      <c r="H363" t="s">
        <v>175</v>
      </c>
      <c r="I363" t="s">
        <v>176</v>
      </c>
      <c r="J363" s="55" t="s">
        <v>37</v>
      </c>
      <c r="K363">
        <v>0</v>
      </c>
    </row>
    <row r="364" spans="1:11" x14ac:dyDescent="0.35">
      <c r="A364" s="36" t="s">
        <v>78</v>
      </c>
      <c r="B364" s="36" t="s">
        <v>584</v>
      </c>
      <c r="C364" t="s">
        <v>78</v>
      </c>
      <c r="D364" t="s">
        <v>506</v>
      </c>
      <c r="E364" t="s">
        <v>585</v>
      </c>
      <c r="F364" t="s">
        <v>606</v>
      </c>
      <c r="G364" t="s">
        <v>607</v>
      </c>
      <c r="H364" t="s">
        <v>175</v>
      </c>
      <c r="I364" t="s">
        <v>176</v>
      </c>
      <c r="J364" s="55" t="s">
        <v>38</v>
      </c>
      <c r="K364">
        <v>38</v>
      </c>
    </row>
    <row r="365" spans="1:11" x14ac:dyDescent="0.35">
      <c r="A365" s="36" t="s">
        <v>78</v>
      </c>
      <c r="B365" s="36" t="s">
        <v>584</v>
      </c>
      <c r="C365" t="s">
        <v>78</v>
      </c>
      <c r="D365" t="s">
        <v>506</v>
      </c>
      <c r="E365" t="s">
        <v>585</v>
      </c>
      <c r="F365" t="s">
        <v>606</v>
      </c>
      <c r="G365" t="s">
        <v>607</v>
      </c>
      <c r="H365" t="s">
        <v>175</v>
      </c>
      <c r="I365" t="s">
        <v>176</v>
      </c>
      <c r="J365" s="55" t="s">
        <v>39</v>
      </c>
      <c r="K365">
        <v>33</v>
      </c>
    </row>
    <row r="366" spans="1:11" x14ac:dyDescent="0.35">
      <c r="A366" s="36" t="s">
        <v>78</v>
      </c>
      <c r="B366" s="36" t="s">
        <v>584</v>
      </c>
      <c r="C366" t="s">
        <v>78</v>
      </c>
      <c r="D366" t="s">
        <v>506</v>
      </c>
      <c r="E366" t="s">
        <v>585</v>
      </c>
      <c r="F366" t="s">
        <v>606</v>
      </c>
      <c r="G366" t="s">
        <v>607</v>
      </c>
      <c r="H366" t="s">
        <v>175</v>
      </c>
      <c r="I366" t="s">
        <v>176</v>
      </c>
      <c r="J366" s="55" t="s">
        <v>40</v>
      </c>
      <c r="K366">
        <v>0</v>
      </c>
    </row>
    <row r="367" spans="1:11" x14ac:dyDescent="0.35">
      <c r="A367" s="36" t="s">
        <v>78</v>
      </c>
      <c r="B367" s="36" t="s">
        <v>584</v>
      </c>
      <c r="C367" t="s">
        <v>78</v>
      </c>
      <c r="D367" t="s">
        <v>506</v>
      </c>
      <c r="E367" t="s">
        <v>585</v>
      </c>
      <c r="F367" t="s">
        <v>606</v>
      </c>
      <c r="G367" t="s">
        <v>607</v>
      </c>
      <c r="H367" t="s">
        <v>175</v>
      </c>
      <c r="I367" t="s">
        <v>176</v>
      </c>
      <c r="J367" s="55" t="s">
        <v>41</v>
      </c>
      <c r="K367">
        <v>5</v>
      </c>
    </row>
    <row r="368" spans="1:11" x14ac:dyDescent="0.35">
      <c r="A368" s="36" t="s">
        <v>78</v>
      </c>
      <c r="B368" s="36" t="s">
        <v>584</v>
      </c>
      <c r="C368" t="s">
        <v>78</v>
      </c>
      <c r="D368" t="s">
        <v>506</v>
      </c>
      <c r="E368" t="s">
        <v>585</v>
      </c>
      <c r="F368" t="s">
        <v>606</v>
      </c>
      <c r="G368" t="s">
        <v>607</v>
      </c>
      <c r="H368" t="s">
        <v>175</v>
      </c>
      <c r="I368" t="s">
        <v>176</v>
      </c>
      <c r="J368" s="55" t="s">
        <v>42</v>
      </c>
      <c r="K368">
        <v>12</v>
      </c>
    </row>
    <row r="369" spans="1:11" x14ac:dyDescent="0.35">
      <c r="A369" s="36" t="s">
        <v>78</v>
      </c>
      <c r="B369" s="36" t="s">
        <v>584</v>
      </c>
      <c r="C369" t="s">
        <v>78</v>
      </c>
      <c r="D369" t="s">
        <v>506</v>
      </c>
      <c r="E369" t="s">
        <v>585</v>
      </c>
      <c r="F369" t="s">
        <v>606</v>
      </c>
      <c r="G369" t="s">
        <v>607</v>
      </c>
      <c r="H369" t="s">
        <v>175</v>
      </c>
      <c r="I369" t="s">
        <v>176</v>
      </c>
      <c r="J369" s="55" t="s">
        <v>43</v>
      </c>
      <c r="K369">
        <v>9</v>
      </c>
    </row>
    <row r="370" spans="1:11" x14ac:dyDescent="0.35">
      <c r="A370" s="36" t="s">
        <v>78</v>
      </c>
      <c r="B370" s="36" t="s">
        <v>584</v>
      </c>
      <c r="C370" t="s">
        <v>78</v>
      </c>
      <c r="D370" t="s">
        <v>506</v>
      </c>
      <c r="E370" t="s">
        <v>585</v>
      </c>
      <c r="F370" t="s">
        <v>606</v>
      </c>
      <c r="G370" t="s">
        <v>607</v>
      </c>
      <c r="H370" t="s">
        <v>252</v>
      </c>
      <c r="I370" t="s">
        <v>253</v>
      </c>
      <c r="J370" s="55">
        <v>1</v>
      </c>
      <c r="K370">
        <v>359</v>
      </c>
    </row>
    <row r="371" spans="1:11" x14ac:dyDescent="0.35">
      <c r="A371" s="36" t="s">
        <v>78</v>
      </c>
      <c r="B371" s="36" t="s">
        <v>584</v>
      </c>
      <c r="C371" t="s">
        <v>78</v>
      </c>
      <c r="D371" t="s">
        <v>506</v>
      </c>
      <c r="E371" t="s">
        <v>585</v>
      </c>
      <c r="F371" t="s">
        <v>606</v>
      </c>
      <c r="G371" t="s">
        <v>607</v>
      </c>
      <c r="H371" t="s">
        <v>252</v>
      </c>
      <c r="I371" t="s">
        <v>253</v>
      </c>
      <c r="J371" s="55">
        <v>2</v>
      </c>
      <c r="K371">
        <v>108</v>
      </c>
    </row>
    <row r="372" spans="1:11" x14ac:dyDescent="0.35">
      <c r="A372" s="36" t="s">
        <v>78</v>
      </c>
      <c r="B372" s="36" t="s">
        <v>584</v>
      </c>
      <c r="C372" t="s">
        <v>78</v>
      </c>
      <c r="D372" t="s">
        <v>506</v>
      </c>
      <c r="E372" t="s">
        <v>585</v>
      </c>
      <c r="F372" t="s">
        <v>606</v>
      </c>
      <c r="G372" t="s">
        <v>607</v>
      </c>
      <c r="H372" t="s">
        <v>252</v>
      </c>
      <c r="I372" t="s">
        <v>253</v>
      </c>
      <c r="J372" s="55" t="s">
        <v>30</v>
      </c>
      <c r="K372">
        <v>57</v>
      </c>
    </row>
    <row r="373" spans="1:11" x14ac:dyDescent="0.35">
      <c r="A373" s="36" t="s">
        <v>78</v>
      </c>
      <c r="B373" s="36" t="s">
        <v>584</v>
      </c>
      <c r="C373" t="s">
        <v>78</v>
      </c>
      <c r="D373" t="s">
        <v>506</v>
      </c>
      <c r="E373" t="s">
        <v>585</v>
      </c>
      <c r="F373" t="s">
        <v>606</v>
      </c>
      <c r="G373" t="s">
        <v>607</v>
      </c>
      <c r="H373" t="s">
        <v>252</v>
      </c>
      <c r="I373" t="s">
        <v>253</v>
      </c>
      <c r="J373" s="55" t="s">
        <v>31</v>
      </c>
      <c r="K373">
        <v>16</v>
      </c>
    </row>
    <row r="374" spans="1:11" x14ac:dyDescent="0.35">
      <c r="A374" s="36" t="s">
        <v>78</v>
      </c>
      <c r="B374" s="36" t="s">
        <v>584</v>
      </c>
      <c r="C374" t="s">
        <v>78</v>
      </c>
      <c r="D374" t="s">
        <v>506</v>
      </c>
      <c r="E374" t="s">
        <v>585</v>
      </c>
      <c r="F374" t="s">
        <v>606</v>
      </c>
      <c r="G374" t="s">
        <v>607</v>
      </c>
      <c r="H374" t="s">
        <v>252</v>
      </c>
      <c r="I374" t="s">
        <v>253</v>
      </c>
      <c r="J374" s="55" t="s">
        <v>32</v>
      </c>
      <c r="K374">
        <v>6</v>
      </c>
    </row>
    <row r="375" spans="1:11" x14ac:dyDescent="0.35">
      <c r="A375" s="36" t="s">
        <v>78</v>
      </c>
      <c r="B375" s="36" t="s">
        <v>584</v>
      </c>
      <c r="C375" t="s">
        <v>78</v>
      </c>
      <c r="D375" t="s">
        <v>506</v>
      </c>
      <c r="E375" t="s">
        <v>585</v>
      </c>
      <c r="F375" t="s">
        <v>606</v>
      </c>
      <c r="G375" t="s">
        <v>607</v>
      </c>
      <c r="H375" t="s">
        <v>252</v>
      </c>
      <c r="I375" t="s">
        <v>253</v>
      </c>
      <c r="J375" s="55" t="s">
        <v>33</v>
      </c>
      <c r="K375">
        <v>4</v>
      </c>
    </row>
    <row r="376" spans="1:11" x14ac:dyDescent="0.35">
      <c r="A376" s="36" t="s">
        <v>78</v>
      </c>
      <c r="B376" s="36" t="s">
        <v>584</v>
      </c>
      <c r="C376" t="s">
        <v>78</v>
      </c>
      <c r="D376" t="s">
        <v>506</v>
      </c>
      <c r="E376" t="s">
        <v>585</v>
      </c>
      <c r="F376" t="s">
        <v>606</v>
      </c>
      <c r="G376" t="s">
        <v>607</v>
      </c>
      <c r="H376" t="s">
        <v>252</v>
      </c>
      <c r="I376" t="s">
        <v>253</v>
      </c>
      <c r="J376" s="55" t="s">
        <v>34</v>
      </c>
      <c r="K376">
        <v>0</v>
      </c>
    </row>
    <row r="377" spans="1:11" x14ac:dyDescent="0.35">
      <c r="A377" s="36" t="s">
        <v>78</v>
      </c>
      <c r="B377" s="36" t="s">
        <v>584</v>
      </c>
      <c r="C377" t="s">
        <v>78</v>
      </c>
      <c r="D377" t="s">
        <v>506</v>
      </c>
      <c r="E377" t="s">
        <v>585</v>
      </c>
      <c r="F377" t="s">
        <v>606</v>
      </c>
      <c r="G377" t="s">
        <v>607</v>
      </c>
      <c r="H377" t="s">
        <v>252</v>
      </c>
      <c r="I377" t="s">
        <v>253</v>
      </c>
      <c r="J377" s="55" t="s">
        <v>35</v>
      </c>
      <c r="K377">
        <v>25</v>
      </c>
    </row>
    <row r="378" spans="1:11" x14ac:dyDescent="0.35">
      <c r="A378" s="36" t="s">
        <v>78</v>
      </c>
      <c r="B378" s="36" t="s">
        <v>584</v>
      </c>
      <c r="C378" t="s">
        <v>78</v>
      </c>
      <c r="D378" t="s">
        <v>506</v>
      </c>
      <c r="E378" t="s">
        <v>585</v>
      </c>
      <c r="F378" t="s">
        <v>606</v>
      </c>
      <c r="G378" t="s">
        <v>607</v>
      </c>
      <c r="H378" t="s">
        <v>252</v>
      </c>
      <c r="I378" t="s">
        <v>253</v>
      </c>
      <c r="J378" s="55" t="s">
        <v>36</v>
      </c>
      <c r="K378">
        <v>11</v>
      </c>
    </row>
    <row r="379" spans="1:11" x14ac:dyDescent="0.35">
      <c r="A379" s="36" t="s">
        <v>78</v>
      </c>
      <c r="B379" s="36" t="s">
        <v>584</v>
      </c>
      <c r="C379" t="s">
        <v>78</v>
      </c>
      <c r="D379" t="s">
        <v>506</v>
      </c>
      <c r="E379" t="s">
        <v>585</v>
      </c>
      <c r="F379" t="s">
        <v>606</v>
      </c>
      <c r="G379" t="s">
        <v>607</v>
      </c>
      <c r="H379" t="s">
        <v>252</v>
      </c>
      <c r="I379" t="s">
        <v>253</v>
      </c>
      <c r="J379" s="55" t="s">
        <v>37</v>
      </c>
      <c r="K379">
        <v>0</v>
      </c>
    </row>
    <row r="380" spans="1:11" x14ac:dyDescent="0.35">
      <c r="A380" s="36" t="s">
        <v>78</v>
      </c>
      <c r="B380" s="36" t="s">
        <v>584</v>
      </c>
      <c r="C380" t="s">
        <v>78</v>
      </c>
      <c r="D380" t="s">
        <v>506</v>
      </c>
      <c r="E380" t="s">
        <v>585</v>
      </c>
      <c r="F380" t="s">
        <v>606</v>
      </c>
      <c r="G380" t="s">
        <v>607</v>
      </c>
      <c r="H380" t="s">
        <v>252</v>
      </c>
      <c r="I380" t="s">
        <v>253</v>
      </c>
      <c r="J380" s="55" t="s">
        <v>38</v>
      </c>
      <c r="K380">
        <v>31</v>
      </c>
    </row>
    <row r="381" spans="1:11" x14ac:dyDescent="0.35">
      <c r="A381" s="36" t="s">
        <v>78</v>
      </c>
      <c r="B381" s="36" t="s">
        <v>584</v>
      </c>
      <c r="C381" t="s">
        <v>78</v>
      </c>
      <c r="D381" t="s">
        <v>506</v>
      </c>
      <c r="E381" t="s">
        <v>585</v>
      </c>
      <c r="F381" t="s">
        <v>606</v>
      </c>
      <c r="G381" t="s">
        <v>607</v>
      </c>
      <c r="H381" t="s">
        <v>252</v>
      </c>
      <c r="I381" t="s">
        <v>253</v>
      </c>
      <c r="J381" s="55" t="s">
        <v>39</v>
      </c>
      <c r="K381">
        <v>18</v>
      </c>
    </row>
    <row r="382" spans="1:11" x14ac:dyDescent="0.35">
      <c r="A382" s="36" t="s">
        <v>78</v>
      </c>
      <c r="B382" s="36" t="s">
        <v>584</v>
      </c>
      <c r="C382" t="s">
        <v>78</v>
      </c>
      <c r="D382" t="s">
        <v>506</v>
      </c>
      <c r="E382" t="s">
        <v>585</v>
      </c>
      <c r="F382" t="s">
        <v>606</v>
      </c>
      <c r="G382" t="s">
        <v>607</v>
      </c>
      <c r="H382" t="s">
        <v>252</v>
      </c>
      <c r="I382" t="s">
        <v>253</v>
      </c>
      <c r="J382" s="55" t="s">
        <v>40</v>
      </c>
      <c r="K382">
        <v>0</v>
      </c>
    </row>
    <row r="383" spans="1:11" x14ac:dyDescent="0.35">
      <c r="A383" s="36" t="s">
        <v>78</v>
      </c>
      <c r="B383" s="36" t="s">
        <v>584</v>
      </c>
      <c r="C383" t="s">
        <v>78</v>
      </c>
      <c r="D383" t="s">
        <v>506</v>
      </c>
      <c r="E383" t="s">
        <v>585</v>
      </c>
      <c r="F383" t="s">
        <v>606</v>
      </c>
      <c r="G383" t="s">
        <v>607</v>
      </c>
      <c r="H383" t="s">
        <v>252</v>
      </c>
      <c r="I383" t="s">
        <v>253</v>
      </c>
      <c r="J383" s="55" t="s">
        <v>41</v>
      </c>
      <c r="K383">
        <v>2</v>
      </c>
    </row>
    <row r="384" spans="1:11" x14ac:dyDescent="0.35">
      <c r="A384" s="36" t="s">
        <v>78</v>
      </c>
      <c r="B384" s="36" t="s">
        <v>584</v>
      </c>
      <c r="C384" t="s">
        <v>78</v>
      </c>
      <c r="D384" t="s">
        <v>506</v>
      </c>
      <c r="E384" t="s">
        <v>585</v>
      </c>
      <c r="F384" t="s">
        <v>606</v>
      </c>
      <c r="G384" t="s">
        <v>607</v>
      </c>
      <c r="H384" t="s">
        <v>252</v>
      </c>
      <c r="I384" t="s">
        <v>253</v>
      </c>
      <c r="J384" s="55" t="s">
        <v>42</v>
      </c>
      <c r="K384">
        <v>0</v>
      </c>
    </row>
    <row r="385" spans="1:11" x14ac:dyDescent="0.35">
      <c r="A385" s="36" t="s">
        <v>78</v>
      </c>
      <c r="B385" s="36" t="s">
        <v>584</v>
      </c>
      <c r="C385" t="s">
        <v>78</v>
      </c>
      <c r="D385" t="s">
        <v>506</v>
      </c>
      <c r="E385" t="s">
        <v>585</v>
      </c>
      <c r="F385" t="s">
        <v>606</v>
      </c>
      <c r="G385" t="s">
        <v>607</v>
      </c>
      <c r="H385" t="s">
        <v>252</v>
      </c>
      <c r="I385" t="s">
        <v>253</v>
      </c>
      <c r="J385" s="55" t="s">
        <v>43</v>
      </c>
      <c r="K385">
        <v>0</v>
      </c>
    </row>
    <row r="386" spans="1:11" x14ac:dyDescent="0.35">
      <c r="A386" s="36" t="s">
        <v>78</v>
      </c>
      <c r="B386" s="36" t="s">
        <v>584</v>
      </c>
      <c r="C386" t="s">
        <v>78</v>
      </c>
      <c r="D386" t="s">
        <v>506</v>
      </c>
      <c r="E386" t="s">
        <v>585</v>
      </c>
      <c r="F386" t="s">
        <v>606</v>
      </c>
      <c r="G386" t="s">
        <v>607</v>
      </c>
      <c r="H386" t="s">
        <v>387</v>
      </c>
      <c r="I386" t="s">
        <v>388</v>
      </c>
      <c r="J386" s="55">
        <v>1</v>
      </c>
      <c r="K386">
        <v>69</v>
      </c>
    </row>
    <row r="387" spans="1:11" x14ac:dyDescent="0.35">
      <c r="A387" s="36" t="s">
        <v>78</v>
      </c>
      <c r="B387" s="36" t="s">
        <v>584</v>
      </c>
      <c r="C387" t="s">
        <v>78</v>
      </c>
      <c r="D387" t="s">
        <v>506</v>
      </c>
      <c r="E387" t="s">
        <v>585</v>
      </c>
      <c r="F387" t="s">
        <v>606</v>
      </c>
      <c r="G387" t="s">
        <v>607</v>
      </c>
      <c r="H387" t="s">
        <v>387</v>
      </c>
      <c r="I387" t="s">
        <v>388</v>
      </c>
      <c r="J387" s="55">
        <v>2</v>
      </c>
      <c r="K387">
        <v>14</v>
      </c>
    </row>
    <row r="388" spans="1:11" x14ac:dyDescent="0.35">
      <c r="A388" s="36" t="s">
        <v>78</v>
      </c>
      <c r="B388" s="36" t="s">
        <v>584</v>
      </c>
      <c r="C388" t="s">
        <v>78</v>
      </c>
      <c r="D388" t="s">
        <v>506</v>
      </c>
      <c r="E388" t="s">
        <v>585</v>
      </c>
      <c r="F388" t="s">
        <v>606</v>
      </c>
      <c r="G388" t="s">
        <v>607</v>
      </c>
      <c r="H388" t="s">
        <v>387</v>
      </c>
      <c r="I388" t="s">
        <v>388</v>
      </c>
      <c r="J388" s="55" t="s">
        <v>30</v>
      </c>
      <c r="K388">
        <v>8</v>
      </c>
    </row>
    <row r="389" spans="1:11" x14ac:dyDescent="0.35">
      <c r="A389" s="36" t="s">
        <v>78</v>
      </c>
      <c r="B389" s="36" t="s">
        <v>584</v>
      </c>
      <c r="C389" t="s">
        <v>78</v>
      </c>
      <c r="D389" t="s">
        <v>506</v>
      </c>
      <c r="E389" t="s">
        <v>585</v>
      </c>
      <c r="F389" t="s">
        <v>606</v>
      </c>
      <c r="G389" t="s">
        <v>607</v>
      </c>
      <c r="H389" t="s">
        <v>387</v>
      </c>
      <c r="I389" t="s">
        <v>388</v>
      </c>
      <c r="J389" s="55" t="s">
        <v>31</v>
      </c>
      <c r="K389">
        <v>3</v>
      </c>
    </row>
    <row r="390" spans="1:11" x14ac:dyDescent="0.35">
      <c r="A390" s="36" t="s">
        <v>78</v>
      </c>
      <c r="B390" s="36" t="s">
        <v>584</v>
      </c>
      <c r="C390" t="s">
        <v>78</v>
      </c>
      <c r="D390" t="s">
        <v>506</v>
      </c>
      <c r="E390" t="s">
        <v>585</v>
      </c>
      <c r="F390" t="s">
        <v>606</v>
      </c>
      <c r="G390" t="s">
        <v>607</v>
      </c>
      <c r="H390" t="s">
        <v>387</v>
      </c>
      <c r="I390" t="s">
        <v>388</v>
      </c>
      <c r="J390" s="55" t="s">
        <v>32</v>
      </c>
      <c r="K390">
        <v>0</v>
      </c>
    </row>
    <row r="391" spans="1:11" x14ac:dyDescent="0.35">
      <c r="A391" s="36" t="s">
        <v>78</v>
      </c>
      <c r="B391" s="36" t="s">
        <v>584</v>
      </c>
      <c r="C391" t="s">
        <v>78</v>
      </c>
      <c r="D391" t="s">
        <v>506</v>
      </c>
      <c r="E391" t="s">
        <v>585</v>
      </c>
      <c r="F391" t="s">
        <v>606</v>
      </c>
      <c r="G391" t="s">
        <v>607</v>
      </c>
      <c r="H391" t="s">
        <v>387</v>
      </c>
      <c r="I391" t="s">
        <v>388</v>
      </c>
      <c r="J391" s="55" t="s">
        <v>33</v>
      </c>
      <c r="K391">
        <v>0</v>
      </c>
    </row>
    <row r="392" spans="1:11" x14ac:dyDescent="0.35">
      <c r="A392" s="36" t="s">
        <v>78</v>
      </c>
      <c r="B392" s="36" t="s">
        <v>584</v>
      </c>
      <c r="C392" t="s">
        <v>78</v>
      </c>
      <c r="D392" t="s">
        <v>506</v>
      </c>
      <c r="E392" t="s">
        <v>585</v>
      </c>
      <c r="F392" t="s">
        <v>606</v>
      </c>
      <c r="G392" t="s">
        <v>607</v>
      </c>
      <c r="H392" t="s">
        <v>387</v>
      </c>
      <c r="I392" t="s">
        <v>388</v>
      </c>
      <c r="J392" s="55" t="s">
        <v>34</v>
      </c>
      <c r="K392">
        <v>0</v>
      </c>
    </row>
    <row r="393" spans="1:11" x14ac:dyDescent="0.35">
      <c r="A393" s="36" t="s">
        <v>78</v>
      </c>
      <c r="B393" s="36" t="s">
        <v>584</v>
      </c>
      <c r="C393" t="s">
        <v>78</v>
      </c>
      <c r="D393" t="s">
        <v>506</v>
      </c>
      <c r="E393" t="s">
        <v>585</v>
      </c>
      <c r="F393" t="s">
        <v>606</v>
      </c>
      <c r="G393" t="s">
        <v>607</v>
      </c>
      <c r="H393" t="s">
        <v>387</v>
      </c>
      <c r="I393" t="s">
        <v>388</v>
      </c>
      <c r="J393" s="55" t="s">
        <v>35</v>
      </c>
      <c r="K393">
        <v>3</v>
      </c>
    </row>
    <row r="394" spans="1:11" x14ac:dyDescent="0.35">
      <c r="A394" s="36" t="s">
        <v>78</v>
      </c>
      <c r="B394" s="36" t="s">
        <v>584</v>
      </c>
      <c r="C394" t="s">
        <v>78</v>
      </c>
      <c r="D394" t="s">
        <v>506</v>
      </c>
      <c r="E394" t="s">
        <v>585</v>
      </c>
      <c r="F394" t="s">
        <v>606</v>
      </c>
      <c r="G394" t="s">
        <v>607</v>
      </c>
      <c r="H394" t="s">
        <v>387</v>
      </c>
      <c r="I394" t="s">
        <v>388</v>
      </c>
      <c r="J394" s="55" t="s">
        <v>36</v>
      </c>
      <c r="K394">
        <v>2</v>
      </c>
    </row>
    <row r="395" spans="1:11" x14ac:dyDescent="0.35">
      <c r="A395" s="36" t="s">
        <v>78</v>
      </c>
      <c r="B395" s="36" t="s">
        <v>584</v>
      </c>
      <c r="C395" t="s">
        <v>78</v>
      </c>
      <c r="D395" t="s">
        <v>506</v>
      </c>
      <c r="E395" t="s">
        <v>585</v>
      </c>
      <c r="F395" t="s">
        <v>606</v>
      </c>
      <c r="G395" t="s">
        <v>607</v>
      </c>
      <c r="H395" t="s">
        <v>387</v>
      </c>
      <c r="I395" t="s">
        <v>388</v>
      </c>
      <c r="J395" s="55" t="s">
        <v>37</v>
      </c>
      <c r="K395">
        <v>0</v>
      </c>
    </row>
    <row r="396" spans="1:11" x14ac:dyDescent="0.35">
      <c r="A396" s="36" t="s">
        <v>78</v>
      </c>
      <c r="B396" s="36" t="s">
        <v>584</v>
      </c>
      <c r="C396" t="s">
        <v>78</v>
      </c>
      <c r="D396" t="s">
        <v>506</v>
      </c>
      <c r="E396" t="s">
        <v>585</v>
      </c>
      <c r="F396" t="s">
        <v>606</v>
      </c>
      <c r="G396" t="s">
        <v>607</v>
      </c>
      <c r="H396" t="s">
        <v>387</v>
      </c>
      <c r="I396" t="s">
        <v>388</v>
      </c>
      <c r="J396" s="55" t="s">
        <v>38</v>
      </c>
      <c r="K396">
        <v>3</v>
      </c>
    </row>
    <row r="397" spans="1:11" x14ac:dyDescent="0.35">
      <c r="A397" s="36" t="s">
        <v>78</v>
      </c>
      <c r="B397" s="36" t="s">
        <v>584</v>
      </c>
      <c r="C397" t="s">
        <v>78</v>
      </c>
      <c r="D397" t="s">
        <v>506</v>
      </c>
      <c r="E397" t="s">
        <v>585</v>
      </c>
      <c r="F397" t="s">
        <v>606</v>
      </c>
      <c r="G397" t="s">
        <v>607</v>
      </c>
      <c r="H397" t="s">
        <v>387</v>
      </c>
      <c r="I397" t="s">
        <v>388</v>
      </c>
      <c r="J397" s="55" t="s">
        <v>39</v>
      </c>
      <c r="K397">
        <v>3</v>
      </c>
    </row>
    <row r="398" spans="1:11" x14ac:dyDescent="0.35">
      <c r="A398" s="36" t="s">
        <v>78</v>
      </c>
      <c r="B398" s="36" t="s">
        <v>584</v>
      </c>
      <c r="C398" t="s">
        <v>78</v>
      </c>
      <c r="D398" t="s">
        <v>506</v>
      </c>
      <c r="E398" t="s">
        <v>585</v>
      </c>
      <c r="F398" t="s">
        <v>606</v>
      </c>
      <c r="G398" t="s">
        <v>607</v>
      </c>
      <c r="H398" t="s">
        <v>387</v>
      </c>
      <c r="I398" t="s">
        <v>388</v>
      </c>
      <c r="J398" s="55" t="s">
        <v>40</v>
      </c>
      <c r="K398">
        <v>0</v>
      </c>
    </row>
    <row r="399" spans="1:11" x14ac:dyDescent="0.35">
      <c r="A399" s="36" t="s">
        <v>78</v>
      </c>
      <c r="B399" s="36" t="s">
        <v>584</v>
      </c>
      <c r="C399" t="s">
        <v>78</v>
      </c>
      <c r="D399" t="s">
        <v>506</v>
      </c>
      <c r="E399" t="s">
        <v>585</v>
      </c>
      <c r="F399" t="s">
        <v>606</v>
      </c>
      <c r="G399" t="s">
        <v>607</v>
      </c>
      <c r="H399" t="s">
        <v>387</v>
      </c>
      <c r="I399" t="s">
        <v>388</v>
      </c>
      <c r="J399" s="55" t="s">
        <v>41</v>
      </c>
      <c r="K399">
        <v>0</v>
      </c>
    </row>
    <row r="400" spans="1:11" x14ac:dyDescent="0.35">
      <c r="A400" s="36" t="s">
        <v>78</v>
      </c>
      <c r="B400" s="36" t="s">
        <v>584</v>
      </c>
      <c r="C400" t="s">
        <v>78</v>
      </c>
      <c r="D400" t="s">
        <v>506</v>
      </c>
      <c r="E400" t="s">
        <v>585</v>
      </c>
      <c r="F400" t="s">
        <v>606</v>
      </c>
      <c r="G400" t="s">
        <v>607</v>
      </c>
      <c r="H400" t="s">
        <v>387</v>
      </c>
      <c r="I400" t="s">
        <v>388</v>
      </c>
      <c r="J400" s="55" t="s">
        <v>42</v>
      </c>
      <c r="K400">
        <v>0</v>
      </c>
    </row>
    <row r="401" spans="1:11" x14ac:dyDescent="0.35">
      <c r="A401" s="36" t="s">
        <v>78</v>
      </c>
      <c r="B401" s="36" t="s">
        <v>584</v>
      </c>
      <c r="C401" t="s">
        <v>78</v>
      </c>
      <c r="D401" t="s">
        <v>506</v>
      </c>
      <c r="E401" t="s">
        <v>585</v>
      </c>
      <c r="F401" t="s">
        <v>606</v>
      </c>
      <c r="G401" t="s">
        <v>607</v>
      </c>
      <c r="H401" t="s">
        <v>387</v>
      </c>
      <c r="I401" t="s">
        <v>388</v>
      </c>
      <c r="J401" s="55" t="s">
        <v>43</v>
      </c>
      <c r="K401">
        <v>0</v>
      </c>
    </row>
    <row r="402" spans="1:11" x14ac:dyDescent="0.35">
      <c r="A402" s="36" t="s">
        <v>78</v>
      </c>
      <c r="B402" s="36" t="s">
        <v>584</v>
      </c>
      <c r="C402" t="s">
        <v>78</v>
      </c>
      <c r="D402" t="s">
        <v>493</v>
      </c>
      <c r="E402" t="s">
        <v>608</v>
      </c>
      <c r="F402" t="s">
        <v>609</v>
      </c>
      <c r="G402" t="s">
        <v>610</v>
      </c>
      <c r="H402" t="s">
        <v>99</v>
      </c>
      <c r="I402" t="s">
        <v>100</v>
      </c>
      <c r="J402" s="55">
        <v>1</v>
      </c>
      <c r="K402">
        <v>9000</v>
      </c>
    </row>
    <row r="403" spans="1:11" x14ac:dyDescent="0.35">
      <c r="A403" s="36" t="s">
        <v>78</v>
      </c>
      <c r="B403" s="36" t="s">
        <v>584</v>
      </c>
      <c r="C403" t="s">
        <v>78</v>
      </c>
      <c r="D403" t="s">
        <v>493</v>
      </c>
      <c r="E403" t="s">
        <v>608</v>
      </c>
      <c r="F403" t="s">
        <v>609</v>
      </c>
      <c r="G403" t="s">
        <v>610</v>
      </c>
      <c r="H403" t="s">
        <v>99</v>
      </c>
      <c r="I403" t="s">
        <v>100</v>
      </c>
      <c r="J403" s="55">
        <v>2</v>
      </c>
      <c r="K403">
        <v>1212</v>
      </c>
    </row>
    <row r="404" spans="1:11" x14ac:dyDescent="0.35">
      <c r="A404" s="36" t="s">
        <v>78</v>
      </c>
      <c r="B404" s="36" t="s">
        <v>584</v>
      </c>
      <c r="C404" t="s">
        <v>78</v>
      </c>
      <c r="D404" t="s">
        <v>493</v>
      </c>
      <c r="E404" t="s">
        <v>608</v>
      </c>
      <c r="F404" t="s">
        <v>609</v>
      </c>
      <c r="G404" t="s">
        <v>610</v>
      </c>
      <c r="H404" t="s">
        <v>99</v>
      </c>
      <c r="I404" t="s">
        <v>100</v>
      </c>
      <c r="J404" s="55" t="s">
        <v>30</v>
      </c>
      <c r="K404">
        <v>756</v>
      </c>
    </row>
    <row r="405" spans="1:11" x14ac:dyDescent="0.35">
      <c r="A405" s="36" t="s">
        <v>78</v>
      </c>
      <c r="B405" s="36" t="s">
        <v>584</v>
      </c>
      <c r="C405" t="s">
        <v>78</v>
      </c>
      <c r="D405" t="s">
        <v>493</v>
      </c>
      <c r="E405" t="s">
        <v>608</v>
      </c>
      <c r="F405" t="s">
        <v>609</v>
      </c>
      <c r="G405" t="s">
        <v>610</v>
      </c>
      <c r="H405" t="s">
        <v>99</v>
      </c>
      <c r="I405" t="s">
        <v>100</v>
      </c>
      <c r="J405" s="55" t="s">
        <v>31</v>
      </c>
      <c r="K405">
        <v>230</v>
      </c>
    </row>
    <row r="406" spans="1:11" x14ac:dyDescent="0.35">
      <c r="A406" s="36" t="s">
        <v>78</v>
      </c>
      <c r="B406" s="36" t="s">
        <v>584</v>
      </c>
      <c r="C406" t="s">
        <v>78</v>
      </c>
      <c r="D406" t="s">
        <v>493</v>
      </c>
      <c r="E406" t="s">
        <v>608</v>
      </c>
      <c r="F406" t="s">
        <v>609</v>
      </c>
      <c r="G406" t="s">
        <v>610</v>
      </c>
      <c r="H406" t="s">
        <v>99</v>
      </c>
      <c r="I406" t="s">
        <v>100</v>
      </c>
      <c r="J406" s="55" t="s">
        <v>32</v>
      </c>
      <c r="K406">
        <v>65</v>
      </c>
    </row>
    <row r="407" spans="1:11" x14ac:dyDescent="0.35">
      <c r="A407" s="36" t="s">
        <v>78</v>
      </c>
      <c r="B407" s="36" t="s">
        <v>584</v>
      </c>
      <c r="C407" t="s">
        <v>78</v>
      </c>
      <c r="D407" t="s">
        <v>493</v>
      </c>
      <c r="E407" t="s">
        <v>608</v>
      </c>
      <c r="F407" t="s">
        <v>609</v>
      </c>
      <c r="G407" t="s">
        <v>610</v>
      </c>
      <c r="H407" t="s">
        <v>99</v>
      </c>
      <c r="I407" t="s">
        <v>100</v>
      </c>
      <c r="J407" s="55" t="s">
        <v>33</v>
      </c>
      <c r="K407">
        <v>59</v>
      </c>
    </row>
    <row r="408" spans="1:11" x14ac:dyDescent="0.35">
      <c r="A408" s="36" t="s">
        <v>78</v>
      </c>
      <c r="B408" s="36" t="s">
        <v>584</v>
      </c>
      <c r="C408" t="s">
        <v>78</v>
      </c>
      <c r="D408" t="s">
        <v>493</v>
      </c>
      <c r="E408" t="s">
        <v>608</v>
      </c>
      <c r="F408" t="s">
        <v>609</v>
      </c>
      <c r="G408" t="s">
        <v>610</v>
      </c>
      <c r="H408" t="s">
        <v>99</v>
      </c>
      <c r="I408" t="s">
        <v>100</v>
      </c>
      <c r="J408" s="55" t="s">
        <v>34</v>
      </c>
      <c r="K408">
        <v>97</v>
      </c>
    </row>
    <row r="409" spans="1:11" x14ac:dyDescent="0.35">
      <c r="A409" s="36" t="s">
        <v>78</v>
      </c>
      <c r="B409" s="36" t="s">
        <v>584</v>
      </c>
      <c r="C409" t="s">
        <v>78</v>
      </c>
      <c r="D409" t="s">
        <v>493</v>
      </c>
      <c r="E409" t="s">
        <v>608</v>
      </c>
      <c r="F409" t="s">
        <v>609</v>
      </c>
      <c r="G409" t="s">
        <v>610</v>
      </c>
      <c r="H409" t="s">
        <v>99</v>
      </c>
      <c r="I409" t="s">
        <v>100</v>
      </c>
      <c r="J409" s="55" t="s">
        <v>35</v>
      </c>
      <c r="K409">
        <v>5</v>
      </c>
    </row>
    <row r="410" spans="1:11" x14ac:dyDescent="0.35">
      <c r="A410" s="36" t="s">
        <v>78</v>
      </c>
      <c r="B410" s="36" t="s">
        <v>584</v>
      </c>
      <c r="C410" t="s">
        <v>78</v>
      </c>
      <c r="D410" t="s">
        <v>493</v>
      </c>
      <c r="E410" t="s">
        <v>608</v>
      </c>
      <c r="F410" t="s">
        <v>609</v>
      </c>
      <c r="G410" t="s">
        <v>610</v>
      </c>
      <c r="H410" t="s">
        <v>99</v>
      </c>
      <c r="I410" t="s">
        <v>100</v>
      </c>
      <c r="J410" s="55" t="s">
        <v>36</v>
      </c>
      <c r="K410">
        <v>318</v>
      </c>
    </row>
    <row r="411" spans="1:11" x14ac:dyDescent="0.35">
      <c r="A411" s="36" t="s">
        <v>78</v>
      </c>
      <c r="B411" s="36" t="s">
        <v>584</v>
      </c>
      <c r="C411" t="s">
        <v>78</v>
      </c>
      <c r="D411" t="s">
        <v>493</v>
      </c>
      <c r="E411" t="s">
        <v>608</v>
      </c>
      <c r="F411" t="s">
        <v>609</v>
      </c>
      <c r="G411" t="s">
        <v>610</v>
      </c>
      <c r="H411" t="s">
        <v>99</v>
      </c>
      <c r="I411" t="s">
        <v>100</v>
      </c>
      <c r="J411" s="55" t="s">
        <v>37</v>
      </c>
      <c r="K411">
        <v>183</v>
      </c>
    </row>
    <row r="412" spans="1:11" x14ac:dyDescent="0.35">
      <c r="A412" s="36" t="s">
        <v>78</v>
      </c>
      <c r="B412" s="36" t="s">
        <v>584</v>
      </c>
      <c r="C412" t="s">
        <v>78</v>
      </c>
      <c r="D412" t="s">
        <v>493</v>
      </c>
      <c r="E412" t="s">
        <v>608</v>
      </c>
      <c r="F412" t="s">
        <v>609</v>
      </c>
      <c r="G412" t="s">
        <v>610</v>
      </c>
      <c r="H412" t="s">
        <v>99</v>
      </c>
      <c r="I412" t="s">
        <v>100</v>
      </c>
      <c r="J412" s="55" t="s">
        <v>38</v>
      </c>
      <c r="K412">
        <v>138</v>
      </c>
    </row>
    <row r="413" spans="1:11" x14ac:dyDescent="0.35">
      <c r="A413" s="36" t="s">
        <v>78</v>
      </c>
      <c r="B413" s="36" t="s">
        <v>584</v>
      </c>
      <c r="C413" t="s">
        <v>78</v>
      </c>
      <c r="D413" t="s">
        <v>493</v>
      </c>
      <c r="E413" t="s">
        <v>608</v>
      </c>
      <c r="F413" t="s">
        <v>609</v>
      </c>
      <c r="G413" t="s">
        <v>610</v>
      </c>
      <c r="H413" t="s">
        <v>99</v>
      </c>
      <c r="I413" t="s">
        <v>100</v>
      </c>
      <c r="J413" s="55" t="s">
        <v>39</v>
      </c>
      <c r="K413">
        <v>192</v>
      </c>
    </row>
    <row r="414" spans="1:11" x14ac:dyDescent="0.35">
      <c r="A414" s="36" t="s">
        <v>78</v>
      </c>
      <c r="B414" s="36" t="s">
        <v>584</v>
      </c>
      <c r="C414" t="s">
        <v>78</v>
      </c>
      <c r="D414" t="s">
        <v>493</v>
      </c>
      <c r="E414" t="s">
        <v>608</v>
      </c>
      <c r="F414" t="s">
        <v>609</v>
      </c>
      <c r="G414" t="s">
        <v>610</v>
      </c>
      <c r="H414" t="s">
        <v>99</v>
      </c>
      <c r="I414" t="s">
        <v>100</v>
      </c>
      <c r="J414" s="55" t="s">
        <v>40</v>
      </c>
      <c r="K414">
        <v>25</v>
      </c>
    </row>
    <row r="415" spans="1:11" x14ac:dyDescent="0.35">
      <c r="A415" s="36" t="s">
        <v>78</v>
      </c>
      <c r="B415" s="36" t="s">
        <v>584</v>
      </c>
      <c r="C415" t="s">
        <v>78</v>
      </c>
      <c r="D415" t="s">
        <v>493</v>
      </c>
      <c r="E415" t="s">
        <v>608</v>
      </c>
      <c r="F415" t="s">
        <v>609</v>
      </c>
      <c r="G415" t="s">
        <v>610</v>
      </c>
      <c r="H415" t="s">
        <v>99</v>
      </c>
      <c r="I415" t="s">
        <v>100</v>
      </c>
      <c r="J415" s="55" t="s">
        <v>41</v>
      </c>
      <c r="K415">
        <v>31</v>
      </c>
    </row>
    <row r="416" spans="1:11" x14ac:dyDescent="0.35">
      <c r="A416" s="36" t="s">
        <v>78</v>
      </c>
      <c r="B416" s="36" t="s">
        <v>584</v>
      </c>
      <c r="C416" t="s">
        <v>78</v>
      </c>
      <c r="D416" t="s">
        <v>493</v>
      </c>
      <c r="E416" t="s">
        <v>608</v>
      </c>
      <c r="F416" t="s">
        <v>609</v>
      </c>
      <c r="G416" t="s">
        <v>610</v>
      </c>
      <c r="H416" t="s">
        <v>99</v>
      </c>
      <c r="I416" t="s">
        <v>100</v>
      </c>
      <c r="J416" s="55" t="s">
        <v>42</v>
      </c>
      <c r="K416">
        <v>33</v>
      </c>
    </row>
    <row r="417" spans="1:11" x14ac:dyDescent="0.35">
      <c r="A417" s="36" t="s">
        <v>78</v>
      </c>
      <c r="B417" s="36" t="s">
        <v>584</v>
      </c>
      <c r="C417" t="s">
        <v>78</v>
      </c>
      <c r="D417" t="s">
        <v>493</v>
      </c>
      <c r="E417" t="s">
        <v>608</v>
      </c>
      <c r="F417" t="s">
        <v>609</v>
      </c>
      <c r="G417" t="s">
        <v>610</v>
      </c>
      <c r="H417" t="s">
        <v>99</v>
      </c>
      <c r="I417" t="s">
        <v>100</v>
      </c>
      <c r="J417" s="55" t="s">
        <v>43</v>
      </c>
      <c r="K417">
        <v>292</v>
      </c>
    </row>
    <row r="418" spans="1:11" x14ac:dyDescent="0.35">
      <c r="A418" s="36" t="s">
        <v>78</v>
      </c>
      <c r="B418" s="36" t="s">
        <v>584</v>
      </c>
      <c r="C418" t="s">
        <v>78</v>
      </c>
      <c r="D418" t="s">
        <v>543</v>
      </c>
      <c r="E418" t="s">
        <v>611</v>
      </c>
      <c r="F418" t="s">
        <v>612</v>
      </c>
      <c r="G418" t="s">
        <v>613</v>
      </c>
      <c r="H418" t="s">
        <v>400</v>
      </c>
      <c r="I418" t="s">
        <v>614</v>
      </c>
      <c r="J418" s="55">
        <v>1</v>
      </c>
      <c r="K418">
        <v>1920</v>
      </c>
    </row>
    <row r="419" spans="1:11" x14ac:dyDescent="0.35">
      <c r="A419" s="36" t="s">
        <v>78</v>
      </c>
      <c r="B419" s="36" t="s">
        <v>584</v>
      </c>
      <c r="C419" t="s">
        <v>78</v>
      </c>
      <c r="D419" t="s">
        <v>543</v>
      </c>
      <c r="E419" t="s">
        <v>611</v>
      </c>
      <c r="F419" t="s">
        <v>612</v>
      </c>
      <c r="G419" t="s">
        <v>613</v>
      </c>
      <c r="H419" t="s">
        <v>400</v>
      </c>
      <c r="I419" t="s">
        <v>614</v>
      </c>
      <c r="J419" s="55">
        <v>2</v>
      </c>
      <c r="K419">
        <v>1073</v>
      </c>
    </row>
    <row r="420" spans="1:11" x14ac:dyDescent="0.35">
      <c r="A420" s="36" t="s">
        <v>78</v>
      </c>
      <c r="B420" s="36" t="s">
        <v>584</v>
      </c>
      <c r="C420" t="s">
        <v>78</v>
      </c>
      <c r="D420" t="s">
        <v>543</v>
      </c>
      <c r="E420" t="s">
        <v>611</v>
      </c>
      <c r="F420" t="s">
        <v>612</v>
      </c>
      <c r="G420" t="s">
        <v>613</v>
      </c>
      <c r="H420" t="s">
        <v>400</v>
      </c>
      <c r="I420" t="s">
        <v>614</v>
      </c>
      <c r="J420" s="55" t="s">
        <v>30</v>
      </c>
      <c r="K420">
        <v>805</v>
      </c>
    </row>
    <row r="421" spans="1:11" x14ac:dyDescent="0.35">
      <c r="A421" s="36" t="s">
        <v>78</v>
      </c>
      <c r="B421" s="36" t="s">
        <v>584</v>
      </c>
      <c r="C421" t="s">
        <v>78</v>
      </c>
      <c r="D421" t="s">
        <v>543</v>
      </c>
      <c r="E421" t="s">
        <v>611</v>
      </c>
      <c r="F421" t="s">
        <v>612</v>
      </c>
      <c r="G421" t="s">
        <v>613</v>
      </c>
      <c r="H421" t="s">
        <v>400</v>
      </c>
      <c r="I421" t="s">
        <v>614</v>
      </c>
      <c r="J421" s="55" t="s">
        <v>31</v>
      </c>
      <c r="K421">
        <v>169</v>
      </c>
    </row>
    <row r="422" spans="1:11" x14ac:dyDescent="0.35">
      <c r="A422" s="36" t="s">
        <v>78</v>
      </c>
      <c r="B422" s="36" t="s">
        <v>584</v>
      </c>
      <c r="C422" t="s">
        <v>78</v>
      </c>
      <c r="D422" t="s">
        <v>543</v>
      </c>
      <c r="E422" t="s">
        <v>611</v>
      </c>
      <c r="F422" t="s">
        <v>612</v>
      </c>
      <c r="G422" t="s">
        <v>613</v>
      </c>
      <c r="H422" t="s">
        <v>400</v>
      </c>
      <c r="I422" t="s">
        <v>614</v>
      </c>
      <c r="J422" s="55" t="s">
        <v>32</v>
      </c>
      <c r="K422">
        <v>49</v>
      </c>
    </row>
    <row r="423" spans="1:11" x14ac:dyDescent="0.35">
      <c r="A423" s="36" t="s">
        <v>78</v>
      </c>
      <c r="B423" s="36" t="s">
        <v>584</v>
      </c>
      <c r="C423" t="s">
        <v>78</v>
      </c>
      <c r="D423" t="s">
        <v>543</v>
      </c>
      <c r="E423" t="s">
        <v>611</v>
      </c>
      <c r="F423" t="s">
        <v>612</v>
      </c>
      <c r="G423" t="s">
        <v>613</v>
      </c>
      <c r="H423" t="s">
        <v>400</v>
      </c>
      <c r="I423" t="s">
        <v>614</v>
      </c>
      <c r="J423" s="55" t="s">
        <v>33</v>
      </c>
      <c r="K423">
        <v>19</v>
      </c>
    </row>
    <row r="424" spans="1:11" x14ac:dyDescent="0.35">
      <c r="A424" s="36" t="s">
        <v>78</v>
      </c>
      <c r="B424" s="36" t="s">
        <v>584</v>
      </c>
      <c r="C424" t="s">
        <v>78</v>
      </c>
      <c r="D424" t="s">
        <v>543</v>
      </c>
      <c r="E424" t="s">
        <v>611</v>
      </c>
      <c r="F424" t="s">
        <v>612</v>
      </c>
      <c r="G424" t="s">
        <v>613</v>
      </c>
      <c r="H424" t="s">
        <v>400</v>
      </c>
      <c r="I424" t="s">
        <v>614</v>
      </c>
      <c r="J424" s="55" t="s">
        <v>34</v>
      </c>
      <c r="K424">
        <v>21</v>
      </c>
    </row>
    <row r="425" spans="1:11" x14ac:dyDescent="0.35">
      <c r="A425" s="36" t="s">
        <v>78</v>
      </c>
      <c r="B425" s="36" t="s">
        <v>584</v>
      </c>
      <c r="C425" t="s">
        <v>78</v>
      </c>
      <c r="D425" t="s">
        <v>543</v>
      </c>
      <c r="E425" t="s">
        <v>611</v>
      </c>
      <c r="F425" t="s">
        <v>612</v>
      </c>
      <c r="G425" t="s">
        <v>613</v>
      </c>
      <c r="H425" t="s">
        <v>400</v>
      </c>
      <c r="I425" t="s">
        <v>614</v>
      </c>
      <c r="J425" s="55" t="s">
        <v>35</v>
      </c>
      <c r="K425">
        <v>10</v>
      </c>
    </row>
    <row r="426" spans="1:11" x14ac:dyDescent="0.35">
      <c r="A426" s="36" t="s">
        <v>78</v>
      </c>
      <c r="B426" s="36" t="s">
        <v>584</v>
      </c>
      <c r="C426" t="s">
        <v>78</v>
      </c>
      <c r="D426" t="s">
        <v>543</v>
      </c>
      <c r="E426" t="s">
        <v>611</v>
      </c>
      <c r="F426" t="s">
        <v>612</v>
      </c>
      <c r="G426" t="s">
        <v>613</v>
      </c>
      <c r="H426" t="s">
        <v>400</v>
      </c>
      <c r="I426" t="s">
        <v>614</v>
      </c>
      <c r="J426" s="55" t="s">
        <v>36</v>
      </c>
      <c r="K426">
        <v>193</v>
      </c>
    </row>
    <row r="427" spans="1:11" x14ac:dyDescent="0.35">
      <c r="A427" s="36" t="s">
        <v>78</v>
      </c>
      <c r="B427" s="36" t="s">
        <v>584</v>
      </c>
      <c r="C427" t="s">
        <v>78</v>
      </c>
      <c r="D427" t="s">
        <v>543</v>
      </c>
      <c r="E427" t="s">
        <v>611</v>
      </c>
      <c r="F427" t="s">
        <v>612</v>
      </c>
      <c r="G427" t="s">
        <v>613</v>
      </c>
      <c r="H427" t="s">
        <v>400</v>
      </c>
      <c r="I427" t="s">
        <v>614</v>
      </c>
      <c r="J427" s="55" t="s">
        <v>37</v>
      </c>
      <c r="K427">
        <v>87</v>
      </c>
    </row>
    <row r="428" spans="1:11" x14ac:dyDescent="0.35">
      <c r="A428" s="36" t="s">
        <v>78</v>
      </c>
      <c r="B428" s="36" t="s">
        <v>584</v>
      </c>
      <c r="C428" t="s">
        <v>78</v>
      </c>
      <c r="D428" t="s">
        <v>543</v>
      </c>
      <c r="E428" t="s">
        <v>611</v>
      </c>
      <c r="F428" t="s">
        <v>612</v>
      </c>
      <c r="G428" t="s">
        <v>613</v>
      </c>
      <c r="H428" t="s">
        <v>400</v>
      </c>
      <c r="I428" t="s">
        <v>614</v>
      </c>
      <c r="J428" s="55" t="s">
        <v>38</v>
      </c>
      <c r="K428">
        <v>155</v>
      </c>
    </row>
    <row r="429" spans="1:11" x14ac:dyDescent="0.35">
      <c r="A429" s="36" t="s">
        <v>78</v>
      </c>
      <c r="B429" s="36" t="s">
        <v>584</v>
      </c>
      <c r="C429" t="s">
        <v>78</v>
      </c>
      <c r="D429" t="s">
        <v>543</v>
      </c>
      <c r="E429" t="s">
        <v>611</v>
      </c>
      <c r="F429" t="s">
        <v>612</v>
      </c>
      <c r="G429" t="s">
        <v>613</v>
      </c>
      <c r="H429" t="s">
        <v>400</v>
      </c>
      <c r="I429" t="s">
        <v>614</v>
      </c>
      <c r="J429" s="55" t="s">
        <v>39</v>
      </c>
      <c r="K429">
        <v>301</v>
      </c>
    </row>
    <row r="430" spans="1:11" x14ac:dyDescent="0.35">
      <c r="A430" s="36" t="s">
        <v>78</v>
      </c>
      <c r="B430" s="36" t="s">
        <v>584</v>
      </c>
      <c r="C430" t="s">
        <v>78</v>
      </c>
      <c r="D430" t="s">
        <v>543</v>
      </c>
      <c r="E430" t="s">
        <v>611</v>
      </c>
      <c r="F430" t="s">
        <v>612</v>
      </c>
      <c r="G430" t="s">
        <v>613</v>
      </c>
      <c r="H430" t="s">
        <v>400</v>
      </c>
      <c r="I430" t="s">
        <v>614</v>
      </c>
      <c r="J430" s="55" t="s">
        <v>40</v>
      </c>
      <c r="K430">
        <v>36</v>
      </c>
    </row>
    <row r="431" spans="1:11" x14ac:dyDescent="0.35">
      <c r="A431" s="36" t="s">
        <v>78</v>
      </c>
      <c r="B431" s="36" t="s">
        <v>584</v>
      </c>
      <c r="C431" t="s">
        <v>78</v>
      </c>
      <c r="D431" t="s">
        <v>543</v>
      </c>
      <c r="E431" t="s">
        <v>611</v>
      </c>
      <c r="F431" t="s">
        <v>612</v>
      </c>
      <c r="G431" t="s">
        <v>613</v>
      </c>
      <c r="H431" t="s">
        <v>400</v>
      </c>
      <c r="I431" t="s">
        <v>614</v>
      </c>
      <c r="J431" s="55" t="s">
        <v>41</v>
      </c>
      <c r="K431">
        <v>259</v>
      </c>
    </row>
    <row r="432" spans="1:11" x14ac:dyDescent="0.35">
      <c r="A432" s="36" t="s">
        <v>78</v>
      </c>
      <c r="B432" s="36" t="s">
        <v>584</v>
      </c>
      <c r="C432" t="s">
        <v>78</v>
      </c>
      <c r="D432" t="s">
        <v>543</v>
      </c>
      <c r="E432" t="s">
        <v>611</v>
      </c>
      <c r="F432" t="s">
        <v>612</v>
      </c>
      <c r="G432" t="s">
        <v>613</v>
      </c>
      <c r="H432" t="s">
        <v>400</v>
      </c>
      <c r="I432" t="s">
        <v>614</v>
      </c>
      <c r="J432" s="55" t="s">
        <v>42</v>
      </c>
      <c r="K432">
        <v>32</v>
      </c>
    </row>
    <row r="433" spans="1:11" x14ac:dyDescent="0.35">
      <c r="A433" s="36" t="s">
        <v>78</v>
      </c>
      <c r="B433" s="36" t="s">
        <v>584</v>
      </c>
      <c r="C433" t="s">
        <v>78</v>
      </c>
      <c r="D433" t="s">
        <v>543</v>
      </c>
      <c r="E433" t="s">
        <v>611</v>
      </c>
      <c r="F433" t="s">
        <v>612</v>
      </c>
      <c r="G433" t="s">
        <v>613</v>
      </c>
      <c r="H433" t="s">
        <v>400</v>
      </c>
      <c r="I433" t="s">
        <v>614</v>
      </c>
      <c r="J433" s="55" t="s">
        <v>43</v>
      </c>
      <c r="K433">
        <v>10</v>
      </c>
    </row>
    <row r="434" spans="1:11" x14ac:dyDescent="0.35">
      <c r="A434" s="36" t="s">
        <v>78</v>
      </c>
      <c r="B434" s="36" t="s">
        <v>584</v>
      </c>
      <c r="C434" t="s">
        <v>78</v>
      </c>
      <c r="D434" t="s">
        <v>493</v>
      </c>
      <c r="E434" t="s">
        <v>608</v>
      </c>
      <c r="F434" t="s">
        <v>615</v>
      </c>
      <c r="G434" t="s">
        <v>616</v>
      </c>
      <c r="H434" t="s">
        <v>305</v>
      </c>
      <c r="I434" t="s">
        <v>617</v>
      </c>
      <c r="J434" s="55">
        <v>1</v>
      </c>
      <c r="K434">
        <v>6942</v>
      </c>
    </row>
    <row r="435" spans="1:11" x14ac:dyDescent="0.35">
      <c r="A435" s="36" t="s">
        <v>78</v>
      </c>
      <c r="B435" s="36" t="s">
        <v>584</v>
      </c>
      <c r="C435" t="s">
        <v>78</v>
      </c>
      <c r="D435" t="s">
        <v>493</v>
      </c>
      <c r="E435" t="s">
        <v>608</v>
      </c>
      <c r="F435" t="s">
        <v>615</v>
      </c>
      <c r="G435" t="s">
        <v>616</v>
      </c>
      <c r="H435" t="s">
        <v>305</v>
      </c>
      <c r="I435" t="s">
        <v>617</v>
      </c>
      <c r="J435" s="55">
        <v>2</v>
      </c>
      <c r="K435">
        <v>571</v>
      </c>
    </row>
    <row r="436" spans="1:11" x14ac:dyDescent="0.35">
      <c r="A436" s="36" t="s">
        <v>78</v>
      </c>
      <c r="B436" s="36" t="s">
        <v>584</v>
      </c>
      <c r="C436" t="s">
        <v>78</v>
      </c>
      <c r="D436" t="s">
        <v>493</v>
      </c>
      <c r="E436" t="s">
        <v>608</v>
      </c>
      <c r="F436" t="s">
        <v>615</v>
      </c>
      <c r="G436" t="s">
        <v>616</v>
      </c>
      <c r="H436" t="s">
        <v>305</v>
      </c>
      <c r="I436" t="s">
        <v>617</v>
      </c>
      <c r="J436" s="55" t="s">
        <v>30</v>
      </c>
      <c r="K436">
        <v>337</v>
      </c>
    </row>
    <row r="437" spans="1:11" x14ac:dyDescent="0.35">
      <c r="A437" s="36" t="s">
        <v>78</v>
      </c>
      <c r="B437" s="36" t="s">
        <v>584</v>
      </c>
      <c r="C437" t="s">
        <v>78</v>
      </c>
      <c r="D437" t="s">
        <v>493</v>
      </c>
      <c r="E437" t="s">
        <v>608</v>
      </c>
      <c r="F437" t="s">
        <v>615</v>
      </c>
      <c r="G437" t="s">
        <v>616</v>
      </c>
      <c r="H437" t="s">
        <v>305</v>
      </c>
      <c r="I437" t="s">
        <v>617</v>
      </c>
      <c r="J437" s="55" t="s">
        <v>31</v>
      </c>
      <c r="K437">
        <v>129</v>
      </c>
    </row>
    <row r="438" spans="1:11" x14ac:dyDescent="0.35">
      <c r="A438" s="36" t="s">
        <v>78</v>
      </c>
      <c r="B438" s="36" t="s">
        <v>584</v>
      </c>
      <c r="C438" t="s">
        <v>78</v>
      </c>
      <c r="D438" t="s">
        <v>493</v>
      </c>
      <c r="E438" t="s">
        <v>608</v>
      </c>
      <c r="F438" t="s">
        <v>615</v>
      </c>
      <c r="G438" t="s">
        <v>616</v>
      </c>
      <c r="H438" t="s">
        <v>305</v>
      </c>
      <c r="I438" t="s">
        <v>617</v>
      </c>
      <c r="J438" s="55" t="s">
        <v>32</v>
      </c>
      <c r="K438">
        <v>45</v>
      </c>
    </row>
    <row r="439" spans="1:11" x14ac:dyDescent="0.35">
      <c r="A439" s="36" t="s">
        <v>78</v>
      </c>
      <c r="B439" s="36" t="s">
        <v>584</v>
      </c>
      <c r="C439" t="s">
        <v>78</v>
      </c>
      <c r="D439" t="s">
        <v>493</v>
      </c>
      <c r="E439" t="s">
        <v>608</v>
      </c>
      <c r="F439" t="s">
        <v>615</v>
      </c>
      <c r="G439" t="s">
        <v>616</v>
      </c>
      <c r="H439" t="s">
        <v>305</v>
      </c>
      <c r="I439" t="s">
        <v>617</v>
      </c>
      <c r="J439" s="55" t="s">
        <v>33</v>
      </c>
      <c r="K439">
        <v>24</v>
      </c>
    </row>
    <row r="440" spans="1:11" x14ac:dyDescent="0.35">
      <c r="A440" s="36" t="s">
        <v>78</v>
      </c>
      <c r="B440" s="36" t="s">
        <v>584</v>
      </c>
      <c r="C440" t="s">
        <v>78</v>
      </c>
      <c r="D440" t="s">
        <v>493</v>
      </c>
      <c r="E440" t="s">
        <v>608</v>
      </c>
      <c r="F440" t="s">
        <v>615</v>
      </c>
      <c r="G440" t="s">
        <v>616</v>
      </c>
      <c r="H440" t="s">
        <v>305</v>
      </c>
      <c r="I440" t="s">
        <v>617</v>
      </c>
      <c r="J440" s="55" t="s">
        <v>34</v>
      </c>
      <c r="K440">
        <v>27</v>
      </c>
    </row>
    <row r="441" spans="1:11" x14ac:dyDescent="0.35">
      <c r="A441" s="36" t="s">
        <v>78</v>
      </c>
      <c r="B441" s="36" t="s">
        <v>584</v>
      </c>
      <c r="C441" t="s">
        <v>78</v>
      </c>
      <c r="D441" t="s">
        <v>493</v>
      </c>
      <c r="E441" t="s">
        <v>608</v>
      </c>
      <c r="F441" t="s">
        <v>615</v>
      </c>
      <c r="G441" t="s">
        <v>616</v>
      </c>
      <c r="H441" t="s">
        <v>305</v>
      </c>
      <c r="I441" t="s">
        <v>617</v>
      </c>
      <c r="J441" s="55" t="s">
        <v>35</v>
      </c>
      <c r="K441">
        <v>9</v>
      </c>
    </row>
    <row r="442" spans="1:11" x14ac:dyDescent="0.35">
      <c r="A442" s="36" t="s">
        <v>78</v>
      </c>
      <c r="B442" s="36" t="s">
        <v>584</v>
      </c>
      <c r="C442" t="s">
        <v>78</v>
      </c>
      <c r="D442" t="s">
        <v>493</v>
      </c>
      <c r="E442" t="s">
        <v>608</v>
      </c>
      <c r="F442" t="s">
        <v>615</v>
      </c>
      <c r="G442" t="s">
        <v>616</v>
      </c>
      <c r="H442" t="s">
        <v>305</v>
      </c>
      <c r="I442" t="s">
        <v>617</v>
      </c>
      <c r="J442" s="55" t="s">
        <v>36</v>
      </c>
      <c r="K442">
        <v>164</v>
      </c>
    </row>
    <row r="443" spans="1:11" x14ac:dyDescent="0.35">
      <c r="A443" s="36" t="s">
        <v>78</v>
      </c>
      <c r="B443" s="36" t="s">
        <v>584</v>
      </c>
      <c r="C443" t="s">
        <v>78</v>
      </c>
      <c r="D443" t="s">
        <v>493</v>
      </c>
      <c r="E443" t="s">
        <v>608</v>
      </c>
      <c r="F443" t="s">
        <v>615</v>
      </c>
      <c r="G443" t="s">
        <v>616</v>
      </c>
      <c r="H443" t="s">
        <v>305</v>
      </c>
      <c r="I443" t="s">
        <v>617</v>
      </c>
      <c r="J443" s="55" t="s">
        <v>37</v>
      </c>
      <c r="K443">
        <v>25</v>
      </c>
    </row>
    <row r="444" spans="1:11" x14ac:dyDescent="0.35">
      <c r="A444" s="36" t="s">
        <v>78</v>
      </c>
      <c r="B444" s="36" t="s">
        <v>584</v>
      </c>
      <c r="C444" t="s">
        <v>78</v>
      </c>
      <c r="D444" t="s">
        <v>493</v>
      </c>
      <c r="E444" t="s">
        <v>608</v>
      </c>
      <c r="F444" t="s">
        <v>615</v>
      </c>
      <c r="G444" t="s">
        <v>616</v>
      </c>
      <c r="H444" t="s">
        <v>305</v>
      </c>
      <c r="I444" t="s">
        <v>617</v>
      </c>
      <c r="J444" s="55" t="s">
        <v>38</v>
      </c>
      <c r="K444">
        <v>113</v>
      </c>
    </row>
    <row r="445" spans="1:11" x14ac:dyDescent="0.35">
      <c r="A445" s="36" t="s">
        <v>78</v>
      </c>
      <c r="B445" s="36" t="s">
        <v>584</v>
      </c>
      <c r="C445" t="s">
        <v>78</v>
      </c>
      <c r="D445" t="s">
        <v>493</v>
      </c>
      <c r="E445" t="s">
        <v>608</v>
      </c>
      <c r="F445" t="s">
        <v>615</v>
      </c>
      <c r="G445" t="s">
        <v>616</v>
      </c>
      <c r="H445" t="s">
        <v>305</v>
      </c>
      <c r="I445" t="s">
        <v>617</v>
      </c>
      <c r="J445" s="55" t="s">
        <v>39</v>
      </c>
      <c r="K445">
        <v>120</v>
      </c>
    </row>
    <row r="446" spans="1:11" x14ac:dyDescent="0.35">
      <c r="A446" s="36" t="s">
        <v>78</v>
      </c>
      <c r="B446" s="36" t="s">
        <v>584</v>
      </c>
      <c r="C446" t="s">
        <v>78</v>
      </c>
      <c r="D446" t="s">
        <v>493</v>
      </c>
      <c r="E446" t="s">
        <v>608</v>
      </c>
      <c r="F446" t="s">
        <v>615</v>
      </c>
      <c r="G446" t="s">
        <v>616</v>
      </c>
      <c r="H446" t="s">
        <v>305</v>
      </c>
      <c r="I446" t="s">
        <v>617</v>
      </c>
      <c r="J446" s="55" t="s">
        <v>40</v>
      </c>
      <c r="K446">
        <v>0</v>
      </c>
    </row>
    <row r="447" spans="1:11" x14ac:dyDescent="0.35">
      <c r="A447" s="36" t="s">
        <v>78</v>
      </c>
      <c r="B447" s="36" t="s">
        <v>584</v>
      </c>
      <c r="C447" t="s">
        <v>78</v>
      </c>
      <c r="D447" t="s">
        <v>493</v>
      </c>
      <c r="E447" t="s">
        <v>608</v>
      </c>
      <c r="F447" t="s">
        <v>615</v>
      </c>
      <c r="G447" t="s">
        <v>616</v>
      </c>
      <c r="H447" t="s">
        <v>305</v>
      </c>
      <c r="I447" t="s">
        <v>617</v>
      </c>
      <c r="J447" s="55" t="s">
        <v>41</v>
      </c>
      <c r="K447">
        <v>122</v>
      </c>
    </row>
    <row r="448" spans="1:11" x14ac:dyDescent="0.35">
      <c r="A448" s="36" t="s">
        <v>78</v>
      </c>
      <c r="B448" s="36" t="s">
        <v>584</v>
      </c>
      <c r="C448" t="s">
        <v>78</v>
      </c>
      <c r="D448" t="s">
        <v>493</v>
      </c>
      <c r="E448" t="s">
        <v>608</v>
      </c>
      <c r="F448" t="s">
        <v>615</v>
      </c>
      <c r="G448" t="s">
        <v>616</v>
      </c>
      <c r="H448" t="s">
        <v>305</v>
      </c>
      <c r="I448" t="s">
        <v>617</v>
      </c>
      <c r="J448" s="55" t="s">
        <v>42</v>
      </c>
      <c r="K448">
        <v>22</v>
      </c>
    </row>
    <row r="449" spans="1:11" x14ac:dyDescent="0.35">
      <c r="A449" s="36" t="s">
        <v>78</v>
      </c>
      <c r="B449" s="36" t="s">
        <v>584</v>
      </c>
      <c r="C449" t="s">
        <v>78</v>
      </c>
      <c r="D449" t="s">
        <v>493</v>
      </c>
      <c r="E449" t="s">
        <v>608</v>
      </c>
      <c r="F449" t="s">
        <v>615</v>
      </c>
      <c r="G449" t="s">
        <v>616</v>
      </c>
      <c r="H449" t="s">
        <v>305</v>
      </c>
      <c r="I449" t="s">
        <v>617</v>
      </c>
      <c r="J449" s="55" t="s">
        <v>43</v>
      </c>
      <c r="K449">
        <v>5</v>
      </c>
    </row>
    <row r="450" spans="1:11" x14ac:dyDescent="0.35">
      <c r="A450" s="36" t="s">
        <v>78</v>
      </c>
      <c r="B450" s="36" t="s">
        <v>584</v>
      </c>
      <c r="C450" t="s">
        <v>78</v>
      </c>
      <c r="D450" t="s">
        <v>501</v>
      </c>
      <c r="E450" t="s">
        <v>591</v>
      </c>
      <c r="F450" t="s">
        <v>618</v>
      </c>
      <c r="G450" t="s">
        <v>619</v>
      </c>
      <c r="H450" t="s">
        <v>548</v>
      </c>
      <c r="I450" t="s">
        <v>549</v>
      </c>
      <c r="J450" s="55">
        <v>1</v>
      </c>
      <c r="K450">
        <v>689</v>
      </c>
    </row>
    <row r="451" spans="1:11" x14ac:dyDescent="0.35">
      <c r="A451" s="36" t="s">
        <v>78</v>
      </c>
      <c r="B451" s="36" t="s">
        <v>584</v>
      </c>
      <c r="C451" t="s">
        <v>78</v>
      </c>
      <c r="D451" t="s">
        <v>501</v>
      </c>
      <c r="E451" t="s">
        <v>591</v>
      </c>
      <c r="F451" t="s">
        <v>618</v>
      </c>
      <c r="G451" t="s">
        <v>619</v>
      </c>
      <c r="H451" t="s">
        <v>548</v>
      </c>
      <c r="I451" t="s">
        <v>549</v>
      </c>
      <c r="J451" s="55">
        <v>2</v>
      </c>
      <c r="K451">
        <v>29</v>
      </c>
    </row>
    <row r="452" spans="1:11" x14ac:dyDescent="0.35">
      <c r="A452" s="36" t="s">
        <v>78</v>
      </c>
      <c r="B452" s="36" t="s">
        <v>584</v>
      </c>
      <c r="C452" t="s">
        <v>78</v>
      </c>
      <c r="D452" t="s">
        <v>501</v>
      </c>
      <c r="E452" t="s">
        <v>591</v>
      </c>
      <c r="F452" t="s">
        <v>618</v>
      </c>
      <c r="G452" t="s">
        <v>619</v>
      </c>
      <c r="H452" t="s">
        <v>548</v>
      </c>
      <c r="I452" t="s">
        <v>549</v>
      </c>
      <c r="J452" s="55" t="s">
        <v>30</v>
      </c>
      <c r="K452">
        <v>14</v>
      </c>
    </row>
    <row r="453" spans="1:11" x14ac:dyDescent="0.35">
      <c r="A453" s="36" t="s">
        <v>78</v>
      </c>
      <c r="B453" s="36" t="s">
        <v>584</v>
      </c>
      <c r="C453" t="s">
        <v>78</v>
      </c>
      <c r="D453" t="s">
        <v>501</v>
      </c>
      <c r="E453" t="s">
        <v>591</v>
      </c>
      <c r="F453" t="s">
        <v>618</v>
      </c>
      <c r="G453" t="s">
        <v>619</v>
      </c>
      <c r="H453" t="s">
        <v>548</v>
      </c>
      <c r="I453" t="s">
        <v>549</v>
      </c>
      <c r="J453" s="55" t="s">
        <v>31</v>
      </c>
      <c r="K453">
        <v>3</v>
      </c>
    </row>
    <row r="454" spans="1:11" x14ac:dyDescent="0.35">
      <c r="A454" s="36" t="s">
        <v>78</v>
      </c>
      <c r="B454" s="36" t="s">
        <v>584</v>
      </c>
      <c r="C454" t="s">
        <v>78</v>
      </c>
      <c r="D454" t="s">
        <v>501</v>
      </c>
      <c r="E454" t="s">
        <v>591</v>
      </c>
      <c r="F454" t="s">
        <v>618</v>
      </c>
      <c r="G454" t="s">
        <v>619</v>
      </c>
      <c r="H454" t="s">
        <v>548</v>
      </c>
      <c r="I454" t="s">
        <v>549</v>
      </c>
      <c r="J454" s="55" t="s">
        <v>32</v>
      </c>
      <c r="K454">
        <v>1</v>
      </c>
    </row>
    <row r="455" spans="1:11" x14ac:dyDescent="0.35">
      <c r="A455" s="36" t="s">
        <v>78</v>
      </c>
      <c r="B455" s="36" t="s">
        <v>584</v>
      </c>
      <c r="C455" t="s">
        <v>78</v>
      </c>
      <c r="D455" t="s">
        <v>501</v>
      </c>
      <c r="E455" t="s">
        <v>591</v>
      </c>
      <c r="F455" t="s">
        <v>618</v>
      </c>
      <c r="G455" t="s">
        <v>619</v>
      </c>
      <c r="H455" t="s">
        <v>548</v>
      </c>
      <c r="I455" t="s">
        <v>549</v>
      </c>
      <c r="J455" s="55" t="s">
        <v>33</v>
      </c>
      <c r="K455">
        <v>4</v>
      </c>
    </row>
    <row r="456" spans="1:11" x14ac:dyDescent="0.35">
      <c r="A456" s="36" t="s">
        <v>78</v>
      </c>
      <c r="B456" s="36" t="s">
        <v>584</v>
      </c>
      <c r="C456" t="s">
        <v>78</v>
      </c>
      <c r="D456" t="s">
        <v>501</v>
      </c>
      <c r="E456" t="s">
        <v>591</v>
      </c>
      <c r="F456" t="s">
        <v>618</v>
      </c>
      <c r="G456" t="s">
        <v>619</v>
      </c>
      <c r="H456" t="s">
        <v>548</v>
      </c>
      <c r="I456" t="s">
        <v>549</v>
      </c>
      <c r="J456" s="55" t="s">
        <v>34</v>
      </c>
      <c r="K456">
        <v>7</v>
      </c>
    </row>
    <row r="457" spans="1:11" x14ac:dyDescent="0.35">
      <c r="A457" s="36" t="s">
        <v>78</v>
      </c>
      <c r="B457" s="36" t="s">
        <v>584</v>
      </c>
      <c r="C457" t="s">
        <v>78</v>
      </c>
      <c r="D457" t="s">
        <v>501</v>
      </c>
      <c r="E457" t="s">
        <v>591</v>
      </c>
      <c r="F457" t="s">
        <v>618</v>
      </c>
      <c r="G457" t="s">
        <v>619</v>
      </c>
      <c r="H457" t="s">
        <v>548</v>
      </c>
      <c r="I457" t="s">
        <v>549</v>
      </c>
      <c r="J457" s="55" t="s">
        <v>35</v>
      </c>
      <c r="K457">
        <v>0</v>
      </c>
    </row>
    <row r="458" spans="1:11" x14ac:dyDescent="0.35">
      <c r="A458" s="36" t="s">
        <v>78</v>
      </c>
      <c r="B458" s="36" t="s">
        <v>584</v>
      </c>
      <c r="C458" t="s">
        <v>78</v>
      </c>
      <c r="D458" t="s">
        <v>501</v>
      </c>
      <c r="E458" t="s">
        <v>591</v>
      </c>
      <c r="F458" t="s">
        <v>618</v>
      </c>
      <c r="G458" t="s">
        <v>619</v>
      </c>
      <c r="H458" t="s">
        <v>548</v>
      </c>
      <c r="I458" t="s">
        <v>549</v>
      </c>
      <c r="J458" s="55" t="s">
        <v>36</v>
      </c>
      <c r="K458">
        <v>4</v>
      </c>
    </row>
    <row r="459" spans="1:11" x14ac:dyDescent="0.35">
      <c r="A459" s="36" t="s">
        <v>78</v>
      </c>
      <c r="B459" s="36" t="s">
        <v>584</v>
      </c>
      <c r="C459" t="s">
        <v>78</v>
      </c>
      <c r="D459" t="s">
        <v>501</v>
      </c>
      <c r="E459" t="s">
        <v>591</v>
      </c>
      <c r="F459" t="s">
        <v>618</v>
      </c>
      <c r="G459" t="s">
        <v>619</v>
      </c>
      <c r="H459" t="s">
        <v>548</v>
      </c>
      <c r="I459" t="s">
        <v>549</v>
      </c>
      <c r="J459" s="55" t="s">
        <v>37</v>
      </c>
      <c r="K459">
        <v>5</v>
      </c>
    </row>
    <row r="460" spans="1:11" x14ac:dyDescent="0.35">
      <c r="A460" s="36" t="s">
        <v>78</v>
      </c>
      <c r="B460" s="36" t="s">
        <v>584</v>
      </c>
      <c r="C460" t="s">
        <v>78</v>
      </c>
      <c r="D460" t="s">
        <v>501</v>
      </c>
      <c r="E460" t="s">
        <v>591</v>
      </c>
      <c r="F460" t="s">
        <v>618</v>
      </c>
      <c r="G460" t="s">
        <v>619</v>
      </c>
      <c r="H460" t="s">
        <v>548</v>
      </c>
      <c r="I460" t="s">
        <v>549</v>
      </c>
      <c r="J460" s="55" t="s">
        <v>38</v>
      </c>
      <c r="K460">
        <v>6</v>
      </c>
    </row>
    <row r="461" spans="1:11" x14ac:dyDescent="0.35">
      <c r="A461" s="36" t="s">
        <v>78</v>
      </c>
      <c r="B461" s="36" t="s">
        <v>584</v>
      </c>
      <c r="C461" t="s">
        <v>78</v>
      </c>
      <c r="D461" t="s">
        <v>501</v>
      </c>
      <c r="E461" t="s">
        <v>591</v>
      </c>
      <c r="F461" t="s">
        <v>618</v>
      </c>
      <c r="G461" t="s">
        <v>619</v>
      </c>
      <c r="H461" t="s">
        <v>548</v>
      </c>
      <c r="I461" t="s">
        <v>549</v>
      </c>
      <c r="J461" s="55" t="s">
        <v>39</v>
      </c>
      <c r="K461">
        <v>7</v>
      </c>
    </row>
    <row r="462" spans="1:11" x14ac:dyDescent="0.35">
      <c r="A462" s="36" t="s">
        <v>78</v>
      </c>
      <c r="B462" s="36" t="s">
        <v>584</v>
      </c>
      <c r="C462" t="s">
        <v>78</v>
      </c>
      <c r="D462" t="s">
        <v>501</v>
      </c>
      <c r="E462" t="s">
        <v>591</v>
      </c>
      <c r="F462" t="s">
        <v>618</v>
      </c>
      <c r="G462" t="s">
        <v>619</v>
      </c>
      <c r="H462" t="s">
        <v>548</v>
      </c>
      <c r="I462" t="s">
        <v>549</v>
      </c>
      <c r="J462" s="55" t="s">
        <v>40</v>
      </c>
      <c r="K462">
        <v>0</v>
      </c>
    </row>
    <row r="463" spans="1:11" x14ac:dyDescent="0.35">
      <c r="A463" s="36" t="s">
        <v>78</v>
      </c>
      <c r="B463" s="36" t="s">
        <v>584</v>
      </c>
      <c r="C463" t="s">
        <v>78</v>
      </c>
      <c r="D463" t="s">
        <v>501</v>
      </c>
      <c r="E463" t="s">
        <v>591</v>
      </c>
      <c r="F463" t="s">
        <v>618</v>
      </c>
      <c r="G463" t="s">
        <v>619</v>
      </c>
      <c r="H463" t="s">
        <v>548</v>
      </c>
      <c r="I463" t="s">
        <v>549</v>
      </c>
      <c r="J463" s="55" t="s">
        <v>41</v>
      </c>
      <c r="K463">
        <v>5</v>
      </c>
    </row>
    <row r="464" spans="1:11" x14ac:dyDescent="0.35">
      <c r="A464" s="36" t="s">
        <v>78</v>
      </c>
      <c r="B464" s="36" t="s">
        <v>584</v>
      </c>
      <c r="C464" t="s">
        <v>78</v>
      </c>
      <c r="D464" t="s">
        <v>501</v>
      </c>
      <c r="E464" t="s">
        <v>591</v>
      </c>
      <c r="F464" t="s">
        <v>618</v>
      </c>
      <c r="G464" t="s">
        <v>619</v>
      </c>
      <c r="H464" t="s">
        <v>548</v>
      </c>
      <c r="I464" t="s">
        <v>549</v>
      </c>
      <c r="J464" s="55" t="s">
        <v>42</v>
      </c>
      <c r="K464">
        <v>2</v>
      </c>
    </row>
    <row r="465" spans="1:11" x14ac:dyDescent="0.35">
      <c r="A465" s="36" t="s">
        <v>78</v>
      </c>
      <c r="B465" s="36" t="s">
        <v>584</v>
      </c>
      <c r="C465" t="s">
        <v>78</v>
      </c>
      <c r="D465" t="s">
        <v>501</v>
      </c>
      <c r="E465" t="s">
        <v>591</v>
      </c>
      <c r="F465" t="s">
        <v>618</v>
      </c>
      <c r="G465" t="s">
        <v>619</v>
      </c>
      <c r="H465" t="s">
        <v>548</v>
      </c>
      <c r="I465" t="s">
        <v>549</v>
      </c>
      <c r="J465" s="55" t="s">
        <v>43</v>
      </c>
      <c r="K465">
        <v>0</v>
      </c>
    </row>
    <row r="466" spans="1:11" x14ac:dyDescent="0.35">
      <c r="A466" s="36" t="s">
        <v>78</v>
      </c>
      <c r="B466" s="36" t="s">
        <v>584</v>
      </c>
      <c r="C466" t="s">
        <v>78</v>
      </c>
      <c r="D466" t="s">
        <v>495</v>
      </c>
      <c r="E466" t="s">
        <v>599</v>
      </c>
      <c r="F466" t="s">
        <v>620</v>
      </c>
      <c r="G466" t="s">
        <v>621</v>
      </c>
      <c r="H466" t="s">
        <v>371</v>
      </c>
      <c r="I466" t="s">
        <v>372</v>
      </c>
      <c r="J466" s="55">
        <v>1</v>
      </c>
      <c r="K466">
        <v>0</v>
      </c>
    </row>
    <row r="467" spans="1:11" x14ac:dyDescent="0.35">
      <c r="A467" s="36" t="s">
        <v>78</v>
      </c>
      <c r="B467" s="36" t="s">
        <v>584</v>
      </c>
      <c r="C467" t="s">
        <v>78</v>
      </c>
      <c r="D467" t="s">
        <v>495</v>
      </c>
      <c r="E467" t="s">
        <v>599</v>
      </c>
      <c r="F467" t="s">
        <v>620</v>
      </c>
      <c r="G467" t="s">
        <v>621</v>
      </c>
      <c r="H467" t="s">
        <v>371</v>
      </c>
      <c r="I467" t="s">
        <v>372</v>
      </c>
      <c r="J467" s="55">
        <v>2</v>
      </c>
      <c r="K467">
        <v>1865</v>
      </c>
    </row>
    <row r="468" spans="1:11" x14ac:dyDescent="0.35">
      <c r="A468" s="36" t="s">
        <v>78</v>
      </c>
      <c r="B468" s="36" t="s">
        <v>584</v>
      </c>
      <c r="C468" t="s">
        <v>78</v>
      </c>
      <c r="D468" t="s">
        <v>495</v>
      </c>
      <c r="E468" t="s">
        <v>599</v>
      </c>
      <c r="F468" t="s">
        <v>620</v>
      </c>
      <c r="G468" t="s">
        <v>621</v>
      </c>
      <c r="H468" t="s">
        <v>371</v>
      </c>
      <c r="I468" t="s">
        <v>372</v>
      </c>
      <c r="J468" s="55" t="s">
        <v>30</v>
      </c>
      <c r="K468">
        <v>977</v>
      </c>
    </row>
    <row r="469" spans="1:11" x14ac:dyDescent="0.35">
      <c r="A469" s="36" t="s">
        <v>78</v>
      </c>
      <c r="B469" s="36" t="s">
        <v>584</v>
      </c>
      <c r="C469" t="s">
        <v>78</v>
      </c>
      <c r="D469" t="s">
        <v>495</v>
      </c>
      <c r="E469" t="s">
        <v>599</v>
      </c>
      <c r="F469" t="s">
        <v>620</v>
      </c>
      <c r="G469" t="s">
        <v>621</v>
      </c>
      <c r="H469" t="s">
        <v>371</v>
      </c>
      <c r="I469" t="s">
        <v>372</v>
      </c>
      <c r="J469" s="55" t="s">
        <v>31</v>
      </c>
      <c r="K469">
        <v>246</v>
      </c>
    </row>
    <row r="470" spans="1:11" x14ac:dyDescent="0.35">
      <c r="A470" s="36" t="s">
        <v>78</v>
      </c>
      <c r="B470" s="36" t="s">
        <v>584</v>
      </c>
      <c r="C470" t="s">
        <v>78</v>
      </c>
      <c r="D470" t="s">
        <v>495</v>
      </c>
      <c r="E470" t="s">
        <v>599</v>
      </c>
      <c r="F470" t="s">
        <v>620</v>
      </c>
      <c r="G470" t="s">
        <v>621</v>
      </c>
      <c r="H470" t="s">
        <v>371</v>
      </c>
      <c r="I470" t="s">
        <v>372</v>
      </c>
      <c r="J470" s="55" t="s">
        <v>32</v>
      </c>
      <c r="K470">
        <v>140</v>
      </c>
    </row>
    <row r="471" spans="1:11" x14ac:dyDescent="0.35">
      <c r="A471" s="36" t="s">
        <v>78</v>
      </c>
      <c r="B471" s="36" t="s">
        <v>584</v>
      </c>
      <c r="C471" t="s">
        <v>78</v>
      </c>
      <c r="D471" t="s">
        <v>495</v>
      </c>
      <c r="E471" t="s">
        <v>599</v>
      </c>
      <c r="F471" t="s">
        <v>620</v>
      </c>
      <c r="G471" t="s">
        <v>621</v>
      </c>
      <c r="H471" t="s">
        <v>371</v>
      </c>
      <c r="I471" t="s">
        <v>372</v>
      </c>
      <c r="J471" s="55" t="s">
        <v>33</v>
      </c>
      <c r="K471">
        <v>192</v>
      </c>
    </row>
    <row r="472" spans="1:11" x14ac:dyDescent="0.35">
      <c r="A472" s="36" t="s">
        <v>78</v>
      </c>
      <c r="B472" s="36" t="s">
        <v>584</v>
      </c>
      <c r="C472" t="s">
        <v>78</v>
      </c>
      <c r="D472" t="s">
        <v>495</v>
      </c>
      <c r="E472" t="s">
        <v>599</v>
      </c>
      <c r="F472" t="s">
        <v>620</v>
      </c>
      <c r="G472" t="s">
        <v>621</v>
      </c>
      <c r="H472" t="s">
        <v>371</v>
      </c>
      <c r="I472" t="s">
        <v>372</v>
      </c>
      <c r="J472" s="55" t="s">
        <v>34</v>
      </c>
      <c r="K472">
        <v>308</v>
      </c>
    </row>
    <row r="473" spans="1:11" x14ac:dyDescent="0.35">
      <c r="A473" s="36" t="s">
        <v>78</v>
      </c>
      <c r="B473" s="36" t="s">
        <v>584</v>
      </c>
      <c r="C473" t="s">
        <v>78</v>
      </c>
      <c r="D473" t="s">
        <v>495</v>
      </c>
      <c r="E473" t="s">
        <v>599</v>
      </c>
      <c r="F473" t="s">
        <v>620</v>
      </c>
      <c r="G473" t="s">
        <v>621</v>
      </c>
      <c r="H473" t="s">
        <v>371</v>
      </c>
      <c r="I473" t="s">
        <v>372</v>
      </c>
      <c r="J473" s="55" t="s">
        <v>35</v>
      </c>
      <c r="K473">
        <v>2</v>
      </c>
    </row>
    <row r="474" spans="1:11" x14ac:dyDescent="0.35">
      <c r="A474" s="36" t="s">
        <v>78</v>
      </c>
      <c r="B474" s="36" t="s">
        <v>584</v>
      </c>
      <c r="C474" t="s">
        <v>78</v>
      </c>
      <c r="D474" t="s">
        <v>495</v>
      </c>
      <c r="E474" t="s">
        <v>599</v>
      </c>
      <c r="F474" t="s">
        <v>620</v>
      </c>
      <c r="G474" t="s">
        <v>621</v>
      </c>
      <c r="H474" t="s">
        <v>371</v>
      </c>
      <c r="I474" t="s">
        <v>372</v>
      </c>
      <c r="J474" s="55" t="s">
        <v>36</v>
      </c>
      <c r="K474">
        <v>408</v>
      </c>
    </row>
    <row r="475" spans="1:11" x14ac:dyDescent="0.35">
      <c r="A475" s="36" t="s">
        <v>78</v>
      </c>
      <c r="B475" s="36" t="s">
        <v>584</v>
      </c>
      <c r="C475" t="s">
        <v>78</v>
      </c>
      <c r="D475" t="s">
        <v>495</v>
      </c>
      <c r="E475" t="s">
        <v>599</v>
      </c>
      <c r="F475" t="s">
        <v>620</v>
      </c>
      <c r="G475" t="s">
        <v>621</v>
      </c>
      <c r="H475" t="s">
        <v>371</v>
      </c>
      <c r="I475" t="s">
        <v>372</v>
      </c>
      <c r="J475" s="55" t="s">
        <v>37</v>
      </c>
      <c r="K475">
        <v>317</v>
      </c>
    </row>
    <row r="476" spans="1:11" x14ac:dyDescent="0.35">
      <c r="A476" s="36" t="s">
        <v>78</v>
      </c>
      <c r="B476" s="36" t="s">
        <v>584</v>
      </c>
      <c r="C476" t="s">
        <v>78</v>
      </c>
      <c r="D476" t="s">
        <v>495</v>
      </c>
      <c r="E476" t="s">
        <v>599</v>
      </c>
      <c r="F476" t="s">
        <v>620</v>
      </c>
      <c r="G476" t="s">
        <v>621</v>
      </c>
      <c r="H476" t="s">
        <v>371</v>
      </c>
      <c r="I476" t="s">
        <v>372</v>
      </c>
      <c r="J476" s="55" t="s">
        <v>38</v>
      </c>
      <c r="K476">
        <v>170</v>
      </c>
    </row>
    <row r="477" spans="1:11" x14ac:dyDescent="0.35">
      <c r="A477" s="36" t="s">
        <v>78</v>
      </c>
      <c r="B477" s="36" t="s">
        <v>584</v>
      </c>
      <c r="C477" t="s">
        <v>78</v>
      </c>
      <c r="D477" t="s">
        <v>495</v>
      </c>
      <c r="E477" t="s">
        <v>599</v>
      </c>
      <c r="F477" t="s">
        <v>620</v>
      </c>
      <c r="G477" t="s">
        <v>621</v>
      </c>
      <c r="H477" t="s">
        <v>371</v>
      </c>
      <c r="I477" t="s">
        <v>372</v>
      </c>
      <c r="J477" s="55" t="s">
        <v>39</v>
      </c>
      <c r="K477">
        <v>611</v>
      </c>
    </row>
    <row r="478" spans="1:11" x14ac:dyDescent="0.35">
      <c r="A478" s="36" t="s">
        <v>78</v>
      </c>
      <c r="B478" s="36" t="s">
        <v>584</v>
      </c>
      <c r="C478" t="s">
        <v>78</v>
      </c>
      <c r="D478" t="s">
        <v>495</v>
      </c>
      <c r="E478" t="s">
        <v>599</v>
      </c>
      <c r="F478" t="s">
        <v>620</v>
      </c>
      <c r="G478" t="s">
        <v>621</v>
      </c>
      <c r="H478" t="s">
        <v>371</v>
      </c>
      <c r="I478" t="s">
        <v>372</v>
      </c>
      <c r="J478" s="55" t="s">
        <v>40</v>
      </c>
      <c r="K478">
        <v>96</v>
      </c>
    </row>
    <row r="479" spans="1:11" x14ac:dyDescent="0.35">
      <c r="A479" s="36" t="s">
        <v>78</v>
      </c>
      <c r="B479" s="36" t="s">
        <v>584</v>
      </c>
      <c r="C479" t="s">
        <v>78</v>
      </c>
      <c r="D479" t="s">
        <v>495</v>
      </c>
      <c r="E479" t="s">
        <v>599</v>
      </c>
      <c r="F479" t="s">
        <v>620</v>
      </c>
      <c r="G479" t="s">
        <v>621</v>
      </c>
      <c r="H479" t="s">
        <v>371</v>
      </c>
      <c r="I479" t="s">
        <v>372</v>
      </c>
      <c r="J479" s="55" t="s">
        <v>41</v>
      </c>
      <c r="K479">
        <v>108</v>
      </c>
    </row>
    <row r="480" spans="1:11" x14ac:dyDescent="0.35">
      <c r="A480" s="36" t="s">
        <v>78</v>
      </c>
      <c r="B480" s="36" t="s">
        <v>584</v>
      </c>
      <c r="C480" t="s">
        <v>78</v>
      </c>
      <c r="D480" t="s">
        <v>495</v>
      </c>
      <c r="E480" t="s">
        <v>599</v>
      </c>
      <c r="F480" t="s">
        <v>620</v>
      </c>
      <c r="G480" t="s">
        <v>621</v>
      </c>
      <c r="H480" t="s">
        <v>371</v>
      </c>
      <c r="I480" t="s">
        <v>372</v>
      </c>
      <c r="J480" s="55" t="s">
        <v>42</v>
      </c>
      <c r="K480">
        <v>134</v>
      </c>
    </row>
    <row r="481" spans="1:11" x14ac:dyDescent="0.35">
      <c r="A481" s="36" t="s">
        <v>78</v>
      </c>
      <c r="B481" s="36" t="s">
        <v>584</v>
      </c>
      <c r="C481" t="s">
        <v>78</v>
      </c>
      <c r="D481" t="s">
        <v>495</v>
      </c>
      <c r="E481" t="s">
        <v>599</v>
      </c>
      <c r="F481" t="s">
        <v>620</v>
      </c>
      <c r="G481" t="s">
        <v>621</v>
      </c>
      <c r="H481" t="s">
        <v>371</v>
      </c>
      <c r="I481" t="s">
        <v>372</v>
      </c>
      <c r="J481" s="55" t="s">
        <v>43</v>
      </c>
      <c r="K481">
        <v>21</v>
      </c>
    </row>
    <row r="482" spans="1:11" x14ac:dyDescent="0.35">
      <c r="A482" s="36" t="s">
        <v>78</v>
      </c>
      <c r="B482" s="36" t="s">
        <v>584</v>
      </c>
      <c r="C482" t="s">
        <v>78</v>
      </c>
      <c r="D482" t="s">
        <v>495</v>
      </c>
      <c r="E482" t="s">
        <v>599</v>
      </c>
      <c r="F482" t="s">
        <v>622</v>
      </c>
      <c r="G482" t="s">
        <v>623</v>
      </c>
      <c r="H482" t="s">
        <v>218</v>
      </c>
      <c r="I482" t="s">
        <v>219</v>
      </c>
      <c r="J482" s="55">
        <v>1</v>
      </c>
      <c r="K482">
        <v>650</v>
      </c>
    </row>
    <row r="483" spans="1:11" x14ac:dyDescent="0.35">
      <c r="A483" s="36" t="s">
        <v>78</v>
      </c>
      <c r="B483" s="36" t="s">
        <v>584</v>
      </c>
      <c r="C483" t="s">
        <v>78</v>
      </c>
      <c r="D483" t="s">
        <v>495</v>
      </c>
      <c r="E483" t="s">
        <v>599</v>
      </c>
      <c r="F483" t="s">
        <v>622</v>
      </c>
      <c r="G483" t="s">
        <v>623</v>
      </c>
      <c r="H483" t="s">
        <v>218</v>
      </c>
      <c r="I483" t="s">
        <v>219</v>
      </c>
      <c r="J483" s="55">
        <v>2</v>
      </c>
      <c r="K483">
        <v>91</v>
      </c>
    </row>
    <row r="484" spans="1:11" x14ac:dyDescent="0.35">
      <c r="A484" s="36" t="s">
        <v>78</v>
      </c>
      <c r="B484" s="36" t="s">
        <v>584</v>
      </c>
      <c r="C484" t="s">
        <v>78</v>
      </c>
      <c r="D484" t="s">
        <v>495</v>
      </c>
      <c r="E484" t="s">
        <v>599</v>
      </c>
      <c r="F484" t="s">
        <v>622</v>
      </c>
      <c r="G484" t="s">
        <v>623</v>
      </c>
      <c r="H484" t="s">
        <v>218</v>
      </c>
      <c r="I484" t="s">
        <v>219</v>
      </c>
      <c r="J484" s="55" t="s">
        <v>30</v>
      </c>
      <c r="K484">
        <v>51</v>
      </c>
    </row>
    <row r="485" spans="1:11" x14ac:dyDescent="0.35">
      <c r="A485" s="36" t="s">
        <v>78</v>
      </c>
      <c r="B485" s="36" t="s">
        <v>584</v>
      </c>
      <c r="C485" t="s">
        <v>78</v>
      </c>
      <c r="D485" t="s">
        <v>495</v>
      </c>
      <c r="E485" t="s">
        <v>599</v>
      </c>
      <c r="F485" t="s">
        <v>622</v>
      </c>
      <c r="G485" t="s">
        <v>623</v>
      </c>
      <c r="H485" t="s">
        <v>218</v>
      </c>
      <c r="I485" t="s">
        <v>219</v>
      </c>
      <c r="J485" s="55" t="s">
        <v>31</v>
      </c>
      <c r="K485">
        <v>26</v>
      </c>
    </row>
    <row r="486" spans="1:11" x14ac:dyDescent="0.35">
      <c r="A486" s="36" t="s">
        <v>78</v>
      </c>
      <c r="B486" s="36" t="s">
        <v>584</v>
      </c>
      <c r="C486" t="s">
        <v>78</v>
      </c>
      <c r="D486" t="s">
        <v>495</v>
      </c>
      <c r="E486" t="s">
        <v>599</v>
      </c>
      <c r="F486" t="s">
        <v>622</v>
      </c>
      <c r="G486" t="s">
        <v>623</v>
      </c>
      <c r="H486" t="s">
        <v>218</v>
      </c>
      <c r="I486" t="s">
        <v>219</v>
      </c>
      <c r="J486" s="55" t="s">
        <v>32</v>
      </c>
      <c r="K486">
        <v>2</v>
      </c>
    </row>
    <row r="487" spans="1:11" x14ac:dyDescent="0.35">
      <c r="A487" s="36" t="s">
        <v>78</v>
      </c>
      <c r="B487" s="36" t="s">
        <v>584</v>
      </c>
      <c r="C487" t="s">
        <v>78</v>
      </c>
      <c r="D487" t="s">
        <v>495</v>
      </c>
      <c r="E487" t="s">
        <v>599</v>
      </c>
      <c r="F487" t="s">
        <v>622</v>
      </c>
      <c r="G487" t="s">
        <v>623</v>
      </c>
      <c r="H487" t="s">
        <v>218</v>
      </c>
      <c r="I487" t="s">
        <v>219</v>
      </c>
      <c r="J487" s="55" t="s">
        <v>33</v>
      </c>
      <c r="K487">
        <v>3</v>
      </c>
    </row>
    <row r="488" spans="1:11" x14ac:dyDescent="0.35">
      <c r="A488" s="36" t="s">
        <v>78</v>
      </c>
      <c r="B488" s="36" t="s">
        <v>584</v>
      </c>
      <c r="C488" t="s">
        <v>78</v>
      </c>
      <c r="D488" t="s">
        <v>495</v>
      </c>
      <c r="E488" t="s">
        <v>599</v>
      </c>
      <c r="F488" t="s">
        <v>622</v>
      </c>
      <c r="G488" t="s">
        <v>623</v>
      </c>
      <c r="H488" t="s">
        <v>218</v>
      </c>
      <c r="I488" t="s">
        <v>219</v>
      </c>
      <c r="J488" s="55" t="s">
        <v>34</v>
      </c>
      <c r="K488">
        <v>7</v>
      </c>
    </row>
    <row r="489" spans="1:11" x14ac:dyDescent="0.35">
      <c r="A489" s="36" t="s">
        <v>78</v>
      </c>
      <c r="B489" s="36" t="s">
        <v>584</v>
      </c>
      <c r="C489" t="s">
        <v>78</v>
      </c>
      <c r="D489" t="s">
        <v>495</v>
      </c>
      <c r="E489" t="s">
        <v>599</v>
      </c>
      <c r="F489" t="s">
        <v>622</v>
      </c>
      <c r="G489" t="s">
        <v>623</v>
      </c>
      <c r="H489" t="s">
        <v>218</v>
      </c>
      <c r="I489" t="s">
        <v>219</v>
      </c>
      <c r="J489" s="55" t="s">
        <v>35</v>
      </c>
      <c r="K489">
        <v>2</v>
      </c>
    </row>
    <row r="490" spans="1:11" x14ac:dyDescent="0.35">
      <c r="A490" s="36" t="s">
        <v>78</v>
      </c>
      <c r="B490" s="36" t="s">
        <v>584</v>
      </c>
      <c r="C490" t="s">
        <v>78</v>
      </c>
      <c r="D490" t="s">
        <v>495</v>
      </c>
      <c r="E490" t="s">
        <v>599</v>
      </c>
      <c r="F490" t="s">
        <v>622</v>
      </c>
      <c r="G490" t="s">
        <v>623</v>
      </c>
      <c r="H490" t="s">
        <v>218</v>
      </c>
      <c r="I490" t="s">
        <v>219</v>
      </c>
      <c r="J490" s="55" t="s">
        <v>36</v>
      </c>
      <c r="K490">
        <v>41</v>
      </c>
    </row>
    <row r="491" spans="1:11" x14ac:dyDescent="0.35">
      <c r="A491" s="36" t="s">
        <v>78</v>
      </c>
      <c r="B491" s="36" t="s">
        <v>584</v>
      </c>
      <c r="C491" t="s">
        <v>78</v>
      </c>
      <c r="D491" t="s">
        <v>495</v>
      </c>
      <c r="E491" t="s">
        <v>599</v>
      </c>
      <c r="F491" t="s">
        <v>622</v>
      </c>
      <c r="G491" t="s">
        <v>623</v>
      </c>
      <c r="H491" t="s">
        <v>218</v>
      </c>
      <c r="I491" t="s">
        <v>219</v>
      </c>
      <c r="J491" s="55" t="s">
        <v>37</v>
      </c>
      <c r="K491">
        <v>8</v>
      </c>
    </row>
    <row r="492" spans="1:11" x14ac:dyDescent="0.35">
      <c r="A492" s="36" t="s">
        <v>78</v>
      </c>
      <c r="B492" s="36" t="s">
        <v>584</v>
      </c>
      <c r="C492" t="s">
        <v>78</v>
      </c>
      <c r="D492" t="s">
        <v>495</v>
      </c>
      <c r="E492" t="s">
        <v>599</v>
      </c>
      <c r="F492" t="s">
        <v>622</v>
      </c>
      <c r="G492" t="s">
        <v>623</v>
      </c>
      <c r="H492" t="s">
        <v>218</v>
      </c>
      <c r="I492" t="s">
        <v>219</v>
      </c>
      <c r="J492" s="55" t="s">
        <v>38</v>
      </c>
      <c r="K492">
        <v>11</v>
      </c>
    </row>
    <row r="493" spans="1:11" x14ac:dyDescent="0.35">
      <c r="A493" s="36" t="s">
        <v>78</v>
      </c>
      <c r="B493" s="36" t="s">
        <v>584</v>
      </c>
      <c r="C493" t="s">
        <v>78</v>
      </c>
      <c r="D493" t="s">
        <v>495</v>
      </c>
      <c r="E493" t="s">
        <v>599</v>
      </c>
      <c r="F493" t="s">
        <v>622</v>
      </c>
      <c r="G493" t="s">
        <v>623</v>
      </c>
      <c r="H493" t="s">
        <v>218</v>
      </c>
      <c r="I493" t="s">
        <v>219</v>
      </c>
      <c r="J493" s="55" t="s">
        <v>39</v>
      </c>
      <c r="K493">
        <v>22</v>
      </c>
    </row>
    <row r="494" spans="1:11" x14ac:dyDescent="0.35">
      <c r="A494" s="36" t="s">
        <v>78</v>
      </c>
      <c r="B494" s="36" t="s">
        <v>584</v>
      </c>
      <c r="C494" t="s">
        <v>78</v>
      </c>
      <c r="D494" t="s">
        <v>495</v>
      </c>
      <c r="E494" t="s">
        <v>599</v>
      </c>
      <c r="F494" t="s">
        <v>622</v>
      </c>
      <c r="G494" t="s">
        <v>623</v>
      </c>
      <c r="H494" t="s">
        <v>218</v>
      </c>
      <c r="I494" t="s">
        <v>219</v>
      </c>
      <c r="J494" s="55" t="s">
        <v>40</v>
      </c>
      <c r="K494">
        <v>4</v>
      </c>
    </row>
    <row r="495" spans="1:11" x14ac:dyDescent="0.35">
      <c r="A495" s="36" t="s">
        <v>78</v>
      </c>
      <c r="B495" s="36" t="s">
        <v>584</v>
      </c>
      <c r="C495" t="s">
        <v>78</v>
      </c>
      <c r="D495" t="s">
        <v>495</v>
      </c>
      <c r="E495" t="s">
        <v>599</v>
      </c>
      <c r="F495" t="s">
        <v>622</v>
      </c>
      <c r="G495" t="s">
        <v>623</v>
      </c>
      <c r="H495" t="s">
        <v>218</v>
      </c>
      <c r="I495" t="s">
        <v>219</v>
      </c>
      <c r="J495" s="55" t="s">
        <v>41</v>
      </c>
      <c r="K495">
        <v>3</v>
      </c>
    </row>
    <row r="496" spans="1:11" x14ac:dyDescent="0.35">
      <c r="A496" s="36" t="s">
        <v>78</v>
      </c>
      <c r="B496" s="36" t="s">
        <v>584</v>
      </c>
      <c r="C496" t="s">
        <v>78</v>
      </c>
      <c r="D496" t="s">
        <v>495</v>
      </c>
      <c r="E496" t="s">
        <v>599</v>
      </c>
      <c r="F496" t="s">
        <v>622</v>
      </c>
      <c r="G496" t="s">
        <v>623</v>
      </c>
      <c r="H496" t="s">
        <v>218</v>
      </c>
      <c r="I496" t="s">
        <v>219</v>
      </c>
      <c r="J496" s="55" t="s">
        <v>42</v>
      </c>
      <c r="K496">
        <v>1</v>
      </c>
    </row>
    <row r="497" spans="1:11" x14ac:dyDescent="0.35">
      <c r="A497" s="36" t="s">
        <v>78</v>
      </c>
      <c r="B497" s="36" t="s">
        <v>584</v>
      </c>
      <c r="C497" t="s">
        <v>78</v>
      </c>
      <c r="D497" t="s">
        <v>495</v>
      </c>
      <c r="E497" t="s">
        <v>599</v>
      </c>
      <c r="F497" t="s">
        <v>622</v>
      </c>
      <c r="G497" t="s">
        <v>623</v>
      </c>
      <c r="H497" t="s">
        <v>218</v>
      </c>
      <c r="I497" t="s">
        <v>219</v>
      </c>
      <c r="J497" s="55" t="s">
        <v>43</v>
      </c>
      <c r="K497">
        <v>1</v>
      </c>
    </row>
    <row r="498" spans="1:11" x14ac:dyDescent="0.35">
      <c r="A498" s="36" t="s">
        <v>78</v>
      </c>
      <c r="B498" s="36" t="s">
        <v>584</v>
      </c>
      <c r="C498" t="s">
        <v>78</v>
      </c>
      <c r="D498" t="s">
        <v>495</v>
      </c>
      <c r="E498" t="s">
        <v>599</v>
      </c>
      <c r="F498" t="s">
        <v>622</v>
      </c>
      <c r="G498" t="s">
        <v>623</v>
      </c>
      <c r="H498" t="s">
        <v>128</v>
      </c>
      <c r="I498" t="s">
        <v>129</v>
      </c>
      <c r="J498" s="55">
        <v>1</v>
      </c>
      <c r="K498">
        <v>650</v>
      </c>
    </row>
    <row r="499" spans="1:11" x14ac:dyDescent="0.35">
      <c r="A499" s="36" t="s">
        <v>78</v>
      </c>
      <c r="B499" s="36" t="s">
        <v>584</v>
      </c>
      <c r="C499" t="s">
        <v>78</v>
      </c>
      <c r="D499" t="s">
        <v>495</v>
      </c>
      <c r="E499" t="s">
        <v>599</v>
      </c>
      <c r="F499" t="s">
        <v>622</v>
      </c>
      <c r="G499" t="s">
        <v>623</v>
      </c>
      <c r="H499" t="s">
        <v>128</v>
      </c>
      <c r="I499" t="s">
        <v>129</v>
      </c>
      <c r="J499" s="55">
        <v>2</v>
      </c>
      <c r="K499">
        <v>100</v>
      </c>
    </row>
    <row r="500" spans="1:11" x14ac:dyDescent="0.35">
      <c r="A500" s="36" t="s">
        <v>78</v>
      </c>
      <c r="B500" s="36" t="s">
        <v>584</v>
      </c>
      <c r="C500" t="s">
        <v>78</v>
      </c>
      <c r="D500" t="s">
        <v>495</v>
      </c>
      <c r="E500" t="s">
        <v>599</v>
      </c>
      <c r="F500" t="s">
        <v>622</v>
      </c>
      <c r="G500" t="s">
        <v>623</v>
      </c>
      <c r="H500" t="s">
        <v>128</v>
      </c>
      <c r="I500" t="s">
        <v>129</v>
      </c>
      <c r="J500" s="55" t="s">
        <v>30</v>
      </c>
      <c r="K500">
        <v>64</v>
      </c>
    </row>
    <row r="501" spans="1:11" x14ac:dyDescent="0.35">
      <c r="A501" s="36" t="s">
        <v>78</v>
      </c>
      <c r="B501" s="36" t="s">
        <v>584</v>
      </c>
      <c r="C501" t="s">
        <v>78</v>
      </c>
      <c r="D501" t="s">
        <v>495</v>
      </c>
      <c r="E501" t="s">
        <v>599</v>
      </c>
      <c r="F501" t="s">
        <v>622</v>
      </c>
      <c r="G501" t="s">
        <v>623</v>
      </c>
      <c r="H501" t="s">
        <v>128</v>
      </c>
      <c r="I501" t="s">
        <v>129</v>
      </c>
      <c r="J501" s="55" t="s">
        <v>31</v>
      </c>
      <c r="K501">
        <v>20</v>
      </c>
    </row>
    <row r="502" spans="1:11" x14ac:dyDescent="0.35">
      <c r="A502" s="36" t="s">
        <v>78</v>
      </c>
      <c r="B502" s="36" t="s">
        <v>584</v>
      </c>
      <c r="C502" t="s">
        <v>78</v>
      </c>
      <c r="D502" t="s">
        <v>495</v>
      </c>
      <c r="E502" t="s">
        <v>599</v>
      </c>
      <c r="F502" t="s">
        <v>622</v>
      </c>
      <c r="G502" t="s">
        <v>623</v>
      </c>
      <c r="H502" t="s">
        <v>128</v>
      </c>
      <c r="I502" t="s">
        <v>129</v>
      </c>
      <c r="J502" s="55" t="s">
        <v>32</v>
      </c>
      <c r="K502">
        <v>4</v>
      </c>
    </row>
    <row r="503" spans="1:11" x14ac:dyDescent="0.35">
      <c r="A503" s="36" t="s">
        <v>78</v>
      </c>
      <c r="B503" s="36" t="s">
        <v>584</v>
      </c>
      <c r="C503" t="s">
        <v>78</v>
      </c>
      <c r="D503" t="s">
        <v>495</v>
      </c>
      <c r="E503" t="s">
        <v>599</v>
      </c>
      <c r="F503" t="s">
        <v>622</v>
      </c>
      <c r="G503" t="s">
        <v>623</v>
      </c>
      <c r="H503" t="s">
        <v>128</v>
      </c>
      <c r="I503" t="s">
        <v>129</v>
      </c>
      <c r="J503" s="55" t="s">
        <v>33</v>
      </c>
      <c r="K503">
        <v>4</v>
      </c>
    </row>
    <row r="504" spans="1:11" x14ac:dyDescent="0.35">
      <c r="A504" s="36" t="s">
        <v>78</v>
      </c>
      <c r="B504" s="36" t="s">
        <v>584</v>
      </c>
      <c r="C504" t="s">
        <v>78</v>
      </c>
      <c r="D504" t="s">
        <v>495</v>
      </c>
      <c r="E504" t="s">
        <v>599</v>
      </c>
      <c r="F504" t="s">
        <v>622</v>
      </c>
      <c r="G504" t="s">
        <v>623</v>
      </c>
      <c r="H504" t="s">
        <v>128</v>
      </c>
      <c r="I504" t="s">
        <v>129</v>
      </c>
      <c r="J504" s="55" t="s">
        <v>34</v>
      </c>
      <c r="K504">
        <v>6</v>
      </c>
    </row>
    <row r="505" spans="1:11" x14ac:dyDescent="0.35">
      <c r="A505" s="36" t="s">
        <v>78</v>
      </c>
      <c r="B505" s="36" t="s">
        <v>584</v>
      </c>
      <c r="C505" t="s">
        <v>78</v>
      </c>
      <c r="D505" t="s">
        <v>495</v>
      </c>
      <c r="E505" t="s">
        <v>599</v>
      </c>
      <c r="F505" t="s">
        <v>622</v>
      </c>
      <c r="G505" t="s">
        <v>623</v>
      </c>
      <c r="H505" t="s">
        <v>128</v>
      </c>
      <c r="I505" t="s">
        <v>129</v>
      </c>
      <c r="J505" s="55" t="s">
        <v>35</v>
      </c>
      <c r="K505">
        <v>2</v>
      </c>
    </row>
    <row r="506" spans="1:11" x14ac:dyDescent="0.35">
      <c r="A506" s="36" t="s">
        <v>78</v>
      </c>
      <c r="B506" s="36" t="s">
        <v>584</v>
      </c>
      <c r="C506" t="s">
        <v>78</v>
      </c>
      <c r="D506" t="s">
        <v>495</v>
      </c>
      <c r="E506" t="s">
        <v>599</v>
      </c>
      <c r="F506" t="s">
        <v>622</v>
      </c>
      <c r="G506" t="s">
        <v>623</v>
      </c>
      <c r="H506" t="s">
        <v>128</v>
      </c>
      <c r="I506" t="s">
        <v>129</v>
      </c>
      <c r="J506" s="55" t="s">
        <v>36</v>
      </c>
      <c r="K506">
        <v>35</v>
      </c>
    </row>
    <row r="507" spans="1:11" x14ac:dyDescent="0.35">
      <c r="A507" s="36" t="s">
        <v>78</v>
      </c>
      <c r="B507" s="36" t="s">
        <v>584</v>
      </c>
      <c r="C507" t="s">
        <v>78</v>
      </c>
      <c r="D507" t="s">
        <v>495</v>
      </c>
      <c r="E507" t="s">
        <v>599</v>
      </c>
      <c r="F507" t="s">
        <v>622</v>
      </c>
      <c r="G507" t="s">
        <v>623</v>
      </c>
      <c r="H507" t="s">
        <v>128</v>
      </c>
      <c r="I507" t="s">
        <v>129</v>
      </c>
      <c r="J507" s="55" t="s">
        <v>37</v>
      </c>
      <c r="K507">
        <v>9</v>
      </c>
    </row>
    <row r="508" spans="1:11" x14ac:dyDescent="0.35">
      <c r="A508" s="36" t="s">
        <v>78</v>
      </c>
      <c r="B508" s="36" t="s">
        <v>584</v>
      </c>
      <c r="C508" t="s">
        <v>78</v>
      </c>
      <c r="D508" t="s">
        <v>495</v>
      </c>
      <c r="E508" t="s">
        <v>599</v>
      </c>
      <c r="F508" t="s">
        <v>622</v>
      </c>
      <c r="G508" t="s">
        <v>623</v>
      </c>
      <c r="H508" t="s">
        <v>128</v>
      </c>
      <c r="I508" t="s">
        <v>129</v>
      </c>
      <c r="J508" s="55" t="s">
        <v>38</v>
      </c>
      <c r="K508">
        <v>16</v>
      </c>
    </row>
    <row r="509" spans="1:11" x14ac:dyDescent="0.35">
      <c r="A509" s="36" t="s">
        <v>78</v>
      </c>
      <c r="B509" s="36" t="s">
        <v>584</v>
      </c>
      <c r="C509" t="s">
        <v>78</v>
      </c>
      <c r="D509" t="s">
        <v>495</v>
      </c>
      <c r="E509" t="s">
        <v>599</v>
      </c>
      <c r="F509" t="s">
        <v>622</v>
      </c>
      <c r="G509" t="s">
        <v>623</v>
      </c>
      <c r="H509" t="s">
        <v>128</v>
      </c>
      <c r="I509" t="s">
        <v>129</v>
      </c>
      <c r="J509" s="55" t="s">
        <v>39</v>
      </c>
      <c r="K509">
        <v>16</v>
      </c>
    </row>
    <row r="510" spans="1:11" x14ac:dyDescent="0.35">
      <c r="A510" s="36" t="s">
        <v>78</v>
      </c>
      <c r="B510" s="36" t="s">
        <v>584</v>
      </c>
      <c r="C510" t="s">
        <v>78</v>
      </c>
      <c r="D510" t="s">
        <v>495</v>
      </c>
      <c r="E510" t="s">
        <v>599</v>
      </c>
      <c r="F510" t="s">
        <v>622</v>
      </c>
      <c r="G510" t="s">
        <v>623</v>
      </c>
      <c r="H510" t="s">
        <v>128</v>
      </c>
      <c r="I510" t="s">
        <v>129</v>
      </c>
      <c r="J510" s="55" t="s">
        <v>40</v>
      </c>
      <c r="K510">
        <v>8</v>
      </c>
    </row>
    <row r="511" spans="1:11" x14ac:dyDescent="0.35">
      <c r="A511" s="36" t="s">
        <v>78</v>
      </c>
      <c r="B511" s="36" t="s">
        <v>584</v>
      </c>
      <c r="C511" t="s">
        <v>78</v>
      </c>
      <c r="D511" t="s">
        <v>495</v>
      </c>
      <c r="E511" t="s">
        <v>599</v>
      </c>
      <c r="F511" t="s">
        <v>622</v>
      </c>
      <c r="G511" t="s">
        <v>623</v>
      </c>
      <c r="H511" t="s">
        <v>128</v>
      </c>
      <c r="I511" t="s">
        <v>129</v>
      </c>
      <c r="J511" s="55" t="s">
        <v>41</v>
      </c>
      <c r="K511">
        <v>4</v>
      </c>
    </row>
    <row r="512" spans="1:11" x14ac:dyDescent="0.35">
      <c r="A512" s="36" t="s">
        <v>78</v>
      </c>
      <c r="B512" s="36" t="s">
        <v>584</v>
      </c>
      <c r="C512" t="s">
        <v>78</v>
      </c>
      <c r="D512" t="s">
        <v>495</v>
      </c>
      <c r="E512" t="s">
        <v>599</v>
      </c>
      <c r="F512" t="s">
        <v>622</v>
      </c>
      <c r="G512" t="s">
        <v>623</v>
      </c>
      <c r="H512" t="s">
        <v>128</v>
      </c>
      <c r="I512" t="s">
        <v>129</v>
      </c>
      <c r="J512" s="55" t="s">
        <v>42</v>
      </c>
      <c r="K512">
        <v>8</v>
      </c>
    </row>
    <row r="513" spans="1:11" x14ac:dyDescent="0.35">
      <c r="A513" s="36" t="s">
        <v>78</v>
      </c>
      <c r="B513" s="36" t="s">
        <v>584</v>
      </c>
      <c r="C513" t="s">
        <v>78</v>
      </c>
      <c r="D513" t="s">
        <v>495</v>
      </c>
      <c r="E513" t="s">
        <v>599</v>
      </c>
      <c r="F513" t="s">
        <v>622</v>
      </c>
      <c r="G513" t="s">
        <v>623</v>
      </c>
      <c r="H513" t="s">
        <v>128</v>
      </c>
      <c r="I513" t="s">
        <v>129</v>
      </c>
      <c r="J513" s="55" t="s">
        <v>43</v>
      </c>
      <c r="K513">
        <v>4</v>
      </c>
    </row>
    <row r="514" spans="1:11" x14ac:dyDescent="0.35">
      <c r="A514" s="36" t="s">
        <v>78</v>
      </c>
      <c r="B514" s="36" t="s">
        <v>584</v>
      </c>
      <c r="C514" t="s">
        <v>78</v>
      </c>
      <c r="D514" t="s">
        <v>497</v>
      </c>
      <c r="E514" t="s">
        <v>594</v>
      </c>
      <c r="F514" t="s">
        <v>624</v>
      </c>
      <c r="G514" t="s">
        <v>625</v>
      </c>
      <c r="H514" t="s">
        <v>135</v>
      </c>
      <c r="I514" t="s">
        <v>136</v>
      </c>
      <c r="J514" s="55">
        <v>1</v>
      </c>
      <c r="K514">
        <v>3525</v>
      </c>
    </row>
    <row r="515" spans="1:11" x14ac:dyDescent="0.35">
      <c r="A515" s="36" t="s">
        <v>78</v>
      </c>
      <c r="B515" s="36" t="s">
        <v>584</v>
      </c>
      <c r="C515" t="s">
        <v>78</v>
      </c>
      <c r="D515" t="s">
        <v>497</v>
      </c>
      <c r="E515" t="s">
        <v>594</v>
      </c>
      <c r="F515" t="s">
        <v>624</v>
      </c>
      <c r="G515" t="s">
        <v>625</v>
      </c>
      <c r="H515" t="s">
        <v>135</v>
      </c>
      <c r="I515" t="s">
        <v>136</v>
      </c>
      <c r="J515" s="55">
        <v>2</v>
      </c>
      <c r="K515">
        <v>607</v>
      </c>
    </row>
    <row r="516" spans="1:11" x14ac:dyDescent="0.35">
      <c r="A516" s="36" t="s">
        <v>78</v>
      </c>
      <c r="B516" s="36" t="s">
        <v>584</v>
      </c>
      <c r="C516" t="s">
        <v>78</v>
      </c>
      <c r="D516" t="s">
        <v>497</v>
      </c>
      <c r="E516" t="s">
        <v>594</v>
      </c>
      <c r="F516" t="s">
        <v>624</v>
      </c>
      <c r="G516" t="s">
        <v>625</v>
      </c>
      <c r="H516" t="s">
        <v>135</v>
      </c>
      <c r="I516" t="s">
        <v>136</v>
      </c>
      <c r="J516" s="55" t="s">
        <v>30</v>
      </c>
      <c r="K516">
        <v>331</v>
      </c>
    </row>
    <row r="517" spans="1:11" x14ac:dyDescent="0.35">
      <c r="A517" s="36" t="s">
        <v>78</v>
      </c>
      <c r="B517" s="36" t="s">
        <v>584</v>
      </c>
      <c r="C517" t="s">
        <v>78</v>
      </c>
      <c r="D517" t="s">
        <v>497</v>
      </c>
      <c r="E517" t="s">
        <v>594</v>
      </c>
      <c r="F517" t="s">
        <v>624</v>
      </c>
      <c r="G517" t="s">
        <v>625</v>
      </c>
      <c r="H517" t="s">
        <v>135</v>
      </c>
      <c r="I517" t="s">
        <v>136</v>
      </c>
      <c r="J517" s="55" t="s">
        <v>31</v>
      </c>
      <c r="K517">
        <v>139</v>
      </c>
    </row>
    <row r="518" spans="1:11" x14ac:dyDescent="0.35">
      <c r="A518" s="36" t="s">
        <v>78</v>
      </c>
      <c r="B518" s="36" t="s">
        <v>584</v>
      </c>
      <c r="C518" t="s">
        <v>78</v>
      </c>
      <c r="D518" t="s">
        <v>497</v>
      </c>
      <c r="E518" t="s">
        <v>594</v>
      </c>
      <c r="F518" t="s">
        <v>624</v>
      </c>
      <c r="G518" t="s">
        <v>625</v>
      </c>
      <c r="H518" t="s">
        <v>135</v>
      </c>
      <c r="I518" t="s">
        <v>136</v>
      </c>
      <c r="J518" s="55" t="s">
        <v>32</v>
      </c>
      <c r="K518">
        <v>44</v>
      </c>
    </row>
    <row r="519" spans="1:11" x14ac:dyDescent="0.35">
      <c r="A519" s="36" t="s">
        <v>78</v>
      </c>
      <c r="B519" s="36" t="s">
        <v>584</v>
      </c>
      <c r="C519" t="s">
        <v>78</v>
      </c>
      <c r="D519" t="s">
        <v>497</v>
      </c>
      <c r="E519" t="s">
        <v>594</v>
      </c>
      <c r="F519" t="s">
        <v>624</v>
      </c>
      <c r="G519" t="s">
        <v>625</v>
      </c>
      <c r="H519" t="s">
        <v>135</v>
      </c>
      <c r="I519" t="s">
        <v>136</v>
      </c>
      <c r="J519" s="55" t="s">
        <v>33</v>
      </c>
      <c r="K519">
        <v>36</v>
      </c>
    </row>
    <row r="520" spans="1:11" x14ac:dyDescent="0.35">
      <c r="A520" s="36" t="s">
        <v>78</v>
      </c>
      <c r="B520" s="36" t="s">
        <v>584</v>
      </c>
      <c r="C520" t="s">
        <v>78</v>
      </c>
      <c r="D520" t="s">
        <v>497</v>
      </c>
      <c r="E520" t="s">
        <v>594</v>
      </c>
      <c r="F520" t="s">
        <v>624</v>
      </c>
      <c r="G520" t="s">
        <v>625</v>
      </c>
      <c r="H520" t="s">
        <v>135</v>
      </c>
      <c r="I520" t="s">
        <v>136</v>
      </c>
      <c r="J520" s="55" t="s">
        <v>34</v>
      </c>
      <c r="K520">
        <v>52</v>
      </c>
    </row>
    <row r="521" spans="1:11" x14ac:dyDescent="0.35">
      <c r="A521" s="36" t="s">
        <v>78</v>
      </c>
      <c r="B521" s="36" t="s">
        <v>584</v>
      </c>
      <c r="C521" t="s">
        <v>78</v>
      </c>
      <c r="D521" t="s">
        <v>497</v>
      </c>
      <c r="E521" t="s">
        <v>594</v>
      </c>
      <c r="F521" t="s">
        <v>624</v>
      </c>
      <c r="G521" t="s">
        <v>625</v>
      </c>
      <c r="H521" t="s">
        <v>135</v>
      </c>
      <c r="I521" t="s">
        <v>136</v>
      </c>
      <c r="J521" s="55" t="s">
        <v>35</v>
      </c>
      <c r="K521">
        <v>5</v>
      </c>
    </row>
    <row r="522" spans="1:11" x14ac:dyDescent="0.35">
      <c r="A522" s="36" t="s">
        <v>78</v>
      </c>
      <c r="B522" s="36" t="s">
        <v>584</v>
      </c>
      <c r="C522" t="s">
        <v>78</v>
      </c>
      <c r="D522" t="s">
        <v>497</v>
      </c>
      <c r="E522" t="s">
        <v>594</v>
      </c>
      <c r="F522" t="s">
        <v>624</v>
      </c>
      <c r="G522" t="s">
        <v>625</v>
      </c>
      <c r="H522" t="s">
        <v>135</v>
      </c>
      <c r="I522" t="s">
        <v>136</v>
      </c>
      <c r="J522" s="55" t="s">
        <v>36</v>
      </c>
      <c r="K522">
        <v>200</v>
      </c>
    </row>
    <row r="523" spans="1:11" x14ac:dyDescent="0.35">
      <c r="A523" s="36" t="s">
        <v>78</v>
      </c>
      <c r="B523" s="36" t="s">
        <v>584</v>
      </c>
      <c r="C523" t="s">
        <v>78</v>
      </c>
      <c r="D523" t="s">
        <v>497</v>
      </c>
      <c r="E523" t="s">
        <v>594</v>
      </c>
      <c r="F523" t="s">
        <v>624</v>
      </c>
      <c r="G523" t="s">
        <v>625</v>
      </c>
      <c r="H523" t="s">
        <v>135</v>
      </c>
      <c r="I523" t="s">
        <v>136</v>
      </c>
      <c r="J523" s="55" t="s">
        <v>37</v>
      </c>
      <c r="K523">
        <v>80</v>
      </c>
    </row>
    <row r="524" spans="1:11" x14ac:dyDescent="0.35">
      <c r="A524" s="36" t="s">
        <v>78</v>
      </c>
      <c r="B524" s="36" t="s">
        <v>584</v>
      </c>
      <c r="C524" t="s">
        <v>78</v>
      </c>
      <c r="D524" t="s">
        <v>497</v>
      </c>
      <c r="E524" t="s">
        <v>594</v>
      </c>
      <c r="F524" t="s">
        <v>624</v>
      </c>
      <c r="G524" t="s">
        <v>625</v>
      </c>
      <c r="H524" t="s">
        <v>135</v>
      </c>
      <c r="I524" t="s">
        <v>136</v>
      </c>
      <c r="J524" s="55" t="s">
        <v>38</v>
      </c>
      <c r="K524">
        <v>75</v>
      </c>
    </row>
    <row r="525" spans="1:11" x14ac:dyDescent="0.35">
      <c r="A525" s="36" t="s">
        <v>78</v>
      </c>
      <c r="B525" s="36" t="s">
        <v>584</v>
      </c>
      <c r="C525" t="s">
        <v>78</v>
      </c>
      <c r="D525" t="s">
        <v>497</v>
      </c>
      <c r="E525" t="s">
        <v>594</v>
      </c>
      <c r="F525" t="s">
        <v>624</v>
      </c>
      <c r="G525" t="s">
        <v>625</v>
      </c>
      <c r="H525" t="s">
        <v>135</v>
      </c>
      <c r="I525" t="s">
        <v>136</v>
      </c>
      <c r="J525" s="55" t="s">
        <v>39</v>
      </c>
      <c r="K525">
        <v>147</v>
      </c>
    </row>
    <row r="526" spans="1:11" x14ac:dyDescent="0.35">
      <c r="A526" s="36" t="s">
        <v>78</v>
      </c>
      <c r="B526" s="36" t="s">
        <v>584</v>
      </c>
      <c r="C526" t="s">
        <v>78</v>
      </c>
      <c r="D526" t="s">
        <v>497</v>
      </c>
      <c r="E526" t="s">
        <v>594</v>
      </c>
      <c r="F526" t="s">
        <v>624</v>
      </c>
      <c r="G526" t="s">
        <v>625</v>
      </c>
      <c r="H526" t="s">
        <v>135</v>
      </c>
      <c r="I526" t="s">
        <v>136</v>
      </c>
      <c r="J526" s="55" t="s">
        <v>40</v>
      </c>
      <c r="K526">
        <v>18</v>
      </c>
    </row>
    <row r="527" spans="1:11" x14ac:dyDescent="0.35">
      <c r="A527" s="36" t="s">
        <v>78</v>
      </c>
      <c r="B527" s="36" t="s">
        <v>584</v>
      </c>
      <c r="C527" t="s">
        <v>78</v>
      </c>
      <c r="D527" t="s">
        <v>497</v>
      </c>
      <c r="E527" t="s">
        <v>594</v>
      </c>
      <c r="F527" t="s">
        <v>624</v>
      </c>
      <c r="G527" t="s">
        <v>625</v>
      </c>
      <c r="H527" t="s">
        <v>135</v>
      </c>
      <c r="I527" t="s">
        <v>136</v>
      </c>
      <c r="J527" s="55" t="s">
        <v>41</v>
      </c>
      <c r="K527">
        <v>27</v>
      </c>
    </row>
    <row r="528" spans="1:11" x14ac:dyDescent="0.35">
      <c r="A528" s="36" t="s">
        <v>78</v>
      </c>
      <c r="B528" s="36" t="s">
        <v>584</v>
      </c>
      <c r="C528" t="s">
        <v>78</v>
      </c>
      <c r="D528" t="s">
        <v>497</v>
      </c>
      <c r="E528" t="s">
        <v>594</v>
      </c>
      <c r="F528" t="s">
        <v>624</v>
      </c>
      <c r="G528" t="s">
        <v>625</v>
      </c>
      <c r="H528" t="s">
        <v>135</v>
      </c>
      <c r="I528" t="s">
        <v>136</v>
      </c>
      <c r="J528" s="55" t="s">
        <v>42</v>
      </c>
      <c r="K528">
        <v>55</v>
      </c>
    </row>
    <row r="529" spans="1:11" x14ac:dyDescent="0.35">
      <c r="A529" s="36" t="s">
        <v>78</v>
      </c>
      <c r="B529" s="36" t="s">
        <v>584</v>
      </c>
      <c r="C529" t="s">
        <v>78</v>
      </c>
      <c r="D529" t="s">
        <v>497</v>
      </c>
      <c r="E529" t="s">
        <v>594</v>
      </c>
      <c r="F529" t="s">
        <v>624</v>
      </c>
      <c r="G529" t="s">
        <v>625</v>
      </c>
      <c r="H529" t="s">
        <v>135</v>
      </c>
      <c r="I529" t="s">
        <v>136</v>
      </c>
      <c r="J529" s="55" t="s">
        <v>43</v>
      </c>
      <c r="K529">
        <v>5</v>
      </c>
    </row>
    <row r="530" spans="1:11" x14ac:dyDescent="0.35">
      <c r="A530" s="36" t="s">
        <v>78</v>
      </c>
      <c r="B530" s="36" t="s">
        <v>584</v>
      </c>
      <c r="C530" t="s">
        <v>78</v>
      </c>
      <c r="D530" t="s">
        <v>497</v>
      </c>
      <c r="E530" t="s">
        <v>594</v>
      </c>
      <c r="F530" t="s">
        <v>624</v>
      </c>
      <c r="G530" t="s">
        <v>625</v>
      </c>
      <c r="H530" t="s">
        <v>144</v>
      </c>
      <c r="I530" t="s">
        <v>145</v>
      </c>
      <c r="J530" s="55">
        <v>1</v>
      </c>
      <c r="K530">
        <v>2881</v>
      </c>
    </row>
    <row r="531" spans="1:11" x14ac:dyDescent="0.35">
      <c r="A531" s="36" t="s">
        <v>78</v>
      </c>
      <c r="B531" s="36" t="s">
        <v>584</v>
      </c>
      <c r="C531" t="s">
        <v>78</v>
      </c>
      <c r="D531" t="s">
        <v>497</v>
      </c>
      <c r="E531" t="s">
        <v>594</v>
      </c>
      <c r="F531" t="s">
        <v>624</v>
      </c>
      <c r="G531" t="s">
        <v>625</v>
      </c>
      <c r="H531" t="s">
        <v>144</v>
      </c>
      <c r="I531" t="s">
        <v>145</v>
      </c>
      <c r="J531" s="55">
        <v>2</v>
      </c>
      <c r="K531">
        <v>567</v>
      </c>
    </row>
    <row r="532" spans="1:11" x14ac:dyDescent="0.35">
      <c r="A532" s="36" t="s">
        <v>78</v>
      </c>
      <c r="B532" s="36" t="s">
        <v>584</v>
      </c>
      <c r="C532" t="s">
        <v>78</v>
      </c>
      <c r="D532" t="s">
        <v>497</v>
      </c>
      <c r="E532" t="s">
        <v>594</v>
      </c>
      <c r="F532" t="s">
        <v>624</v>
      </c>
      <c r="G532" t="s">
        <v>625</v>
      </c>
      <c r="H532" t="s">
        <v>144</v>
      </c>
      <c r="I532" t="s">
        <v>145</v>
      </c>
      <c r="J532" s="55" t="s">
        <v>30</v>
      </c>
      <c r="K532">
        <v>328</v>
      </c>
    </row>
    <row r="533" spans="1:11" x14ac:dyDescent="0.35">
      <c r="A533" s="36" t="s">
        <v>78</v>
      </c>
      <c r="B533" s="36" t="s">
        <v>584</v>
      </c>
      <c r="C533" t="s">
        <v>78</v>
      </c>
      <c r="D533" t="s">
        <v>497</v>
      </c>
      <c r="E533" t="s">
        <v>594</v>
      </c>
      <c r="F533" t="s">
        <v>624</v>
      </c>
      <c r="G533" t="s">
        <v>625</v>
      </c>
      <c r="H533" t="s">
        <v>144</v>
      </c>
      <c r="I533" t="s">
        <v>145</v>
      </c>
      <c r="J533" s="55" t="s">
        <v>31</v>
      </c>
      <c r="K533">
        <v>158</v>
      </c>
    </row>
    <row r="534" spans="1:11" x14ac:dyDescent="0.35">
      <c r="A534" s="36" t="s">
        <v>78</v>
      </c>
      <c r="B534" s="36" t="s">
        <v>584</v>
      </c>
      <c r="C534" t="s">
        <v>78</v>
      </c>
      <c r="D534" t="s">
        <v>497</v>
      </c>
      <c r="E534" t="s">
        <v>594</v>
      </c>
      <c r="F534" t="s">
        <v>624</v>
      </c>
      <c r="G534" t="s">
        <v>625</v>
      </c>
      <c r="H534" t="s">
        <v>144</v>
      </c>
      <c r="I534" t="s">
        <v>145</v>
      </c>
      <c r="J534" s="55" t="s">
        <v>32</v>
      </c>
      <c r="K534">
        <v>35</v>
      </c>
    </row>
    <row r="535" spans="1:11" x14ac:dyDescent="0.35">
      <c r="A535" s="36" t="s">
        <v>78</v>
      </c>
      <c r="B535" s="36" t="s">
        <v>584</v>
      </c>
      <c r="C535" t="s">
        <v>78</v>
      </c>
      <c r="D535" t="s">
        <v>497</v>
      </c>
      <c r="E535" t="s">
        <v>594</v>
      </c>
      <c r="F535" t="s">
        <v>624</v>
      </c>
      <c r="G535" t="s">
        <v>625</v>
      </c>
      <c r="H535" t="s">
        <v>144</v>
      </c>
      <c r="I535" t="s">
        <v>145</v>
      </c>
      <c r="J535" s="55" t="s">
        <v>33</v>
      </c>
      <c r="K535">
        <v>24</v>
      </c>
    </row>
    <row r="536" spans="1:11" x14ac:dyDescent="0.35">
      <c r="A536" s="36" t="s">
        <v>78</v>
      </c>
      <c r="B536" s="36" t="s">
        <v>584</v>
      </c>
      <c r="C536" t="s">
        <v>78</v>
      </c>
      <c r="D536" t="s">
        <v>497</v>
      </c>
      <c r="E536" t="s">
        <v>594</v>
      </c>
      <c r="F536" t="s">
        <v>624</v>
      </c>
      <c r="G536" t="s">
        <v>625</v>
      </c>
      <c r="H536" t="s">
        <v>144</v>
      </c>
      <c r="I536" t="s">
        <v>145</v>
      </c>
      <c r="J536" s="55" t="s">
        <v>34</v>
      </c>
      <c r="K536">
        <v>17</v>
      </c>
    </row>
    <row r="537" spans="1:11" x14ac:dyDescent="0.35">
      <c r="A537" s="36" t="s">
        <v>78</v>
      </c>
      <c r="B537" s="36" t="s">
        <v>584</v>
      </c>
      <c r="C537" t="s">
        <v>78</v>
      </c>
      <c r="D537" t="s">
        <v>497</v>
      </c>
      <c r="E537" t="s">
        <v>594</v>
      </c>
      <c r="F537" t="s">
        <v>624</v>
      </c>
      <c r="G537" t="s">
        <v>625</v>
      </c>
      <c r="H537" t="s">
        <v>144</v>
      </c>
      <c r="I537" t="s">
        <v>145</v>
      </c>
      <c r="J537" s="55" t="s">
        <v>35</v>
      </c>
      <c r="K537">
        <v>5</v>
      </c>
    </row>
    <row r="538" spans="1:11" x14ac:dyDescent="0.35">
      <c r="A538" s="36" t="s">
        <v>78</v>
      </c>
      <c r="B538" s="36" t="s">
        <v>584</v>
      </c>
      <c r="C538" t="s">
        <v>78</v>
      </c>
      <c r="D538" t="s">
        <v>497</v>
      </c>
      <c r="E538" t="s">
        <v>594</v>
      </c>
      <c r="F538" t="s">
        <v>624</v>
      </c>
      <c r="G538" t="s">
        <v>625</v>
      </c>
      <c r="H538" t="s">
        <v>144</v>
      </c>
      <c r="I538" t="s">
        <v>145</v>
      </c>
      <c r="J538" s="55" t="s">
        <v>36</v>
      </c>
      <c r="K538">
        <v>174</v>
      </c>
    </row>
    <row r="539" spans="1:11" x14ac:dyDescent="0.35">
      <c r="A539" s="36" t="s">
        <v>78</v>
      </c>
      <c r="B539" s="36" t="s">
        <v>584</v>
      </c>
      <c r="C539" t="s">
        <v>78</v>
      </c>
      <c r="D539" t="s">
        <v>497</v>
      </c>
      <c r="E539" t="s">
        <v>594</v>
      </c>
      <c r="F539" t="s">
        <v>624</v>
      </c>
      <c r="G539" t="s">
        <v>625</v>
      </c>
      <c r="H539" t="s">
        <v>144</v>
      </c>
      <c r="I539" t="s">
        <v>145</v>
      </c>
      <c r="J539" s="55" t="s">
        <v>37</v>
      </c>
      <c r="K539">
        <v>76</v>
      </c>
    </row>
    <row r="540" spans="1:11" x14ac:dyDescent="0.35">
      <c r="A540" s="36" t="s">
        <v>78</v>
      </c>
      <c r="B540" s="36" t="s">
        <v>584</v>
      </c>
      <c r="C540" t="s">
        <v>78</v>
      </c>
      <c r="D540" t="s">
        <v>497</v>
      </c>
      <c r="E540" t="s">
        <v>594</v>
      </c>
      <c r="F540" t="s">
        <v>624</v>
      </c>
      <c r="G540" t="s">
        <v>625</v>
      </c>
      <c r="H540" t="s">
        <v>144</v>
      </c>
      <c r="I540" t="s">
        <v>145</v>
      </c>
      <c r="J540" s="55" t="s">
        <v>38</v>
      </c>
      <c r="K540">
        <v>88</v>
      </c>
    </row>
    <row r="541" spans="1:11" x14ac:dyDescent="0.35">
      <c r="A541" s="36" t="s">
        <v>78</v>
      </c>
      <c r="B541" s="36" t="s">
        <v>584</v>
      </c>
      <c r="C541" t="s">
        <v>78</v>
      </c>
      <c r="D541" t="s">
        <v>497</v>
      </c>
      <c r="E541" t="s">
        <v>594</v>
      </c>
      <c r="F541" t="s">
        <v>624</v>
      </c>
      <c r="G541" t="s">
        <v>625</v>
      </c>
      <c r="H541" t="s">
        <v>144</v>
      </c>
      <c r="I541" t="s">
        <v>145</v>
      </c>
      <c r="J541" s="55" t="s">
        <v>39</v>
      </c>
      <c r="K541">
        <v>119</v>
      </c>
    </row>
    <row r="542" spans="1:11" x14ac:dyDescent="0.35">
      <c r="A542" s="36" t="s">
        <v>78</v>
      </c>
      <c r="B542" s="36" t="s">
        <v>584</v>
      </c>
      <c r="C542" t="s">
        <v>78</v>
      </c>
      <c r="D542" t="s">
        <v>497</v>
      </c>
      <c r="E542" t="s">
        <v>594</v>
      </c>
      <c r="F542" t="s">
        <v>624</v>
      </c>
      <c r="G542" t="s">
        <v>625</v>
      </c>
      <c r="H542" t="s">
        <v>144</v>
      </c>
      <c r="I542" t="s">
        <v>145</v>
      </c>
      <c r="J542" s="55" t="s">
        <v>40</v>
      </c>
      <c r="K542">
        <v>24</v>
      </c>
    </row>
    <row r="543" spans="1:11" x14ac:dyDescent="0.35">
      <c r="A543" s="36" t="s">
        <v>78</v>
      </c>
      <c r="B543" s="36" t="s">
        <v>584</v>
      </c>
      <c r="C543" t="s">
        <v>78</v>
      </c>
      <c r="D543" t="s">
        <v>497</v>
      </c>
      <c r="E543" t="s">
        <v>594</v>
      </c>
      <c r="F543" t="s">
        <v>624</v>
      </c>
      <c r="G543" t="s">
        <v>625</v>
      </c>
      <c r="H543" t="s">
        <v>144</v>
      </c>
      <c r="I543" t="s">
        <v>145</v>
      </c>
      <c r="J543" s="55" t="s">
        <v>41</v>
      </c>
      <c r="K543">
        <v>23</v>
      </c>
    </row>
    <row r="544" spans="1:11" x14ac:dyDescent="0.35">
      <c r="A544" s="36" t="s">
        <v>78</v>
      </c>
      <c r="B544" s="36" t="s">
        <v>584</v>
      </c>
      <c r="C544" t="s">
        <v>78</v>
      </c>
      <c r="D544" t="s">
        <v>497</v>
      </c>
      <c r="E544" t="s">
        <v>594</v>
      </c>
      <c r="F544" t="s">
        <v>624</v>
      </c>
      <c r="G544" t="s">
        <v>625</v>
      </c>
      <c r="H544" t="s">
        <v>144</v>
      </c>
      <c r="I544" t="s">
        <v>145</v>
      </c>
      <c r="J544" s="55" t="s">
        <v>42</v>
      </c>
      <c r="K544">
        <v>59</v>
      </c>
    </row>
    <row r="545" spans="1:11" x14ac:dyDescent="0.35">
      <c r="A545" s="36" t="s">
        <v>78</v>
      </c>
      <c r="B545" s="36" t="s">
        <v>584</v>
      </c>
      <c r="C545" t="s">
        <v>78</v>
      </c>
      <c r="D545" t="s">
        <v>497</v>
      </c>
      <c r="E545" t="s">
        <v>594</v>
      </c>
      <c r="F545" t="s">
        <v>624</v>
      </c>
      <c r="G545" t="s">
        <v>625</v>
      </c>
      <c r="H545" t="s">
        <v>144</v>
      </c>
      <c r="I545" t="s">
        <v>145</v>
      </c>
      <c r="J545" s="55" t="s">
        <v>43</v>
      </c>
      <c r="K545">
        <v>4</v>
      </c>
    </row>
    <row r="546" spans="1:11" x14ac:dyDescent="0.35">
      <c r="A546" s="36" t="s">
        <v>78</v>
      </c>
      <c r="B546" s="36" t="s">
        <v>584</v>
      </c>
      <c r="C546" t="s">
        <v>78</v>
      </c>
      <c r="D546" t="s">
        <v>497</v>
      </c>
      <c r="E546" t="s">
        <v>594</v>
      </c>
      <c r="F546" t="s">
        <v>624</v>
      </c>
      <c r="G546" t="s">
        <v>625</v>
      </c>
      <c r="H546" t="s">
        <v>162</v>
      </c>
      <c r="I546" t="s">
        <v>163</v>
      </c>
      <c r="J546" s="55">
        <v>1</v>
      </c>
      <c r="K546">
        <v>2673</v>
      </c>
    </row>
    <row r="547" spans="1:11" x14ac:dyDescent="0.35">
      <c r="A547" s="36" t="s">
        <v>78</v>
      </c>
      <c r="B547" s="36" t="s">
        <v>584</v>
      </c>
      <c r="C547" t="s">
        <v>78</v>
      </c>
      <c r="D547" t="s">
        <v>497</v>
      </c>
      <c r="E547" t="s">
        <v>594</v>
      </c>
      <c r="F547" t="s">
        <v>624</v>
      </c>
      <c r="G547" t="s">
        <v>625</v>
      </c>
      <c r="H547" t="s">
        <v>162</v>
      </c>
      <c r="I547" t="s">
        <v>163</v>
      </c>
      <c r="J547" s="55">
        <v>2</v>
      </c>
      <c r="K547">
        <v>459</v>
      </c>
    </row>
    <row r="548" spans="1:11" x14ac:dyDescent="0.35">
      <c r="A548" s="36" t="s">
        <v>78</v>
      </c>
      <c r="B548" s="36" t="s">
        <v>584</v>
      </c>
      <c r="C548" t="s">
        <v>78</v>
      </c>
      <c r="D548" t="s">
        <v>497</v>
      </c>
      <c r="E548" t="s">
        <v>594</v>
      </c>
      <c r="F548" t="s">
        <v>624</v>
      </c>
      <c r="G548" t="s">
        <v>625</v>
      </c>
      <c r="H548" t="s">
        <v>162</v>
      </c>
      <c r="I548" t="s">
        <v>163</v>
      </c>
      <c r="J548" s="55" t="s">
        <v>30</v>
      </c>
      <c r="K548">
        <v>264</v>
      </c>
    </row>
    <row r="549" spans="1:11" x14ac:dyDescent="0.35">
      <c r="A549" s="36" t="s">
        <v>78</v>
      </c>
      <c r="B549" s="36" t="s">
        <v>584</v>
      </c>
      <c r="C549" t="s">
        <v>78</v>
      </c>
      <c r="D549" t="s">
        <v>497</v>
      </c>
      <c r="E549" t="s">
        <v>594</v>
      </c>
      <c r="F549" t="s">
        <v>624</v>
      </c>
      <c r="G549" t="s">
        <v>625</v>
      </c>
      <c r="H549" t="s">
        <v>162</v>
      </c>
      <c r="I549" t="s">
        <v>163</v>
      </c>
      <c r="J549" s="55" t="s">
        <v>31</v>
      </c>
      <c r="K549">
        <v>111</v>
      </c>
    </row>
    <row r="550" spans="1:11" x14ac:dyDescent="0.35">
      <c r="A550" s="36" t="s">
        <v>78</v>
      </c>
      <c r="B550" s="36" t="s">
        <v>584</v>
      </c>
      <c r="C550" t="s">
        <v>78</v>
      </c>
      <c r="D550" t="s">
        <v>497</v>
      </c>
      <c r="E550" t="s">
        <v>594</v>
      </c>
      <c r="F550" t="s">
        <v>624</v>
      </c>
      <c r="G550" t="s">
        <v>625</v>
      </c>
      <c r="H550" t="s">
        <v>162</v>
      </c>
      <c r="I550" t="s">
        <v>163</v>
      </c>
      <c r="J550" s="55" t="s">
        <v>32</v>
      </c>
      <c r="K550">
        <v>23</v>
      </c>
    </row>
    <row r="551" spans="1:11" x14ac:dyDescent="0.35">
      <c r="A551" s="36" t="s">
        <v>78</v>
      </c>
      <c r="B551" s="36" t="s">
        <v>584</v>
      </c>
      <c r="C551" t="s">
        <v>78</v>
      </c>
      <c r="D551" t="s">
        <v>497</v>
      </c>
      <c r="E551" t="s">
        <v>594</v>
      </c>
      <c r="F551" t="s">
        <v>624</v>
      </c>
      <c r="G551" t="s">
        <v>625</v>
      </c>
      <c r="H551" t="s">
        <v>162</v>
      </c>
      <c r="I551" t="s">
        <v>163</v>
      </c>
      <c r="J551" s="55" t="s">
        <v>33</v>
      </c>
      <c r="K551">
        <v>18</v>
      </c>
    </row>
    <row r="552" spans="1:11" x14ac:dyDescent="0.35">
      <c r="A552" s="36" t="s">
        <v>78</v>
      </c>
      <c r="B552" s="36" t="s">
        <v>584</v>
      </c>
      <c r="C552" t="s">
        <v>78</v>
      </c>
      <c r="D552" t="s">
        <v>497</v>
      </c>
      <c r="E552" t="s">
        <v>594</v>
      </c>
      <c r="F552" t="s">
        <v>624</v>
      </c>
      <c r="G552" t="s">
        <v>625</v>
      </c>
      <c r="H552" t="s">
        <v>162</v>
      </c>
      <c r="I552" t="s">
        <v>163</v>
      </c>
      <c r="J552" s="55" t="s">
        <v>34</v>
      </c>
      <c r="K552">
        <v>38</v>
      </c>
    </row>
    <row r="553" spans="1:11" x14ac:dyDescent="0.35">
      <c r="A553" s="36" t="s">
        <v>78</v>
      </c>
      <c r="B553" s="36" t="s">
        <v>584</v>
      </c>
      <c r="C553" t="s">
        <v>78</v>
      </c>
      <c r="D553" t="s">
        <v>497</v>
      </c>
      <c r="E553" t="s">
        <v>594</v>
      </c>
      <c r="F553" t="s">
        <v>624</v>
      </c>
      <c r="G553" t="s">
        <v>625</v>
      </c>
      <c r="H553" t="s">
        <v>162</v>
      </c>
      <c r="I553" t="s">
        <v>163</v>
      </c>
      <c r="J553" s="55" t="s">
        <v>35</v>
      </c>
      <c r="K553">
        <v>5</v>
      </c>
    </row>
    <row r="554" spans="1:11" x14ac:dyDescent="0.35">
      <c r="A554" s="36" t="s">
        <v>78</v>
      </c>
      <c r="B554" s="36" t="s">
        <v>584</v>
      </c>
      <c r="C554" t="s">
        <v>78</v>
      </c>
      <c r="D554" t="s">
        <v>497</v>
      </c>
      <c r="E554" t="s">
        <v>594</v>
      </c>
      <c r="F554" t="s">
        <v>624</v>
      </c>
      <c r="G554" t="s">
        <v>625</v>
      </c>
      <c r="H554" t="s">
        <v>162</v>
      </c>
      <c r="I554" t="s">
        <v>163</v>
      </c>
      <c r="J554" s="55" t="s">
        <v>36</v>
      </c>
      <c r="K554">
        <v>158</v>
      </c>
    </row>
    <row r="555" spans="1:11" x14ac:dyDescent="0.35">
      <c r="A555" s="36" t="s">
        <v>78</v>
      </c>
      <c r="B555" s="36" t="s">
        <v>584</v>
      </c>
      <c r="C555" t="s">
        <v>78</v>
      </c>
      <c r="D555" t="s">
        <v>497</v>
      </c>
      <c r="E555" t="s">
        <v>594</v>
      </c>
      <c r="F555" t="s">
        <v>624</v>
      </c>
      <c r="G555" t="s">
        <v>625</v>
      </c>
      <c r="H555" t="s">
        <v>162</v>
      </c>
      <c r="I555" t="s">
        <v>163</v>
      </c>
      <c r="J555" s="55" t="s">
        <v>37</v>
      </c>
      <c r="K555">
        <v>47</v>
      </c>
    </row>
    <row r="556" spans="1:11" x14ac:dyDescent="0.35">
      <c r="A556" s="36" t="s">
        <v>78</v>
      </c>
      <c r="B556" s="36" t="s">
        <v>584</v>
      </c>
      <c r="C556" t="s">
        <v>78</v>
      </c>
      <c r="D556" t="s">
        <v>497</v>
      </c>
      <c r="E556" t="s">
        <v>594</v>
      </c>
      <c r="F556" t="s">
        <v>624</v>
      </c>
      <c r="G556" t="s">
        <v>625</v>
      </c>
      <c r="H556" t="s">
        <v>162</v>
      </c>
      <c r="I556" t="s">
        <v>163</v>
      </c>
      <c r="J556" s="55" t="s">
        <v>38</v>
      </c>
      <c r="K556">
        <v>62</v>
      </c>
    </row>
    <row r="557" spans="1:11" x14ac:dyDescent="0.35">
      <c r="A557" s="36" t="s">
        <v>78</v>
      </c>
      <c r="B557" s="36" t="s">
        <v>584</v>
      </c>
      <c r="C557" t="s">
        <v>78</v>
      </c>
      <c r="D557" t="s">
        <v>497</v>
      </c>
      <c r="E557" t="s">
        <v>594</v>
      </c>
      <c r="F557" t="s">
        <v>624</v>
      </c>
      <c r="G557" t="s">
        <v>625</v>
      </c>
      <c r="H557" t="s">
        <v>162</v>
      </c>
      <c r="I557" t="s">
        <v>163</v>
      </c>
      <c r="J557" s="55" t="s">
        <v>39</v>
      </c>
      <c r="K557">
        <v>111</v>
      </c>
    </row>
    <row r="558" spans="1:11" x14ac:dyDescent="0.35">
      <c r="A558" s="36" t="s">
        <v>78</v>
      </c>
      <c r="B558" s="36" t="s">
        <v>584</v>
      </c>
      <c r="C558" t="s">
        <v>78</v>
      </c>
      <c r="D558" t="s">
        <v>497</v>
      </c>
      <c r="E558" t="s">
        <v>594</v>
      </c>
      <c r="F558" t="s">
        <v>624</v>
      </c>
      <c r="G558" t="s">
        <v>625</v>
      </c>
      <c r="H558" t="s">
        <v>162</v>
      </c>
      <c r="I558" t="s">
        <v>163</v>
      </c>
      <c r="J558" s="55" t="s">
        <v>40</v>
      </c>
      <c r="K558">
        <v>15</v>
      </c>
    </row>
    <row r="559" spans="1:11" x14ac:dyDescent="0.35">
      <c r="A559" s="36" t="s">
        <v>78</v>
      </c>
      <c r="B559" s="36" t="s">
        <v>584</v>
      </c>
      <c r="C559" t="s">
        <v>78</v>
      </c>
      <c r="D559" t="s">
        <v>497</v>
      </c>
      <c r="E559" t="s">
        <v>594</v>
      </c>
      <c r="F559" t="s">
        <v>624</v>
      </c>
      <c r="G559" t="s">
        <v>625</v>
      </c>
      <c r="H559" t="s">
        <v>162</v>
      </c>
      <c r="I559" t="s">
        <v>163</v>
      </c>
      <c r="J559" s="55" t="s">
        <v>41</v>
      </c>
      <c r="K559">
        <v>14</v>
      </c>
    </row>
    <row r="560" spans="1:11" x14ac:dyDescent="0.35">
      <c r="A560" s="36" t="s">
        <v>78</v>
      </c>
      <c r="B560" s="36" t="s">
        <v>584</v>
      </c>
      <c r="C560" t="s">
        <v>78</v>
      </c>
      <c r="D560" t="s">
        <v>497</v>
      </c>
      <c r="E560" t="s">
        <v>594</v>
      </c>
      <c r="F560" t="s">
        <v>624</v>
      </c>
      <c r="G560" t="s">
        <v>625</v>
      </c>
      <c r="H560" t="s">
        <v>162</v>
      </c>
      <c r="I560" t="s">
        <v>163</v>
      </c>
      <c r="J560" s="55" t="s">
        <v>42</v>
      </c>
      <c r="K560">
        <v>48</v>
      </c>
    </row>
    <row r="561" spans="1:11" x14ac:dyDescent="0.35">
      <c r="A561" s="36" t="s">
        <v>78</v>
      </c>
      <c r="B561" s="36" t="s">
        <v>584</v>
      </c>
      <c r="C561" t="s">
        <v>78</v>
      </c>
      <c r="D561" t="s">
        <v>497</v>
      </c>
      <c r="E561" t="s">
        <v>594</v>
      </c>
      <c r="F561" t="s">
        <v>624</v>
      </c>
      <c r="G561" t="s">
        <v>625</v>
      </c>
      <c r="H561" t="s">
        <v>162</v>
      </c>
      <c r="I561" t="s">
        <v>163</v>
      </c>
      <c r="J561" s="55" t="s">
        <v>43</v>
      </c>
      <c r="K561">
        <v>4</v>
      </c>
    </row>
    <row r="562" spans="1:11" x14ac:dyDescent="0.35">
      <c r="A562" s="36" t="s">
        <v>78</v>
      </c>
      <c r="B562" s="36" t="s">
        <v>584</v>
      </c>
      <c r="C562" t="s">
        <v>78</v>
      </c>
      <c r="D562" t="s">
        <v>497</v>
      </c>
      <c r="E562" t="s">
        <v>594</v>
      </c>
      <c r="F562" t="s">
        <v>624</v>
      </c>
      <c r="G562" t="s">
        <v>625</v>
      </c>
      <c r="H562" t="s">
        <v>280</v>
      </c>
      <c r="I562" t="s">
        <v>281</v>
      </c>
      <c r="J562" s="55">
        <v>1</v>
      </c>
      <c r="K562">
        <v>825</v>
      </c>
    </row>
    <row r="563" spans="1:11" x14ac:dyDescent="0.35">
      <c r="A563" s="36" t="s">
        <v>78</v>
      </c>
      <c r="B563" s="36" t="s">
        <v>584</v>
      </c>
      <c r="C563" t="s">
        <v>78</v>
      </c>
      <c r="D563" t="s">
        <v>497</v>
      </c>
      <c r="E563" t="s">
        <v>594</v>
      </c>
      <c r="F563" t="s">
        <v>624</v>
      </c>
      <c r="G563" t="s">
        <v>625</v>
      </c>
      <c r="H563" t="s">
        <v>280</v>
      </c>
      <c r="I563" t="s">
        <v>281</v>
      </c>
      <c r="J563" s="55">
        <v>2</v>
      </c>
      <c r="K563">
        <v>155</v>
      </c>
    </row>
    <row r="564" spans="1:11" x14ac:dyDescent="0.35">
      <c r="A564" s="36" t="s">
        <v>78</v>
      </c>
      <c r="B564" s="36" t="s">
        <v>584</v>
      </c>
      <c r="C564" t="s">
        <v>78</v>
      </c>
      <c r="D564" t="s">
        <v>497</v>
      </c>
      <c r="E564" t="s">
        <v>594</v>
      </c>
      <c r="F564" t="s">
        <v>624</v>
      </c>
      <c r="G564" t="s">
        <v>625</v>
      </c>
      <c r="H564" t="s">
        <v>280</v>
      </c>
      <c r="I564" t="s">
        <v>281</v>
      </c>
      <c r="J564" s="55" t="s">
        <v>30</v>
      </c>
      <c r="K564">
        <v>96</v>
      </c>
    </row>
    <row r="565" spans="1:11" x14ac:dyDescent="0.35">
      <c r="A565" s="36" t="s">
        <v>78</v>
      </c>
      <c r="B565" s="36" t="s">
        <v>584</v>
      </c>
      <c r="C565" t="s">
        <v>78</v>
      </c>
      <c r="D565" t="s">
        <v>497</v>
      </c>
      <c r="E565" t="s">
        <v>594</v>
      </c>
      <c r="F565" t="s">
        <v>624</v>
      </c>
      <c r="G565" t="s">
        <v>625</v>
      </c>
      <c r="H565" t="s">
        <v>280</v>
      </c>
      <c r="I565" t="s">
        <v>281</v>
      </c>
      <c r="J565" s="55" t="s">
        <v>31</v>
      </c>
      <c r="K565">
        <v>30</v>
      </c>
    </row>
    <row r="566" spans="1:11" x14ac:dyDescent="0.35">
      <c r="A566" s="36" t="s">
        <v>78</v>
      </c>
      <c r="B566" s="36" t="s">
        <v>584</v>
      </c>
      <c r="C566" t="s">
        <v>78</v>
      </c>
      <c r="D566" t="s">
        <v>497</v>
      </c>
      <c r="E566" t="s">
        <v>594</v>
      </c>
      <c r="F566" t="s">
        <v>624</v>
      </c>
      <c r="G566" t="s">
        <v>625</v>
      </c>
      <c r="H566" t="s">
        <v>280</v>
      </c>
      <c r="I566" t="s">
        <v>281</v>
      </c>
      <c r="J566" s="55" t="s">
        <v>32</v>
      </c>
      <c r="K566">
        <v>14</v>
      </c>
    </row>
    <row r="567" spans="1:11" x14ac:dyDescent="0.35">
      <c r="A567" s="36" t="s">
        <v>78</v>
      </c>
      <c r="B567" s="36" t="s">
        <v>584</v>
      </c>
      <c r="C567" t="s">
        <v>78</v>
      </c>
      <c r="D567" t="s">
        <v>497</v>
      </c>
      <c r="E567" t="s">
        <v>594</v>
      </c>
      <c r="F567" t="s">
        <v>624</v>
      </c>
      <c r="G567" t="s">
        <v>625</v>
      </c>
      <c r="H567" t="s">
        <v>280</v>
      </c>
      <c r="I567" t="s">
        <v>281</v>
      </c>
      <c r="J567" s="55" t="s">
        <v>33</v>
      </c>
      <c r="K567">
        <v>8</v>
      </c>
    </row>
    <row r="568" spans="1:11" x14ac:dyDescent="0.35">
      <c r="A568" s="36" t="s">
        <v>78</v>
      </c>
      <c r="B568" s="36" t="s">
        <v>584</v>
      </c>
      <c r="C568" t="s">
        <v>78</v>
      </c>
      <c r="D568" t="s">
        <v>497</v>
      </c>
      <c r="E568" t="s">
        <v>594</v>
      </c>
      <c r="F568" t="s">
        <v>624</v>
      </c>
      <c r="G568" t="s">
        <v>625</v>
      </c>
      <c r="H568" t="s">
        <v>280</v>
      </c>
      <c r="I568" t="s">
        <v>281</v>
      </c>
      <c r="J568" s="55" t="s">
        <v>34</v>
      </c>
      <c r="K568">
        <v>6</v>
      </c>
    </row>
    <row r="569" spans="1:11" x14ac:dyDescent="0.35">
      <c r="A569" s="36" t="s">
        <v>78</v>
      </c>
      <c r="B569" s="36" t="s">
        <v>584</v>
      </c>
      <c r="C569" t="s">
        <v>78</v>
      </c>
      <c r="D569" t="s">
        <v>497</v>
      </c>
      <c r="E569" t="s">
        <v>594</v>
      </c>
      <c r="F569" t="s">
        <v>624</v>
      </c>
      <c r="G569" t="s">
        <v>625</v>
      </c>
      <c r="H569" t="s">
        <v>280</v>
      </c>
      <c r="I569" t="s">
        <v>281</v>
      </c>
      <c r="J569" s="55" t="s">
        <v>35</v>
      </c>
      <c r="K569">
        <v>1</v>
      </c>
    </row>
    <row r="570" spans="1:11" x14ac:dyDescent="0.35">
      <c r="A570" s="36" t="s">
        <v>78</v>
      </c>
      <c r="B570" s="36" t="s">
        <v>584</v>
      </c>
      <c r="C570" t="s">
        <v>78</v>
      </c>
      <c r="D570" t="s">
        <v>497</v>
      </c>
      <c r="E570" t="s">
        <v>594</v>
      </c>
      <c r="F570" t="s">
        <v>624</v>
      </c>
      <c r="G570" t="s">
        <v>625</v>
      </c>
      <c r="H570" t="s">
        <v>280</v>
      </c>
      <c r="I570" t="s">
        <v>281</v>
      </c>
      <c r="J570" s="55" t="s">
        <v>36</v>
      </c>
      <c r="K570">
        <v>58</v>
      </c>
    </row>
    <row r="571" spans="1:11" x14ac:dyDescent="0.35">
      <c r="A571" s="36" t="s">
        <v>78</v>
      </c>
      <c r="B571" s="36" t="s">
        <v>584</v>
      </c>
      <c r="C571" t="s">
        <v>78</v>
      </c>
      <c r="D571" t="s">
        <v>497</v>
      </c>
      <c r="E571" t="s">
        <v>594</v>
      </c>
      <c r="F571" t="s">
        <v>624</v>
      </c>
      <c r="G571" t="s">
        <v>625</v>
      </c>
      <c r="H571" t="s">
        <v>280</v>
      </c>
      <c r="I571" t="s">
        <v>281</v>
      </c>
      <c r="J571" s="55" t="s">
        <v>37</v>
      </c>
      <c r="K571">
        <v>11</v>
      </c>
    </row>
    <row r="572" spans="1:11" x14ac:dyDescent="0.35">
      <c r="A572" s="36" t="s">
        <v>78</v>
      </c>
      <c r="B572" s="36" t="s">
        <v>584</v>
      </c>
      <c r="C572" t="s">
        <v>78</v>
      </c>
      <c r="D572" t="s">
        <v>497</v>
      </c>
      <c r="E572" t="s">
        <v>594</v>
      </c>
      <c r="F572" t="s">
        <v>624</v>
      </c>
      <c r="G572" t="s">
        <v>625</v>
      </c>
      <c r="H572" t="s">
        <v>280</v>
      </c>
      <c r="I572" t="s">
        <v>281</v>
      </c>
      <c r="J572" s="55" t="s">
        <v>38</v>
      </c>
      <c r="K572">
        <v>22</v>
      </c>
    </row>
    <row r="573" spans="1:11" x14ac:dyDescent="0.35">
      <c r="A573" s="36" t="s">
        <v>78</v>
      </c>
      <c r="B573" s="36" t="s">
        <v>584</v>
      </c>
      <c r="C573" t="s">
        <v>78</v>
      </c>
      <c r="D573" t="s">
        <v>497</v>
      </c>
      <c r="E573" t="s">
        <v>594</v>
      </c>
      <c r="F573" t="s">
        <v>624</v>
      </c>
      <c r="G573" t="s">
        <v>625</v>
      </c>
      <c r="H573" t="s">
        <v>280</v>
      </c>
      <c r="I573" t="s">
        <v>281</v>
      </c>
      <c r="J573" s="55" t="s">
        <v>39</v>
      </c>
      <c r="K573">
        <v>47</v>
      </c>
    </row>
    <row r="574" spans="1:11" x14ac:dyDescent="0.35">
      <c r="A574" s="36" t="s">
        <v>78</v>
      </c>
      <c r="B574" s="36" t="s">
        <v>584</v>
      </c>
      <c r="C574" t="s">
        <v>78</v>
      </c>
      <c r="D574" t="s">
        <v>497</v>
      </c>
      <c r="E574" t="s">
        <v>594</v>
      </c>
      <c r="F574" t="s">
        <v>624</v>
      </c>
      <c r="G574" t="s">
        <v>625</v>
      </c>
      <c r="H574" t="s">
        <v>280</v>
      </c>
      <c r="I574" t="s">
        <v>281</v>
      </c>
      <c r="J574" s="55" t="s">
        <v>40</v>
      </c>
      <c r="K574">
        <v>10</v>
      </c>
    </row>
    <row r="575" spans="1:11" x14ac:dyDescent="0.35">
      <c r="A575" s="36" t="s">
        <v>78</v>
      </c>
      <c r="B575" s="36" t="s">
        <v>584</v>
      </c>
      <c r="C575" t="s">
        <v>78</v>
      </c>
      <c r="D575" t="s">
        <v>497</v>
      </c>
      <c r="E575" t="s">
        <v>594</v>
      </c>
      <c r="F575" t="s">
        <v>624</v>
      </c>
      <c r="G575" t="s">
        <v>625</v>
      </c>
      <c r="H575" t="s">
        <v>280</v>
      </c>
      <c r="I575" t="s">
        <v>281</v>
      </c>
      <c r="J575" s="55" t="s">
        <v>41</v>
      </c>
      <c r="K575">
        <v>3</v>
      </c>
    </row>
    <row r="576" spans="1:11" x14ac:dyDescent="0.35">
      <c r="A576" s="36" t="s">
        <v>78</v>
      </c>
      <c r="B576" s="36" t="s">
        <v>584</v>
      </c>
      <c r="C576" t="s">
        <v>78</v>
      </c>
      <c r="D576" t="s">
        <v>497</v>
      </c>
      <c r="E576" t="s">
        <v>594</v>
      </c>
      <c r="F576" t="s">
        <v>624</v>
      </c>
      <c r="G576" t="s">
        <v>625</v>
      </c>
      <c r="H576" t="s">
        <v>280</v>
      </c>
      <c r="I576" t="s">
        <v>281</v>
      </c>
      <c r="J576" s="55" t="s">
        <v>42</v>
      </c>
      <c r="K576">
        <v>4</v>
      </c>
    </row>
    <row r="577" spans="1:11" x14ac:dyDescent="0.35">
      <c r="A577" s="36" t="s">
        <v>78</v>
      </c>
      <c r="B577" s="36" t="s">
        <v>584</v>
      </c>
      <c r="C577" t="s">
        <v>78</v>
      </c>
      <c r="D577" t="s">
        <v>497</v>
      </c>
      <c r="E577" t="s">
        <v>594</v>
      </c>
      <c r="F577" t="s">
        <v>624</v>
      </c>
      <c r="G577" t="s">
        <v>625</v>
      </c>
      <c r="H577" t="s">
        <v>280</v>
      </c>
      <c r="I577" t="s">
        <v>281</v>
      </c>
      <c r="J577" s="55" t="s">
        <v>43</v>
      </c>
      <c r="K577">
        <v>0</v>
      </c>
    </row>
    <row r="578" spans="1:11" x14ac:dyDescent="0.35">
      <c r="A578" s="62" t="s">
        <v>626</v>
      </c>
      <c r="B578" s="62" t="s">
        <v>627</v>
      </c>
      <c r="C578" t="s">
        <v>626</v>
      </c>
      <c r="D578" t="s">
        <v>506</v>
      </c>
      <c r="E578" t="s">
        <v>585</v>
      </c>
      <c r="F578" t="s">
        <v>586</v>
      </c>
      <c r="G578" t="s">
        <v>587</v>
      </c>
      <c r="H578" t="s">
        <v>504</v>
      </c>
      <c r="I578" t="s">
        <v>505</v>
      </c>
      <c r="J578" s="55">
        <v>1</v>
      </c>
      <c r="K578">
        <v>2000</v>
      </c>
    </row>
    <row r="579" spans="1:11" x14ac:dyDescent="0.35">
      <c r="A579" s="36" t="s">
        <v>626</v>
      </c>
      <c r="B579" s="36" t="s">
        <v>627</v>
      </c>
      <c r="C579" t="s">
        <v>626</v>
      </c>
      <c r="D579" t="s">
        <v>506</v>
      </c>
      <c r="E579" t="s">
        <v>585</v>
      </c>
      <c r="F579" t="s">
        <v>586</v>
      </c>
      <c r="G579" t="s">
        <v>587</v>
      </c>
      <c r="H579" t="s">
        <v>504</v>
      </c>
      <c r="I579" t="s">
        <v>505</v>
      </c>
      <c r="J579" s="55">
        <v>2</v>
      </c>
      <c r="K579">
        <v>86</v>
      </c>
    </row>
    <row r="580" spans="1:11" x14ac:dyDescent="0.35">
      <c r="A580" s="36" t="s">
        <v>626</v>
      </c>
      <c r="B580" s="36" t="s">
        <v>627</v>
      </c>
      <c r="C580" t="s">
        <v>626</v>
      </c>
      <c r="D580" t="s">
        <v>506</v>
      </c>
      <c r="E580" t="s">
        <v>585</v>
      </c>
      <c r="F580" t="s">
        <v>586</v>
      </c>
      <c r="G580" t="s">
        <v>587</v>
      </c>
      <c r="H580" t="s">
        <v>504</v>
      </c>
      <c r="I580" t="s">
        <v>505</v>
      </c>
      <c r="J580" s="55" t="s">
        <v>30</v>
      </c>
      <c r="K580">
        <v>50</v>
      </c>
    </row>
    <row r="581" spans="1:11" x14ac:dyDescent="0.35">
      <c r="A581" s="36" t="s">
        <v>626</v>
      </c>
      <c r="B581" s="36" t="s">
        <v>627</v>
      </c>
      <c r="C581" t="s">
        <v>626</v>
      </c>
      <c r="D581" t="s">
        <v>506</v>
      </c>
      <c r="E581" t="s">
        <v>585</v>
      </c>
      <c r="F581" t="s">
        <v>586</v>
      </c>
      <c r="G581" t="s">
        <v>587</v>
      </c>
      <c r="H581" t="s">
        <v>504</v>
      </c>
      <c r="I581" t="s">
        <v>505</v>
      </c>
      <c r="J581" s="55" t="s">
        <v>31</v>
      </c>
      <c r="K581">
        <v>13</v>
      </c>
    </row>
    <row r="582" spans="1:11" x14ac:dyDescent="0.35">
      <c r="A582" s="36" t="s">
        <v>626</v>
      </c>
      <c r="B582" s="36" t="s">
        <v>627</v>
      </c>
      <c r="C582" t="s">
        <v>626</v>
      </c>
      <c r="D582" t="s">
        <v>506</v>
      </c>
      <c r="E582" t="s">
        <v>585</v>
      </c>
      <c r="F582" t="s">
        <v>586</v>
      </c>
      <c r="G582" t="s">
        <v>587</v>
      </c>
      <c r="H582" t="s">
        <v>504</v>
      </c>
      <c r="I582" t="s">
        <v>505</v>
      </c>
      <c r="J582" s="55" t="s">
        <v>32</v>
      </c>
      <c r="K582">
        <v>12</v>
      </c>
    </row>
    <row r="583" spans="1:11" x14ac:dyDescent="0.35">
      <c r="A583" s="36" t="s">
        <v>626</v>
      </c>
      <c r="B583" s="36" t="s">
        <v>627</v>
      </c>
      <c r="C583" t="s">
        <v>626</v>
      </c>
      <c r="D583" t="s">
        <v>506</v>
      </c>
      <c r="E583" t="s">
        <v>585</v>
      </c>
      <c r="F583" t="s">
        <v>586</v>
      </c>
      <c r="G583" t="s">
        <v>587</v>
      </c>
      <c r="H583" t="s">
        <v>504</v>
      </c>
      <c r="I583" t="s">
        <v>505</v>
      </c>
      <c r="J583" s="55" t="s">
        <v>33</v>
      </c>
      <c r="K583">
        <v>2</v>
      </c>
    </row>
    <row r="584" spans="1:11" x14ac:dyDescent="0.35">
      <c r="A584" s="36" t="s">
        <v>626</v>
      </c>
      <c r="B584" s="36" t="s">
        <v>627</v>
      </c>
      <c r="C584" t="s">
        <v>626</v>
      </c>
      <c r="D584" t="s">
        <v>506</v>
      </c>
      <c r="E584" t="s">
        <v>585</v>
      </c>
      <c r="F584" t="s">
        <v>586</v>
      </c>
      <c r="G584" t="s">
        <v>587</v>
      </c>
      <c r="H584" t="s">
        <v>504</v>
      </c>
      <c r="I584" t="s">
        <v>505</v>
      </c>
      <c r="J584" s="55" t="s">
        <v>34</v>
      </c>
      <c r="K584">
        <v>3</v>
      </c>
    </row>
    <row r="585" spans="1:11" x14ac:dyDescent="0.35">
      <c r="A585" s="36" t="s">
        <v>626</v>
      </c>
      <c r="B585" s="36" t="s">
        <v>627</v>
      </c>
      <c r="C585" t="s">
        <v>626</v>
      </c>
      <c r="D585" t="s">
        <v>506</v>
      </c>
      <c r="E585" t="s">
        <v>585</v>
      </c>
      <c r="F585" t="s">
        <v>586</v>
      </c>
      <c r="G585" t="s">
        <v>587</v>
      </c>
      <c r="H585" t="s">
        <v>504</v>
      </c>
      <c r="I585" t="s">
        <v>505</v>
      </c>
      <c r="J585" s="55" t="s">
        <v>35</v>
      </c>
      <c r="K585">
        <v>6</v>
      </c>
    </row>
    <row r="586" spans="1:11" x14ac:dyDescent="0.35">
      <c r="A586" s="36" t="s">
        <v>626</v>
      </c>
      <c r="B586" s="36" t="s">
        <v>627</v>
      </c>
      <c r="C586" t="s">
        <v>626</v>
      </c>
      <c r="D586" t="s">
        <v>506</v>
      </c>
      <c r="E586" t="s">
        <v>585</v>
      </c>
      <c r="F586" t="s">
        <v>586</v>
      </c>
      <c r="G586" t="s">
        <v>587</v>
      </c>
      <c r="H586" t="s">
        <v>504</v>
      </c>
      <c r="I586" t="s">
        <v>505</v>
      </c>
      <c r="J586" s="55" t="s">
        <v>36</v>
      </c>
      <c r="K586">
        <v>33</v>
      </c>
    </row>
    <row r="587" spans="1:11" x14ac:dyDescent="0.35">
      <c r="A587" s="36" t="s">
        <v>626</v>
      </c>
      <c r="B587" s="36" t="s">
        <v>627</v>
      </c>
      <c r="C587" t="s">
        <v>626</v>
      </c>
      <c r="D587" t="s">
        <v>506</v>
      </c>
      <c r="E587" t="s">
        <v>585</v>
      </c>
      <c r="F587" t="s">
        <v>586</v>
      </c>
      <c r="G587" t="s">
        <v>587</v>
      </c>
      <c r="H587" t="s">
        <v>504</v>
      </c>
      <c r="I587" t="s">
        <v>505</v>
      </c>
      <c r="J587" s="55" t="s">
        <v>37</v>
      </c>
      <c r="K587">
        <v>21</v>
      </c>
    </row>
    <row r="588" spans="1:11" x14ac:dyDescent="0.35">
      <c r="A588" s="36" t="s">
        <v>626</v>
      </c>
      <c r="B588" s="36" t="s">
        <v>627</v>
      </c>
      <c r="C588" t="s">
        <v>626</v>
      </c>
      <c r="D588" t="s">
        <v>506</v>
      </c>
      <c r="E588" t="s">
        <v>585</v>
      </c>
      <c r="F588" t="s">
        <v>586</v>
      </c>
      <c r="G588" t="s">
        <v>587</v>
      </c>
      <c r="H588" t="s">
        <v>504</v>
      </c>
      <c r="I588" t="s">
        <v>505</v>
      </c>
      <c r="J588" s="55" t="s">
        <v>38</v>
      </c>
      <c r="K588">
        <v>9</v>
      </c>
    </row>
    <row r="589" spans="1:11" x14ac:dyDescent="0.35">
      <c r="A589" s="36" t="s">
        <v>626</v>
      </c>
      <c r="B589" s="36" t="s">
        <v>627</v>
      </c>
      <c r="C589" t="s">
        <v>626</v>
      </c>
      <c r="D589" t="s">
        <v>506</v>
      </c>
      <c r="E589" t="s">
        <v>585</v>
      </c>
      <c r="F589" t="s">
        <v>586</v>
      </c>
      <c r="G589" t="s">
        <v>587</v>
      </c>
      <c r="H589" t="s">
        <v>504</v>
      </c>
      <c r="I589" t="s">
        <v>505</v>
      </c>
      <c r="J589" s="55" t="s">
        <v>39</v>
      </c>
      <c r="K589">
        <v>17</v>
      </c>
    </row>
    <row r="590" spans="1:11" x14ac:dyDescent="0.35">
      <c r="A590" s="36" t="s">
        <v>626</v>
      </c>
      <c r="B590" s="36" t="s">
        <v>627</v>
      </c>
      <c r="C590" t="s">
        <v>626</v>
      </c>
      <c r="D590" t="s">
        <v>506</v>
      </c>
      <c r="E590" t="s">
        <v>585</v>
      </c>
      <c r="F590" t="s">
        <v>586</v>
      </c>
      <c r="G590" t="s">
        <v>587</v>
      </c>
      <c r="H590" t="s">
        <v>504</v>
      </c>
      <c r="I590" t="s">
        <v>505</v>
      </c>
      <c r="J590" s="55" t="s">
        <v>40</v>
      </c>
      <c r="K590">
        <v>0</v>
      </c>
    </row>
    <row r="591" spans="1:11" x14ac:dyDescent="0.35">
      <c r="A591" s="36" t="s">
        <v>626</v>
      </c>
      <c r="B591" s="36" t="s">
        <v>627</v>
      </c>
      <c r="C591" t="s">
        <v>626</v>
      </c>
      <c r="D591" t="s">
        <v>506</v>
      </c>
      <c r="E591" t="s">
        <v>585</v>
      </c>
      <c r="F591" t="s">
        <v>586</v>
      </c>
      <c r="G591" t="s">
        <v>587</v>
      </c>
      <c r="H591" t="s">
        <v>504</v>
      </c>
      <c r="I591" t="s">
        <v>505</v>
      </c>
      <c r="J591" s="55" t="s">
        <v>41</v>
      </c>
      <c r="K591">
        <v>2</v>
      </c>
    </row>
    <row r="592" spans="1:11" x14ac:dyDescent="0.35">
      <c r="A592" s="36" t="s">
        <v>626</v>
      </c>
      <c r="B592" s="36" t="s">
        <v>627</v>
      </c>
      <c r="C592" t="s">
        <v>626</v>
      </c>
      <c r="D592" t="s">
        <v>506</v>
      </c>
      <c r="E592" t="s">
        <v>585</v>
      </c>
      <c r="F592" t="s">
        <v>586</v>
      </c>
      <c r="G592" t="s">
        <v>587</v>
      </c>
      <c r="H592" t="s">
        <v>504</v>
      </c>
      <c r="I592" t="s">
        <v>505</v>
      </c>
      <c r="J592" s="55" t="s">
        <v>42</v>
      </c>
      <c r="K592">
        <v>4</v>
      </c>
    </row>
    <row r="593" spans="1:11" x14ac:dyDescent="0.35">
      <c r="A593" s="36" t="s">
        <v>626</v>
      </c>
      <c r="B593" s="36" t="s">
        <v>627</v>
      </c>
      <c r="C593" t="s">
        <v>626</v>
      </c>
      <c r="D593" t="s">
        <v>506</v>
      </c>
      <c r="E593" t="s">
        <v>585</v>
      </c>
      <c r="F593" t="s">
        <v>586</v>
      </c>
      <c r="G593" t="s">
        <v>587</v>
      </c>
      <c r="H593" t="s">
        <v>504</v>
      </c>
      <c r="I593" t="s">
        <v>505</v>
      </c>
      <c r="J593" s="55" t="s">
        <v>43</v>
      </c>
      <c r="K593">
        <v>0</v>
      </c>
    </row>
    <row r="594" spans="1:11" x14ac:dyDescent="0.35">
      <c r="A594" s="36" t="s">
        <v>626</v>
      </c>
      <c r="B594" s="36" t="s">
        <v>627</v>
      </c>
      <c r="C594" t="s">
        <v>626</v>
      </c>
      <c r="D594" t="s">
        <v>512</v>
      </c>
      <c r="E594" t="s">
        <v>588</v>
      </c>
      <c r="F594" t="s">
        <v>589</v>
      </c>
      <c r="G594" t="s">
        <v>590</v>
      </c>
      <c r="H594" t="s">
        <v>510</v>
      </c>
      <c r="I594" t="s">
        <v>511</v>
      </c>
      <c r="J594" s="55">
        <v>1</v>
      </c>
      <c r="K594">
        <v>32780</v>
      </c>
    </row>
    <row r="595" spans="1:11" x14ac:dyDescent="0.35">
      <c r="A595" s="36" t="s">
        <v>626</v>
      </c>
      <c r="B595" s="36" t="s">
        <v>627</v>
      </c>
      <c r="C595" t="s">
        <v>626</v>
      </c>
      <c r="D595" t="s">
        <v>512</v>
      </c>
      <c r="E595" t="s">
        <v>588</v>
      </c>
      <c r="F595" t="s">
        <v>589</v>
      </c>
      <c r="G595" t="s">
        <v>590</v>
      </c>
      <c r="H595" t="s">
        <v>510</v>
      </c>
      <c r="I595" t="s">
        <v>511</v>
      </c>
      <c r="J595" s="55">
        <v>2</v>
      </c>
      <c r="K595">
        <v>672</v>
      </c>
    </row>
    <row r="596" spans="1:11" x14ac:dyDescent="0.35">
      <c r="A596" s="36" t="s">
        <v>626</v>
      </c>
      <c r="B596" s="36" t="s">
        <v>627</v>
      </c>
      <c r="C596" t="s">
        <v>626</v>
      </c>
      <c r="D596" t="s">
        <v>512</v>
      </c>
      <c r="E596" t="s">
        <v>588</v>
      </c>
      <c r="F596" t="s">
        <v>589</v>
      </c>
      <c r="G596" t="s">
        <v>590</v>
      </c>
      <c r="H596" t="s">
        <v>510</v>
      </c>
      <c r="I596" t="s">
        <v>511</v>
      </c>
      <c r="J596" s="55" t="s">
        <v>30</v>
      </c>
      <c r="K596">
        <v>348</v>
      </c>
    </row>
    <row r="597" spans="1:11" x14ac:dyDescent="0.35">
      <c r="A597" s="36" t="s">
        <v>626</v>
      </c>
      <c r="B597" s="36" t="s">
        <v>627</v>
      </c>
      <c r="C597" t="s">
        <v>626</v>
      </c>
      <c r="D597" t="s">
        <v>512</v>
      </c>
      <c r="E597" t="s">
        <v>588</v>
      </c>
      <c r="F597" t="s">
        <v>589</v>
      </c>
      <c r="G597" t="s">
        <v>590</v>
      </c>
      <c r="H597" t="s">
        <v>510</v>
      </c>
      <c r="I597" t="s">
        <v>511</v>
      </c>
      <c r="J597" s="55" t="s">
        <v>31</v>
      </c>
      <c r="K597">
        <v>184</v>
      </c>
    </row>
    <row r="598" spans="1:11" x14ac:dyDescent="0.35">
      <c r="A598" s="36" t="s">
        <v>626</v>
      </c>
      <c r="B598" s="36" t="s">
        <v>627</v>
      </c>
      <c r="C598" t="s">
        <v>626</v>
      </c>
      <c r="D598" t="s">
        <v>512</v>
      </c>
      <c r="E598" t="s">
        <v>588</v>
      </c>
      <c r="F598" t="s">
        <v>589</v>
      </c>
      <c r="G598" t="s">
        <v>590</v>
      </c>
      <c r="H598" t="s">
        <v>510</v>
      </c>
      <c r="I598" t="s">
        <v>511</v>
      </c>
      <c r="J598" s="55" t="s">
        <v>32</v>
      </c>
      <c r="K598">
        <v>36</v>
      </c>
    </row>
    <row r="599" spans="1:11" x14ac:dyDescent="0.35">
      <c r="A599" s="36" t="s">
        <v>626</v>
      </c>
      <c r="B599" s="36" t="s">
        <v>627</v>
      </c>
      <c r="C599" t="s">
        <v>626</v>
      </c>
      <c r="D599" t="s">
        <v>512</v>
      </c>
      <c r="E599" t="s">
        <v>588</v>
      </c>
      <c r="F599" t="s">
        <v>589</v>
      </c>
      <c r="G599" t="s">
        <v>590</v>
      </c>
      <c r="H599" t="s">
        <v>510</v>
      </c>
      <c r="I599" t="s">
        <v>511</v>
      </c>
      <c r="J599" s="55" t="s">
        <v>33</v>
      </c>
      <c r="K599">
        <v>37</v>
      </c>
    </row>
    <row r="600" spans="1:11" x14ac:dyDescent="0.35">
      <c r="A600" s="36" t="s">
        <v>626</v>
      </c>
      <c r="B600" s="36" t="s">
        <v>627</v>
      </c>
      <c r="C600" t="s">
        <v>626</v>
      </c>
      <c r="D600" t="s">
        <v>512</v>
      </c>
      <c r="E600" t="s">
        <v>588</v>
      </c>
      <c r="F600" t="s">
        <v>589</v>
      </c>
      <c r="G600" t="s">
        <v>590</v>
      </c>
      <c r="H600" t="s">
        <v>510</v>
      </c>
      <c r="I600" t="s">
        <v>511</v>
      </c>
      <c r="J600" s="55" t="s">
        <v>34</v>
      </c>
      <c r="K600">
        <v>64</v>
      </c>
    </row>
    <row r="601" spans="1:11" x14ac:dyDescent="0.35">
      <c r="A601" s="36" t="s">
        <v>626</v>
      </c>
      <c r="B601" s="36" t="s">
        <v>627</v>
      </c>
      <c r="C601" t="s">
        <v>626</v>
      </c>
      <c r="D601" t="s">
        <v>512</v>
      </c>
      <c r="E601" t="s">
        <v>588</v>
      </c>
      <c r="F601" t="s">
        <v>589</v>
      </c>
      <c r="G601" t="s">
        <v>590</v>
      </c>
      <c r="H601" t="s">
        <v>510</v>
      </c>
      <c r="I601" t="s">
        <v>511</v>
      </c>
      <c r="J601" s="55" t="s">
        <v>35</v>
      </c>
      <c r="K601">
        <v>3</v>
      </c>
    </row>
    <row r="602" spans="1:11" x14ac:dyDescent="0.35">
      <c r="A602" s="36" t="s">
        <v>626</v>
      </c>
      <c r="B602" s="36" t="s">
        <v>627</v>
      </c>
      <c r="C602" t="s">
        <v>626</v>
      </c>
      <c r="D602" t="s">
        <v>512</v>
      </c>
      <c r="E602" t="s">
        <v>588</v>
      </c>
      <c r="F602" t="s">
        <v>589</v>
      </c>
      <c r="G602" t="s">
        <v>590</v>
      </c>
      <c r="H602" t="s">
        <v>510</v>
      </c>
      <c r="I602" t="s">
        <v>511</v>
      </c>
      <c r="J602" s="55" t="s">
        <v>36</v>
      </c>
      <c r="K602">
        <v>121</v>
      </c>
    </row>
    <row r="603" spans="1:11" x14ac:dyDescent="0.35">
      <c r="A603" s="36" t="s">
        <v>626</v>
      </c>
      <c r="B603" s="36" t="s">
        <v>627</v>
      </c>
      <c r="C603" t="s">
        <v>626</v>
      </c>
      <c r="D603" t="s">
        <v>512</v>
      </c>
      <c r="E603" t="s">
        <v>588</v>
      </c>
      <c r="F603" t="s">
        <v>589</v>
      </c>
      <c r="G603" t="s">
        <v>590</v>
      </c>
      <c r="H603" t="s">
        <v>510</v>
      </c>
      <c r="I603" t="s">
        <v>511</v>
      </c>
      <c r="J603" s="55" t="s">
        <v>37</v>
      </c>
      <c r="K603">
        <v>114</v>
      </c>
    </row>
    <row r="604" spans="1:11" x14ac:dyDescent="0.35">
      <c r="A604" s="36" t="s">
        <v>626</v>
      </c>
      <c r="B604" s="36" t="s">
        <v>627</v>
      </c>
      <c r="C604" t="s">
        <v>626</v>
      </c>
      <c r="D604" t="s">
        <v>512</v>
      </c>
      <c r="E604" t="s">
        <v>588</v>
      </c>
      <c r="F604" t="s">
        <v>589</v>
      </c>
      <c r="G604" t="s">
        <v>590</v>
      </c>
      <c r="H604" t="s">
        <v>510</v>
      </c>
      <c r="I604" t="s">
        <v>511</v>
      </c>
      <c r="J604" s="55" t="s">
        <v>38</v>
      </c>
      <c r="K604">
        <v>100</v>
      </c>
    </row>
    <row r="605" spans="1:11" x14ac:dyDescent="0.35">
      <c r="A605" s="36" t="s">
        <v>626</v>
      </c>
      <c r="B605" s="36" t="s">
        <v>627</v>
      </c>
      <c r="C605" t="s">
        <v>626</v>
      </c>
      <c r="D605" t="s">
        <v>512</v>
      </c>
      <c r="E605" t="s">
        <v>588</v>
      </c>
      <c r="F605" t="s">
        <v>589</v>
      </c>
      <c r="G605" t="s">
        <v>590</v>
      </c>
      <c r="H605" t="s">
        <v>510</v>
      </c>
      <c r="I605" t="s">
        <v>511</v>
      </c>
      <c r="J605" s="55" t="s">
        <v>39</v>
      </c>
      <c r="K605">
        <v>83</v>
      </c>
    </row>
    <row r="606" spans="1:11" x14ac:dyDescent="0.35">
      <c r="A606" s="36" t="s">
        <v>626</v>
      </c>
      <c r="B606" s="36" t="s">
        <v>627</v>
      </c>
      <c r="C606" t="s">
        <v>626</v>
      </c>
      <c r="D606" t="s">
        <v>512</v>
      </c>
      <c r="E606" t="s">
        <v>588</v>
      </c>
      <c r="F606" t="s">
        <v>589</v>
      </c>
      <c r="G606" t="s">
        <v>590</v>
      </c>
      <c r="H606" t="s">
        <v>510</v>
      </c>
      <c r="I606" t="s">
        <v>511</v>
      </c>
      <c r="J606" s="55" t="s">
        <v>40</v>
      </c>
      <c r="K606">
        <v>0</v>
      </c>
    </row>
    <row r="607" spans="1:11" x14ac:dyDescent="0.35">
      <c r="A607" s="36" t="s">
        <v>626</v>
      </c>
      <c r="B607" s="36" t="s">
        <v>627</v>
      </c>
      <c r="C607" t="s">
        <v>626</v>
      </c>
      <c r="D607" t="s">
        <v>512</v>
      </c>
      <c r="E607" t="s">
        <v>588</v>
      </c>
      <c r="F607" t="s">
        <v>589</v>
      </c>
      <c r="G607" t="s">
        <v>590</v>
      </c>
      <c r="H607" t="s">
        <v>510</v>
      </c>
      <c r="I607" t="s">
        <v>511</v>
      </c>
      <c r="J607" s="55" t="s">
        <v>41</v>
      </c>
      <c r="K607">
        <v>13</v>
      </c>
    </row>
    <row r="608" spans="1:11" x14ac:dyDescent="0.35">
      <c r="A608" s="36" t="s">
        <v>626</v>
      </c>
      <c r="B608" s="36" t="s">
        <v>627</v>
      </c>
      <c r="C608" t="s">
        <v>626</v>
      </c>
      <c r="D608" t="s">
        <v>512</v>
      </c>
      <c r="E608" t="s">
        <v>588</v>
      </c>
      <c r="F608" t="s">
        <v>589</v>
      </c>
      <c r="G608" t="s">
        <v>590</v>
      </c>
      <c r="H608" t="s">
        <v>510</v>
      </c>
      <c r="I608" t="s">
        <v>511</v>
      </c>
      <c r="J608" s="55" t="s">
        <v>42</v>
      </c>
      <c r="K608">
        <v>0</v>
      </c>
    </row>
    <row r="609" spans="1:11" x14ac:dyDescent="0.35">
      <c r="A609" s="36" t="s">
        <v>626</v>
      </c>
      <c r="B609" s="36" t="s">
        <v>627</v>
      </c>
      <c r="C609" t="s">
        <v>626</v>
      </c>
      <c r="D609" t="s">
        <v>512</v>
      </c>
      <c r="E609" t="s">
        <v>588</v>
      </c>
      <c r="F609" t="s">
        <v>589</v>
      </c>
      <c r="G609" t="s">
        <v>590</v>
      </c>
      <c r="H609" t="s">
        <v>510</v>
      </c>
      <c r="I609" t="s">
        <v>511</v>
      </c>
      <c r="J609" s="55" t="s">
        <v>43</v>
      </c>
    </row>
    <row r="610" spans="1:11" x14ac:dyDescent="0.35">
      <c r="A610" s="36" t="s">
        <v>626</v>
      </c>
      <c r="B610" s="36" t="s">
        <v>627</v>
      </c>
      <c r="C610" t="s">
        <v>626</v>
      </c>
      <c r="D610" t="s">
        <v>501</v>
      </c>
      <c r="E610" t="s">
        <v>591</v>
      </c>
      <c r="F610" t="s">
        <v>589</v>
      </c>
      <c r="G610" t="s">
        <v>590</v>
      </c>
      <c r="H610" t="s">
        <v>515</v>
      </c>
      <c r="I610" t="s">
        <v>516</v>
      </c>
      <c r="J610" s="55">
        <v>1</v>
      </c>
      <c r="K610">
        <v>142122</v>
      </c>
    </row>
    <row r="611" spans="1:11" x14ac:dyDescent="0.35">
      <c r="A611" s="36" t="s">
        <v>626</v>
      </c>
      <c r="B611" s="36" t="s">
        <v>627</v>
      </c>
      <c r="C611" t="s">
        <v>626</v>
      </c>
      <c r="D611" t="s">
        <v>501</v>
      </c>
      <c r="E611" t="s">
        <v>591</v>
      </c>
      <c r="F611" t="s">
        <v>589</v>
      </c>
      <c r="G611" t="s">
        <v>590</v>
      </c>
      <c r="H611" t="s">
        <v>515</v>
      </c>
      <c r="I611" t="s">
        <v>516</v>
      </c>
      <c r="J611" s="55">
        <v>2</v>
      </c>
      <c r="K611">
        <v>2135</v>
      </c>
    </row>
    <row r="612" spans="1:11" x14ac:dyDescent="0.35">
      <c r="A612" s="36" t="s">
        <v>626</v>
      </c>
      <c r="B612" s="36" t="s">
        <v>627</v>
      </c>
      <c r="C612" t="s">
        <v>626</v>
      </c>
      <c r="D612" t="s">
        <v>501</v>
      </c>
      <c r="E612" t="s">
        <v>591</v>
      </c>
      <c r="F612" t="s">
        <v>589</v>
      </c>
      <c r="G612" t="s">
        <v>590</v>
      </c>
      <c r="H612" t="s">
        <v>515</v>
      </c>
      <c r="I612" t="s">
        <v>516</v>
      </c>
      <c r="J612" s="55" t="s">
        <v>30</v>
      </c>
      <c r="K612">
        <v>1152</v>
      </c>
    </row>
    <row r="613" spans="1:11" x14ac:dyDescent="0.35">
      <c r="A613" s="36" t="s">
        <v>626</v>
      </c>
      <c r="B613" s="36" t="s">
        <v>627</v>
      </c>
      <c r="C613" t="s">
        <v>626</v>
      </c>
      <c r="D613" t="s">
        <v>501</v>
      </c>
      <c r="E613" t="s">
        <v>591</v>
      </c>
      <c r="F613" t="s">
        <v>589</v>
      </c>
      <c r="G613" t="s">
        <v>590</v>
      </c>
      <c r="H613" t="s">
        <v>515</v>
      </c>
      <c r="I613" t="s">
        <v>516</v>
      </c>
      <c r="J613" s="55" t="s">
        <v>31</v>
      </c>
      <c r="K613">
        <v>449</v>
      </c>
    </row>
    <row r="614" spans="1:11" x14ac:dyDescent="0.35">
      <c r="A614" s="36" t="s">
        <v>626</v>
      </c>
      <c r="B614" s="36" t="s">
        <v>627</v>
      </c>
      <c r="C614" t="s">
        <v>626</v>
      </c>
      <c r="D614" t="s">
        <v>501</v>
      </c>
      <c r="E614" t="s">
        <v>591</v>
      </c>
      <c r="F614" t="s">
        <v>589</v>
      </c>
      <c r="G614" t="s">
        <v>590</v>
      </c>
      <c r="H614" t="s">
        <v>515</v>
      </c>
      <c r="I614" t="s">
        <v>516</v>
      </c>
      <c r="J614" s="55" t="s">
        <v>32</v>
      </c>
      <c r="K614">
        <v>139</v>
      </c>
    </row>
    <row r="615" spans="1:11" x14ac:dyDescent="0.35">
      <c r="A615" s="36" t="s">
        <v>626</v>
      </c>
      <c r="B615" s="36" t="s">
        <v>627</v>
      </c>
      <c r="C615" t="s">
        <v>626</v>
      </c>
      <c r="D615" t="s">
        <v>501</v>
      </c>
      <c r="E615" t="s">
        <v>591</v>
      </c>
      <c r="F615" t="s">
        <v>589</v>
      </c>
      <c r="G615" t="s">
        <v>590</v>
      </c>
      <c r="H615" t="s">
        <v>515</v>
      </c>
      <c r="I615" t="s">
        <v>516</v>
      </c>
      <c r="J615" s="55" t="s">
        <v>33</v>
      </c>
      <c r="K615">
        <v>163</v>
      </c>
    </row>
    <row r="616" spans="1:11" x14ac:dyDescent="0.35">
      <c r="A616" s="36" t="s">
        <v>626</v>
      </c>
      <c r="B616" s="36" t="s">
        <v>627</v>
      </c>
      <c r="C616" t="s">
        <v>626</v>
      </c>
      <c r="D616" t="s">
        <v>501</v>
      </c>
      <c r="E616" t="s">
        <v>591</v>
      </c>
      <c r="F616" t="s">
        <v>589</v>
      </c>
      <c r="G616" t="s">
        <v>590</v>
      </c>
      <c r="H616" t="s">
        <v>515</v>
      </c>
      <c r="I616" t="s">
        <v>516</v>
      </c>
      <c r="J616" s="55" t="s">
        <v>34</v>
      </c>
      <c r="K616">
        <v>216</v>
      </c>
    </row>
    <row r="617" spans="1:11" x14ac:dyDescent="0.35">
      <c r="A617" s="36" t="s">
        <v>626</v>
      </c>
      <c r="B617" s="36" t="s">
        <v>627</v>
      </c>
      <c r="C617" t="s">
        <v>626</v>
      </c>
      <c r="D617" t="s">
        <v>501</v>
      </c>
      <c r="E617" t="s">
        <v>591</v>
      </c>
      <c r="F617" t="s">
        <v>589</v>
      </c>
      <c r="G617" t="s">
        <v>590</v>
      </c>
      <c r="H617" t="s">
        <v>515</v>
      </c>
      <c r="I617" t="s">
        <v>516</v>
      </c>
      <c r="J617" s="55" t="s">
        <v>35</v>
      </c>
      <c r="K617">
        <v>16</v>
      </c>
    </row>
    <row r="618" spans="1:11" x14ac:dyDescent="0.35">
      <c r="A618" s="36" t="s">
        <v>626</v>
      </c>
      <c r="B618" s="36" t="s">
        <v>627</v>
      </c>
      <c r="C618" t="s">
        <v>626</v>
      </c>
      <c r="D618" t="s">
        <v>501</v>
      </c>
      <c r="E618" t="s">
        <v>591</v>
      </c>
      <c r="F618" t="s">
        <v>589</v>
      </c>
      <c r="G618" t="s">
        <v>590</v>
      </c>
      <c r="H618" t="s">
        <v>515</v>
      </c>
      <c r="I618" t="s">
        <v>516</v>
      </c>
      <c r="J618" s="55" t="s">
        <v>36</v>
      </c>
      <c r="K618">
        <v>305</v>
      </c>
    </row>
    <row r="619" spans="1:11" x14ac:dyDescent="0.35">
      <c r="A619" s="36" t="s">
        <v>626</v>
      </c>
      <c r="B619" s="36" t="s">
        <v>627</v>
      </c>
      <c r="C619" t="s">
        <v>626</v>
      </c>
      <c r="D619" t="s">
        <v>501</v>
      </c>
      <c r="E619" t="s">
        <v>591</v>
      </c>
      <c r="F619" t="s">
        <v>589</v>
      </c>
      <c r="G619" t="s">
        <v>590</v>
      </c>
      <c r="H619" t="s">
        <v>515</v>
      </c>
      <c r="I619" t="s">
        <v>516</v>
      </c>
      <c r="J619" s="55" t="s">
        <v>37</v>
      </c>
      <c r="K619">
        <v>417</v>
      </c>
    </row>
    <row r="620" spans="1:11" x14ac:dyDescent="0.35">
      <c r="A620" s="36" t="s">
        <v>626</v>
      </c>
      <c r="B620" s="36" t="s">
        <v>627</v>
      </c>
      <c r="C620" t="s">
        <v>626</v>
      </c>
      <c r="D620" t="s">
        <v>501</v>
      </c>
      <c r="E620" t="s">
        <v>591</v>
      </c>
      <c r="F620" t="s">
        <v>589</v>
      </c>
      <c r="G620" t="s">
        <v>590</v>
      </c>
      <c r="H620" t="s">
        <v>515</v>
      </c>
      <c r="I620" t="s">
        <v>516</v>
      </c>
      <c r="J620" s="55" t="s">
        <v>38</v>
      </c>
      <c r="K620">
        <v>277</v>
      </c>
    </row>
    <row r="621" spans="1:11" x14ac:dyDescent="0.35">
      <c r="A621" s="36" t="s">
        <v>626</v>
      </c>
      <c r="B621" s="36" t="s">
        <v>627</v>
      </c>
      <c r="C621" t="s">
        <v>626</v>
      </c>
      <c r="D621" t="s">
        <v>501</v>
      </c>
      <c r="E621" t="s">
        <v>591</v>
      </c>
      <c r="F621" t="s">
        <v>589</v>
      </c>
      <c r="G621" t="s">
        <v>590</v>
      </c>
      <c r="H621" t="s">
        <v>515</v>
      </c>
      <c r="I621" t="s">
        <v>516</v>
      </c>
      <c r="J621" s="55" t="s">
        <v>39</v>
      </c>
      <c r="K621">
        <v>569</v>
      </c>
    </row>
    <row r="622" spans="1:11" x14ac:dyDescent="0.35">
      <c r="A622" s="36" t="s">
        <v>626</v>
      </c>
      <c r="B622" s="36" t="s">
        <v>627</v>
      </c>
      <c r="C622" t="s">
        <v>626</v>
      </c>
      <c r="D622" t="s">
        <v>501</v>
      </c>
      <c r="E622" t="s">
        <v>591</v>
      </c>
      <c r="F622" t="s">
        <v>589</v>
      </c>
      <c r="G622" t="s">
        <v>590</v>
      </c>
      <c r="H622" t="s">
        <v>515</v>
      </c>
      <c r="I622" t="s">
        <v>516</v>
      </c>
      <c r="J622" s="55" t="s">
        <v>40</v>
      </c>
      <c r="K622">
        <v>0</v>
      </c>
    </row>
    <row r="623" spans="1:11" x14ac:dyDescent="0.35">
      <c r="A623" s="36" t="s">
        <v>626</v>
      </c>
      <c r="B623" s="36" t="s">
        <v>627</v>
      </c>
      <c r="C623" t="s">
        <v>626</v>
      </c>
      <c r="D623" t="s">
        <v>501</v>
      </c>
      <c r="E623" t="s">
        <v>591</v>
      </c>
      <c r="F623" t="s">
        <v>589</v>
      </c>
      <c r="G623" t="s">
        <v>590</v>
      </c>
      <c r="H623" t="s">
        <v>515</v>
      </c>
      <c r="I623" t="s">
        <v>516</v>
      </c>
      <c r="J623" s="55" t="s">
        <v>41</v>
      </c>
      <c r="K623">
        <v>47</v>
      </c>
    </row>
    <row r="624" spans="1:11" x14ac:dyDescent="0.35">
      <c r="A624" s="36" t="s">
        <v>626</v>
      </c>
      <c r="B624" s="36" t="s">
        <v>627</v>
      </c>
      <c r="C624" t="s">
        <v>626</v>
      </c>
      <c r="D624" t="s">
        <v>501</v>
      </c>
      <c r="E624" t="s">
        <v>591</v>
      </c>
      <c r="F624" t="s">
        <v>589</v>
      </c>
      <c r="G624" t="s">
        <v>590</v>
      </c>
      <c r="H624" t="s">
        <v>515</v>
      </c>
      <c r="I624" t="s">
        <v>516</v>
      </c>
      <c r="J624" s="55" t="s">
        <v>42</v>
      </c>
      <c r="K624">
        <v>0</v>
      </c>
    </row>
    <row r="625" spans="1:11" x14ac:dyDescent="0.35">
      <c r="A625" s="36" t="s">
        <v>626</v>
      </c>
      <c r="B625" s="36" t="s">
        <v>627</v>
      </c>
      <c r="C625" t="s">
        <v>626</v>
      </c>
      <c r="D625" t="s">
        <v>501</v>
      </c>
      <c r="E625" t="s">
        <v>591</v>
      </c>
      <c r="F625" t="s">
        <v>589</v>
      </c>
      <c r="G625" t="s">
        <v>590</v>
      </c>
      <c r="H625" t="s">
        <v>515</v>
      </c>
      <c r="I625" t="s">
        <v>516</v>
      </c>
      <c r="J625" s="55" t="s">
        <v>43</v>
      </c>
    </row>
    <row r="626" spans="1:11" x14ac:dyDescent="0.35">
      <c r="A626" s="36" t="s">
        <v>626</v>
      </c>
      <c r="B626" s="36" t="s">
        <v>627</v>
      </c>
      <c r="C626" t="s">
        <v>626</v>
      </c>
      <c r="D626" t="s">
        <v>501</v>
      </c>
      <c r="E626" t="s">
        <v>591</v>
      </c>
      <c r="F626" t="s">
        <v>592</v>
      </c>
      <c r="G626" t="s">
        <v>593</v>
      </c>
      <c r="H626" t="s">
        <v>499</v>
      </c>
      <c r="I626" t="s">
        <v>500</v>
      </c>
      <c r="J626" s="55">
        <v>1</v>
      </c>
      <c r="K626">
        <v>439</v>
      </c>
    </row>
    <row r="627" spans="1:11" x14ac:dyDescent="0.35">
      <c r="A627" s="36" t="s">
        <v>626</v>
      </c>
      <c r="B627" s="36" t="s">
        <v>627</v>
      </c>
      <c r="C627" t="s">
        <v>626</v>
      </c>
      <c r="D627" t="s">
        <v>501</v>
      </c>
      <c r="E627" t="s">
        <v>591</v>
      </c>
      <c r="F627" t="s">
        <v>592</v>
      </c>
      <c r="G627" t="s">
        <v>593</v>
      </c>
      <c r="H627" t="s">
        <v>499</v>
      </c>
      <c r="I627" t="s">
        <v>500</v>
      </c>
      <c r="J627" s="55">
        <v>2</v>
      </c>
      <c r="K627">
        <v>49</v>
      </c>
    </row>
    <row r="628" spans="1:11" x14ac:dyDescent="0.35">
      <c r="A628" s="36" t="s">
        <v>626</v>
      </c>
      <c r="B628" s="36" t="s">
        <v>627</v>
      </c>
      <c r="C628" t="s">
        <v>626</v>
      </c>
      <c r="D628" t="s">
        <v>501</v>
      </c>
      <c r="E628" t="s">
        <v>591</v>
      </c>
      <c r="F628" t="s">
        <v>592</v>
      </c>
      <c r="G628" t="s">
        <v>593</v>
      </c>
      <c r="H628" t="s">
        <v>499</v>
      </c>
      <c r="I628" t="s">
        <v>500</v>
      </c>
      <c r="J628" s="55" t="s">
        <v>30</v>
      </c>
      <c r="K628">
        <v>37</v>
      </c>
    </row>
    <row r="629" spans="1:11" x14ac:dyDescent="0.35">
      <c r="A629" s="36" t="s">
        <v>626</v>
      </c>
      <c r="B629" s="36" t="s">
        <v>627</v>
      </c>
      <c r="C629" t="s">
        <v>626</v>
      </c>
      <c r="D629" t="s">
        <v>501</v>
      </c>
      <c r="E629" t="s">
        <v>591</v>
      </c>
      <c r="F629" t="s">
        <v>592</v>
      </c>
      <c r="G629" t="s">
        <v>593</v>
      </c>
      <c r="H629" t="s">
        <v>499</v>
      </c>
      <c r="I629" t="s">
        <v>500</v>
      </c>
      <c r="J629" s="55" t="s">
        <v>31</v>
      </c>
      <c r="K629">
        <v>9</v>
      </c>
    </row>
    <row r="630" spans="1:11" x14ac:dyDescent="0.35">
      <c r="A630" s="36" t="s">
        <v>626</v>
      </c>
      <c r="B630" s="36" t="s">
        <v>627</v>
      </c>
      <c r="C630" t="s">
        <v>626</v>
      </c>
      <c r="D630" t="s">
        <v>501</v>
      </c>
      <c r="E630" t="s">
        <v>591</v>
      </c>
      <c r="F630" t="s">
        <v>592</v>
      </c>
      <c r="G630" t="s">
        <v>593</v>
      </c>
      <c r="H630" t="s">
        <v>499</v>
      </c>
      <c r="I630" t="s">
        <v>500</v>
      </c>
      <c r="J630" s="55" t="s">
        <v>32</v>
      </c>
      <c r="K630">
        <v>3</v>
      </c>
    </row>
    <row r="631" spans="1:11" x14ac:dyDescent="0.35">
      <c r="A631" s="36" t="s">
        <v>626</v>
      </c>
      <c r="B631" s="36" t="s">
        <v>627</v>
      </c>
      <c r="C631" t="s">
        <v>626</v>
      </c>
      <c r="D631" t="s">
        <v>501</v>
      </c>
      <c r="E631" t="s">
        <v>591</v>
      </c>
      <c r="F631" t="s">
        <v>592</v>
      </c>
      <c r="G631" t="s">
        <v>593</v>
      </c>
      <c r="H631" t="s">
        <v>499</v>
      </c>
      <c r="I631" t="s">
        <v>500</v>
      </c>
      <c r="J631" s="55" t="s">
        <v>33</v>
      </c>
      <c r="K631">
        <v>0</v>
      </c>
    </row>
    <row r="632" spans="1:11" x14ac:dyDescent="0.35">
      <c r="A632" s="36" t="s">
        <v>626</v>
      </c>
      <c r="B632" s="36" t="s">
        <v>627</v>
      </c>
      <c r="C632" t="s">
        <v>626</v>
      </c>
      <c r="D632" t="s">
        <v>501</v>
      </c>
      <c r="E632" t="s">
        <v>591</v>
      </c>
      <c r="F632" t="s">
        <v>592</v>
      </c>
      <c r="G632" t="s">
        <v>593</v>
      </c>
      <c r="H632" t="s">
        <v>499</v>
      </c>
      <c r="I632" t="s">
        <v>500</v>
      </c>
      <c r="J632" s="55" t="s">
        <v>34</v>
      </c>
      <c r="K632">
        <v>0</v>
      </c>
    </row>
    <row r="633" spans="1:11" x14ac:dyDescent="0.35">
      <c r="A633" s="36" t="s">
        <v>626</v>
      </c>
      <c r="B633" s="36" t="s">
        <v>627</v>
      </c>
      <c r="C633" t="s">
        <v>626</v>
      </c>
      <c r="D633" t="s">
        <v>501</v>
      </c>
      <c r="E633" t="s">
        <v>591</v>
      </c>
      <c r="F633" t="s">
        <v>592</v>
      </c>
      <c r="G633" t="s">
        <v>593</v>
      </c>
      <c r="H633" t="s">
        <v>499</v>
      </c>
      <c r="I633" t="s">
        <v>500</v>
      </c>
      <c r="J633" s="55" t="s">
        <v>35</v>
      </c>
      <c r="K633">
        <v>0</v>
      </c>
    </row>
    <row r="634" spans="1:11" x14ac:dyDescent="0.35">
      <c r="A634" s="36" t="s">
        <v>626</v>
      </c>
      <c r="B634" s="36" t="s">
        <v>627</v>
      </c>
      <c r="C634" t="s">
        <v>626</v>
      </c>
      <c r="D634" t="s">
        <v>501</v>
      </c>
      <c r="E634" t="s">
        <v>591</v>
      </c>
      <c r="F634" t="s">
        <v>592</v>
      </c>
      <c r="G634" t="s">
        <v>593</v>
      </c>
      <c r="H634" t="s">
        <v>499</v>
      </c>
      <c r="I634" t="s">
        <v>500</v>
      </c>
      <c r="J634" s="55" t="s">
        <v>36</v>
      </c>
      <c r="K634">
        <v>30</v>
      </c>
    </row>
    <row r="635" spans="1:11" x14ac:dyDescent="0.35">
      <c r="A635" s="36" t="s">
        <v>626</v>
      </c>
      <c r="B635" s="36" t="s">
        <v>627</v>
      </c>
      <c r="C635" t="s">
        <v>626</v>
      </c>
      <c r="D635" t="s">
        <v>501</v>
      </c>
      <c r="E635" t="s">
        <v>591</v>
      </c>
      <c r="F635" t="s">
        <v>592</v>
      </c>
      <c r="G635" t="s">
        <v>593</v>
      </c>
      <c r="H635" t="s">
        <v>499</v>
      </c>
      <c r="I635" t="s">
        <v>500</v>
      </c>
      <c r="J635" s="55" t="s">
        <v>37</v>
      </c>
      <c r="K635">
        <v>5</v>
      </c>
    </row>
    <row r="636" spans="1:11" x14ac:dyDescent="0.35">
      <c r="A636" s="36" t="s">
        <v>626</v>
      </c>
      <c r="B636" s="36" t="s">
        <v>627</v>
      </c>
      <c r="C636" t="s">
        <v>626</v>
      </c>
      <c r="D636" t="s">
        <v>501</v>
      </c>
      <c r="E636" t="s">
        <v>591</v>
      </c>
      <c r="F636" t="s">
        <v>592</v>
      </c>
      <c r="G636" t="s">
        <v>593</v>
      </c>
      <c r="H636" t="s">
        <v>499</v>
      </c>
      <c r="I636" t="s">
        <v>500</v>
      </c>
      <c r="J636" s="55" t="s">
        <v>38</v>
      </c>
      <c r="K636">
        <v>2</v>
      </c>
    </row>
    <row r="637" spans="1:11" x14ac:dyDescent="0.35">
      <c r="A637" s="36" t="s">
        <v>626</v>
      </c>
      <c r="B637" s="36" t="s">
        <v>627</v>
      </c>
      <c r="C637" t="s">
        <v>626</v>
      </c>
      <c r="D637" t="s">
        <v>501</v>
      </c>
      <c r="E637" t="s">
        <v>591</v>
      </c>
      <c r="F637" t="s">
        <v>592</v>
      </c>
      <c r="G637" t="s">
        <v>593</v>
      </c>
      <c r="H637" t="s">
        <v>499</v>
      </c>
      <c r="I637" t="s">
        <v>500</v>
      </c>
      <c r="J637" s="55" t="s">
        <v>39</v>
      </c>
      <c r="K637">
        <v>2</v>
      </c>
    </row>
    <row r="638" spans="1:11" x14ac:dyDescent="0.35">
      <c r="A638" s="36" t="s">
        <v>626</v>
      </c>
      <c r="B638" s="36" t="s">
        <v>627</v>
      </c>
      <c r="C638" t="s">
        <v>626</v>
      </c>
      <c r="D638" t="s">
        <v>501</v>
      </c>
      <c r="E638" t="s">
        <v>591</v>
      </c>
      <c r="F638" t="s">
        <v>592</v>
      </c>
      <c r="G638" t="s">
        <v>593</v>
      </c>
      <c r="H638" t="s">
        <v>499</v>
      </c>
      <c r="I638" t="s">
        <v>500</v>
      </c>
      <c r="J638" s="55" t="s">
        <v>40</v>
      </c>
      <c r="K638">
        <v>7</v>
      </c>
    </row>
    <row r="639" spans="1:11" x14ac:dyDescent="0.35">
      <c r="A639" s="36" t="s">
        <v>626</v>
      </c>
      <c r="B639" s="36" t="s">
        <v>627</v>
      </c>
      <c r="C639" t="s">
        <v>626</v>
      </c>
      <c r="D639" t="s">
        <v>501</v>
      </c>
      <c r="E639" t="s">
        <v>591</v>
      </c>
      <c r="F639" t="s">
        <v>592</v>
      </c>
      <c r="G639" t="s">
        <v>593</v>
      </c>
      <c r="H639" t="s">
        <v>499</v>
      </c>
      <c r="I639" t="s">
        <v>500</v>
      </c>
      <c r="J639" s="55" t="s">
        <v>41</v>
      </c>
      <c r="K639">
        <v>1</v>
      </c>
    </row>
    <row r="640" spans="1:11" x14ac:dyDescent="0.35">
      <c r="A640" s="36" t="s">
        <v>626</v>
      </c>
      <c r="B640" s="36" t="s">
        <v>627</v>
      </c>
      <c r="C640" t="s">
        <v>626</v>
      </c>
      <c r="D640" t="s">
        <v>501</v>
      </c>
      <c r="E640" t="s">
        <v>591</v>
      </c>
      <c r="F640" t="s">
        <v>592</v>
      </c>
      <c r="G640" t="s">
        <v>593</v>
      </c>
      <c r="H640" t="s">
        <v>499</v>
      </c>
      <c r="I640" t="s">
        <v>500</v>
      </c>
      <c r="J640" s="55" t="s">
        <v>42</v>
      </c>
      <c r="K640">
        <v>0</v>
      </c>
    </row>
    <row r="641" spans="1:11" x14ac:dyDescent="0.35">
      <c r="A641" s="36" t="s">
        <v>626</v>
      </c>
      <c r="B641" s="36" t="s">
        <v>627</v>
      </c>
      <c r="C641" t="s">
        <v>626</v>
      </c>
      <c r="D641" t="s">
        <v>501</v>
      </c>
      <c r="E641" t="s">
        <v>591</v>
      </c>
      <c r="F641" t="s">
        <v>592</v>
      </c>
      <c r="G641" t="s">
        <v>593</v>
      </c>
      <c r="H641" t="s">
        <v>499</v>
      </c>
      <c r="I641" t="s">
        <v>500</v>
      </c>
      <c r="J641" s="55" t="s">
        <v>43</v>
      </c>
      <c r="K641">
        <v>2</v>
      </c>
    </row>
    <row r="642" spans="1:11" x14ac:dyDescent="0.35">
      <c r="A642" s="36" t="s">
        <v>626</v>
      </c>
      <c r="B642" s="36" t="s">
        <v>627</v>
      </c>
      <c r="C642" t="s">
        <v>626</v>
      </c>
      <c r="D642" t="s">
        <v>497</v>
      </c>
      <c r="E642" t="s">
        <v>594</v>
      </c>
      <c r="F642" t="s">
        <v>592</v>
      </c>
      <c r="G642" t="s">
        <v>593</v>
      </c>
      <c r="H642" t="s">
        <v>158</v>
      </c>
      <c r="I642" t="s">
        <v>159</v>
      </c>
      <c r="J642" s="55">
        <v>1</v>
      </c>
      <c r="K642">
        <v>438</v>
      </c>
    </row>
    <row r="643" spans="1:11" x14ac:dyDescent="0.35">
      <c r="A643" s="36" t="s">
        <v>626</v>
      </c>
      <c r="B643" s="36" t="s">
        <v>627</v>
      </c>
      <c r="C643" t="s">
        <v>626</v>
      </c>
      <c r="D643" t="s">
        <v>497</v>
      </c>
      <c r="E643" t="s">
        <v>594</v>
      </c>
      <c r="F643" t="s">
        <v>592</v>
      </c>
      <c r="G643" t="s">
        <v>593</v>
      </c>
      <c r="H643" t="s">
        <v>158</v>
      </c>
      <c r="I643" t="s">
        <v>159</v>
      </c>
      <c r="J643" s="55">
        <v>2</v>
      </c>
      <c r="K643">
        <v>53</v>
      </c>
    </row>
    <row r="644" spans="1:11" x14ac:dyDescent="0.35">
      <c r="A644" s="36" t="s">
        <v>626</v>
      </c>
      <c r="B644" s="36" t="s">
        <v>627</v>
      </c>
      <c r="C644" t="s">
        <v>626</v>
      </c>
      <c r="D644" t="s">
        <v>497</v>
      </c>
      <c r="E644" t="s">
        <v>594</v>
      </c>
      <c r="F644" t="s">
        <v>592</v>
      </c>
      <c r="G644" t="s">
        <v>593</v>
      </c>
      <c r="H644" t="s">
        <v>158</v>
      </c>
      <c r="I644" t="s">
        <v>159</v>
      </c>
      <c r="J644" s="55" t="s">
        <v>30</v>
      </c>
      <c r="K644">
        <v>33</v>
      </c>
    </row>
    <row r="645" spans="1:11" x14ac:dyDescent="0.35">
      <c r="A645" s="36" t="s">
        <v>626</v>
      </c>
      <c r="B645" s="36" t="s">
        <v>627</v>
      </c>
      <c r="C645" t="s">
        <v>626</v>
      </c>
      <c r="D645" t="s">
        <v>497</v>
      </c>
      <c r="E645" t="s">
        <v>594</v>
      </c>
      <c r="F645" t="s">
        <v>592</v>
      </c>
      <c r="G645" t="s">
        <v>593</v>
      </c>
      <c r="H645" t="s">
        <v>158</v>
      </c>
      <c r="I645" t="s">
        <v>159</v>
      </c>
      <c r="J645" s="55" t="s">
        <v>31</v>
      </c>
      <c r="K645">
        <v>11</v>
      </c>
    </row>
    <row r="646" spans="1:11" x14ac:dyDescent="0.35">
      <c r="A646" s="36" t="s">
        <v>626</v>
      </c>
      <c r="B646" s="36" t="s">
        <v>627</v>
      </c>
      <c r="C646" t="s">
        <v>626</v>
      </c>
      <c r="D646" t="s">
        <v>497</v>
      </c>
      <c r="E646" t="s">
        <v>594</v>
      </c>
      <c r="F646" t="s">
        <v>592</v>
      </c>
      <c r="G646" t="s">
        <v>593</v>
      </c>
      <c r="H646" t="s">
        <v>158</v>
      </c>
      <c r="I646" t="s">
        <v>159</v>
      </c>
      <c r="J646" s="55" t="s">
        <v>32</v>
      </c>
      <c r="K646">
        <v>4</v>
      </c>
    </row>
    <row r="647" spans="1:11" x14ac:dyDescent="0.35">
      <c r="A647" s="36" t="s">
        <v>626</v>
      </c>
      <c r="B647" s="36" t="s">
        <v>627</v>
      </c>
      <c r="C647" t="s">
        <v>626</v>
      </c>
      <c r="D647" t="s">
        <v>497</v>
      </c>
      <c r="E647" t="s">
        <v>594</v>
      </c>
      <c r="F647" t="s">
        <v>592</v>
      </c>
      <c r="G647" t="s">
        <v>593</v>
      </c>
      <c r="H647" t="s">
        <v>158</v>
      </c>
      <c r="I647" t="s">
        <v>159</v>
      </c>
      <c r="J647" s="55" t="s">
        <v>33</v>
      </c>
      <c r="K647">
        <v>3</v>
      </c>
    </row>
    <row r="648" spans="1:11" x14ac:dyDescent="0.35">
      <c r="A648" s="36" t="s">
        <v>626</v>
      </c>
      <c r="B648" s="36" t="s">
        <v>627</v>
      </c>
      <c r="C648" t="s">
        <v>626</v>
      </c>
      <c r="D648" t="s">
        <v>497</v>
      </c>
      <c r="E648" t="s">
        <v>594</v>
      </c>
      <c r="F648" t="s">
        <v>592</v>
      </c>
      <c r="G648" t="s">
        <v>593</v>
      </c>
      <c r="H648" t="s">
        <v>158</v>
      </c>
      <c r="I648" t="s">
        <v>159</v>
      </c>
      <c r="J648" s="55" t="s">
        <v>34</v>
      </c>
      <c r="K648">
        <v>2</v>
      </c>
    </row>
    <row r="649" spans="1:11" x14ac:dyDescent="0.35">
      <c r="A649" s="36" t="s">
        <v>626</v>
      </c>
      <c r="B649" s="36" t="s">
        <v>627</v>
      </c>
      <c r="C649" t="s">
        <v>626</v>
      </c>
      <c r="D649" t="s">
        <v>497</v>
      </c>
      <c r="E649" t="s">
        <v>594</v>
      </c>
      <c r="F649" t="s">
        <v>592</v>
      </c>
      <c r="G649" t="s">
        <v>593</v>
      </c>
      <c r="H649" t="s">
        <v>158</v>
      </c>
      <c r="I649" t="s">
        <v>159</v>
      </c>
      <c r="J649" s="55" t="s">
        <v>35</v>
      </c>
      <c r="K649">
        <v>0</v>
      </c>
    </row>
    <row r="650" spans="1:11" x14ac:dyDescent="0.35">
      <c r="A650" s="36" t="s">
        <v>626</v>
      </c>
      <c r="B650" s="36" t="s">
        <v>627</v>
      </c>
      <c r="C650" t="s">
        <v>626</v>
      </c>
      <c r="D650" t="s">
        <v>497</v>
      </c>
      <c r="E650" t="s">
        <v>594</v>
      </c>
      <c r="F650" t="s">
        <v>592</v>
      </c>
      <c r="G650" t="s">
        <v>593</v>
      </c>
      <c r="H650" t="s">
        <v>158</v>
      </c>
      <c r="I650" t="s">
        <v>159</v>
      </c>
      <c r="J650" s="55" t="s">
        <v>36</v>
      </c>
      <c r="K650">
        <v>20</v>
      </c>
    </row>
    <row r="651" spans="1:11" x14ac:dyDescent="0.35">
      <c r="A651" s="36" t="s">
        <v>626</v>
      </c>
      <c r="B651" s="36" t="s">
        <v>627</v>
      </c>
      <c r="C651" t="s">
        <v>626</v>
      </c>
      <c r="D651" t="s">
        <v>497</v>
      </c>
      <c r="E651" t="s">
        <v>594</v>
      </c>
      <c r="F651" t="s">
        <v>592</v>
      </c>
      <c r="G651" t="s">
        <v>593</v>
      </c>
      <c r="H651" t="s">
        <v>158</v>
      </c>
      <c r="I651" t="s">
        <v>159</v>
      </c>
      <c r="J651" s="55" t="s">
        <v>37</v>
      </c>
      <c r="K651">
        <v>12</v>
      </c>
    </row>
    <row r="652" spans="1:11" x14ac:dyDescent="0.35">
      <c r="A652" s="36" t="s">
        <v>626</v>
      </c>
      <c r="B652" s="36" t="s">
        <v>627</v>
      </c>
      <c r="C652" t="s">
        <v>626</v>
      </c>
      <c r="D652" t="s">
        <v>497</v>
      </c>
      <c r="E652" t="s">
        <v>594</v>
      </c>
      <c r="F652" t="s">
        <v>592</v>
      </c>
      <c r="G652" t="s">
        <v>593</v>
      </c>
      <c r="H652" t="s">
        <v>158</v>
      </c>
      <c r="I652" t="s">
        <v>159</v>
      </c>
      <c r="J652" s="55" t="s">
        <v>38</v>
      </c>
      <c r="K652">
        <v>3</v>
      </c>
    </row>
    <row r="653" spans="1:11" x14ac:dyDescent="0.35">
      <c r="A653" s="36" t="s">
        <v>626</v>
      </c>
      <c r="B653" s="36" t="s">
        <v>627</v>
      </c>
      <c r="C653" t="s">
        <v>626</v>
      </c>
      <c r="D653" t="s">
        <v>497</v>
      </c>
      <c r="E653" t="s">
        <v>594</v>
      </c>
      <c r="F653" t="s">
        <v>592</v>
      </c>
      <c r="G653" t="s">
        <v>593</v>
      </c>
      <c r="H653" t="s">
        <v>158</v>
      </c>
      <c r="I653" t="s">
        <v>159</v>
      </c>
      <c r="J653" s="55" t="s">
        <v>39</v>
      </c>
      <c r="K653">
        <v>3</v>
      </c>
    </row>
    <row r="654" spans="1:11" x14ac:dyDescent="0.35">
      <c r="A654" s="36" t="s">
        <v>626</v>
      </c>
      <c r="B654" s="36" t="s">
        <v>627</v>
      </c>
      <c r="C654" t="s">
        <v>626</v>
      </c>
      <c r="D654" t="s">
        <v>497</v>
      </c>
      <c r="E654" t="s">
        <v>594</v>
      </c>
      <c r="F654" t="s">
        <v>592</v>
      </c>
      <c r="G654" t="s">
        <v>593</v>
      </c>
      <c r="H654" t="s">
        <v>158</v>
      </c>
      <c r="I654" t="s">
        <v>159</v>
      </c>
      <c r="J654" s="55" t="s">
        <v>40</v>
      </c>
      <c r="K654">
        <v>6</v>
      </c>
    </row>
    <row r="655" spans="1:11" x14ac:dyDescent="0.35">
      <c r="A655" s="36" t="s">
        <v>626</v>
      </c>
      <c r="B655" s="36" t="s">
        <v>627</v>
      </c>
      <c r="C655" t="s">
        <v>626</v>
      </c>
      <c r="D655" t="s">
        <v>497</v>
      </c>
      <c r="E655" t="s">
        <v>594</v>
      </c>
      <c r="F655" t="s">
        <v>592</v>
      </c>
      <c r="G655" t="s">
        <v>593</v>
      </c>
      <c r="H655" t="s">
        <v>158</v>
      </c>
      <c r="I655" t="s">
        <v>159</v>
      </c>
      <c r="J655" s="55" t="s">
        <v>41</v>
      </c>
      <c r="K655">
        <v>3</v>
      </c>
    </row>
    <row r="656" spans="1:11" x14ac:dyDescent="0.35">
      <c r="A656" s="36" t="s">
        <v>626</v>
      </c>
      <c r="B656" s="36" t="s">
        <v>627</v>
      </c>
      <c r="C656" t="s">
        <v>626</v>
      </c>
      <c r="D656" t="s">
        <v>497</v>
      </c>
      <c r="E656" t="s">
        <v>594</v>
      </c>
      <c r="F656" t="s">
        <v>592</v>
      </c>
      <c r="G656" t="s">
        <v>593</v>
      </c>
      <c r="H656" t="s">
        <v>158</v>
      </c>
      <c r="I656" t="s">
        <v>159</v>
      </c>
      <c r="J656" s="55" t="s">
        <v>42</v>
      </c>
      <c r="K656">
        <v>2</v>
      </c>
    </row>
    <row r="657" spans="1:11" x14ac:dyDescent="0.35">
      <c r="A657" s="36" t="s">
        <v>626</v>
      </c>
      <c r="B657" s="36" t="s">
        <v>627</v>
      </c>
      <c r="C657" t="s">
        <v>626</v>
      </c>
      <c r="D657" t="s">
        <v>497</v>
      </c>
      <c r="E657" t="s">
        <v>594</v>
      </c>
      <c r="F657" t="s">
        <v>592</v>
      </c>
      <c r="G657" t="s">
        <v>593</v>
      </c>
      <c r="H657" t="s">
        <v>158</v>
      </c>
      <c r="I657" t="s">
        <v>159</v>
      </c>
      <c r="J657" s="55" t="s">
        <v>43</v>
      </c>
      <c r="K657">
        <v>4</v>
      </c>
    </row>
    <row r="658" spans="1:11" x14ac:dyDescent="0.35">
      <c r="A658" s="36" t="s">
        <v>626</v>
      </c>
      <c r="B658" s="36" t="s">
        <v>627</v>
      </c>
      <c r="C658" t="s">
        <v>626</v>
      </c>
      <c r="D658" t="s">
        <v>512</v>
      </c>
      <c r="E658" t="s">
        <v>588</v>
      </c>
      <c r="F658" t="s">
        <v>592</v>
      </c>
      <c r="G658" t="s">
        <v>593</v>
      </c>
      <c r="H658" t="s">
        <v>539</v>
      </c>
      <c r="I658" t="s">
        <v>540</v>
      </c>
      <c r="J658" s="55">
        <v>1</v>
      </c>
      <c r="K658">
        <v>440</v>
      </c>
    </row>
    <row r="659" spans="1:11" x14ac:dyDescent="0.35">
      <c r="A659" s="36" t="s">
        <v>626</v>
      </c>
      <c r="B659" s="36" t="s">
        <v>627</v>
      </c>
      <c r="C659" t="s">
        <v>626</v>
      </c>
      <c r="D659" t="s">
        <v>512</v>
      </c>
      <c r="E659" t="s">
        <v>588</v>
      </c>
      <c r="F659" t="s">
        <v>592</v>
      </c>
      <c r="G659" t="s">
        <v>593</v>
      </c>
      <c r="H659" t="s">
        <v>539</v>
      </c>
      <c r="I659" t="s">
        <v>540</v>
      </c>
      <c r="J659" s="55">
        <v>2</v>
      </c>
      <c r="K659">
        <v>96</v>
      </c>
    </row>
    <row r="660" spans="1:11" x14ac:dyDescent="0.35">
      <c r="A660" s="36" t="s">
        <v>626</v>
      </c>
      <c r="B660" s="36" t="s">
        <v>627</v>
      </c>
      <c r="C660" t="s">
        <v>626</v>
      </c>
      <c r="D660" t="s">
        <v>512</v>
      </c>
      <c r="E660" t="s">
        <v>588</v>
      </c>
      <c r="F660" t="s">
        <v>592</v>
      </c>
      <c r="G660" t="s">
        <v>593</v>
      </c>
      <c r="H660" t="s">
        <v>539</v>
      </c>
      <c r="I660" t="s">
        <v>540</v>
      </c>
      <c r="J660" s="55" t="s">
        <v>30</v>
      </c>
      <c r="K660">
        <v>62</v>
      </c>
    </row>
    <row r="661" spans="1:11" x14ac:dyDescent="0.35">
      <c r="A661" s="36" t="s">
        <v>626</v>
      </c>
      <c r="B661" s="36" t="s">
        <v>627</v>
      </c>
      <c r="C661" t="s">
        <v>626</v>
      </c>
      <c r="D661" t="s">
        <v>512</v>
      </c>
      <c r="E661" t="s">
        <v>588</v>
      </c>
      <c r="F661" t="s">
        <v>592</v>
      </c>
      <c r="G661" t="s">
        <v>593</v>
      </c>
      <c r="H661" t="s">
        <v>539</v>
      </c>
      <c r="I661" t="s">
        <v>540</v>
      </c>
      <c r="J661" s="55" t="s">
        <v>31</v>
      </c>
      <c r="K661">
        <v>21</v>
      </c>
    </row>
    <row r="662" spans="1:11" x14ac:dyDescent="0.35">
      <c r="A662" s="36" t="s">
        <v>626</v>
      </c>
      <c r="B662" s="36" t="s">
        <v>627</v>
      </c>
      <c r="C662" t="s">
        <v>626</v>
      </c>
      <c r="D662" t="s">
        <v>512</v>
      </c>
      <c r="E662" t="s">
        <v>588</v>
      </c>
      <c r="F662" t="s">
        <v>592</v>
      </c>
      <c r="G662" t="s">
        <v>593</v>
      </c>
      <c r="H662" t="s">
        <v>539</v>
      </c>
      <c r="I662" t="s">
        <v>540</v>
      </c>
      <c r="J662" s="55" t="s">
        <v>32</v>
      </c>
      <c r="K662">
        <v>8</v>
      </c>
    </row>
    <row r="663" spans="1:11" x14ac:dyDescent="0.35">
      <c r="A663" s="36" t="s">
        <v>626</v>
      </c>
      <c r="B663" s="36" t="s">
        <v>627</v>
      </c>
      <c r="C663" t="s">
        <v>626</v>
      </c>
      <c r="D663" t="s">
        <v>512</v>
      </c>
      <c r="E663" t="s">
        <v>588</v>
      </c>
      <c r="F663" t="s">
        <v>592</v>
      </c>
      <c r="G663" t="s">
        <v>593</v>
      </c>
      <c r="H663" t="s">
        <v>539</v>
      </c>
      <c r="I663" t="s">
        <v>540</v>
      </c>
      <c r="J663" s="55" t="s">
        <v>33</v>
      </c>
      <c r="K663">
        <v>3</v>
      </c>
    </row>
    <row r="664" spans="1:11" x14ac:dyDescent="0.35">
      <c r="A664" s="36" t="s">
        <v>626</v>
      </c>
      <c r="B664" s="36" t="s">
        <v>627</v>
      </c>
      <c r="C664" t="s">
        <v>626</v>
      </c>
      <c r="D664" t="s">
        <v>512</v>
      </c>
      <c r="E664" t="s">
        <v>588</v>
      </c>
      <c r="F664" t="s">
        <v>592</v>
      </c>
      <c r="G664" t="s">
        <v>593</v>
      </c>
      <c r="H664" t="s">
        <v>539</v>
      </c>
      <c r="I664" t="s">
        <v>540</v>
      </c>
      <c r="J664" s="55" t="s">
        <v>34</v>
      </c>
      <c r="K664">
        <v>1</v>
      </c>
    </row>
    <row r="665" spans="1:11" x14ac:dyDescent="0.35">
      <c r="A665" s="36" t="s">
        <v>626</v>
      </c>
      <c r="B665" s="36" t="s">
        <v>627</v>
      </c>
      <c r="C665" t="s">
        <v>626</v>
      </c>
      <c r="D665" t="s">
        <v>512</v>
      </c>
      <c r="E665" t="s">
        <v>588</v>
      </c>
      <c r="F665" t="s">
        <v>592</v>
      </c>
      <c r="G665" t="s">
        <v>593</v>
      </c>
      <c r="H665" t="s">
        <v>539</v>
      </c>
      <c r="I665" t="s">
        <v>540</v>
      </c>
      <c r="J665" s="55" t="s">
        <v>35</v>
      </c>
      <c r="K665">
        <v>1</v>
      </c>
    </row>
    <row r="666" spans="1:11" x14ac:dyDescent="0.35">
      <c r="A666" s="36" t="s">
        <v>626</v>
      </c>
      <c r="B666" s="36" t="s">
        <v>627</v>
      </c>
      <c r="C666" t="s">
        <v>626</v>
      </c>
      <c r="D666" t="s">
        <v>512</v>
      </c>
      <c r="E666" t="s">
        <v>588</v>
      </c>
      <c r="F666" t="s">
        <v>592</v>
      </c>
      <c r="G666" t="s">
        <v>593</v>
      </c>
      <c r="H666" t="s">
        <v>539</v>
      </c>
      <c r="I666" t="s">
        <v>540</v>
      </c>
      <c r="J666" s="55" t="s">
        <v>36</v>
      </c>
      <c r="K666">
        <v>45</v>
      </c>
    </row>
    <row r="667" spans="1:11" x14ac:dyDescent="0.35">
      <c r="A667" s="36" t="s">
        <v>626</v>
      </c>
      <c r="B667" s="36" t="s">
        <v>627</v>
      </c>
      <c r="C667" t="s">
        <v>626</v>
      </c>
      <c r="D667" t="s">
        <v>512</v>
      </c>
      <c r="E667" t="s">
        <v>588</v>
      </c>
      <c r="F667" t="s">
        <v>592</v>
      </c>
      <c r="G667" t="s">
        <v>593</v>
      </c>
      <c r="H667" t="s">
        <v>539</v>
      </c>
      <c r="I667" t="s">
        <v>540</v>
      </c>
      <c r="J667" s="55" t="s">
        <v>37</v>
      </c>
      <c r="K667">
        <v>17</v>
      </c>
    </row>
    <row r="668" spans="1:11" x14ac:dyDescent="0.35">
      <c r="A668" s="36" t="s">
        <v>626</v>
      </c>
      <c r="B668" s="36" t="s">
        <v>627</v>
      </c>
      <c r="C668" t="s">
        <v>626</v>
      </c>
      <c r="D668" t="s">
        <v>512</v>
      </c>
      <c r="E668" t="s">
        <v>588</v>
      </c>
      <c r="F668" t="s">
        <v>592</v>
      </c>
      <c r="G668" t="s">
        <v>593</v>
      </c>
      <c r="H668" t="s">
        <v>539</v>
      </c>
      <c r="I668" t="s">
        <v>540</v>
      </c>
      <c r="J668" s="55" t="s">
        <v>38</v>
      </c>
      <c r="K668">
        <v>4</v>
      </c>
    </row>
    <row r="669" spans="1:11" x14ac:dyDescent="0.35">
      <c r="A669" s="36" t="s">
        <v>626</v>
      </c>
      <c r="B669" s="36" t="s">
        <v>627</v>
      </c>
      <c r="C669" t="s">
        <v>626</v>
      </c>
      <c r="D669" t="s">
        <v>512</v>
      </c>
      <c r="E669" t="s">
        <v>588</v>
      </c>
      <c r="F669" t="s">
        <v>592</v>
      </c>
      <c r="G669" t="s">
        <v>593</v>
      </c>
      <c r="H669" t="s">
        <v>539</v>
      </c>
      <c r="I669" t="s">
        <v>540</v>
      </c>
      <c r="J669" s="55" t="s">
        <v>39</v>
      </c>
      <c r="K669">
        <v>15</v>
      </c>
    </row>
    <row r="670" spans="1:11" x14ac:dyDescent="0.35">
      <c r="A670" s="36" t="s">
        <v>626</v>
      </c>
      <c r="B670" s="36" t="s">
        <v>627</v>
      </c>
      <c r="C670" t="s">
        <v>626</v>
      </c>
      <c r="D670" t="s">
        <v>512</v>
      </c>
      <c r="E670" t="s">
        <v>588</v>
      </c>
      <c r="F670" t="s">
        <v>592</v>
      </c>
      <c r="G670" t="s">
        <v>593</v>
      </c>
      <c r="H670" t="s">
        <v>539</v>
      </c>
      <c r="I670" t="s">
        <v>540</v>
      </c>
      <c r="J670" s="55" t="s">
        <v>40</v>
      </c>
      <c r="K670">
        <v>3</v>
      </c>
    </row>
    <row r="671" spans="1:11" x14ac:dyDescent="0.35">
      <c r="A671" s="36" t="s">
        <v>626</v>
      </c>
      <c r="B671" s="36" t="s">
        <v>627</v>
      </c>
      <c r="C671" t="s">
        <v>626</v>
      </c>
      <c r="D671" t="s">
        <v>512</v>
      </c>
      <c r="E671" t="s">
        <v>588</v>
      </c>
      <c r="F671" t="s">
        <v>592</v>
      </c>
      <c r="G671" t="s">
        <v>593</v>
      </c>
      <c r="H671" t="s">
        <v>539</v>
      </c>
      <c r="I671" t="s">
        <v>540</v>
      </c>
      <c r="J671" s="55" t="s">
        <v>41</v>
      </c>
      <c r="K671">
        <v>3</v>
      </c>
    </row>
    <row r="672" spans="1:11" x14ac:dyDescent="0.35">
      <c r="A672" s="36" t="s">
        <v>626</v>
      </c>
      <c r="B672" s="36" t="s">
        <v>627</v>
      </c>
      <c r="C672" t="s">
        <v>626</v>
      </c>
      <c r="D672" t="s">
        <v>512</v>
      </c>
      <c r="E672" t="s">
        <v>588</v>
      </c>
      <c r="F672" t="s">
        <v>592</v>
      </c>
      <c r="G672" t="s">
        <v>593</v>
      </c>
      <c r="H672" t="s">
        <v>539</v>
      </c>
      <c r="I672" t="s">
        <v>540</v>
      </c>
      <c r="J672" s="55" t="s">
        <v>42</v>
      </c>
      <c r="K672">
        <v>2</v>
      </c>
    </row>
    <row r="673" spans="1:11" x14ac:dyDescent="0.35">
      <c r="A673" s="36" t="s">
        <v>626</v>
      </c>
      <c r="B673" s="36" t="s">
        <v>627</v>
      </c>
      <c r="C673" t="s">
        <v>626</v>
      </c>
      <c r="D673" t="s">
        <v>512</v>
      </c>
      <c r="E673" t="s">
        <v>588</v>
      </c>
      <c r="F673" t="s">
        <v>592</v>
      </c>
      <c r="G673" t="s">
        <v>593</v>
      </c>
      <c r="H673" t="s">
        <v>539</v>
      </c>
      <c r="I673" t="s">
        <v>540</v>
      </c>
      <c r="J673" s="55" t="s">
        <v>43</v>
      </c>
      <c r="K673">
        <v>7</v>
      </c>
    </row>
    <row r="674" spans="1:11" x14ac:dyDescent="0.35">
      <c r="A674" s="36" t="s">
        <v>626</v>
      </c>
      <c r="B674" s="36" t="s">
        <v>627</v>
      </c>
      <c r="C674" t="s">
        <v>626</v>
      </c>
      <c r="D674" t="s">
        <v>501</v>
      </c>
      <c r="E674" t="s">
        <v>591</v>
      </c>
      <c r="F674" t="s">
        <v>592</v>
      </c>
      <c r="G674" t="s">
        <v>593</v>
      </c>
      <c r="H674" t="s">
        <v>546</v>
      </c>
      <c r="I674" t="s">
        <v>547</v>
      </c>
      <c r="J674" s="55">
        <v>1</v>
      </c>
      <c r="K674">
        <v>440</v>
      </c>
    </row>
    <row r="675" spans="1:11" x14ac:dyDescent="0.35">
      <c r="A675" s="36" t="s">
        <v>626</v>
      </c>
      <c r="B675" s="36" t="s">
        <v>627</v>
      </c>
      <c r="C675" t="s">
        <v>626</v>
      </c>
      <c r="D675" t="s">
        <v>501</v>
      </c>
      <c r="E675" t="s">
        <v>591</v>
      </c>
      <c r="F675" t="s">
        <v>592</v>
      </c>
      <c r="G675" t="s">
        <v>593</v>
      </c>
      <c r="H675" t="s">
        <v>546</v>
      </c>
      <c r="I675" t="s">
        <v>547</v>
      </c>
      <c r="J675" s="55">
        <v>2</v>
      </c>
      <c r="K675">
        <v>69</v>
      </c>
    </row>
    <row r="676" spans="1:11" x14ac:dyDescent="0.35">
      <c r="A676" s="36" t="s">
        <v>626</v>
      </c>
      <c r="B676" s="36" t="s">
        <v>627</v>
      </c>
      <c r="C676" t="s">
        <v>626</v>
      </c>
      <c r="D676" t="s">
        <v>501</v>
      </c>
      <c r="E676" t="s">
        <v>591</v>
      </c>
      <c r="F676" t="s">
        <v>592</v>
      </c>
      <c r="G676" t="s">
        <v>593</v>
      </c>
      <c r="H676" t="s">
        <v>546</v>
      </c>
      <c r="I676" t="s">
        <v>547</v>
      </c>
      <c r="J676" s="55" t="s">
        <v>30</v>
      </c>
      <c r="K676">
        <v>45</v>
      </c>
    </row>
    <row r="677" spans="1:11" x14ac:dyDescent="0.35">
      <c r="A677" s="36" t="s">
        <v>626</v>
      </c>
      <c r="B677" s="36" t="s">
        <v>627</v>
      </c>
      <c r="C677" t="s">
        <v>626</v>
      </c>
      <c r="D677" t="s">
        <v>501</v>
      </c>
      <c r="E677" t="s">
        <v>591</v>
      </c>
      <c r="F677" t="s">
        <v>592</v>
      </c>
      <c r="G677" t="s">
        <v>593</v>
      </c>
      <c r="H677" t="s">
        <v>546</v>
      </c>
      <c r="I677" t="s">
        <v>547</v>
      </c>
      <c r="J677" s="55" t="s">
        <v>31</v>
      </c>
      <c r="K677">
        <v>12</v>
      </c>
    </row>
    <row r="678" spans="1:11" x14ac:dyDescent="0.35">
      <c r="A678" s="36" t="s">
        <v>626</v>
      </c>
      <c r="B678" s="36" t="s">
        <v>627</v>
      </c>
      <c r="C678" t="s">
        <v>626</v>
      </c>
      <c r="D678" t="s">
        <v>501</v>
      </c>
      <c r="E678" t="s">
        <v>591</v>
      </c>
      <c r="F678" t="s">
        <v>592</v>
      </c>
      <c r="G678" t="s">
        <v>593</v>
      </c>
      <c r="H678" t="s">
        <v>546</v>
      </c>
      <c r="I678" t="s">
        <v>547</v>
      </c>
      <c r="J678" s="55" t="s">
        <v>32</v>
      </c>
      <c r="K678">
        <v>1</v>
      </c>
    </row>
    <row r="679" spans="1:11" x14ac:dyDescent="0.35">
      <c r="A679" s="36" t="s">
        <v>626</v>
      </c>
      <c r="B679" s="36" t="s">
        <v>627</v>
      </c>
      <c r="C679" t="s">
        <v>626</v>
      </c>
      <c r="D679" t="s">
        <v>501</v>
      </c>
      <c r="E679" t="s">
        <v>591</v>
      </c>
      <c r="F679" t="s">
        <v>592</v>
      </c>
      <c r="G679" t="s">
        <v>593</v>
      </c>
      <c r="H679" t="s">
        <v>546</v>
      </c>
      <c r="I679" t="s">
        <v>547</v>
      </c>
      <c r="J679" s="55" t="s">
        <v>33</v>
      </c>
      <c r="K679">
        <v>4</v>
      </c>
    </row>
    <row r="680" spans="1:11" x14ac:dyDescent="0.35">
      <c r="A680" s="36" t="s">
        <v>626</v>
      </c>
      <c r="B680" s="36" t="s">
        <v>627</v>
      </c>
      <c r="C680" t="s">
        <v>626</v>
      </c>
      <c r="D680" t="s">
        <v>501</v>
      </c>
      <c r="E680" t="s">
        <v>591</v>
      </c>
      <c r="F680" t="s">
        <v>592</v>
      </c>
      <c r="G680" t="s">
        <v>593</v>
      </c>
      <c r="H680" t="s">
        <v>546</v>
      </c>
      <c r="I680" t="s">
        <v>547</v>
      </c>
      <c r="J680" s="55" t="s">
        <v>34</v>
      </c>
      <c r="K680">
        <v>6</v>
      </c>
    </row>
    <row r="681" spans="1:11" x14ac:dyDescent="0.35">
      <c r="A681" s="36" t="s">
        <v>626</v>
      </c>
      <c r="B681" s="36" t="s">
        <v>627</v>
      </c>
      <c r="C681" t="s">
        <v>626</v>
      </c>
      <c r="D681" t="s">
        <v>501</v>
      </c>
      <c r="E681" t="s">
        <v>591</v>
      </c>
      <c r="F681" t="s">
        <v>592</v>
      </c>
      <c r="G681" t="s">
        <v>593</v>
      </c>
      <c r="H681" t="s">
        <v>546</v>
      </c>
      <c r="I681" t="s">
        <v>547</v>
      </c>
      <c r="J681" s="55" t="s">
        <v>35</v>
      </c>
      <c r="K681">
        <v>1</v>
      </c>
    </row>
    <row r="682" spans="1:11" x14ac:dyDescent="0.35">
      <c r="A682" s="36" t="s">
        <v>626</v>
      </c>
      <c r="B682" s="36" t="s">
        <v>627</v>
      </c>
      <c r="C682" t="s">
        <v>626</v>
      </c>
      <c r="D682" t="s">
        <v>501</v>
      </c>
      <c r="E682" t="s">
        <v>591</v>
      </c>
      <c r="F682" t="s">
        <v>592</v>
      </c>
      <c r="G682" t="s">
        <v>593</v>
      </c>
      <c r="H682" t="s">
        <v>546</v>
      </c>
      <c r="I682" t="s">
        <v>547</v>
      </c>
      <c r="J682" s="55" t="s">
        <v>36</v>
      </c>
      <c r="K682">
        <v>25</v>
      </c>
    </row>
    <row r="683" spans="1:11" x14ac:dyDescent="0.35">
      <c r="A683" s="36" t="s">
        <v>626</v>
      </c>
      <c r="B683" s="36" t="s">
        <v>627</v>
      </c>
      <c r="C683" t="s">
        <v>626</v>
      </c>
      <c r="D683" t="s">
        <v>501</v>
      </c>
      <c r="E683" t="s">
        <v>591</v>
      </c>
      <c r="F683" t="s">
        <v>592</v>
      </c>
      <c r="G683" t="s">
        <v>593</v>
      </c>
      <c r="H683" t="s">
        <v>546</v>
      </c>
      <c r="I683" t="s">
        <v>547</v>
      </c>
      <c r="J683" s="55" t="s">
        <v>37</v>
      </c>
      <c r="K683">
        <v>12</v>
      </c>
    </row>
    <row r="684" spans="1:11" x14ac:dyDescent="0.35">
      <c r="A684" s="36" t="s">
        <v>626</v>
      </c>
      <c r="B684" s="36" t="s">
        <v>627</v>
      </c>
      <c r="C684" t="s">
        <v>626</v>
      </c>
      <c r="D684" t="s">
        <v>501</v>
      </c>
      <c r="E684" t="s">
        <v>591</v>
      </c>
      <c r="F684" t="s">
        <v>592</v>
      </c>
      <c r="G684" t="s">
        <v>593</v>
      </c>
      <c r="H684" t="s">
        <v>546</v>
      </c>
      <c r="I684" t="s">
        <v>547</v>
      </c>
      <c r="J684" s="55" t="s">
        <v>38</v>
      </c>
      <c r="K684">
        <v>7</v>
      </c>
    </row>
    <row r="685" spans="1:11" x14ac:dyDescent="0.35">
      <c r="A685" s="36" t="s">
        <v>626</v>
      </c>
      <c r="B685" s="36" t="s">
        <v>627</v>
      </c>
      <c r="C685" t="s">
        <v>626</v>
      </c>
      <c r="D685" t="s">
        <v>501</v>
      </c>
      <c r="E685" t="s">
        <v>591</v>
      </c>
      <c r="F685" t="s">
        <v>592</v>
      </c>
      <c r="G685" t="s">
        <v>593</v>
      </c>
      <c r="H685" t="s">
        <v>546</v>
      </c>
      <c r="I685" t="s">
        <v>547</v>
      </c>
      <c r="J685" s="55" t="s">
        <v>39</v>
      </c>
      <c r="K685">
        <v>11</v>
      </c>
    </row>
    <row r="686" spans="1:11" x14ac:dyDescent="0.35">
      <c r="A686" s="36" t="s">
        <v>626</v>
      </c>
      <c r="B686" s="36" t="s">
        <v>627</v>
      </c>
      <c r="C686" t="s">
        <v>626</v>
      </c>
      <c r="D686" t="s">
        <v>501</v>
      </c>
      <c r="E686" t="s">
        <v>591</v>
      </c>
      <c r="F686" t="s">
        <v>592</v>
      </c>
      <c r="G686" t="s">
        <v>593</v>
      </c>
      <c r="H686" t="s">
        <v>546</v>
      </c>
      <c r="I686" t="s">
        <v>547</v>
      </c>
      <c r="J686" s="55" t="s">
        <v>40</v>
      </c>
      <c r="K686">
        <v>3</v>
      </c>
    </row>
    <row r="687" spans="1:11" x14ac:dyDescent="0.35">
      <c r="A687" s="36" t="s">
        <v>626</v>
      </c>
      <c r="B687" s="36" t="s">
        <v>627</v>
      </c>
      <c r="C687" t="s">
        <v>626</v>
      </c>
      <c r="D687" t="s">
        <v>501</v>
      </c>
      <c r="E687" t="s">
        <v>591</v>
      </c>
      <c r="F687" t="s">
        <v>592</v>
      </c>
      <c r="G687" t="s">
        <v>593</v>
      </c>
      <c r="H687" t="s">
        <v>546</v>
      </c>
      <c r="I687" t="s">
        <v>547</v>
      </c>
      <c r="J687" s="55" t="s">
        <v>41</v>
      </c>
      <c r="K687">
        <v>3</v>
      </c>
    </row>
    <row r="688" spans="1:11" x14ac:dyDescent="0.35">
      <c r="A688" s="36" t="s">
        <v>626</v>
      </c>
      <c r="B688" s="36" t="s">
        <v>627</v>
      </c>
      <c r="C688" t="s">
        <v>626</v>
      </c>
      <c r="D688" t="s">
        <v>501</v>
      </c>
      <c r="E688" t="s">
        <v>591</v>
      </c>
      <c r="F688" t="s">
        <v>592</v>
      </c>
      <c r="G688" t="s">
        <v>593</v>
      </c>
      <c r="H688" t="s">
        <v>546</v>
      </c>
      <c r="I688" t="s">
        <v>547</v>
      </c>
      <c r="J688" s="55" t="s">
        <v>42</v>
      </c>
      <c r="K688">
        <v>4</v>
      </c>
    </row>
    <row r="689" spans="1:11" x14ac:dyDescent="0.35">
      <c r="A689" s="36" t="s">
        <v>626</v>
      </c>
      <c r="B689" s="36" t="s">
        <v>627</v>
      </c>
      <c r="C689" t="s">
        <v>626</v>
      </c>
      <c r="D689" t="s">
        <v>501</v>
      </c>
      <c r="E689" t="s">
        <v>591</v>
      </c>
      <c r="F689" t="s">
        <v>592</v>
      </c>
      <c r="G689" t="s">
        <v>593</v>
      </c>
      <c r="H689" t="s">
        <v>546</v>
      </c>
      <c r="I689" t="s">
        <v>547</v>
      </c>
      <c r="J689" s="55" t="s">
        <v>43</v>
      </c>
      <c r="K689">
        <v>4</v>
      </c>
    </row>
    <row r="690" spans="1:11" x14ac:dyDescent="0.35">
      <c r="A690" s="36" t="s">
        <v>626</v>
      </c>
      <c r="B690" s="36" t="s">
        <v>627</v>
      </c>
      <c r="C690" t="s">
        <v>626</v>
      </c>
      <c r="D690" t="s">
        <v>501</v>
      </c>
      <c r="E690" t="s">
        <v>591</v>
      </c>
      <c r="F690" t="s">
        <v>592</v>
      </c>
      <c r="G690" t="s">
        <v>593</v>
      </c>
      <c r="H690" t="s">
        <v>553</v>
      </c>
      <c r="I690" t="s">
        <v>554</v>
      </c>
      <c r="J690" s="55">
        <v>1</v>
      </c>
      <c r="K690">
        <v>440</v>
      </c>
    </row>
    <row r="691" spans="1:11" x14ac:dyDescent="0.35">
      <c r="A691" s="36" t="s">
        <v>626</v>
      </c>
      <c r="B691" s="36" t="s">
        <v>627</v>
      </c>
      <c r="C691" t="s">
        <v>626</v>
      </c>
      <c r="D691" t="s">
        <v>501</v>
      </c>
      <c r="E691" t="s">
        <v>591</v>
      </c>
      <c r="F691" t="s">
        <v>592</v>
      </c>
      <c r="G691" t="s">
        <v>593</v>
      </c>
      <c r="H691" t="s">
        <v>553</v>
      </c>
      <c r="I691" t="s">
        <v>554</v>
      </c>
      <c r="J691" s="55">
        <v>2</v>
      </c>
      <c r="K691">
        <v>70</v>
      </c>
    </row>
    <row r="692" spans="1:11" x14ac:dyDescent="0.35">
      <c r="A692" s="36" t="s">
        <v>626</v>
      </c>
      <c r="B692" s="36" t="s">
        <v>627</v>
      </c>
      <c r="C692" t="s">
        <v>626</v>
      </c>
      <c r="D692" t="s">
        <v>501</v>
      </c>
      <c r="E692" t="s">
        <v>591</v>
      </c>
      <c r="F692" t="s">
        <v>592</v>
      </c>
      <c r="G692" t="s">
        <v>593</v>
      </c>
      <c r="H692" t="s">
        <v>553</v>
      </c>
      <c r="I692" t="s">
        <v>554</v>
      </c>
      <c r="J692" s="55" t="s">
        <v>30</v>
      </c>
      <c r="K692">
        <v>56</v>
      </c>
    </row>
    <row r="693" spans="1:11" x14ac:dyDescent="0.35">
      <c r="A693" s="36" t="s">
        <v>626</v>
      </c>
      <c r="B693" s="36" t="s">
        <v>627</v>
      </c>
      <c r="C693" t="s">
        <v>626</v>
      </c>
      <c r="D693" t="s">
        <v>501</v>
      </c>
      <c r="E693" t="s">
        <v>591</v>
      </c>
      <c r="F693" t="s">
        <v>592</v>
      </c>
      <c r="G693" t="s">
        <v>593</v>
      </c>
      <c r="H693" t="s">
        <v>553</v>
      </c>
      <c r="I693" t="s">
        <v>554</v>
      </c>
      <c r="J693" s="55" t="s">
        <v>31</v>
      </c>
      <c r="K693">
        <v>11</v>
      </c>
    </row>
    <row r="694" spans="1:11" x14ac:dyDescent="0.35">
      <c r="A694" s="36" t="s">
        <v>626</v>
      </c>
      <c r="B694" s="36" t="s">
        <v>627</v>
      </c>
      <c r="C694" t="s">
        <v>626</v>
      </c>
      <c r="D694" t="s">
        <v>501</v>
      </c>
      <c r="E694" t="s">
        <v>591</v>
      </c>
      <c r="F694" t="s">
        <v>592</v>
      </c>
      <c r="G694" t="s">
        <v>593</v>
      </c>
      <c r="H694" t="s">
        <v>553</v>
      </c>
      <c r="I694" t="s">
        <v>554</v>
      </c>
      <c r="J694" s="55" t="s">
        <v>32</v>
      </c>
      <c r="K694">
        <v>0</v>
      </c>
    </row>
    <row r="695" spans="1:11" x14ac:dyDescent="0.35">
      <c r="A695" s="36" t="s">
        <v>626</v>
      </c>
      <c r="B695" s="36" t="s">
        <v>627</v>
      </c>
      <c r="C695" t="s">
        <v>626</v>
      </c>
      <c r="D695" t="s">
        <v>501</v>
      </c>
      <c r="E695" t="s">
        <v>591</v>
      </c>
      <c r="F695" t="s">
        <v>592</v>
      </c>
      <c r="G695" t="s">
        <v>593</v>
      </c>
      <c r="H695" t="s">
        <v>553</v>
      </c>
      <c r="I695" t="s">
        <v>554</v>
      </c>
      <c r="J695" s="55" t="s">
        <v>33</v>
      </c>
      <c r="K695">
        <v>3</v>
      </c>
    </row>
    <row r="696" spans="1:11" x14ac:dyDescent="0.35">
      <c r="A696" s="36" t="s">
        <v>626</v>
      </c>
      <c r="B696" s="36" t="s">
        <v>627</v>
      </c>
      <c r="C696" t="s">
        <v>626</v>
      </c>
      <c r="D696" t="s">
        <v>501</v>
      </c>
      <c r="E696" t="s">
        <v>591</v>
      </c>
      <c r="F696" t="s">
        <v>592</v>
      </c>
      <c r="G696" t="s">
        <v>593</v>
      </c>
      <c r="H696" t="s">
        <v>553</v>
      </c>
      <c r="I696" t="s">
        <v>554</v>
      </c>
      <c r="J696" s="55" t="s">
        <v>34</v>
      </c>
      <c r="K696">
        <v>0</v>
      </c>
    </row>
    <row r="697" spans="1:11" x14ac:dyDescent="0.35">
      <c r="A697" s="36" t="s">
        <v>626</v>
      </c>
      <c r="B697" s="36" t="s">
        <v>627</v>
      </c>
      <c r="C697" t="s">
        <v>626</v>
      </c>
      <c r="D697" t="s">
        <v>501</v>
      </c>
      <c r="E697" t="s">
        <v>591</v>
      </c>
      <c r="F697" t="s">
        <v>592</v>
      </c>
      <c r="G697" t="s">
        <v>593</v>
      </c>
      <c r="H697" t="s">
        <v>553</v>
      </c>
      <c r="I697" t="s">
        <v>554</v>
      </c>
      <c r="J697" s="55" t="s">
        <v>35</v>
      </c>
      <c r="K697">
        <v>0</v>
      </c>
    </row>
    <row r="698" spans="1:11" x14ac:dyDescent="0.35">
      <c r="A698" s="36" t="s">
        <v>626</v>
      </c>
      <c r="B698" s="36" t="s">
        <v>627</v>
      </c>
      <c r="C698" t="s">
        <v>626</v>
      </c>
      <c r="D698" t="s">
        <v>501</v>
      </c>
      <c r="E698" t="s">
        <v>591</v>
      </c>
      <c r="F698" t="s">
        <v>592</v>
      </c>
      <c r="G698" t="s">
        <v>593</v>
      </c>
      <c r="H698" t="s">
        <v>553</v>
      </c>
      <c r="I698" t="s">
        <v>554</v>
      </c>
      <c r="J698" s="55" t="s">
        <v>36</v>
      </c>
      <c r="K698">
        <v>29</v>
      </c>
    </row>
    <row r="699" spans="1:11" x14ac:dyDescent="0.35">
      <c r="A699" s="36" t="s">
        <v>626</v>
      </c>
      <c r="B699" s="36" t="s">
        <v>627</v>
      </c>
      <c r="C699" t="s">
        <v>626</v>
      </c>
      <c r="D699" t="s">
        <v>501</v>
      </c>
      <c r="E699" t="s">
        <v>591</v>
      </c>
      <c r="F699" t="s">
        <v>592</v>
      </c>
      <c r="G699" t="s">
        <v>593</v>
      </c>
      <c r="H699" t="s">
        <v>553</v>
      </c>
      <c r="I699" t="s">
        <v>554</v>
      </c>
      <c r="J699" s="55" t="s">
        <v>37</v>
      </c>
      <c r="K699">
        <v>12</v>
      </c>
    </row>
    <row r="700" spans="1:11" x14ac:dyDescent="0.35">
      <c r="A700" s="36" t="s">
        <v>626</v>
      </c>
      <c r="B700" s="36" t="s">
        <v>627</v>
      </c>
      <c r="C700" t="s">
        <v>626</v>
      </c>
      <c r="D700" t="s">
        <v>501</v>
      </c>
      <c r="E700" t="s">
        <v>591</v>
      </c>
      <c r="F700" t="s">
        <v>592</v>
      </c>
      <c r="G700" t="s">
        <v>593</v>
      </c>
      <c r="H700" t="s">
        <v>553</v>
      </c>
      <c r="I700" t="s">
        <v>554</v>
      </c>
      <c r="J700" s="55" t="s">
        <v>38</v>
      </c>
      <c r="K700">
        <v>6</v>
      </c>
    </row>
    <row r="701" spans="1:11" x14ac:dyDescent="0.35">
      <c r="A701" s="36" t="s">
        <v>626</v>
      </c>
      <c r="B701" s="36" t="s">
        <v>627</v>
      </c>
      <c r="C701" t="s">
        <v>626</v>
      </c>
      <c r="D701" t="s">
        <v>501</v>
      </c>
      <c r="E701" t="s">
        <v>591</v>
      </c>
      <c r="F701" t="s">
        <v>592</v>
      </c>
      <c r="G701" t="s">
        <v>593</v>
      </c>
      <c r="H701" t="s">
        <v>553</v>
      </c>
      <c r="I701" t="s">
        <v>554</v>
      </c>
      <c r="J701" s="55" t="s">
        <v>39</v>
      </c>
      <c r="K701">
        <v>12</v>
      </c>
    </row>
    <row r="702" spans="1:11" x14ac:dyDescent="0.35">
      <c r="A702" s="36" t="s">
        <v>626</v>
      </c>
      <c r="B702" s="36" t="s">
        <v>627</v>
      </c>
      <c r="C702" t="s">
        <v>626</v>
      </c>
      <c r="D702" t="s">
        <v>501</v>
      </c>
      <c r="E702" t="s">
        <v>591</v>
      </c>
      <c r="F702" t="s">
        <v>592</v>
      </c>
      <c r="G702" t="s">
        <v>593</v>
      </c>
      <c r="H702" t="s">
        <v>553</v>
      </c>
      <c r="I702" t="s">
        <v>554</v>
      </c>
      <c r="J702" s="55" t="s">
        <v>40</v>
      </c>
      <c r="K702">
        <v>2</v>
      </c>
    </row>
    <row r="703" spans="1:11" x14ac:dyDescent="0.35">
      <c r="A703" s="36" t="s">
        <v>626</v>
      </c>
      <c r="B703" s="36" t="s">
        <v>627</v>
      </c>
      <c r="C703" t="s">
        <v>626</v>
      </c>
      <c r="D703" t="s">
        <v>501</v>
      </c>
      <c r="E703" t="s">
        <v>591</v>
      </c>
      <c r="F703" t="s">
        <v>592</v>
      </c>
      <c r="G703" t="s">
        <v>593</v>
      </c>
      <c r="H703" t="s">
        <v>553</v>
      </c>
      <c r="I703" t="s">
        <v>554</v>
      </c>
      <c r="J703" s="55" t="s">
        <v>41</v>
      </c>
      <c r="K703">
        <v>0</v>
      </c>
    </row>
    <row r="704" spans="1:11" x14ac:dyDescent="0.35">
      <c r="A704" s="36" t="s">
        <v>626</v>
      </c>
      <c r="B704" s="36" t="s">
        <v>627</v>
      </c>
      <c r="C704" t="s">
        <v>626</v>
      </c>
      <c r="D704" t="s">
        <v>501</v>
      </c>
      <c r="E704" t="s">
        <v>591</v>
      </c>
      <c r="F704" t="s">
        <v>592</v>
      </c>
      <c r="G704" t="s">
        <v>593</v>
      </c>
      <c r="H704" t="s">
        <v>553</v>
      </c>
      <c r="I704" t="s">
        <v>554</v>
      </c>
      <c r="J704" s="55" t="s">
        <v>42</v>
      </c>
      <c r="K704">
        <v>3</v>
      </c>
    </row>
    <row r="705" spans="1:11" x14ac:dyDescent="0.35">
      <c r="A705" s="36" t="s">
        <v>626</v>
      </c>
      <c r="B705" s="36" t="s">
        <v>627</v>
      </c>
      <c r="C705" t="s">
        <v>626</v>
      </c>
      <c r="D705" t="s">
        <v>501</v>
      </c>
      <c r="E705" t="s">
        <v>591</v>
      </c>
      <c r="F705" t="s">
        <v>592</v>
      </c>
      <c r="G705" t="s">
        <v>593</v>
      </c>
      <c r="H705" t="s">
        <v>553</v>
      </c>
      <c r="I705" t="s">
        <v>554</v>
      </c>
      <c r="J705" s="55" t="s">
        <v>43</v>
      </c>
      <c r="K705">
        <v>6</v>
      </c>
    </row>
    <row r="706" spans="1:11" x14ac:dyDescent="0.35">
      <c r="A706" s="36" t="s">
        <v>626</v>
      </c>
      <c r="B706" s="36" t="s">
        <v>627</v>
      </c>
      <c r="C706" t="s">
        <v>626</v>
      </c>
      <c r="D706" t="s">
        <v>501</v>
      </c>
      <c r="E706" t="s">
        <v>591</v>
      </c>
      <c r="F706" t="s">
        <v>592</v>
      </c>
      <c r="G706" t="s">
        <v>593</v>
      </c>
      <c r="H706" t="s">
        <v>555</v>
      </c>
      <c r="I706" t="s">
        <v>556</v>
      </c>
      <c r="J706" s="55">
        <v>1</v>
      </c>
      <c r="K706">
        <v>440</v>
      </c>
    </row>
    <row r="707" spans="1:11" x14ac:dyDescent="0.35">
      <c r="A707" s="36" t="s">
        <v>626</v>
      </c>
      <c r="B707" s="36" t="s">
        <v>627</v>
      </c>
      <c r="C707" t="s">
        <v>626</v>
      </c>
      <c r="D707" t="s">
        <v>501</v>
      </c>
      <c r="E707" t="s">
        <v>591</v>
      </c>
      <c r="F707" t="s">
        <v>592</v>
      </c>
      <c r="G707" t="s">
        <v>593</v>
      </c>
      <c r="H707" t="s">
        <v>555</v>
      </c>
      <c r="I707" t="s">
        <v>556</v>
      </c>
      <c r="J707" s="55">
        <v>2</v>
      </c>
      <c r="K707">
        <v>62</v>
      </c>
    </row>
    <row r="708" spans="1:11" x14ac:dyDescent="0.35">
      <c r="A708" s="36" t="s">
        <v>626</v>
      </c>
      <c r="B708" s="36" t="s">
        <v>627</v>
      </c>
      <c r="C708" t="s">
        <v>626</v>
      </c>
      <c r="D708" t="s">
        <v>501</v>
      </c>
      <c r="E708" t="s">
        <v>591</v>
      </c>
      <c r="F708" t="s">
        <v>592</v>
      </c>
      <c r="G708" t="s">
        <v>593</v>
      </c>
      <c r="H708" t="s">
        <v>555</v>
      </c>
      <c r="I708" t="s">
        <v>556</v>
      </c>
      <c r="J708" s="55" t="s">
        <v>30</v>
      </c>
      <c r="K708">
        <v>32</v>
      </c>
    </row>
    <row r="709" spans="1:11" x14ac:dyDescent="0.35">
      <c r="A709" s="36" t="s">
        <v>626</v>
      </c>
      <c r="B709" s="36" t="s">
        <v>627</v>
      </c>
      <c r="C709" t="s">
        <v>626</v>
      </c>
      <c r="D709" t="s">
        <v>501</v>
      </c>
      <c r="E709" t="s">
        <v>591</v>
      </c>
      <c r="F709" t="s">
        <v>592</v>
      </c>
      <c r="G709" t="s">
        <v>593</v>
      </c>
      <c r="H709" t="s">
        <v>555</v>
      </c>
      <c r="I709" t="s">
        <v>556</v>
      </c>
      <c r="J709" s="55" t="s">
        <v>31</v>
      </c>
      <c r="K709">
        <v>20</v>
      </c>
    </row>
    <row r="710" spans="1:11" x14ac:dyDescent="0.35">
      <c r="A710" s="36" t="s">
        <v>626</v>
      </c>
      <c r="B710" s="36" t="s">
        <v>627</v>
      </c>
      <c r="C710" t="s">
        <v>626</v>
      </c>
      <c r="D710" t="s">
        <v>501</v>
      </c>
      <c r="E710" t="s">
        <v>591</v>
      </c>
      <c r="F710" t="s">
        <v>592</v>
      </c>
      <c r="G710" t="s">
        <v>593</v>
      </c>
      <c r="H710" t="s">
        <v>555</v>
      </c>
      <c r="I710" t="s">
        <v>556</v>
      </c>
      <c r="J710" s="55" t="s">
        <v>32</v>
      </c>
      <c r="K710">
        <v>1</v>
      </c>
    </row>
    <row r="711" spans="1:11" x14ac:dyDescent="0.35">
      <c r="A711" s="36" t="s">
        <v>626</v>
      </c>
      <c r="B711" s="36" t="s">
        <v>627</v>
      </c>
      <c r="C711" t="s">
        <v>626</v>
      </c>
      <c r="D711" t="s">
        <v>501</v>
      </c>
      <c r="E711" t="s">
        <v>591</v>
      </c>
      <c r="F711" t="s">
        <v>592</v>
      </c>
      <c r="G711" t="s">
        <v>593</v>
      </c>
      <c r="H711" t="s">
        <v>555</v>
      </c>
      <c r="I711" t="s">
        <v>556</v>
      </c>
      <c r="J711" s="55" t="s">
        <v>33</v>
      </c>
      <c r="K711">
        <v>2</v>
      </c>
    </row>
    <row r="712" spans="1:11" x14ac:dyDescent="0.35">
      <c r="A712" s="36" t="s">
        <v>626</v>
      </c>
      <c r="B712" s="36" t="s">
        <v>627</v>
      </c>
      <c r="C712" t="s">
        <v>626</v>
      </c>
      <c r="D712" t="s">
        <v>501</v>
      </c>
      <c r="E712" t="s">
        <v>591</v>
      </c>
      <c r="F712" t="s">
        <v>592</v>
      </c>
      <c r="G712" t="s">
        <v>593</v>
      </c>
      <c r="H712" t="s">
        <v>555</v>
      </c>
      <c r="I712" t="s">
        <v>556</v>
      </c>
      <c r="J712" s="55" t="s">
        <v>34</v>
      </c>
      <c r="K712">
        <v>5</v>
      </c>
    </row>
    <row r="713" spans="1:11" x14ac:dyDescent="0.35">
      <c r="A713" s="36" t="s">
        <v>626</v>
      </c>
      <c r="B713" s="36" t="s">
        <v>627</v>
      </c>
      <c r="C713" t="s">
        <v>626</v>
      </c>
      <c r="D713" t="s">
        <v>501</v>
      </c>
      <c r="E713" t="s">
        <v>591</v>
      </c>
      <c r="F713" t="s">
        <v>592</v>
      </c>
      <c r="G713" t="s">
        <v>593</v>
      </c>
      <c r="H713" t="s">
        <v>555</v>
      </c>
      <c r="I713" t="s">
        <v>556</v>
      </c>
      <c r="J713" s="55" t="s">
        <v>35</v>
      </c>
      <c r="K713">
        <v>2</v>
      </c>
    </row>
    <row r="714" spans="1:11" x14ac:dyDescent="0.35">
      <c r="A714" s="36" t="s">
        <v>626</v>
      </c>
      <c r="B714" s="36" t="s">
        <v>627</v>
      </c>
      <c r="C714" t="s">
        <v>626</v>
      </c>
      <c r="D714" t="s">
        <v>501</v>
      </c>
      <c r="E714" t="s">
        <v>591</v>
      </c>
      <c r="F714" t="s">
        <v>592</v>
      </c>
      <c r="G714" t="s">
        <v>593</v>
      </c>
      <c r="H714" t="s">
        <v>555</v>
      </c>
      <c r="I714" t="s">
        <v>556</v>
      </c>
      <c r="J714" s="55" t="s">
        <v>36</v>
      </c>
      <c r="K714">
        <v>25</v>
      </c>
    </row>
    <row r="715" spans="1:11" x14ac:dyDescent="0.35">
      <c r="A715" s="36" t="s">
        <v>626</v>
      </c>
      <c r="B715" s="36" t="s">
        <v>627</v>
      </c>
      <c r="C715" t="s">
        <v>626</v>
      </c>
      <c r="D715" t="s">
        <v>501</v>
      </c>
      <c r="E715" t="s">
        <v>591</v>
      </c>
      <c r="F715" t="s">
        <v>592</v>
      </c>
      <c r="G715" t="s">
        <v>593</v>
      </c>
      <c r="H715" t="s">
        <v>555</v>
      </c>
      <c r="I715" t="s">
        <v>556</v>
      </c>
      <c r="J715" s="55" t="s">
        <v>37</v>
      </c>
      <c r="K715">
        <v>6</v>
      </c>
    </row>
    <row r="716" spans="1:11" x14ac:dyDescent="0.35">
      <c r="A716" s="36" t="s">
        <v>626</v>
      </c>
      <c r="B716" s="36" t="s">
        <v>627</v>
      </c>
      <c r="C716" t="s">
        <v>626</v>
      </c>
      <c r="D716" t="s">
        <v>501</v>
      </c>
      <c r="E716" t="s">
        <v>591</v>
      </c>
      <c r="F716" t="s">
        <v>592</v>
      </c>
      <c r="G716" t="s">
        <v>593</v>
      </c>
      <c r="H716" t="s">
        <v>555</v>
      </c>
      <c r="I716" t="s">
        <v>556</v>
      </c>
      <c r="J716" s="55" t="s">
        <v>38</v>
      </c>
      <c r="K716">
        <v>4</v>
      </c>
    </row>
    <row r="717" spans="1:11" x14ac:dyDescent="0.35">
      <c r="A717" s="36" t="s">
        <v>626</v>
      </c>
      <c r="B717" s="36" t="s">
        <v>627</v>
      </c>
      <c r="C717" t="s">
        <v>626</v>
      </c>
      <c r="D717" t="s">
        <v>501</v>
      </c>
      <c r="E717" t="s">
        <v>591</v>
      </c>
      <c r="F717" t="s">
        <v>592</v>
      </c>
      <c r="G717" t="s">
        <v>593</v>
      </c>
      <c r="H717" t="s">
        <v>555</v>
      </c>
      <c r="I717" t="s">
        <v>556</v>
      </c>
      <c r="J717" s="55" t="s">
        <v>39</v>
      </c>
      <c r="K717">
        <v>7</v>
      </c>
    </row>
    <row r="718" spans="1:11" x14ac:dyDescent="0.35">
      <c r="A718" s="36" t="s">
        <v>626</v>
      </c>
      <c r="B718" s="36" t="s">
        <v>627</v>
      </c>
      <c r="C718" t="s">
        <v>626</v>
      </c>
      <c r="D718" t="s">
        <v>501</v>
      </c>
      <c r="E718" t="s">
        <v>591</v>
      </c>
      <c r="F718" t="s">
        <v>592</v>
      </c>
      <c r="G718" t="s">
        <v>593</v>
      </c>
      <c r="H718" t="s">
        <v>555</v>
      </c>
      <c r="I718" t="s">
        <v>556</v>
      </c>
      <c r="J718" s="55" t="s">
        <v>40</v>
      </c>
      <c r="K718">
        <v>6</v>
      </c>
    </row>
    <row r="719" spans="1:11" x14ac:dyDescent="0.35">
      <c r="A719" s="36" t="s">
        <v>626</v>
      </c>
      <c r="B719" s="36" t="s">
        <v>627</v>
      </c>
      <c r="C719" t="s">
        <v>626</v>
      </c>
      <c r="D719" t="s">
        <v>501</v>
      </c>
      <c r="E719" t="s">
        <v>591</v>
      </c>
      <c r="F719" t="s">
        <v>592</v>
      </c>
      <c r="G719" t="s">
        <v>593</v>
      </c>
      <c r="H719" t="s">
        <v>555</v>
      </c>
      <c r="I719" t="s">
        <v>556</v>
      </c>
      <c r="J719" s="55" t="s">
        <v>41</v>
      </c>
      <c r="K719">
        <v>5</v>
      </c>
    </row>
    <row r="720" spans="1:11" x14ac:dyDescent="0.35">
      <c r="A720" s="36" t="s">
        <v>626</v>
      </c>
      <c r="B720" s="36" t="s">
        <v>627</v>
      </c>
      <c r="C720" t="s">
        <v>626</v>
      </c>
      <c r="D720" t="s">
        <v>501</v>
      </c>
      <c r="E720" t="s">
        <v>591</v>
      </c>
      <c r="F720" t="s">
        <v>592</v>
      </c>
      <c r="G720" t="s">
        <v>593</v>
      </c>
      <c r="H720" t="s">
        <v>555</v>
      </c>
      <c r="I720" t="s">
        <v>556</v>
      </c>
      <c r="J720" s="55" t="s">
        <v>42</v>
      </c>
      <c r="K720">
        <v>6</v>
      </c>
    </row>
    <row r="721" spans="1:11" x14ac:dyDescent="0.35">
      <c r="A721" s="36" t="s">
        <v>626</v>
      </c>
      <c r="B721" s="36" t="s">
        <v>627</v>
      </c>
      <c r="C721" t="s">
        <v>626</v>
      </c>
      <c r="D721" t="s">
        <v>501</v>
      </c>
      <c r="E721" t="s">
        <v>591</v>
      </c>
      <c r="F721" t="s">
        <v>592</v>
      </c>
      <c r="G721" t="s">
        <v>593</v>
      </c>
      <c r="H721" t="s">
        <v>555</v>
      </c>
      <c r="I721" t="s">
        <v>556</v>
      </c>
      <c r="J721" s="55" t="s">
        <v>43</v>
      </c>
      <c r="K721">
        <v>3</v>
      </c>
    </row>
    <row r="722" spans="1:11" x14ac:dyDescent="0.35">
      <c r="A722" s="36" t="s">
        <v>626</v>
      </c>
      <c r="B722" s="36" t="s">
        <v>627</v>
      </c>
      <c r="C722" t="s">
        <v>626</v>
      </c>
      <c r="D722" t="s">
        <v>501</v>
      </c>
      <c r="E722" t="s">
        <v>591</v>
      </c>
      <c r="F722" t="s">
        <v>592</v>
      </c>
      <c r="G722" t="s">
        <v>593</v>
      </c>
      <c r="H722" t="s">
        <v>557</v>
      </c>
      <c r="I722" t="s">
        <v>558</v>
      </c>
      <c r="J722" s="55">
        <v>1</v>
      </c>
      <c r="K722">
        <v>440</v>
      </c>
    </row>
    <row r="723" spans="1:11" x14ac:dyDescent="0.35">
      <c r="A723" s="36" t="s">
        <v>626</v>
      </c>
      <c r="B723" s="36" t="s">
        <v>627</v>
      </c>
      <c r="C723" t="s">
        <v>626</v>
      </c>
      <c r="D723" t="s">
        <v>501</v>
      </c>
      <c r="E723" t="s">
        <v>591</v>
      </c>
      <c r="F723" t="s">
        <v>592</v>
      </c>
      <c r="G723" t="s">
        <v>593</v>
      </c>
      <c r="H723" t="s">
        <v>557</v>
      </c>
      <c r="I723" t="s">
        <v>558</v>
      </c>
      <c r="J723" s="55">
        <v>2</v>
      </c>
      <c r="K723">
        <v>58</v>
      </c>
    </row>
    <row r="724" spans="1:11" x14ac:dyDescent="0.35">
      <c r="A724" s="36" t="s">
        <v>626</v>
      </c>
      <c r="B724" s="36" t="s">
        <v>627</v>
      </c>
      <c r="C724" t="s">
        <v>626</v>
      </c>
      <c r="D724" t="s">
        <v>501</v>
      </c>
      <c r="E724" t="s">
        <v>591</v>
      </c>
      <c r="F724" t="s">
        <v>592</v>
      </c>
      <c r="G724" t="s">
        <v>593</v>
      </c>
      <c r="H724" t="s">
        <v>557</v>
      </c>
      <c r="I724" t="s">
        <v>558</v>
      </c>
      <c r="J724" s="55" t="s">
        <v>30</v>
      </c>
      <c r="K724">
        <v>39</v>
      </c>
    </row>
    <row r="725" spans="1:11" x14ac:dyDescent="0.35">
      <c r="A725" s="36" t="s">
        <v>626</v>
      </c>
      <c r="B725" s="36" t="s">
        <v>627</v>
      </c>
      <c r="C725" t="s">
        <v>626</v>
      </c>
      <c r="D725" t="s">
        <v>501</v>
      </c>
      <c r="E725" t="s">
        <v>591</v>
      </c>
      <c r="F725" t="s">
        <v>592</v>
      </c>
      <c r="G725" t="s">
        <v>593</v>
      </c>
      <c r="H725" t="s">
        <v>557</v>
      </c>
      <c r="I725" t="s">
        <v>558</v>
      </c>
      <c r="J725" s="55" t="s">
        <v>31</v>
      </c>
      <c r="K725">
        <v>7</v>
      </c>
    </row>
    <row r="726" spans="1:11" x14ac:dyDescent="0.35">
      <c r="A726" s="36" t="s">
        <v>626</v>
      </c>
      <c r="B726" s="36" t="s">
        <v>627</v>
      </c>
      <c r="C726" t="s">
        <v>626</v>
      </c>
      <c r="D726" t="s">
        <v>501</v>
      </c>
      <c r="E726" t="s">
        <v>591</v>
      </c>
      <c r="F726" t="s">
        <v>592</v>
      </c>
      <c r="G726" t="s">
        <v>593</v>
      </c>
      <c r="H726" t="s">
        <v>557</v>
      </c>
      <c r="I726" t="s">
        <v>558</v>
      </c>
      <c r="J726" s="55" t="s">
        <v>32</v>
      </c>
      <c r="K726">
        <v>4</v>
      </c>
    </row>
    <row r="727" spans="1:11" x14ac:dyDescent="0.35">
      <c r="A727" s="36" t="s">
        <v>626</v>
      </c>
      <c r="B727" s="36" t="s">
        <v>627</v>
      </c>
      <c r="C727" t="s">
        <v>626</v>
      </c>
      <c r="D727" t="s">
        <v>501</v>
      </c>
      <c r="E727" t="s">
        <v>591</v>
      </c>
      <c r="F727" t="s">
        <v>592</v>
      </c>
      <c r="G727" t="s">
        <v>593</v>
      </c>
      <c r="H727" t="s">
        <v>557</v>
      </c>
      <c r="I727" t="s">
        <v>558</v>
      </c>
      <c r="J727" s="55" t="s">
        <v>33</v>
      </c>
      <c r="K727">
        <v>4</v>
      </c>
    </row>
    <row r="728" spans="1:11" x14ac:dyDescent="0.35">
      <c r="A728" s="36" t="s">
        <v>626</v>
      </c>
      <c r="B728" s="36" t="s">
        <v>627</v>
      </c>
      <c r="C728" t="s">
        <v>626</v>
      </c>
      <c r="D728" t="s">
        <v>501</v>
      </c>
      <c r="E728" t="s">
        <v>591</v>
      </c>
      <c r="F728" t="s">
        <v>592</v>
      </c>
      <c r="G728" t="s">
        <v>593</v>
      </c>
      <c r="H728" t="s">
        <v>557</v>
      </c>
      <c r="I728" t="s">
        <v>558</v>
      </c>
      <c r="J728" s="55" t="s">
        <v>34</v>
      </c>
      <c r="K728">
        <v>4</v>
      </c>
    </row>
    <row r="729" spans="1:11" x14ac:dyDescent="0.35">
      <c r="A729" s="36" t="s">
        <v>626</v>
      </c>
      <c r="B729" s="36" t="s">
        <v>627</v>
      </c>
      <c r="C729" t="s">
        <v>626</v>
      </c>
      <c r="D729" t="s">
        <v>501</v>
      </c>
      <c r="E729" t="s">
        <v>591</v>
      </c>
      <c r="F729" t="s">
        <v>592</v>
      </c>
      <c r="G729" t="s">
        <v>593</v>
      </c>
      <c r="H729" t="s">
        <v>557</v>
      </c>
      <c r="I729" t="s">
        <v>558</v>
      </c>
      <c r="J729" s="55" t="s">
        <v>35</v>
      </c>
      <c r="K729">
        <v>0</v>
      </c>
    </row>
    <row r="730" spans="1:11" x14ac:dyDescent="0.35">
      <c r="A730" s="36" t="s">
        <v>626</v>
      </c>
      <c r="B730" s="36" t="s">
        <v>627</v>
      </c>
      <c r="C730" t="s">
        <v>626</v>
      </c>
      <c r="D730" t="s">
        <v>501</v>
      </c>
      <c r="E730" t="s">
        <v>591</v>
      </c>
      <c r="F730" t="s">
        <v>592</v>
      </c>
      <c r="G730" t="s">
        <v>593</v>
      </c>
      <c r="H730" t="s">
        <v>557</v>
      </c>
      <c r="I730" t="s">
        <v>558</v>
      </c>
      <c r="J730" s="55" t="s">
        <v>36</v>
      </c>
      <c r="K730">
        <v>21</v>
      </c>
    </row>
    <row r="731" spans="1:11" x14ac:dyDescent="0.35">
      <c r="A731" s="36" t="s">
        <v>626</v>
      </c>
      <c r="B731" s="36" t="s">
        <v>627</v>
      </c>
      <c r="C731" t="s">
        <v>626</v>
      </c>
      <c r="D731" t="s">
        <v>501</v>
      </c>
      <c r="E731" t="s">
        <v>591</v>
      </c>
      <c r="F731" t="s">
        <v>592</v>
      </c>
      <c r="G731" t="s">
        <v>593</v>
      </c>
      <c r="H731" t="s">
        <v>557</v>
      </c>
      <c r="I731" t="s">
        <v>558</v>
      </c>
      <c r="J731" s="55" t="s">
        <v>37</v>
      </c>
      <c r="K731">
        <v>9</v>
      </c>
    </row>
    <row r="732" spans="1:11" x14ac:dyDescent="0.35">
      <c r="A732" s="36" t="s">
        <v>626</v>
      </c>
      <c r="B732" s="36" t="s">
        <v>627</v>
      </c>
      <c r="C732" t="s">
        <v>626</v>
      </c>
      <c r="D732" t="s">
        <v>501</v>
      </c>
      <c r="E732" t="s">
        <v>591</v>
      </c>
      <c r="F732" t="s">
        <v>592</v>
      </c>
      <c r="G732" t="s">
        <v>593</v>
      </c>
      <c r="H732" t="s">
        <v>557</v>
      </c>
      <c r="I732" t="s">
        <v>558</v>
      </c>
      <c r="J732" s="55" t="s">
        <v>38</v>
      </c>
      <c r="K732">
        <v>4</v>
      </c>
    </row>
    <row r="733" spans="1:11" x14ac:dyDescent="0.35">
      <c r="A733" s="36" t="s">
        <v>626</v>
      </c>
      <c r="B733" s="36" t="s">
        <v>627</v>
      </c>
      <c r="C733" t="s">
        <v>626</v>
      </c>
      <c r="D733" t="s">
        <v>501</v>
      </c>
      <c r="E733" t="s">
        <v>591</v>
      </c>
      <c r="F733" t="s">
        <v>592</v>
      </c>
      <c r="G733" t="s">
        <v>593</v>
      </c>
      <c r="H733" t="s">
        <v>557</v>
      </c>
      <c r="I733" t="s">
        <v>558</v>
      </c>
      <c r="J733" s="55" t="s">
        <v>39</v>
      </c>
      <c r="K733">
        <v>14</v>
      </c>
    </row>
    <row r="734" spans="1:11" x14ac:dyDescent="0.35">
      <c r="A734" s="36" t="s">
        <v>626</v>
      </c>
      <c r="B734" s="36" t="s">
        <v>627</v>
      </c>
      <c r="C734" t="s">
        <v>626</v>
      </c>
      <c r="D734" t="s">
        <v>501</v>
      </c>
      <c r="E734" t="s">
        <v>591</v>
      </c>
      <c r="F734" t="s">
        <v>592</v>
      </c>
      <c r="G734" t="s">
        <v>593</v>
      </c>
      <c r="H734" t="s">
        <v>557</v>
      </c>
      <c r="I734" t="s">
        <v>558</v>
      </c>
      <c r="J734" s="55" t="s">
        <v>40</v>
      </c>
      <c r="K734">
        <v>2</v>
      </c>
    </row>
    <row r="735" spans="1:11" x14ac:dyDescent="0.35">
      <c r="A735" s="36" t="s">
        <v>626</v>
      </c>
      <c r="B735" s="36" t="s">
        <v>627</v>
      </c>
      <c r="C735" t="s">
        <v>626</v>
      </c>
      <c r="D735" t="s">
        <v>501</v>
      </c>
      <c r="E735" t="s">
        <v>591</v>
      </c>
      <c r="F735" t="s">
        <v>592</v>
      </c>
      <c r="G735" t="s">
        <v>593</v>
      </c>
      <c r="H735" t="s">
        <v>557</v>
      </c>
      <c r="I735" t="s">
        <v>558</v>
      </c>
      <c r="J735" s="55" t="s">
        <v>41</v>
      </c>
      <c r="K735">
        <v>4</v>
      </c>
    </row>
    <row r="736" spans="1:11" x14ac:dyDescent="0.35">
      <c r="A736" s="36" t="s">
        <v>626</v>
      </c>
      <c r="B736" s="36" t="s">
        <v>627</v>
      </c>
      <c r="C736" t="s">
        <v>626</v>
      </c>
      <c r="D736" t="s">
        <v>501</v>
      </c>
      <c r="E736" t="s">
        <v>591</v>
      </c>
      <c r="F736" t="s">
        <v>592</v>
      </c>
      <c r="G736" t="s">
        <v>593</v>
      </c>
      <c r="H736" t="s">
        <v>557</v>
      </c>
      <c r="I736" t="s">
        <v>558</v>
      </c>
      <c r="J736" s="55" t="s">
        <v>42</v>
      </c>
      <c r="K736">
        <v>1</v>
      </c>
    </row>
    <row r="737" spans="1:11" x14ac:dyDescent="0.35">
      <c r="A737" s="36" t="s">
        <v>626</v>
      </c>
      <c r="B737" s="36" t="s">
        <v>627</v>
      </c>
      <c r="C737" t="s">
        <v>626</v>
      </c>
      <c r="D737" t="s">
        <v>501</v>
      </c>
      <c r="E737" t="s">
        <v>591</v>
      </c>
      <c r="F737" t="s">
        <v>592</v>
      </c>
      <c r="G737" t="s">
        <v>593</v>
      </c>
      <c r="H737" t="s">
        <v>557</v>
      </c>
      <c r="I737" t="s">
        <v>558</v>
      </c>
      <c r="J737" s="55" t="s">
        <v>43</v>
      </c>
      <c r="K737">
        <v>3</v>
      </c>
    </row>
    <row r="738" spans="1:11" x14ac:dyDescent="0.35">
      <c r="A738" s="36" t="s">
        <v>626</v>
      </c>
      <c r="B738" s="36" t="s">
        <v>627</v>
      </c>
      <c r="C738" t="s">
        <v>626</v>
      </c>
      <c r="D738" t="s">
        <v>501</v>
      </c>
      <c r="E738" t="s">
        <v>591</v>
      </c>
      <c r="F738" t="s">
        <v>592</v>
      </c>
      <c r="G738" t="s">
        <v>593</v>
      </c>
      <c r="H738" t="s">
        <v>559</v>
      </c>
      <c r="I738" t="s">
        <v>560</v>
      </c>
      <c r="J738" s="55">
        <v>1</v>
      </c>
      <c r="K738">
        <v>200</v>
      </c>
    </row>
    <row r="739" spans="1:11" x14ac:dyDescent="0.35">
      <c r="A739" s="36" t="s">
        <v>626</v>
      </c>
      <c r="B739" s="36" t="s">
        <v>627</v>
      </c>
      <c r="C739" t="s">
        <v>626</v>
      </c>
      <c r="D739" t="s">
        <v>501</v>
      </c>
      <c r="E739" t="s">
        <v>591</v>
      </c>
      <c r="F739" t="s">
        <v>592</v>
      </c>
      <c r="G739" t="s">
        <v>593</v>
      </c>
      <c r="H739" t="s">
        <v>559</v>
      </c>
      <c r="I739" t="s">
        <v>560</v>
      </c>
      <c r="J739" s="55">
        <v>2</v>
      </c>
      <c r="K739">
        <v>92</v>
      </c>
    </row>
    <row r="740" spans="1:11" x14ac:dyDescent="0.35">
      <c r="A740" s="36" t="s">
        <v>626</v>
      </c>
      <c r="B740" s="36" t="s">
        <v>627</v>
      </c>
      <c r="C740" t="s">
        <v>626</v>
      </c>
      <c r="D740" t="s">
        <v>501</v>
      </c>
      <c r="E740" t="s">
        <v>591</v>
      </c>
      <c r="F740" t="s">
        <v>592</v>
      </c>
      <c r="G740" t="s">
        <v>593</v>
      </c>
      <c r="H740" t="s">
        <v>559</v>
      </c>
      <c r="I740" t="s">
        <v>560</v>
      </c>
      <c r="J740" s="55" t="s">
        <v>30</v>
      </c>
      <c r="K740">
        <v>54</v>
      </c>
    </row>
    <row r="741" spans="1:11" x14ac:dyDescent="0.35">
      <c r="A741" s="36" t="s">
        <v>626</v>
      </c>
      <c r="B741" s="36" t="s">
        <v>627</v>
      </c>
      <c r="C741" t="s">
        <v>626</v>
      </c>
      <c r="D741" t="s">
        <v>501</v>
      </c>
      <c r="E741" t="s">
        <v>591</v>
      </c>
      <c r="F741" t="s">
        <v>592</v>
      </c>
      <c r="G741" t="s">
        <v>593</v>
      </c>
      <c r="H741" t="s">
        <v>559</v>
      </c>
      <c r="I741" t="s">
        <v>560</v>
      </c>
      <c r="J741" s="55" t="s">
        <v>31</v>
      </c>
      <c r="K741">
        <v>22</v>
      </c>
    </row>
    <row r="742" spans="1:11" x14ac:dyDescent="0.35">
      <c r="A742" s="36" t="s">
        <v>626</v>
      </c>
      <c r="B742" s="36" t="s">
        <v>627</v>
      </c>
      <c r="C742" t="s">
        <v>626</v>
      </c>
      <c r="D742" t="s">
        <v>501</v>
      </c>
      <c r="E742" t="s">
        <v>591</v>
      </c>
      <c r="F742" t="s">
        <v>592</v>
      </c>
      <c r="G742" t="s">
        <v>593</v>
      </c>
      <c r="H742" t="s">
        <v>559</v>
      </c>
      <c r="I742" t="s">
        <v>560</v>
      </c>
      <c r="J742" s="55" t="s">
        <v>32</v>
      </c>
      <c r="K742">
        <v>5</v>
      </c>
    </row>
    <row r="743" spans="1:11" x14ac:dyDescent="0.35">
      <c r="A743" s="36" t="s">
        <v>626</v>
      </c>
      <c r="B743" s="36" t="s">
        <v>627</v>
      </c>
      <c r="C743" t="s">
        <v>626</v>
      </c>
      <c r="D743" t="s">
        <v>501</v>
      </c>
      <c r="E743" t="s">
        <v>591</v>
      </c>
      <c r="F743" t="s">
        <v>592</v>
      </c>
      <c r="G743" t="s">
        <v>593</v>
      </c>
      <c r="H743" t="s">
        <v>559</v>
      </c>
      <c r="I743" t="s">
        <v>560</v>
      </c>
      <c r="J743" s="55" t="s">
        <v>33</v>
      </c>
      <c r="K743">
        <v>5</v>
      </c>
    </row>
    <row r="744" spans="1:11" x14ac:dyDescent="0.35">
      <c r="A744" s="36" t="s">
        <v>626</v>
      </c>
      <c r="B744" s="36" t="s">
        <v>627</v>
      </c>
      <c r="C744" t="s">
        <v>626</v>
      </c>
      <c r="D744" t="s">
        <v>501</v>
      </c>
      <c r="E744" t="s">
        <v>591</v>
      </c>
      <c r="F744" t="s">
        <v>592</v>
      </c>
      <c r="G744" t="s">
        <v>593</v>
      </c>
      <c r="H744" t="s">
        <v>559</v>
      </c>
      <c r="I744" t="s">
        <v>560</v>
      </c>
      <c r="J744" s="55" t="s">
        <v>34</v>
      </c>
      <c r="K744">
        <v>6</v>
      </c>
    </row>
    <row r="745" spans="1:11" x14ac:dyDescent="0.35">
      <c r="A745" s="36" t="s">
        <v>626</v>
      </c>
      <c r="B745" s="36" t="s">
        <v>627</v>
      </c>
      <c r="C745" t="s">
        <v>626</v>
      </c>
      <c r="D745" t="s">
        <v>501</v>
      </c>
      <c r="E745" t="s">
        <v>591</v>
      </c>
      <c r="F745" t="s">
        <v>592</v>
      </c>
      <c r="G745" t="s">
        <v>593</v>
      </c>
      <c r="H745" t="s">
        <v>559</v>
      </c>
      <c r="I745" t="s">
        <v>560</v>
      </c>
      <c r="J745" s="55" t="s">
        <v>35</v>
      </c>
      <c r="K745">
        <v>0</v>
      </c>
    </row>
    <row r="746" spans="1:11" x14ac:dyDescent="0.35">
      <c r="A746" s="36" t="s">
        <v>626</v>
      </c>
      <c r="B746" s="36" t="s">
        <v>627</v>
      </c>
      <c r="C746" t="s">
        <v>626</v>
      </c>
      <c r="D746" t="s">
        <v>501</v>
      </c>
      <c r="E746" t="s">
        <v>591</v>
      </c>
      <c r="F746" t="s">
        <v>592</v>
      </c>
      <c r="G746" t="s">
        <v>593</v>
      </c>
      <c r="H746" t="s">
        <v>559</v>
      </c>
      <c r="I746" t="s">
        <v>560</v>
      </c>
      <c r="J746" s="55" t="s">
        <v>36</v>
      </c>
      <c r="K746">
        <v>43</v>
      </c>
    </row>
    <row r="747" spans="1:11" x14ac:dyDescent="0.35">
      <c r="A747" s="36" t="s">
        <v>626</v>
      </c>
      <c r="B747" s="36" t="s">
        <v>627</v>
      </c>
      <c r="C747" t="s">
        <v>626</v>
      </c>
      <c r="D747" t="s">
        <v>501</v>
      </c>
      <c r="E747" t="s">
        <v>591</v>
      </c>
      <c r="F747" t="s">
        <v>592</v>
      </c>
      <c r="G747" t="s">
        <v>593</v>
      </c>
      <c r="H747" t="s">
        <v>559</v>
      </c>
      <c r="I747" t="s">
        <v>560</v>
      </c>
      <c r="J747" s="55" t="s">
        <v>37</v>
      </c>
      <c r="K747">
        <v>10</v>
      </c>
    </row>
    <row r="748" spans="1:11" x14ac:dyDescent="0.35">
      <c r="A748" s="36" t="s">
        <v>626</v>
      </c>
      <c r="B748" s="36" t="s">
        <v>627</v>
      </c>
      <c r="C748" t="s">
        <v>626</v>
      </c>
      <c r="D748" t="s">
        <v>501</v>
      </c>
      <c r="E748" t="s">
        <v>591</v>
      </c>
      <c r="F748" t="s">
        <v>592</v>
      </c>
      <c r="G748" t="s">
        <v>593</v>
      </c>
      <c r="H748" t="s">
        <v>559</v>
      </c>
      <c r="I748" t="s">
        <v>560</v>
      </c>
      <c r="J748" s="55" t="s">
        <v>38</v>
      </c>
      <c r="K748">
        <v>6</v>
      </c>
    </row>
    <row r="749" spans="1:11" x14ac:dyDescent="0.35">
      <c r="A749" s="36" t="s">
        <v>626</v>
      </c>
      <c r="B749" s="36" t="s">
        <v>627</v>
      </c>
      <c r="C749" t="s">
        <v>626</v>
      </c>
      <c r="D749" t="s">
        <v>501</v>
      </c>
      <c r="E749" t="s">
        <v>591</v>
      </c>
      <c r="F749" t="s">
        <v>592</v>
      </c>
      <c r="G749" t="s">
        <v>593</v>
      </c>
      <c r="H749" t="s">
        <v>559</v>
      </c>
      <c r="I749" t="s">
        <v>560</v>
      </c>
      <c r="J749" s="55" t="s">
        <v>39</v>
      </c>
      <c r="K749">
        <v>14</v>
      </c>
    </row>
    <row r="750" spans="1:11" x14ac:dyDescent="0.35">
      <c r="A750" s="36" t="s">
        <v>626</v>
      </c>
      <c r="B750" s="36" t="s">
        <v>627</v>
      </c>
      <c r="C750" t="s">
        <v>626</v>
      </c>
      <c r="D750" t="s">
        <v>501</v>
      </c>
      <c r="E750" t="s">
        <v>591</v>
      </c>
      <c r="F750" t="s">
        <v>592</v>
      </c>
      <c r="G750" t="s">
        <v>593</v>
      </c>
      <c r="H750" t="s">
        <v>559</v>
      </c>
      <c r="I750" t="s">
        <v>560</v>
      </c>
      <c r="J750" s="55" t="s">
        <v>40</v>
      </c>
      <c r="K750">
        <v>11</v>
      </c>
    </row>
    <row r="751" spans="1:11" x14ac:dyDescent="0.35">
      <c r="A751" s="36" t="s">
        <v>626</v>
      </c>
      <c r="B751" s="36" t="s">
        <v>627</v>
      </c>
      <c r="C751" t="s">
        <v>626</v>
      </c>
      <c r="D751" t="s">
        <v>501</v>
      </c>
      <c r="E751" t="s">
        <v>591</v>
      </c>
      <c r="F751" t="s">
        <v>592</v>
      </c>
      <c r="G751" t="s">
        <v>593</v>
      </c>
      <c r="H751" t="s">
        <v>559</v>
      </c>
      <c r="I751" t="s">
        <v>560</v>
      </c>
      <c r="J751" s="55" t="s">
        <v>41</v>
      </c>
      <c r="K751">
        <v>2</v>
      </c>
    </row>
    <row r="752" spans="1:11" x14ac:dyDescent="0.35">
      <c r="A752" s="36" t="s">
        <v>626</v>
      </c>
      <c r="B752" s="36" t="s">
        <v>627</v>
      </c>
      <c r="C752" t="s">
        <v>626</v>
      </c>
      <c r="D752" t="s">
        <v>501</v>
      </c>
      <c r="E752" t="s">
        <v>591</v>
      </c>
      <c r="F752" t="s">
        <v>592</v>
      </c>
      <c r="G752" t="s">
        <v>593</v>
      </c>
      <c r="H752" t="s">
        <v>559</v>
      </c>
      <c r="I752" t="s">
        <v>560</v>
      </c>
      <c r="J752" s="55" t="s">
        <v>42</v>
      </c>
      <c r="K752">
        <v>2</v>
      </c>
    </row>
    <row r="753" spans="1:11" x14ac:dyDescent="0.35">
      <c r="A753" s="36" t="s">
        <v>626</v>
      </c>
      <c r="B753" s="36" t="s">
        <v>627</v>
      </c>
      <c r="C753" t="s">
        <v>626</v>
      </c>
      <c r="D753" t="s">
        <v>501</v>
      </c>
      <c r="E753" t="s">
        <v>591</v>
      </c>
      <c r="F753" t="s">
        <v>592</v>
      </c>
      <c r="G753" t="s">
        <v>593</v>
      </c>
      <c r="H753" t="s">
        <v>559</v>
      </c>
      <c r="I753" t="s">
        <v>560</v>
      </c>
      <c r="J753" s="55" t="s">
        <v>43</v>
      </c>
      <c r="K753">
        <v>4</v>
      </c>
    </row>
    <row r="754" spans="1:11" x14ac:dyDescent="0.35">
      <c r="A754" s="36" t="s">
        <v>626</v>
      </c>
      <c r="B754" s="36" t="s">
        <v>627</v>
      </c>
      <c r="C754" t="s">
        <v>626</v>
      </c>
      <c r="D754" t="s">
        <v>512</v>
      </c>
      <c r="E754" t="s">
        <v>588</v>
      </c>
      <c r="F754" t="s">
        <v>597</v>
      </c>
      <c r="G754" t="s">
        <v>598</v>
      </c>
      <c r="H754" t="s">
        <v>232</v>
      </c>
      <c r="I754" t="s">
        <v>233</v>
      </c>
      <c r="J754" s="55">
        <v>1</v>
      </c>
      <c r="K754">
        <v>3405</v>
      </c>
    </row>
    <row r="755" spans="1:11" x14ac:dyDescent="0.35">
      <c r="A755" s="36" t="s">
        <v>626</v>
      </c>
      <c r="B755" s="36" t="s">
        <v>627</v>
      </c>
      <c r="C755" t="s">
        <v>626</v>
      </c>
      <c r="D755" t="s">
        <v>512</v>
      </c>
      <c r="E755" t="s">
        <v>588</v>
      </c>
      <c r="F755" t="s">
        <v>597</v>
      </c>
      <c r="G755" t="s">
        <v>598</v>
      </c>
      <c r="H755" t="s">
        <v>232</v>
      </c>
      <c r="I755" t="s">
        <v>233</v>
      </c>
      <c r="J755" s="55">
        <v>2</v>
      </c>
      <c r="K755">
        <v>613</v>
      </c>
    </row>
    <row r="756" spans="1:11" x14ac:dyDescent="0.35">
      <c r="A756" s="36" t="s">
        <v>626</v>
      </c>
      <c r="B756" s="36" t="s">
        <v>627</v>
      </c>
      <c r="C756" t="s">
        <v>626</v>
      </c>
      <c r="D756" t="s">
        <v>512</v>
      </c>
      <c r="E756" t="s">
        <v>588</v>
      </c>
      <c r="F756" t="s">
        <v>597</v>
      </c>
      <c r="G756" t="s">
        <v>598</v>
      </c>
      <c r="H756" t="s">
        <v>232</v>
      </c>
      <c r="I756" t="s">
        <v>233</v>
      </c>
      <c r="J756" s="55" t="s">
        <v>30</v>
      </c>
      <c r="K756">
        <v>308</v>
      </c>
    </row>
    <row r="757" spans="1:11" x14ac:dyDescent="0.35">
      <c r="A757" s="36" t="s">
        <v>626</v>
      </c>
      <c r="B757" s="36" t="s">
        <v>627</v>
      </c>
      <c r="C757" t="s">
        <v>626</v>
      </c>
      <c r="D757" t="s">
        <v>512</v>
      </c>
      <c r="E757" t="s">
        <v>588</v>
      </c>
      <c r="F757" t="s">
        <v>597</v>
      </c>
      <c r="G757" t="s">
        <v>598</v>
      </c>
      <c r="H757" t="s">
        <v>232</v>
      </c>
      <c r="I757" t="s">
        <v>233</v>
      </c>
      <c r="J757" s="55" t="s">
        <v>31</v>
      </c>
      <c r="K757">
        <v>106</v>
      </c>
    </row>
    <row r="758" spans="1:11" x14ac:dyDescent="0.35">
      <c r="A758" s="36" t="s">
        <v>626</v>
      </c>
      <c r="B758" s="36" t="s">
        <v>627</v>
      </c>
      <c r="C758" t="s">
        <v>626</v>
      </c>
      <c r="D758" t="s">
        <v>512</v>
      </c>
      <c r="E758" t="s">
        <v>588</v>
      </c>
      <c r="F758" t="s">
        <v>597</v>
      </c>
      <c r="G758" t="s">
        <v>598</v>
      </c>
      <c r="H758" t="s">
        <v>232</v>
      </c>
      <c r="I758" t="s">
        <v>233</v>
      </c>
      <c r="J758" s="55" t="s">
        <v>32</v>
      </c>
      <c r="K758">
        <v>45</v>
      </c>
    </row>
    <row r="759" spans="1:11" x14ac:dyDescent="0.35">
      <c r="A759" s="36" t="s">
        <v>626</v>
      </c>
      <c r="B759" s="36" t="s">
        <v>627</v>
      </c>
      <c r="C759" t="s">
        <v>626</v>
      </c>
      <c r="D759" t="s">
        <v>512</v>
      </c>
      <c r="E759" t="s">
        <v>588</v>
      </c>
      <c r="F759" t="s">
        <v>597</v>
      </c>
      <c r="G759" t="s">
        <v>598</v>
      </c>
      <c r="H759" t="s">
        <v>232</v>
      </c>
      <c r="I759" t="s">
        <v>233</v>
      </c>
      <c r="J759" s="55" t="s">
        <v>33</v>
      </c>
      <c r="K759">
        <v>58</v>
      </c>
    </row>
    <row r="760" spans="1:11" x14ac:dyDescent="0.35">
      <c r="A760" s="36" t="s">
        <v>626</v>
      </c>
      <c r="B760" s="36" t="s">
        <v>627</v>
      </c>
      <c r="C760" t="s">
        <v>626</v>
      </c>
      <c r="D760" t="s">
        <v>512</v>
      </c>
      <c r="E760" t="s">
        <v>588</v>
      </c>
      <c r="F760" t="s">
        <v>597</v>
      </c>
      <c r="G760" t="s">
        <v>598</v>
      </c>
      <c r="H760" t="s">
        <v>232</v>
      </c>
      <c r="I760" t="s">
        <v>233</v>
      </c>
      <c r="J760" s="55" t="s">
        <v>34</v>
      </c>
      <c r="K760">
        <v>93</v>
      </c>
    </row>
    <row r="761" spans="1:11" x14ac:dyDescent="0.35">
      <c r="A761" s="36" t="s">
        <v>626</v>
      </c>
      <c r="B761" s="36" t="s">
        <v>627</v>
      </c>
      <c r="C761" t="s">
        <v>626</v>
      </c>
      <c r="D761" t="s">
        <v>512</v>
      </c>
      <c r="E761" t="s">
        <v>588</v>
      </c>
      <c r="F761" t="s">
        <v>597</v>
      </c>
      <c r="G761" t="s">
        <v>598</v>
      </c>
      <c r="H761" t="s">
        <v>232</v>
      </c>
      <c r="I761" t="s">
        <v>233</v>
      </c>
      <c r="J761" s="55" t="s">
        <v>35</v>
      </c>
      <c r="K761">
        <v>3</v>
      </c>
    </row>
    <row r="762" spans="1:11" x14ac:dyDescent="0.35">
      <c r="A762" s="36" t="s">
        <v>626</v>
      </c>
      <c r="B762" s="36" t="s">
        <v>627</v>
      </c>
      <c r="C762" t="s">
        <v>626</v>
      </c>
      <c r="D762" t="s">
        <v>512</v>
      </c>
      <c r="E762" t="s">
        <v>588</v>
      </c>
      <c r="F762" t="s">
        <v>597</v>
      </c>
      <c r="G762" t="s">
        <v>598</v>
      </c>
      <c r="H762" t="s">
        <v>232</v>
      </c>
      <c r="I762" t="s">
        <v>233</v>
      </c>
      <c r="J762" s="55" t="s">
        <v>36</v>
      </c>
      <c r="K762">
        <v>143</v>
      </c>
    </row>
    <row r="763" spans="1:11" x14ac:dyDescent="0.35">
      <c r="A763" s="36" t="s">
        <v>626</v>
      </c>
      <c r="B763" s="36" t="s">
        <v>627</v>
      </c>
      <c r="C763" t="s">
        <v>626</v>
      </c>
      <c r="D763" t="s">
        <v>512</v>
      </c>
      <c r="E763" t="s">
        <v>588</v>
      </c>
      <c r="F763" t="s">
        <v>597</v>
      </c>
      <c r="G763" t="s">
        <v>598</v>
      </c>
      <c r="H763" t="s">
        <v>232</v>
      </c>
      <c r="I763" t="s">
        <v>233</v>
      </c>
      <c r="J763" s="55" t="s">
        <v>37</v>
      </c>
      <c r="K763">
        <v>55</v>
      </c>
    </row>
    <row r="764" spans="1:11" x14ac:dyDescent="0.35">
      <c r="A764" s="36" t="s">
        <v>626</v>
      </c>
      <c r="B764" s="36" t="s">
        <v>627</v>
      </c>
      <c r="C764" t="s">
        <v>626</v>
      </c>
      <c r="D764" t="s">
        <v>512</v>
      </c>
      <c r="E764" t="s">
        <v>588</v>
      </c>
      <c r="F764" t="s">
        <v>597</v>
      </c>
      <c r="G764" t="s">
        <v>598</v>
      </c>
      <c r="H764" t="s">
        <v>232</v>
      </c>
      <c r="I764" t="s">
        <v>233</v>
      </c>
      <c r="J764" s="55" t="s">
        <v>38</v>
      </c>
      <c r="K764">
        <v>47</v>
      </c>
    </row>
    <row r="765" spans="1:11" x14ac:dyDescent="0.35">
      <c r="A765" s="36" t="s">
        <v>626</v>
      </c>
      <c r="B765" s="36" t="s">
        <v>627</v>
      </c>
      <c r="C765" t="s">
        <v>626</v>
      </c>
      <c r="D765" t="s">
        <v>512</v>
      </c>
      <c r="E765" t="s">
        <v>588</v>
      </c>
      <c r="F765" t="s">
        <v>597</v>
      </c>
      <c r="G765" t="s">
        <v>598</v>
      </c>
      <c r="H765" t="s">
        <v>232</v>
      </c>
      <c r="I765" t="s">
        <v>233</v>
      </c>
      <c r="J765" s="55" t="s">
        <v>39</v>
      </c>
      <c r="K765">
        <v>136</v>
      </c>
    </row>
    <row r="766" spans="1:11" x14ac:dyDescent="0.35">
      <c r="A766" s="36" t="s">
        <v>626</v>
      </c>
      <c r="B766" s="36" t="s">
        <v>627</v>
      </c>
      <c r="C766" t="s">
        <v>626</v>
      </c>
      <c r="D766" t="s">
        <v>512</v>
      </c>
      <c r="E766" t="s">
        <v>588</v>
      </c>
      <c r="F766" t="s">
        <v>597</v>
      </c>
      <c r="G766" t="s">
        <v>598</v>
      </c>
      <c r="H766" t="s">
        <v>232</v>
      </c>
      <c r="I766" t="s">
        <v>233</v>
      </c>
      <c r="J766" s="55" t="s">
        <v>40</v>
      </c>
      <c r="K766">
        <v>16</v>
      </c>
    </row>
    <row r="767" spans="1:11" x14ac:dyDescent="0.35">
      <c r="A767" s="36" t="s">
        <v>626</v>
      </c>
      <c r="B767" s="36" t="s">
        <v>627</v>
      </c>
      <c r="C767" t="s">
        <v>626</v>
      </c>
      <c r="D767" t="s">
        <v>512</v>
      </c>
      <c r="E767" t="s">
        <v>588</v>
      </c>
      <c r="F767" t="s">
        <v>597</v>
      </c>
      <c r="G767" t="s">
        <v>598</v>
      </c>
      <c r="H767" t="s">
        <v>232</v>
      </c>
      <c r="I767" t="s">
        <v>233</v>
      </c>
      <c r="J767" s="55" t="s">
        <v>41</v>
      </c>
      <c r="K767">
        <v>166</v>
      </c>
    </row>
    <row r="768" spans="1:11" x14ac:dyDescent="0.35">
      <c r="A768" s="36" t="s">
        <v>626</v>
      </c>
      <c r="B768" s="36" t="s">
        <v>627</v>
      </c>
      <c r="C768" t="s">
        <v>626</v>
      </c>
      <c r="D768" t="s">
        <v>512</v>
      </c>
      <c r="E768" t="s">
        <v>588</v>
      </c>
      <c r="F768" t="s">
        <v>597</v>
      </c>
      <c r="G768" t="s">
        <v>598</v>
      </c>
      <c r="H768" t="s">
        <v>232</v>
      </c>
      <c r="I768" t="s">
        <v>233</v>
      </c>
      <c r="J768" s="55" t="s">
        <v>42</v>
      </c>
      <c r="K768">
        <v>47</v>
      </c>
    </row>
    <row r="769" spans="1:11" x14ac:dyDescent="0.35">
      <c r="A769" s="36" t="s">
        <v>626</v>
      </c>
      <c r="B769" s="36" t="s">
        <v>627</v>
      </c>
      <c r="C769" t="s">
        <v>626</v>
      </c>
      <c r="D769" t="s">
        <v>512</v>
      </c>
      <c r="E769" t="s">
        <v>588</v>
      </c>
      <c r="F769" t="s">
        <v>597</v>
      </c>
      <c r="G769" t="s">
        <v>598</v>
      </c>
      <c r="H769" t="s">
        <v>232</v>
      </c>
      <c r="I769" t="s">
        <v>233</v>
      </c>
      <c r="J769" s="55" t="s">
        <v>43</v>
      </c>
      <c r="K769">
        <v>3</v>
      </c>
    </row>
    <row r="770" spans="1:11" x14ac:dyDescent="0.35">
      <c r="A770" s="36" t="s">
        <v>626</v>
      </c>
      <c r="B770" s="36" t="s">
        <v>627</v>
      </c>
      <c r="C770" t="s">
        <v>626</v>
      </c>
      <c r="D770" t="s">
        <v>497</v>
      </c>
      <c r="E770" t="s">
        <v>594</v>
      </c>
      <c r="F770" t="s">
        <v>597</v>
      </c>
      <c r="G770" t="s">
        <v>598</v>
      </c>
      <c r="H770" t="s">
        <v>258</v>
      </c>
      <c r="I770" t="s">
        <v>525</v>
      </c>
      <c r="J770" s="55">
        <v>1</v>
      </c>
      <c r="K770">
        <v>5072</v>
      </c>
    </row>
    <row r="771" spans="1:11" x14ac:dyDescent="0.35">
      <c r="A771" s="36" t="s">
        <v>626</v>
      </c>
      <c r="B771" s="36" t="s">
        <v>627</v>
      </c>
      <c r="C771" t="s">
        <v>626</v>
      </c>
      <c r="D771" t="s">
        <v>497</v>
      </c>
      <c r="E771" t="s">
        <v>594</v>
      </c>
      <c r="F771" t="s">
        <v>597</v>
      </c>
      <c r="G771" t="s">
        <v>598</v>
      </c>
      <c r="H771" t="s">
        <v>258</v>
      </c>
      <c r="I771" t="s">
        <v>525</v>
      </c>
      <c r="J771" s="55">
        <v>2</v>
      </c>
      <c r="K771">
        <v>913</v>
      </c>
    </row>
    <row r="772" spans="1:11" x14ac:dyDescent="0.35">
      <c r="A772" s="36" t="s">
        <v>626</v>
      </c>
      <c r="B772" s="36" t="s">
        <v>627</v>
      </c>
      <c r="C772" t="s">
        <v>626</v>
      </c>
      <c r="D772" t="s">
        <v>497</v>
      </c>
      <c r="E772" t="s">
        <v>594</v>
      </c>
      <c r="F772" t="s">
        <v>597</v>
      </c>
      <c r="G772" t="s">
        <v>598</v>
      </c>
      <c r="H772" t="s">
        <v>258</v>
      </c>
      <c r="I772" t="s">
        <v>525</v>
      </c>
      <c r="J772" s="55" t="s">
        <v>30</v>
      </c>
      <c r="K772">
        <v>422</v>
      </c>
    </row>
    <row r="773" spans="1:11" x14ac:dyDescent="0.35">
      <c r="A773" s="36" t="s">
        <v>626</v>
      </c>
      <c r="B773" s="36" t="s">
        <v>627</v>
      </c>
      <c r="C773" t="s">
        <v>626</v>
      </c>
      <c r="D773" t="s">
        <v>497</v>
      </c>
      <c r="E773" t="s">
        <v>594</v>
      </c>
      <c r="F773" t="s">
        <v>597</v>
      </c>
      <c r="G773" t="s">
        <v>598</v>
      </c>
      <c r="H773" t="s">
        <v>258</v>
      </c>
      <c r="I773" t="s">
        <v>525</v>
      </c>
      <c r="J773" s="55" t="s">
        <v>31</v>
      </c>
      <c r="K773">
        <v>171</v>
      </c>
    </row>
    <row r="774" spans="1:11" x14ac:dyDescent="0.35">
      <c r="A774" s="36" t="s">
        <v>626</v>
      </c>
      <c r="B774" s="36" t="s">
        <v>627</v>
      </c>
      <c r="C774" t="s">
        <v>626</v>
      </c>
      <c r="D774" t="s">
        <v>497</v>
      </c>
      <c r="E774" t="s">
        <v>594</v>
      </c>
      <c r="F774" t="s">
        <v>597</v>
      </c>
      <c r="G774" t="s">
        <v>598</v>
      </c>
      <c r="H774" t="s">
        <v>258</v>
      </c>
      <c r="I774" t="s">
        <v>525</v>
      </c>
      <c r="J774" s="55" t="s">
        <v>32</v>
      </c>
      <c r="K774">
        <v>94</v>
      </c>
    </row>
    <row r="775" spans="1:11" x14ac:dyDescent="0.35">
      <c r="A775" s="36" t="s">
        <v>626</v>
      </c>
      <c r="B775" s="36" t="s">
        <v>627</v>
      </c>
      <c r="C775" t="s">
        <v>626</v>
      </c>
      <c r="D775" t="s">
        <v>497</v>
      </c>
      <c r="E775" t="s">
        <v>594</v>
      </c>
      <c r="F775" t="s">
        <v>597</v>
      </c>
      <c r="G775" t="s">
        <v>598</v>
      </c>
      <c r="H775" t="s">
        <v>258</v>
      </c>
      <c r="I775" t="s">
        <v>525</v>
      </c>
      <c r="J775" s="55" t="s">
        <v>33</v>
      </c>
      <c r="K775">
        <v>59</v>
      </c>
    </row>
    <row r="776" spans="1:11" x14ac:dyDescent="0.35">
      <c r="A776" s="36" t="s">
        <v>626</v>
      </c>
      <c r="B776" s="36" t="s">
        <v>627</v>
      </c>
      <c r="C776" t="s">
        <v>626</v>
      </c>
      <c r="D776" t="s">
        <v>497</v>
      </c>
      <c r="E776" t="s">
        <v>594</v>
      </c>
      <c r="F776" t="s">
        <v>597</v>
      </c>
      <c r="G776" t="s">
        <v>598</v>
      </c>
      <c r="H776" t="s">
        <v>258</v>
      </c>
      <c r="I776" t="s">
        <v>525</v>
      </c>
      <c r="J776" s="55" t="s">
        <v>34</v>
      </c>
      <c r="K776">
        <v>167</v>
      </c>
    </row>
    <row r="777" spans="1:11" x14ac:dyDescent="0.35">
      <c r="A777" s="36" t="s">
        <v>626</v>
      </c>
      <c r="B777" s="36" t="s">
        <v>627</v>
      </c>
      <c r="C777" t="s">
        <v>626</v>
      </c>
      <c r="D777" t="s">
        <v>497</v>
      </c>
      <c r="E777" t="s">
        <v>594</v>
      </c>
      <c r="F777" t="s">
        <v>597</v>
      </c>
      <c r="G777" t="s">
        <v>598</v>
      </c>
      <c r="H777" t="s">
        <v>258</v>
      </c>
      <c r="I777" t="s">
        <v>525</v>
      </c>
      <c r="J777" s="55" t="s">
        <v>35</v>
      </c>
      <c r="K777">
        <v>0</v>
      </c>
    </row>
    <row r="778" spans="1:11" x14ac:dyDescent="0.35">
      <c r="A778" s="36" t="s">
        <v>626</v>
      </c>
      <c r="B778" s="36" t="s">
        <v>627</v>
      </c>
      <c r="C778" t="s">
        <v>626</v>
      </c>
      <c r="D778" t="s">
        <v>497</v>
      </c>
      <c r="E778" t="s">
        <v>594</v>
      </c>
      <c r="F778" t="s">
        <v>597</v>
      </c>
      <c r="G778" t="s">
        <v>598</v>
      </c>
      <c r="H778" t="s">
        <v>258</v>
      </c>
      <c r="I778" t="s">
        <v>525</v>
      </c>
      <c r="J778" s="55" t="s">
        <v>36</v>
      </c>
      <c r="K778">
        <v>193</v>
      </c>
    </row>
    <row r="779" spans="1:11" x14ac:dyDescent="0.35">
      <c r="A779" s="36" t="s">
        <v>626</v>
      </c>
      <c r="B779" s="36" t="s">
        <v>627</v>
      </c>
      <c r="C779" t="s">
        <v>626</v>
      </c>
      <c r="D779" t="s">
        <v>497</v>
      </c>
      <c r="E779" t="s">
        <v>594</v>
      </c>
      <c r="F779" t="s">
        <v>597</v>
      </c>
      <c r="G779" t="s">
        <v>598</v>
      </c>
      <c r="H779" t="s">
        <v>258</v>
      </c>
      <c r="I779" t="s">
        <v>525</v>
      </c>
      <c r="J779" s="55" t="s">
        <v>37</v>
      </c>
      <c r="K779">
        <v>87</v>
      </c>
    </row>
    <row r="780" spans="1:11" x14ac:dyDescent="0.35">
      <c r="A780" s="36" t="s">
        <v>626</v>
      </c>
      <c r="B780" s="36" t="s">
        <v>627</v>
      </c>
      <c r="C780" t="s">
        <v>626</v>
      </c>
      <c r="D780" t="s">
        <v>497</v>
      </c>
      <c r="E780" t="s">
        <v>594</v>
      </c>
      <c r="F780" t="s">
        <v>597</v>
      </c>
      <c r="G780" t="s">
        <v>598</v>
      </c>
      <c r="H780" t="s">
        <v>258</v>
      </c>
      <c r="I780" t="s">
        <v>525</v>
      </c>
      <c r="J780" s="55" t="s">
        <v>38</v>
      </c>
      <c r="K780">
        <v>69</v>
      </c>
    </row>
    <row r="781" spans="1:11" x14ac:dyDescent="0.35">
      <c r="A781" s="36" t="s">
        <v>626</v>
      </c>
      <c r="B781" s="36" t="s">
        <v>627</v>
      </c>
      <c r="C781" t="s">
        <v>626</v>
      </c>
      <c r="D781" t="s">
        <v>497</v>
      </c>
      <c r="E781" t="s">
        <v>594</v>
      </c>
      <c r="F781" t="s">
        <v>597</v>
      </c>
      <c r="G781" t="s">
        <v>598</v>
      </c>
      <c r="H781" t="s">
        <v>258</v>
      </c>
      <c r="I781" t="s">
        <v>525</v>
      </c>
      <c r="J781" s="55" t="s">
        <v>39</v>
      </c>
      <c r="K781">
        <v>172</v>
      </c>
    </row>
    <row r="782" spans="1:11" x14ac:dyDescent="0.35">
      <c r="A782" s="36" t="s">
        <v>626</v>
      </c>
      <c r="B782" s="36" t="s">
        <v>627</v>
      </c>
      <c r="C782" t="s">
        <v>626</v>
      </c>
      <c r="D782" t="s">
        <v>497</v>
      </c>
      <c r="E782" t="s">
        <v>594</v>
      </c>
      <c r="F782" t="s">
        <v>597</v>
      </c>
      <c r="G782" t="s">
        <v>598</v>
      </c>
      <c r="H782" t="s">
        <v>258</v>
      </c>
      <c r="I782" t="s">
        <v>525</v>
      </c>
      <c r="J782" s="55" t="s">
        <v>40</v>
      </c>
      <c r="K782">
        <v>38</v>
      </c>
    </row>
    <row r="783" spans="1:11" x14ac:dyDescent="0.35">
      <c r="A783" s="36" t="s">
        <v>626</v>
      </c>
      <c r="B783" s="36" t="s">
        <v>627</v>
      </c>
      <c r="C783" t="s">
        <v>626</v>
      </c>
      <c r="D783" t="s">
        <v>497</v>
      </c>
      <c r="E783" t="s">
        <v>594</v>
      </c>
      <c r="F783" t="s">
        <v>597</v>
      </c>
      <c r="G783" t="s">
        <v>598</v>
      </c>
      <c r="H783" t="s">
        <v>258</v>
      </c>
      <c r="I783" t="s">
        <v>525</v>
      </c>
      <c r="J783" s="55" t="s">
        <v>41</v>
      </c>
      <c r="K783">
        <v>283</v>
      </c>
    </row>
    <row r="784" spans="1:11" x14ac:dyDescent="0.35">
      <c r="A784" s="36" t="s">
        <v>626</v>
      </c>
      <c r="B784" s="36" t="s">
        <v>627</v>
      </c>
      <c r="C784" t="s">
        <v>626</v>
      </c>
      <c r="D784" t="s">
        <v>497</v>
      </c>
      <c r="E784" t="s">
        <v>594</v>
      </c>
      <c r="F784" t="s">
        <v>597</v>
      </c>
      <c r="G784" t="s">
        <v>598</v>
      </c>
      <c r="H784" t="s">
        <v>258</v>
      </c>
      <c r="I784" t="s">
        <v>525</v>
      </c>
      <c r="J784" s="55" t="s">
        <v>42</v>
      </c>
      <c r="K784">
        <v>66</v>
      </c>
    </row>
    <row r="785" spans="1:11" x14ac:dyDescent="0.35">
      <c r="A785" s="36" t="s">
        <v>626</v>
      </c>
      <c r="B785" s="36" t="s">
        <v>627</v>
      </c>
      <c r="C785" t="s">
        <v>626</v>
      </c>
      <c r="D785" t="s">
        <v>497</v>
      </c>
      <c r="E785" t="s">
        <v>594</v>
      </c>
      <c r="F785" t="s">
        <v>597</v>
      </c>
      <c r="G785" t="s">
        <v>598</v>
      </c>
      <c r="H785" t="s">
        <v>258</v>
      </c>
      <c r="I785" t="s">
        <v>525</v>
      </c>
      <c r="J785" s="55" t="s">
        <v>43</v>
      </c>
      <c r="K785">
        <v>5</v>
      </c>
    </row>
    <row r="786" spans="1:11" x14ac:dyDescent="0.35">
      <c r="A786" s="36" t="s">
        <v>626</v>
      </c>
      <c r="B786" s="36" t="s">
        <v>627</v>
      </c>
      <c r="C786" t="s">
        <v>626</v>
      </c>
      <c r="D786" t="s">
        <v>495</v>
      </c>
      <c r="E786" t="s">
        <v>599</v>
      </c>
      <c r="F786" t="s">
        <v>597</v>
      </c>
      <c r="G786" t="s">
        <v>598</v>
      </c>
      <c r="H786" t="s">
        <v>274</v>
      </c>
      <c r="I786" t="s">
        <v>275</v>
      </c>
      <c r="J786" s="55">
        <v>1</v>
      </c>
      <c r="K786">
        <v>5511</v>
      </c>
    </row>
    <row r="787" spans="1:11" x14ac:dyDescent="0.35">
      <c r="A787" s="36" t="s">
        <v>626</v>
      </c>
      <c r="B787" s="36" t="s">
        <v>627</v>
      </c>
      <c r="C787" t="s">
        <v>626</v>
      </c>
      <c r="D787" t="s">
        <v>495</v>
      </c>
      <c r="E787" t="s">
        <v>599</v>
      </c>
      <c r="F787" t="s">
        <v>597</v>
      </c>
      <c r="G787" t="s">
        <v>598</v>
      </c>
      <c r="H787" t="s">
        <v>274</v>
      </c>
      <c r="I787" t="s">
        <v>275</v>
      </c>
      <c r="J787" s="55">
        <v>2</v>
      </c>
      <c r="K787">
        <v>992</v>
      </c>
    </row>
    <row r="788" spans="1:11" x14ac:dyDescent="0.35">
      <c r="A788" s="36" t="s">
        <v>626</v>
      </c>
      <c r="B788" s="36" t="s">
        <v>627</v>
      </c>
      <c r="C788" t="s">
        <v>626</v>
      </c>
      <c r="D788" t="s">
        <v>495</v>
      </c>
      <c r="E788" t="s">
        <v>599</v>
      </c>
      <c r="F788" t="s">
        <v>597</v>
      </c>
      <c r="G788" t="s">
        <v>598</v>
      </c>
      <c r="H788" t="s">
        <v>274</v>
      </c>
      <c r="I788" t="s">
        <v>275</v>
      </c>
      <c r="J788" s="55" t="s">
        <v>30</v>
      </c>
      <c r="K788">
        <v>520</v>
      </c>
    </row>
    <row r="789" spans="1:11" x14ac:dyDescent="0.35">
      <c r="A789" s="36" t="s">
        <v>626</v>
      </c>
      <c r="B789" s="36" t="s">
        <v>627</v>
      </c>
      <c r="C789" t="s">
        <v>626</v>
      </c>
      <c r="D789" t="s">
        <v>495</v>
      </c>
      <c r="E789" t="s">
        <v>599</v>
      </c>
      <c r="F789" t="s">
        <v>597</v>
      </c>
      <c r="G789" t="s">
        <v>598</v>
      </c>
      <c r="H789" t="s">
        <v>274</v>
      </c>
      <c r="I789" t="s">
        <v>275</v>
      </c>
      <c r="J789" s="55" t="s">
        <v>31</v>
      </c>
      <c r="K789">
        <v>180</v>
      </c>
    </row>
    <row r="790" spans="1:11" x14ac:dyDescent="0.35">
      <c r="A790" s="36" t="s">
        <v>626</v>
      </c>
      <c r="B790" s="36" t="s">
        <v>627</v>
      </c>
      <c r="C790" t="s">
        <v>626</v>
      </c>
      <c r="D790" t="s">
        <v>495</v>
      </c>
      <c r="E790" t="s">
        <v>599</v>
      </c>
      <c r="F790" t="s">
        <v>597</v>
      </c>
      <c r="G790" t="s">
        <v>598</v>
      </c>
      <c r="H790" t="s">
        <v>274</v>
      </c>
      <c r="I790" t="s">
        <v>275</v>
      </c>
      <c r="J790" s="55" t="s">
        <v>32</v>
      </c>
      <c r="K790">
        <v>68</v>
      </c>
    </row>
    <row r="791" spans="1:11" x14ac:dyDescent="0.35">
      <c r="A791" s="36" t="s">
        <v>626</v>
      </c>
      <c r="B791" s="36" t="s">
        <v>627</v>
      </c>
      <c r="C791" t="s">
        <v>626</v>
      </c>
      <c r="D791" t="s">
        <v>495</v>
      </c>
      <c r="E791" t="s">
        <v>599</v>
      </c>
      <c r="F791" t="s">
        <v>597</v>
      </c>
      <c r="G791" t="s">
        <v>598</v>
      </c>
      <c r="H791" t="s">
        <v>274</v>
      </c>
      <c r="I791" t="s">
        <v>275</v>
      </c>
      <c r="J791" s="55" t="s">
        <v>33</v>
      </c>
      <c r="K791">
        <v>71</v>
      </c>
    </row>
    <row r="792" spans="1:11" x14ac:dyDescent="0.35">
      <c r="A792" s="36" t="s">
        <v>626</v>
      </c>
      <c r="B792" s="36" t="s">
        <v>627</v>
      </c>
      <c r="C792" t="s">
        <v>626</v>
      </c>
      <c r="D792" t="s">
        <v>495</v>
      </c>
      <c r="E792" t="s">
        <v>599</v>
      </c>
      <c r="F792" t="s">
        <v>597</v>
      </c>
      <c r="G792" t="s">
        <v>598</v>
      </c>
      <c r="H792" t="s">
        <v>274</v>
      </c>
      <c r="I792" t="s">
        <v>275</v>
      </c>
      <c r="J792" s="55" t="s">
        <v>34</v>
      </c>
      <c r="K792">
        <v>151</v>
      </c>
    </row>
    <row r="793" spans="1:11" x14ac:dyDescent="0.35">
      <c r="A793" s="36" t="s">
        <v>626</v>
      </c>
      <c r="B793" s="36" t="s">
        <v>627</v>
      </c>
      <c r="C793" t="s">
        <v>626</v>
      </c>
      <c r="D793" t="s">
        <v>495</v>
      </c>
      <c r="E793" t="s">
        <v>599</v>
      </c>
      <c r="F793" t="s">
        <v>597</v>
      </c>
      <c r="G793" t="s">
        <v>598</v>
      </c>
      <c r="H793" t="s">
        <v>274</v>
      </c>
      <c r="I793" t="s">
        <v>275</v>
      </c>
      <c r="J793" s="55" t="s">
        <v>35</v>
      </c>
      <c r="K793">
        <v>2</v>
      </c>
    </row>
    <row r="794" spans="1:11" x14ac:dyDescent="0.35">
      <c r="A794" s="36" t="s">
        <v>626</v>
      </c>
      <c r="B794" s="36" t="s">
        <v>627</v>
      </c>
      <c r="C794" t="s">
        <v>626</v>
      </c>
      <c r="D794" t="s">
        <v>495</v>
      </c>
      <c r="E794" t="s">
        <v>599</v>
      </c>
      <c r="F794" t="s">
        <v>597</v>
      </c>
      <c r="G794" t="s">
        <v>598</v>
      </c>
      <c r="H794" t="s">
        <v>274</v>
      </c>
      <c r="I794" t="s">
        <v>275</v>
      </c>
      <c r="J794" s="55" t="s">
        <v>36</v>
      </c>
      <c r="K794">
        <v>220</v>
      </c>
    </row>
    <row r="795" spans="1:11" x14ac:dyDescent="0.35">
      <c r="A795" s="36" t="s">
        <v>626</v>
      </c>
      <c r="B795" s="36" t="s">
        <v>627</v>
      </c>
      <c r="C795" t="s">
        <v>626</v>
      </c>
      <c r="D795" t="s">
        <v>495</v>
      </c>
      <c r="E795" t="s">
        <v>599</v>
      </c>
      <c r="F795" t="s">
        <v>597</v>
      </c>
      <c r="G795" t="s">
        <v>598</v>
      </c>
      <c r="H795" t="s">
        <v>274</v>
      </c>
      <c r="I795" t="s">
        <v>275</v>
      </c>
      <c r="J795" s="55" t="s">
        <v>37</v>
      </c>
      <c r="K795">
        <v>108</v>
      </c>
    </row>
    <row r="796" spans="1:11" x14ac:dyDescent="0.35">
      <c r="A796" s="36" t="s">
        <v>626</v>
      </c>
      <c r="B796" s="36" t="s">
        <v>627</v>
      </c>
      <c r="C796" t="s">
        <v>626</v>
      </c>
      <c r="D796" t="s">
        <v>495</v>
      </c>
      <c r="E796" t="s">
        <v>599</v>
      </c>
      <c r="F796" t="s">
        <v>597</v>
      </c>
      <c r="G796" t="s">
        <v>598</v>
      </c>
      <c r="H796" t="s">
        <v>274</v>
      </c>
      <c r="I796" t="s">
        <v>275</v>
      </c>
      <c r="J796" s="55" t="s">
        <v>38</v>
      </c>
      <c r="K796">
        <v>74</v>
      </c>
    </row>
    <row r="797" spans="1:11" x14ac:dyDescent="0.35">
      <c r="A797" s="36" t="s">
        <v>626</v>
      </c>
      <c r="B797" s="36" t="s">
        <v>627</v>
      </c>
      <c r="C797" t="s">
        <v>626</v>
      </c>
      <c r="D797" t="s">
        <v>495</v>
      </c>
      <c r="E797" t="s">
        <v>599</v>
      </c>
      <c r="F797" t="s">
        <v>597</v>
      </c>
      <c r="G797" t="s">
        <v>598</v>
      </c>
      <c r="H797" t="s">
        <v>274</v>
      </c>
      <c r="I797" t="s">
        <v>275</v>
      </c>
      <c r="J797" s="55" t="s">
        <v>39</v>
      </c>
      <c r="K797">
        <v>201</v>
      </c>
    </row>
    <row r="798" spans="1:11" x14ac:dyDescent="0.35">
      <c r="A798" s="36" t="s">
        <v>626</v>
      </c>
      <c r="B798" s="36" t="s">
        <v>627</v>
      </c>
      <c r="C798" t="s">
        <v>626</v>
      </c>
      <c r="D798" t="s">
        <v>495</v>
      </c>
      <c r="E798" t="s">
        <v>599</v>
      </c>
      <c r="F798" t="s">
        <v>597</v>
      </c>
      <c r="G798" t="s">
        <v>598</v>
      </c>
      <c r="H798" t="s">
        <v>274</v>
      </c>
      <c r="I798" t="s">
        <v>275</v>
      </c>
      <c r="J798" s="55" t="s">
        <v>40</v>
      </c>
      <c r="K798">
        <v>40</v>
      </c>
    </row>
    <row r="799" spans="1:11" x14ac:dyDescent="0.35">
      <c r="A799" s="36" t="s">
        <v>626</v>
      </c>
      <c r="B799" s="36" t="s">
        <v>627</v>
      </c>
      <c r="C799" t="s">
        <v>626</v>
      </c>
      <c r="D799" t="s">
        <v>495</v>
      </c>
      <c r="E799" t="s">
        <v>599</v>
      </c>
      <c r="F799" t="s">
        <v>597</v>
      </c>
      <c r="G799" t="s">
        <v>598</v>
      </c>
      <c r="H799" t="s">
        <v>274</v>
      </c>
      <c r="I799" t="s">
        <v>275</v>
      </c>
      <c r="J799" s="55" t="s">
        <v>41</v>
      </c>
      <c r="K799">
        <v>284</v>
      </c>
    </row>
    <row r="800" spans="1:11" x14ac:dyDescent="0.35">
      <c r="A800" s="36" t="s">
        <v>626</v>
      </c>
      <c r="B800" s="36" t="s">
        <v>627</v>
      </c>
      <c r="C800" t="s">
        <v>626</v>
      </c>
      <c r="D800" t="s">
        <v>495</v>
      </c>
      <c r="E800" t="s">
        <v>599</v>
      </c>
      <c r="F800" t="s">
        <v>597</v>
      </c>
      <c r="G800" t="s">
        <v>598</v>
      </c>
      <c r="H800" t="s">
        <v>274</v>
      </c>
      <c r="I800" t="s">
        <v>275</v>
      </c>
      <c r="J800" s="55" t="s">
        <v>42</v>
      </c>
      <c r="K800">
        <v>61</v>
      </c>
    </row>
    <row r="801" spans="1:11" x14ac:dyDescent="0.35">
      <c r="A801" s="36" t="s">
        <v>626</v>
      </c>
      <c r="B801" s="36" t="s">
        <v>627</v>
      </c>
      <c r="C801" t="s">
        <v>626</v>
      </c>
      <c r="D801" t="s">
        <v>495</v>
      </c>
      <c r="E801" t="s">
        <v>599</v>
      </c>
      <c r="F801" t="s">
        <v>597</v>
      </c>
      <c r="G801" t="s">
        <v>598</v>
      </c>
      <c r="H801" t="s">
        <v>274</v>
      </c>
      <c r="I801" t="s">
        <v>275</v>
      </c>
      <c r="J801" s="55" t="s">
        <v>43</v>
      </c>
      <c r="K801">
        <v>4</v>
      </c>
    </row>
    <row r="802" spans="1:11" x14ac:dyDescent="0.35">
      <c r="A802" s="36" t="s">
        <v>626</v>
      </c>
      <c r="B802" s="36" t="s">
        <v>627</v>
      </c>
      <c r="C802" t="s">
        <v>626</v>
      </c>
      <c r="D802" t="s">
        <v>512</v>
      </c>
      <c r="E802" t="s">
        <v>588</v>
      </c>
      <c r="F802" t="s">
        <v>597</v>
      </c>
      <c r="G802" t="s">
        <v>598</v>
      </c>
      <c r="H802" t="s">
        <v>292</v>
      </c>
      <c r="I802" t="s">
        <v>293</v>
      </c>
      <c r="J802" s="55">
        <v>1</v>
      </c>
      <c r="K802">
        <v>5638</v>
      </c>
    </row>
    <row r="803" spans="1:11" x14ac:dyDescent="0.35">
      <c r="A803" s="36" t="s">
        <v>626</v>
      </c>
      <c r="B803" s="36" t="s">
        <v>627</v>
      </c>
      <c r="C803" t="s">
        <v>626</v>
      </c>
      <c r="D803" t="s">
        <v>512</v>
      </c>
      <c r="E803" t="s">
        <v>588</v>
      </c>
      <c r="F803" t="s">
        <v>597</v>
      </c>
      <c r="G803" t="s">
        <v>598</v>
      </c>
      <c r="H803" t="s">
        <v>292</v>
      </c>
      <c r="I803" t="s">
        <v>293</v>
      </c>
      <c r="J803" s="55">
        <v>2</v>
      </c>
      <c r="K803">
        <v>1015</v>
      </c>
    </row>
    <row r="804" spans="1:11" x14ac:dyDescent="0.35">
      <c r="A804" s="36" t="s">
        <v>626</v>
      </c>
      <c r="B804" s="36" t="s">
        <v>627</v>
      </c>
      <c r="C804" t="s">
        <v>626</v>
      </c>
      <c r="D804" t="s">
        <v>512</v>
      </c>
      <c r="E804" t="s">
        <v>588</v>
      </c>
      <c r="F804" t="s">
        <v>597</v>
      </c>
      <c r="G804" t="s">
        <v>598</v>
      </c>
      <c r="H804" t="s">
        <v>292</v>
      </c>
      <c r="I804" t="s">
        <v>293</v>
      </c>
      <c r="J804" s="55" t="s">
        <v>30</v>
      </c>
      <c r="K804">
        <v>517</v>
      </c>
    </row>
    <row r="805" spans="1:11" x14ac:dyDescent="0.35">
      <c r="A805" s="36" t="s">
        <v>626</v>
      </c>
      <c r="B805" s="36" t="s">
        <v>627</v>
      </c>
      <c r="C805" t="s">
        <v>626</v>
      </c>
      <c r="D805" t="s">
        <v>512</v>
      </c>
      <c r="E805" t="s">
        <v>588</v>
      </c>
      <c r="F805" t="s">
        <v>597</v>
      </c>
      <c r="G805" t="s">
        <v>598</v>
      </c>
      <c r="H805" t="s">
        <v>292</v>
      </c>
      <c r="I805" t="s">
        <v>293</v>
      </c>
      <c r="J805" s="55" t="s">
        <v>31</v>
      </c>
      <c r="K805">
        <v>219</v>
      </c>
    </row>
    <row r="806" spans="1:11" x14ac:dyDescent="0.35">
      <c r="A806" s="36" t="s">
        <v>626</v>
      </c>
      <c r="B806" s="36" t="s">
        <v>627</v>
      </c>
      <c r="C806" t="s">
        <v>626</v>
      </c>
      <c r="D806" t="s">
        <v>512</v>
      </c>
      <c r="E806" t="s">
        <v>588</v>
      </c>
      <c r="F806" t="s">
        <v>597</v>
      </c>
      <c r="G806" t="s">
        <v>598</v>
      </c>
      <c r="H806" t="s">
        <v>292</v>
      </c>
      <c r="I806" t="s">
        <v>293</v>
      </c>
      <c r="J806" s="55" t="s">
        <v>32</v>
      </c>
      <c r="K806">
        <v>69</v>
      </c>
    </row>
    <row r="807" spans="1:11" x14ac:dyDescent="0.35">
      <c r="A807" s="36" t="s">
        <v>626</v>
      </c>
      <c r="B807" s="36" t="s">
        <v>627</v>
      </c>
      <c r="C807" t="s">
        <v>626</v>
      </c>
      <c r="D807" t="s">
        <v>512</v>
      </c>
      <c r="E807" t="s">
        <v>588</v>
      </c>
      <c r="F807" t="s">
        <v>597</v>
      </c>
      <c r="G807" t="s">
        <v>598</v>
      </c>
      <c r="H807" t="s">
        <v>292</v>
      </c>
      <c r="I807" t="s">
        <v>293</v>
      </c>
      <c r="J807" s="55" t="s">
        <v>33</v>
      </c>
      <c r="K807">
        <v>81</v>
      </c>
    </row>
    <row r="808" spans="1:11" x14ac:dyDescent="0.35">
      <c r="A808" s="36" t="s">
        <v>626</v>
      </c>
      <c r="B808" s="36" t="s">
        <v>627</v>
      </c>
      <c r="C808" t="s">
        <v>626</v>
      </c>
      <c r="D808" t="s">
        <v>512</v>
      </c>
      <c r="E808" t="s">
        <v>588</v>
      </c>
      <c r="F808" t="s">
        <v>597</v>
      </c>
      <c r="G808" t="s">
        <v>598</v>
      </c>
      <c r="H808" t="s">
        <v>292</v>
      </c>
      <c r="I808" t="s">
        <v>293</v>
      </c>
      <c r="J808" s="55" t="s">
        <v>34</v>
      </c>
      <c r="K808">
        <v>124</v>
      </c>
    </row>
    <row r="809" spans="1:11" x14ac:dyDescent="0.35">
      <c r="A809" s="36" t="s">
        <v>626</v>
      </c>
      <c r="B809" s="36" t="s">
        <v>627</v>
      </c>
      <c r="C809" t="s">
        <v>626</v>
      </c>
      <c r="D809" t="s">
        <v>512</v>
      </c>
      <c r="E809" t="s">
        <v>588</v>
      </c>
      <c r="F809" t="s">
        <v>597</v>
      </c>
      <c r="G809" t="s">
        <v>598</v>
      </c>
      <c r="H809" t="s">
        <v>292</v>
      </c>
      <c r="I809" t="s">
        <v>293</v>
      </c>
      <c r="J809" s="55" t="s">
        <v>35</v>
      </c>
      <c r="K809">
        <v>5</v>
      </c>
    </row>
    <row r="810" spans="1:11" x14ac:dyDescent="0.35">
      <c r="A810" s="36" t="s">
        <v>626</v>
      </c>
      <c r="B810" s="36" t="s">
        <v>627</v>
      </c>
      <c r="C810" t="s">
        <v>626</v>
      </c>
      <c r="D810" t="s">
        <v>512</v>
      </c>
      <c r="E810" t="s">
        <v>588</v>
      </c>
      <c r="F810" t="s">
        <v>597</v>
      </c>
      <c r="G810" t="s">
        <v>598</v>
      </c>
      <c r="H810" t="s">
        <v>292</v>
      </c>
      <c r="I810" t="s">
        <v>293</v>
      </c>
      <c r="J810" s="55" t="s">
        <v>36</v>
      </c>
      <c r="K810">
        <v>257</v>
      </c>
    </row>
    <row r="811" spans="1:11" x14ac:dyDescent="0.35">
      <c r="A811" s="36" t="s">
        <v>626</v>
      </c>
      <c r="B811" s="36" t="s">
        <v>627</v>
      </c>
      <c r="C811" t="s">
        <v>626</v>
      </c>
      <c r="D811" t="s">
        <v>512</v>
      </c>
      <c r="E811" t="s">
        <v>588</v>
      </c>
      <c r="F811" t="s">
        <v>597</v>
      </c>
      <c r="G811" t="s">
        <v>598</v>
      </c>
      <c r="H811" t="s">
        <v>292</v>
      </c>
      <c r="I811" t="s">
        <v>293</v>
      </c>
      <c r="J811" s="55" t="s">
        <v>37</v>
      </c>
      <c r="K811">
        <v>98</v>
      </c>
    </row>
    <row r="812" spans="1:11" x14ac:dyDescent="0.35">
      <c r="A812" s="36" t="s">
        <v>626</v>
      </c>
      <c r="B812" s="36" t="s">
        <v>627</v>
      </c>
      <c r="C812" t="s">
        <v>626</v>
      </c>
      <c r="D812" t="s">
        <v>512</v>
      </c>
      <c r="E812" t="s">
        <v>588</v>
      </c>
      <c r="F812" t="s">
        <v>597</v>
      </c>
      <c r="G812" t="s">
        <v>598</v>
      </c>
      <c r="H812" t="s">
        <v>292</v>
      </c>
      <c r="I812" t="s">
        <v>293</v>
      </c>
      <c r="J812" s="55" t="s">
        <v>38</v>
      </c>
      <c r="K812">
        <v>74</v>
      </c>
    </row>
    <row r="813" spans="1:11" x14ac:dyDescent="0.35">
      <c r="A813" s="36" t="s">
        <v>626</v>
      </c>
      <c r="B813" s="36" t="s">
        <v>627</v>
      </c>
      <c r="C813" t="s">
        <v>626</v>
      </c>
      <c r="D813" t="s">
        <v>512</v>
      </c>
      <c r="E813" t="s">
        <v>588</v>
      </c>
      <c r="F813" t="s">
        <v>597</v>
      </c>
      <c r="G813" t="s">
        <v>598</v>
      </c>
      <c r="H813" t="s">
        <v>292</v>
      </c>
      <c r="I813" t="s">
        <v>293</v>
      </c>
      <c r="J813" s="55" t="s">
        <v>39</v>
      </c>
      <c r="K813">
        <v>174</v>
      </c>
    </row>
    <row r="814" spans="1:11" x14ac:dyDescent="0.35">
      <c r="A814" s="36" t="s">
        <v>626</v>
      </c>
      <c r="B814" s="36" t="s">
        <v>627</v>
      </c>
      <c r="C814" t="s">
        <v>626</v>
      </c>
      <c r="D814" t="s">
        <v>512</v>
      </c>
      <c r="E814" t="s">
        <v>588</v>
      </c>
      <c r="F814" t="s">
        <v>597</v>
      </c>
      <c r="G814" t="s">
        <v>598</v>
      </c>
      <c r="H814" t="s">
        <v>292</v>
      </c>
      <c r="I814" t="s">
        <v>293</v>
      </c>
      <c r="J814" s="55" t="s">
        <v>40</v>
      </c>
      <c r="K814">
        <v>60</v>
      </c>
    </row>
    <row r="815" spans="1:11" x14ac:dyDescent="0.35">
      <c r="A815" s="36" t="s">
        <v>626</v>
      </c>
      <c r="B815" s="36" t="s">
        <v>627</v>
      </c>
      <c r="C815" t="s">
        <v>626</v>
      </c>
      <c r="D815" t="s">
        <v>512</v>
      </c>
      <c r="E815" t="s">
        <v>588</v>
      </c>
      <c r="F815" t="s">
        <v>597</v>
      </c>
      <c r="G815" t="s">
        <v>598</v>
      </c>
      <c r="H815" t="s">
        <v>292</v>
      </c>
      <c r="I815" t="s">
        <v>293</v>
      </c>
      <c r="J815" s="55" t="s">
        <v>41</v>
      </c>
      <c r="K815">
        <v>280</v>
      </c>
    </row>
    <row r="816" spans="1:11" x14ac:dyDescent="0.35">
      <c r="A816" s="36" t="s">
        <v>626</v>
      </c>
      <c r="B816" s="36" t="s">
        <v>627</v>
      </c>
      <c r="C816" t="s">
        <v>626</v>
      </c>
      <c r="D816" t="s">
        <v>512</v>
      </c>
      <c r="E816" t="s">
        <v>588</v>
      </c>
      <c r="F816" t="s">
        <v>597</v>
      </c>
      <c r="G816" t="s">
        <v>598</v>
      </c>
      <c r="H816" t="s">
        <v>292</v>
      </c>
      <c r="I816" t="s">
        <v>293</v>
      </c>
      <c r="J816" s="55" t="s">
        <v>42</v>
      </c>
      <c r="K816">
        <v>70</v>
      </c>
    </row>
    <row r="817" spans="1:11" x14ac:dyDescent="0.35">
      <c r="A817" s="36" t="s">
        <v>626</v>
      </c>
      <c r="B817" s="36" t="s">
        <v>627</v>
      </c>
      <c r="C817" t="s">
        <v>626</v>
      </c>
      <c r="D817" t="s">
        <v>512</v>
      </c>
      <c r="E817" t="s">
        <v>588</v>
      </c>
      <c r="F817" t="s">
        <v>597</v>
      </c>
      <c r="G817" t="s">
        <v>598</v>
      </c>
      <c r="H817" t="s">
        <v>292</v>
      </c>
      <c r="I817" t="s">
        <v>293</v>
      </c>
      <c r="J817" s="55" t="s">
        <v>43</v>
      </c>
      <c r="K817">
        <v>2</v>
      </c>
    </row>
    <row r="818" spans="1:11" x14ac:dyDescent="0.35">
      <c r="A818" s="36" t="s">
        <v>626</v>
      </c>
      <c r="B818" s="36" t="s">
        <v>627</v>
      </c>
      <c r="C818" t="s">
        <v>626</v>
      </c>
      <c r="D818" t="s">
        <v>506</v>
      </c>
      <c r="E818" t="s">
        <v>585</v>
      </c>
      <c r="F818" t="s">
        <v>597</v>
      </c>
      <c r="G818" t="s">
        <v>598</v>
      </c>
      <c r="H818" t="s">
        <v>202</v>
      </c>
      <c r="I818" t="s">
        <v>518</v>
      </c>
      <c r="J818" s="55">
        <v>1</v>
      </c>
      <c r="K818">
        <v>6416</v>
      </c>
    </row>
    <row r="819" spans="1:11" x14ac:dyDescent="0.35">
      <c r="A819" s="36" t="s">
        <v>626</v>
      </c>
      <c r="B819" s="36" t="s">
        <v>627</v>
      </c>
      <c r="C819" t="s">
        <v>626</v>
      </c>
      <c r="D819" t="s">
        <v>506</v>
      </c>
      <c r="E819" t="s">
        <v>585</v>
      </c>
      <c r="F819" t="s">
        <v>597</v>
      </c>
      <c r="G819" t="s">
        <v>598</v>
      </c>
      <c r="H819" t="s">
        <v>202</v>
      </c>
      <c r="I819" t="s">
        <v>518</v>
      </c>
      <c r="J819" s="55">
        <v>2</v>
      </c>
      <c r="K819">
        <v>1155</v>
      </c>
    </row>
    <row r="820" spans="1:11" x14ac:dyDescent="0.35">
      <c r="A820" s="36" t="s">
        <v>626</v>
      </c>
      <c r="B820" s="36" t="s">
        <v>627</v>
      </c>
      <c r="C820" t="s">
        <v>626</v>
      </c>
      <c r="D820" t="s">
        <v>506</v>
      </c>
      <c r="E820" t="s">
        <v>585</v>
      </c>
      <c r="F820" t="s">
        <v>597</v>
      </c>
      <c r="G820" t="s">
        <v>598</v>
      </c>
      <c r="H820" t="s">
        <v>202</v>
      </c>
      <c r="I820" t="s">
        <v>518</v>
      </c>
      <c r="J820" s="55" t="s">
        <v>30</v>
      </c>
      <c r="K820">
        <v>549</v>
      </c>
    </row>
    <row r="821" spans="1:11" x14ac:dyDescent="0.35">
      <c r="A821" s="36" t="s">
        <v>626</v>
      </c>
      <c r="B821" s="36" t="s">
        <v>627</v>
      </c>
      <c r="C821" t="s">
        <v>626</v>
      </c>
      <c r="D821" t="s">
        <v>506</v>
      </c>
      <c r="E821" t="s">
        <v>585</v>
      </c>
      <c r="F821" t="s">
        <v>597</v>
      </c>
      <c r="G821" t="s">
        <v>598</v>
      </c>
      <c r="H821" t="s">
        <v>202</v>
      </c>
      <c r="I821" t="s">
        <v>518</v>
      </c>
      <c r="J821" s="55" t="s">
        <v>31</v>
      </c>
      <c r="K821">
        <v>260</v>
      </c>
    </row>
    <row r="822" spans="1:11" x14ac:dyDescent="0.35">
      <c r="A822" s="36" t="s">
        <v>626</v>
      </c>
      <c r="B822" s="36" t="s">
        <v>627</v>
      </c>
      <c r="C822" t="s">
        <v>626</v>
      </c>
      <c r="D822" t="s">
        <v>506</v>
      </c>
      <c r="E822" t="s">
        <v>585</v>
      </c>
      <c r="F822" t="s">
        <v>597</v>
      </c>
      <c r="G822" t="s">
        <v>598</v>
      </c>
      <c r="H822" t="s">
        <v>202</v>
      </c>
      <c r="I822" t="s">
        <v>518</v>
      </c>
      <c r="J822" s="55" t="s">
        <v>32</v>
      </c>
      <c r="K822">
        <v>94</v>
      </c>
    </row>
    <row r="823" spans="1:11" x14ac:dyDescent="0.35">
      <c r="A823" s="36" t="s">
        <v>626</v>
      </c>
      <c r="B823" s="36" t="s">
        <v>627</v>
      </c>
      <c r="C823" t="s">
        <v>626</v>
      </c>
      <c r="D823" t="s">
        <v>506</v>
      </c>
      <c r="E823" t="s">
        <v>585</v>
      </c>
      <c r="F823" t="s">
        <v>597</v>
      </c>
      <c r="G823" t="s">
        <v>598</v>
      </c>
      <c r="H823" t="s">
        <v>202</v>
      </c>
      <c r="I823" t="s">
        <v>518</v>
      </c>
      <c r="J823" s="55" t="s">
        <v>33</v>
      </c>
      <c r="K823">
        <v>90</v>
      </c>
    </row>
    <row r="824" spans="1:11" x14ac:dyDescent="0.35">
      <c r="A824" s="36" t="s">
        <v>626</v>
      </c>
      <c r="B824" s="36" t="s">
        <v>627</v>
      </c>
      <c r="C824" t="s">
        <v>626</v>
      </c>
      <c r="D824" t="s">
        <v>506</v>
      </c>
      <c r="E824" t="s">
        <v>585</v>
      </c>
      <c r="F824" t="s">
        <v>597</v>
      </c>
      <c r="G824" t="s">
        <v>598</v>
      </c>
      <c r="H824" t="s">
        <v>202</v>
      </c>
      <c r="I824" t="s">
        <v>518</v>
      </c>
      <c r="J824" s="55" t="s">
        <v>34</v>
      </c>
      <c r="K824">
        <v>160</v>
      </c>
    </row>
    <row r="825" spans="1:11" x14ac:dyDescent="0.35">
      <c r="A825" s="36" t="s">
        <v>626</v>
      </c>
      <c r="B825" s="36" t="s">
        <v>627</v>
      </c>
      <c r="C825" t="s">
        <v>626</v>
      </c>
      <c r="D825" t="s">
        <v>506</v>
      </c>
      <c r="E825" t="s">
        <v>585</v>
      </c>
      <c r="F825" t="s">
        <v>597</v>
      </c>
      <c r="G825" t="s">
        <v>598</v>
      </c>
      <c r="H825" t="s">
        <v>202</v>
      </c>
      <c r="I825" t="s">
        <v>518</v>
      </c>
      <c r="J825" s="55" t="s">
        <v>35</v>
      </c>
      <c r="K825">
        <v>2</v>
      </c>
    </row>
    <row r="826" spans="1:11" x14ac:dyDescent="0.35">
      <c r="A826" s="36" t="s">
        <v>626</v>
      </c>
      <c r="B826" s="36" t="s">
        <v>627</v>
      </c>
      <c r="C826" t="s">
        <v>626</v>
      </c>
      <c r="D826" t="s">
        <v>506</v>
      </c>
      <c r="E826" t="s">
        <v>585</v>
      </c>
      <c r="F826" t="s">
        <v>597</v>
      </c>
      <c r="G826" t="s">
        <v>598</v>
      </c>
      <c r="H826" t="s">
        <v>202</v>
      </c>
      <c r="I826" t="s">
        <v>518</v>
      </c>
      <c r="J826" s="55" t="s">
        <v>36</v>
      </c>
      <c r="K826">
        <v>223</v>
      </c>
    </row>
    <row r="827" spans="1:11" x14ac:dyDescent="0.35">
      <c r="A827" s="36" t="s">
        <v>626</v>
      </c>
      <c r="B827" s="36" t="s">
        <v>627</v>
      </c>
      <c r="C827" t="s">
        <v>626</v>
      </c>
      <c r="D827" t="s">
        <v>506</v>
      </c>
      <c r="E827" t="s">
        <v>585</v>
      </c>
      <c r="F827" t="s">
        <v>597</v>
      </c>
      <c r="G827" t="s">
        <v>598</v>
      </c>
      <c r="H827" t="s">
        <v>202</v>
      </c>
      <c r="I827" t="s">
        <v>518</v>
      </c>
      <c r="J827" s="55" t="s">
        <v>37</v>
      </c>
      <c r="K827">
        <v>122</v>
      </c>
    </row>
    <row r="828" spans="1:11" x14ac:dyDescent="0.35">
      <c r="A828" s="36" t="s">
        <v>626</v>
      </c>
      <c r="B828" s="36" t="s">
        <v>627</v>
      </c>
      <c r="C828" t="s">
        <v>626</v>
      </c>
      <c r="D828" t="s">
        <v>506</v>
      </c>
      <c r="E828" t="s">
        <v>585</v>
      </c>
      <c r="F828" t="s">
        <v>597</v>
      </c>
      <c r="G828" t="s">
        <v>598</v>
      </c>
      <c r="H828" t="s">
        <v>202</v>
      </c>
      <c r="I828" t="s">
        <v>518</v>
      </c>
      <c r="J828" s="55" t="s">
        <v>38</v>
      </c>
      <c r="K828">
        <v>86</v>
      </c>
    </row>
    <row r="829" spans="1:11" x14ac:dyDescent="0.35">
      <c r="A829" s="36" t="s">
        <v>626</v>
      </c>
      <c r="B829" s="36" t="s">
        <v>627</v>
      </c>
      <c r="C829" t="s">
        <v>626</v>
      </c>
      <c r="D829" t="s">
        <v>506</v>
      </c>
      <c r="E829" t="s">
        <v>585</v>
      </c>
      <c r="F829" t="s">
        <v>597</v>
      </c>
      <c r="G829" t="s">
        <v>598</v>
      </c>
      <c r="H829" t="s">
        <v>202</v>
      </c>
      <c r="I829" t="s">
        <v>518</v>
      </c>
      <c r="J829" s="55" t="s">
        <v>39</v>
      </c>
      <c r="K829">
        <v>241</v>
      </c>
    </row>
    <row r="830" spans="1:11" x14ac:dyDescent="0.35">
      <c r="A830" s="36" t="s">
        <v>626</v>
      </c>
      <c r="B830" s="36" t="s">
        <v>627</v>
      </c>
      <c r="C830" t="s">
        <v>626</v>
      </c>
      <c r="D830" t="s">
        <v>506</v>
      </c>
      <c r="E830" t="s">
        <v>585</v>
      </c>
      <c r="F830" t="s">
        <v>597</v>
      </c>
      <c r="G830" t="s">
        <v>598</v>
      </c>
      <c r="H830" t="s">
        <v>202</v>
      </c>
      <c r="I830" t="s">
        <v>518</v>
      </c>
      <c r="J830" s="55" t="s">
        <v>40</v>
      </c>
      <c r="K830">
        <v>39</v>
      </c>
    </row>
    <row r="831" spans="1:11" x14ac:dyDescent="0.35">
      <c r="A831" s="36" t="s">
        <v>626</v>
      </c>
      <c r="B831" s="36" t="s">
        <v>627</v>
      </c>
      <c r="C831" t="s">
        <v>626</v>
      </c>
      <c r="D831" t="s">
        <v>506</v>
      </c>
      <c r="E831" t="s">
        <v>585</v>
      </c>
      <c r="F831" t="s">
        <v>597</v>
      </c>
      <c r="G831" t="s">
        <v>598</v>
      </c>
      <c r="H831" t="s">
        <v>202</v>
      </c>
      <c r="I831" t="s">
        <v>518</v>
      </c>
      <c r="J831" s="55" t="s">
        <v>41</v>
      </c>
      <c r="K831">
        <v>345</v>
      </c>
    </row>
    <row r="832" spans="1:11" x14ac:dyDescent="0.35">
      <c r="A832" s="36" t="s">
        <v>626</v>
      </c>
      <c r="B832" s="36" t="s">
        <v>627</v>
      </c>
      <c r="C832" t="s">
        <v>626</v>
      </c>
      <c r="D832" t="s">
        <v>506</v>
      </c>
      <c r="E832" t="s">
        <v>585</v>
      </c>
      <c r="F832" t="s">
        <v>597</v>
      </c>
      <c r="G832" t="s">
        <v>598</v>
      </c>
      <c r="H832" t="s">
        <v>202</v>
      </c>
      <c r="I832" t="s">
        <v>518</v>
      </c>
      <c r="J832" s="55" t="s">
        <v>42</v>
      </c>
      <c r="K832">
        <v>87</v>
      </c>
    </row>
    <row r="833" spans="1:11" x14ac:dyDescent="0.35">
      <c r="A833" s="36" t="s">
        <v>626</v>
      </c>
      <c r="B833" s="36" t="s">
        <v>627</v>
      </c>
      <c r="C833" t="s">
        <v>626</v>
      </c>
      <c r="D833" t="s">
        <v>506</v>
      </c>
      <c r="E833" t="s">
        <v>585</v>
      </c>
      <c r="F833" t="s">
        <v>597</v>
      </c>
      <c r="G833" t="s">
        <v>598</v>
      </c>
      <c r="H833" t="s">
        <v>202</v>
      </c>
      <c r="I833" t="s">
        <v>518</v>
      </c>
      <c r="J833" s="55" t="s">
        <v>43</v>
      </c>
      <c r="K833">
        <v>12</v>
      </c>
    </row>
    <row r="834" spans="1:11" x14ac:dyDescent="0.35">
      <c r="A834" s="36" t="s">
        <v>626</v>
      </c>
      <c r="B834" s="36" t="s">
        <v>627</v>
      </c>
      <c r="C834" t="s">
        <v>626</v>
      </c>
      <c r="D834" t="s">
        <v>512</v>
      </c>
      <c r="E834" t="s">
        <v>588</v>
      </c>
      <c r="F834" t="s">
        <v>597</v>
      </c>
      <c r="G834" t="s">
        <v>598</v>
      </c>
      <c r="H834" t="s">
        <v>299</v>
      </c>
      <c r="I834" t="s">
        <v>300</v>
      </c>
      <c r="J834" s="55">
        <v>1</v>
      </c>
      <c r="K834">
        <v>6666</v>
      </c>
    </row>
    <row r="835" spans="1:11" x14ac:dyDescent="0.35">
      <c r="A835" s="36" t="s">
        <v>626</v>
      </c>
      <c r="B835" s="36" t="s">
        <v>627</v>
      </c>
      <c r="C835" t="s">
        <v>626</v>
      </c>
      <c r="D835" t="s">
        <v>512</v>
      </c>
      <c r="E835" t="s">
        <v>588</v>
      </c>
      <c r="F835" t="s">
        <v>597</v>
      </c>
      <c r="G835" t="s">
        <v>598</v>
      </c>
      <c r="H835" t="s">
        <v>299</v>
      </c>
      <c r="I835" t="s">
        <v>300</v>
      </c>
      <c r="J835" s="55">
        <v>2</v>
      </c>
      <c r="K835">
        <v>1200</v>
      </c>
    </row>
    <row r="836" spans="1:11" x14ac:dyDescent="0.35">
      <c r="A836" s="36" t="s">
        <v>626</v>
      </c>
      <c r="B836" s="36" t="s">
        <v>627</v>
      </c>
      <c r="C836" t="s">
        <v>626</v>
      </c>
      <c r="D836" t="s">
        <v>512</v>
      </c>
      <c r="E836" t="s">
        <v>588</v>
      </c>
      <c r="F836" t="s">
        <v>597</v>
      </c>
      <c r="G836" t="s">
        <v>598</v>
      </c>
      <c r="H836" t="s">
        <v>299</v>
      </c>
      <c r="I836" t="s">
        <v>300</v>
      </c>
      <c r="J836" s="55" t="s">
        <v>30</v>
      </c>
      <c r="K836">
        <v>518</v>
      </c>
    </row>
    <row r="837" spans="1:11" x14ac:dyDescent="0.35">
      <c r="A837" s="36" t="s">
        <v>626</v>
      </c>
      <c r="B837" s="36" t="s">
        <v>627</v>
      </c>
      <c r="C837" t="s">
        <v>626</v>
      </c>
      <c r="D837" t="s">
        <v>512</v>
      </c>
      <c r="E837" t="s">
        <v>588</v>
      </c>
      <c r="F837" t="s">
        <v>597</v>
      </c>
      <c r="G837" t="s">
        <v>598</v>
      </c>
      <c r="H837" t="s">
        <v>299</v>
      </c>
      <c r="I837" t="s">
        <v>300</v>
      </c>
      <c r="J837" s="55" t="s">
        <v>31</v>
      </c>
      <c r="K837">
        <v>199</v>
      </c>
    </row>
    <row r="838" spans="1:11" x14ac:dyDescent="0.35">
      <c r="A838" s="36" t="s">
        <v>626</v>
      </c>
      <c r="B838" s="36" t="s">
        <v>627</v>
      </c>
      <c r="C838" t="s">
        <v>626</v>
      </c>
      <c r="D838" t="s">
        <v>512</v>
      </c>
      <c r="E838" t="s">
        <v>588</v>
      </c>
      <c r="F838" t="s">
        <v>597</v>
      </c>
      <c r="G838" t="s">
        <v>598</v>
      </c>
      <c r="H838" t="s">
        <v>299</v>
      </c>
      <c r="I838" t="s">
        <v>300</v>
      </c>
      <c r="J838" s="55" t="s">
        <v>32</v>
      </c>
      <c r="K838">
        <v>100</v>
      </c>
    </row>
    <row r="839" spans="1:11" x14ac:dyDescent="0.35">
      <c r="A839" s="36" t="s">
        <v>626</v>
      </c>
      <c r="B839" s="36" t="s">
        <v>627</v>
      </c>
      <c r="C839" t="s">
        <v>626</v>
      </c>
      <c r="D839" t="s">
        <v>512</v>
      </c>
      <c r="E839" t="s">
        <v>588</v>
      </c>
      <c r="F839" t="s">
        <v>597</v>
      </c>
      <c r="G839" t="s">
        <v>598</v>
      </c>
      <c r="H839" t="s">
        <v>299</v>
      </c>
      <c r="I839" t="s">
        <v>300</v>
      </c>
      <c r="J839" s="55" t="s">
        <v>33</v>
      </c>
      <c r="K839">
        <v>112</v>
      </c>
    </row>
    <row r="840" spans="1:11" x14ac:dyDescent="0.35">
      <c r="A840" s="36" t="s">
        <v>626</v>
      </c>
      <c r="B840" s="36" t="s">
        <v>627</v>
      </c>
      <c r="C840" t="s">
        <v>626</v>
      </c>
      <c r="D840" t="s">
        <v>512</v>
      </c>
      <c r="E840" t="s">
        <v>588</v>
      </c>
      <c r="F840" t="s">
        <v>597</v>
      </c>
      <c r="G840" t="s">
        <v>598</v>
      </c>
      <c r="H840" t="s">
        <v>299</v>
      </c>
      <c r="I840" t="s">
        <v>300</v>
      </c>
      <c r="J840" s="55" t="s">
        <v>34</v>
      </c>
      <c r="K840">
        <v>265</v>
      </c>
    </row>
    <row r="841" spans="1:11" x14ac:dyDescent="0.35">
      <c r="A841" s="36" t="s">
        <v>626</v>
      </c>
      <c r="B841" s="36" t="s">
        <v>627</v>
      </c>
      <c r="C841" t="s">
        <v>626</v>
      </c>
      <c r="D841" t="s">
        <v>512</v>
      </c>
      <c r="E841" t="s">
        <v>588</v>
      </c>
      <c r="F841" t="s">
        <v>597</v>
      </c>
      <c r="G841" t="s">
        <v>598</v>
      </c>
      <c r="H841" t="s">
        <v>299</v>
      </c>
      <c r="I841" t="s">
        <v>300</v>
      </c>
      <c r="J841" s="55" t="s">
        <v>35</v>
      </c>
      <c r="K841">
        <v>6</v>
      </c>
    </row>
    <row r="842" spans="1:11" x14ac:dyDescent="0.35">
      <c r="A842" s="36" t="s">
        <v>626</v>
      </c>
      <c r="B842" s="36" t="s">
        <v>627</v>
      </c>
      <c r="C842" t="s">
        <v>626</v>
      </c>
      <c r="D842" t="s">
        <v>512</v>
      </c>
      <c r="E842" t="s">
        <v>588</v>
      </c>
      <c r="F842" t="s">
        <v>597</v>
      </c>
      <c r="G842" t="s">
        <v>598</v>
      </c>
      <c r="H842" t="s">
        <v>299</v>
      </c>
      <c r="I842" t="s">
        <v>300</v>
      </c>
      <c r="J842" s="55" t="s">
        <v>36</v>
      </c>
      <c r="K842">
        <v>272</v>
      </c>
    </row>
    <row r="843" spans="1:11" x14ac:dyDescent="0.35">
      <c r="A843" s="36" t="s">
        <v>626</v>
      </c>
      <c r="B843" s="36" t="s">
        <v>627</v>
      </c>
      <c r="C843" t="s">
        <v>626</v>
      </c>
      <c r="D843" t="s">
        <v>512</v>
      </c>
      <c r="E843" t="s">
        <v>588</v>
      </c>
      <c r="F843" t="s">
        <v>597</v>
      </c>
      <c r="G843" t="s">
        <v>598</v>
      </c>
      <c r="H843" t="s">
        <v>299</v>
      </c>
      <c r="I843" t="s">
        <v>300</v>
      </c>
      <c r="J843" s="55" t="s">
        <v>37</v>
      </c>
      <c r="K843">
        <v>164</v>
      </c>
    </row>
    <row r="844" spans="1:11" x14ac:dyDescent="0.35">
      <c r="A844" s="36" t="s">
        <v>626</v>
      </c>
      <c r="B844" s="36" t="s">
        <v>627</v>
      </c>
      <c r="C844" t="s">
        <v>626</v>
      </c>
      <c r="D844" t="s">
        <v>512</v>
      </c>
      <c r="E844" t="s">
        <v>588</v>
      </c>
      <c r="F844" t="s">
        <v>597</v>
      </c>
      <c r="G844" t="s">
        <v>598</v>
      </c>
      <c r="H844" t="s">
        <v>299</v>
      </c>
      <c r="I844" t="s">
        <v>300</v>
      </c>
      <c r="J844" s="55" t="s">
        <v>38</v>
      </c>
      <c r="K844">
        <v>115</v>
      </c>
    </row>
    <row r="845" spans="1:11" x14ac:dyDescent="0.35">
      <c r="A845" s="36" t="s">
        <v>626</v>
      </c>
      <c r="B845" s="36" t="s">
        <v>627</v>
      </c>
      <c r="C845" t="s">
        <v>626</v>
      </c>
      <c r="D845" t="s">
        <v>512</v>
      </c>
      <c r="E845" t="s">
        <v>588</v>
      </c>
      <c r="F845" t="s">
        <v>597</v>
      </c>
      <c r="G845" t="s">
        <v>598</v>
      </c>
      <c r="H845" t="s">
        <v>299</v>
      </c>
      <c r="I845" t="s">
        <v>300</v>
      </c>
      <c r="J845" s="55" t="s">
        <v>39</v>
      </c>
      <c r="K845">
        <v>203</v>
      </c>
    </row>
    <row r="846" spans="1:11" x14ac:dyDescent="0.35">
      <c r="A846" s="36" t="s">
        <v>626</v>
      </c>
      <c r="B846" s="36" t="s">
        <v>627</v>
      </c>
      <c r="C846" t="s">
        <v>626</v>
      </c>
      <c r="D846" t="s">
        <v>512</v>
      </c>
      <c r="E846" t="s">
        <v>588</v>
      </c>
      <c r="F846" t="s">
        <v>597</v>
      </c>
      <c r="G846" t="s">
        <v>598</v>
      </c>
      <c r="H846" t="s">
        <v>299</v>
      </c>
      <c r="I846" t="s">
        <v>300</v>
      </c>
      <c r="J846" s="55" t="s">
        <v>40</v>
      </c>
      <c r="K846">
        <v>48</v>
      </c>
    </row>
    <row r="847" spans="1:11" x14ac:dyDescent="0.35">
      <c r="A847" s="36" t="s">
        <v>626</v>
      </c>
      <c r="B847" s="36" t="s">
        <v>627</v>
      </c>
      <c r="C847" t="s">
        <v>626</v>
      </c>
      <c r="D847" t="s">
        <v>512</v>
      </c>
      <c r="E847" t="s">
        <v>588</v>
      </c>
      <c r="F847" t="s">
        <v>597</v>
      </c>
      <c r="G847" t="s">
        <v>598</v>
      </c>
      <c r="H847" t="s">
        <v>299</v>
      </c>
      <c r="I847" t="s">
        <v>300</v>
      </c>
      <c r="J847" s="55" t="s">
        <v>41</v>
      </c>
      <c r="K847">
        <v>297</v>
      </c>
    </row>
    <row r="848" spans="1:11" x14ac:dyDescent="0.35">
      <c r="A848" s="36" t="s">
        <v>626</v>
      </c>
      <c r="B848" s="36" t="s">
        <v>627</v>
      </c>
      <c r="C848" t="s">
        <v>626</v>
      </c>
      <c r="D848" t="s">
        <v>512</v>
      </c>
      <c r="E848" t="s">
        <v>588</v>
      </c>
      <c r="F848" t="s">
        <v>597</v>
      </c>
      <c r="G848" t="s">
        <v>598</v>
      </c>
      <c r="H848" t="s">
        <v>299</v>
      </c>
      <c r="I848" t="s">
        <v>300</v>
      </c>
      <c r="J848" s="55" t="s">
        <v>42</v>
      </c>
      <c r="K848">
        <v>96</v>
      </c>
    </row>
    <row r="849" spans="1:11" x14ac:dyDescent="0.35">
      <c r="A849" s="36" t="s">
        <v>626</v>
      </c>
      <c r="B849" s="36" t="s">
        <v>627</v>
      </c>
      <c r="C849" t="s">
        <v>626</v>
      </c>
      <c r="D849" t="s">
        <v>512</v>
      </c>
      <c r="E849" t="s">
        <v>588</v>
      </c>
      <c r="F849" t="s">
        <v>597</v>
      </c>
      <c r="G849" t="s">
        <v>598</v>
      </c>
      <c r="H849" t="s">
        <v>299</v>
      </c>
      <c r="I849" t="s">
        <v>300</v>
      </c>
      <c r="J849" s="55" t="s">
        <v>43</v>
      </c>
      <c r="K849">
        <v>5</v>
      </c>
    </row>
    <row r="850" spans="1:11" x14ac:dyDescent="0.35">
      <c r="A850" s="36" t="s">
        <v>626</v>
      </c>
      <c r="B850" s="36" t="s">
        <v>627</v>
      </c>
      <c r="C850" t="s">
        <v>626</v>
      </c>
      <c r="D850" t="s">
        <v>497</v>
      </c>
      <c r="E850" t="s">
        <v>594</v>
      </c>
      <c r="F850" t="s">
        <v>600</v>
      </c>
      <c r="G850" t="s">
        <v>601</v>
      </c>
      <c r="H850" t="s">
        <v>210</v>
      </c>
      <c r="I850" t="s">
        <v>211</v>
      </c>
      <c r="J850" s="55">
        <v>1</v>
      </c>
      <c r="K850">
        <v>7791</v>
      </c>
    </row>
    <row r="851" spans="1:11" x14ac:dyDescent="0.35">
      <c r="A851" s="36" t="s">
        <v>626</v>
      </c>
      <c r="B851" s="36" t="s">
        <v>627</v>
      </c>
      <c r="C851" t="s">
        <v>626</v>
      </c>
      <c r="D851" t="s">
        <v>497</v>
      </c>
      <c r="E851" t="s">
        <v>594</v>
      </c>
      <c r="F851" t="s">
        <v>600</v>
      </c>
      <c r="G851" t="s">
        <v>601</v>
      </c>
      <c r="H851" t="s">
        <v>210</v>
      </c>
      <c r="I851" t="s">
        <v>211</v>
      </c>
      <c r="J851" s="55">
        <v>2</v>
      </c>
      <c r="K851">
        <v>361</v>
      </c>
    </row>
    <row r="852" spans="1:11" x14ac:dyDescent="0.35">
      <c r="A852" s="36" t="s">
        <v>626</v>
      </c>
      <c r="B852" s="36" t="s">
        <v>627</v>
      </c>
      <c r="C852" t="s">
        <v>626</v>
      </c>
      <c r="D852" t="s">
        <v>497</v>
      </c>
      <c r="E852" t="s">
        <v>594</v>
      </c>
      <c r="F852" t="s">
        <v>600</v>
      </c>
      <c r="G852" t="s">
        <v>601</v>
      </c>
      <c r="H852" t="s">
        <v>210</v>
      </c>
      <c r="I852" t="s">
        <v>211</v>
      </c>
      <c r="J852" s="55" t="s">
        <v>30</v>
      </c>
      <c r="K852">
        <v>148</v>
      </c>
    </row>
    <row r="853" spans="1:11" x14ac:dyDescent="0.35">
      <c r="A853" s="36" t="s">
        <v>626</v>
      </c>
      <c r="B853" s="36" t="s">
        <v>627</v>
      </c>
      <c r="C853" t="s">
        <v>626</v>
      </c>
      <c r="D853" t="s">
        <v>497</v>
      </c>
      <c r="E853" t="s">
        <v>594</v>
      </c>
      <c r="F853" t="s">
        <v>600</v>
      </c>
      <c r="G853" t="s">
        <v>601</v>
      </c>
      <c r="H853" t="s">
        <v>210</v>
      </c>
      <c r="I853" t="s">
        <v>211</v>
      </c>
      <c r="J853" s="55" t="s">
        <v>31</v>
      </c>
      <c r="K853">
        <v>74</v>
      </c>
    </row>
    <row r="854" spans="1:11" x14ac:dyDescent="0.35">
      <c r="A854" s="36" t="s">
        <v>626</v>
      </c>
      <c r="B854" s="36" t="s">
        <v>627</v>
      </c>
      <c r="C854" t="s">
        <v>626</v>
      </c>
      <c r="D854" t="s">
        <v>497</v>
      </c>
      <c r="E854" t="s">
        <v>594</v>
      </c>
      <c r="F854" t="s">
        <v>600</v>
      </c>
      <c r="G854" t="s">
        <v>601</v>
      </c>
      <c r="H854" t="s">
        <v>210</v>
      </c>
      <c r="I854" t="s">
        <v>211</v>
      </c>
      <c r="J854" s="55" t="s">
        <v>32</v>
      </c>
      <c r="K854">
        <v>28</v>
      </c>
    </row>
    <row r="855" spans="1:11" x14ac:dyDescent="0.35">
      <c r="A855" s="36" t="s">
        <v>626</v>
      </c>
      <c r="B855" s="36" t="s">
        <v>627</v>
      </c>
      <c r="C855" t="s">
        <v>626</v>
      </c>
      <c r="D855" t="s">
        <v>497</v>
      </c>
      <c r="E855" t="s">
        <v>594</v>
      </c>
      <c r="F855" t="s">
        <v>600</v>
      </c>
      <c r="G855" t="s">
        <v>601</v>
      </c>
      <c r="H855" t="s">
        <v>210</v>
      </c>
      <c r="I855" t="s">
        <v>211</v>
      </c>
      <c r="J855" s="55" t="s">
        <v>33</v>
      </c>
      <c r="K855">
        <v>43</v>
      </c>
    </row>
    <row r="856" spans="1:11" x14ac:dyDescent="0.35">
      <c r="A856" s="36" t="s">
        <v>626</v>
      </c>
      <c r="B856" s="36" t="s">
        <v>627</v>
      </c>
      <c r="C856" t="s">
        <v>626</v>
      </c>
      <c r="D856" t="s">
        <v>497</v>
      </c>
      <c r="E856" t="s">
        <v>594</v>
      </c>
      <c r="F856" t="s">
        <v>600</v>
      </c>
      <c r="G856" t="s">
        <v>601</v>
      </c>
      <c r="H856" t="s">
        <v>210</v>
      </c>
      <c r="I856" t="s">
        <v>211</v>
      </c>
      <c r="J856" s="55" t="s">
        <v>34</v>
      </c>
      <c r="K856">
        <v>62</v>
      </c>
    </row>
    <row r="857" spans="1:11" x14ac:dyDescent="0.35">
      <c r="A857" s="36" t="s">
        <v>626</v>
      </c>
      <c r="B857" s="36" t="s">
        <v>627</v>
      </c>
      <c r="C857" t="s">
        <v>626</v>
      </c>
      <c r="D857" t="s">
        <v>497</v>
      </c>
      <c r="E857" t="s">
        <v>594</v>
      </c>
      <c r="F857" t="s">
        <v>600</v>
      </c>
      <c r="G857" t="s">
        <v>601</v>
      </c>
      <c r="H857" t="s">
        <v>210</v>
      </c>
      <c r="I857" t="s">
        <v>211</v>
      </c>
      <c r="J857" s="55" t="s">
        <v>35</v>
      </c>
      <c r="K857">
        <v>6</v>
      </c>
    </row>
    <row r="858" spans="1:11" x14ac:dyDescent="0.35">
      <c r="A858" s="36" t="s">
        <v>626</v>
      </c>
      <c r="B858" s="36" t="s">
        <v>627</v>
      </c>
      <c r="C858" t="s">
        <v>626</v>
      </c>
      <c r="D858" t="s">
        <v>497</v>
      </c>
      <c r="E858" t="s">
        <v>594</v>
      </c>
      <c r="F858" t="s">
        <v>600</v>
      </c>
      <c r="G858" t="s">
        <v>601</v>
      </c>
      <c r="H858" t="s">
        <v>210</v>
      </c>
      <c r="I858" t="s">
        <v>211</v>
      </c>
      <c r="J858" s="55" t="s">
        <v>36</v>
      </c>
      <c r="K858">
        <v>52</v>
      </c>
    </row>
    <row r="859" spans="1:11" x14ac:dyDescent="0.35">
      <c r="A859" s="36" t="s">
        <v>626</v>
      </c>
      <c r="B859" s="36" t="s">
        <v>627</v>
      </c>
      <c r="C859" t="s">
        <v>626</v>
      </c>
      <c r="D859" t="s">
        <v>497</v>
      </c>
      <c r="E859" t="s">
        <v>594</v>
      </c>
      <c r="F859" t="s">
        <v>600</v>
      </c>
      <c r="G859" t="s">
        <v>601</v>
      </c>
      <c r="H859" t="s">
        <v>210</v>
      </c>
      <c r="I859" t="s">
        <v>211</v>
      </c>
      <c r="J859" s="55" t="s">
        <v>37</v>
      </c>
      <c r="K859">
        <v>21</v>
      </c>
    </row>
    <row r="860" spans="1:11" x14ac:dyDescent="0.35">
      <c r="A860" s="36" t="s">
        <v>626</v>
      </c>
      <c r="B860" s="36" t="s">
        <v>627</v>
      </c>
      <c r="C860" t="s">
        <v>626</v>
      </c>
      <c r="D860" t="s">
        <v>497</v>
      </c>
      <c r="E860" t="s">
        <v>594</v>
      </c>
      <c r="F860" t="s">
        <v>600</v>
      </c>
      <c r="G860" t="s">
        <v>601</v>
      </c>
      <c r="H860" t="s">
        <v>210</v>
      </c>
      <c r="I860" t="s">
        <v>211</v>
      </c>
      <c r="J860" s="55" t="s">
        <v>38</v>
      </c>
      <c r="K860">
        <v>9</v>
      </c>
    </row>
    <row r="861" spans="1:11" x14ac:dyDescent="0.35">
      <c r="A861" s="36" t="s">
        <v>626</v>
      </c>
      <c r="B861" s="36" t="s">
        <v>627</v>
      </c>
      <c r="C861" t="s">
        <v>626</v>
      </c>
      <c r="D861" t="s">
        <v>497</v>
      </c>
      <c r="E861" t="s">
        <v>594</v>
      </c>
      <c r="F861" t="s">
        <v>600</v>
      </c>
      <c r="G861" t="s">
        <v>601</v>
      </c>
      <c r="H861" t="s">
        <v>210</v>
      </c>
      <c r="I861" t="s">
        <v>211</v>
      </c>
      <c r="J861" s="55" t="s">
        <v>39</v>
      </c>
      <c r="K861">
        <v>93</v>
      </c>
    </row>
    <row r="862" spans="1:11" x14ac:dyDescent="0.35">
      <c r="A862" s="36" t="s">
        <v>626</v>
      </c>
      <c r="B862" s="36" t="s">
        <v>627</v>
      </c>
      <c r="C862" t="s">
        <v>626</v>
      </c>
      <c r="D862" t="s">
        <v>497</v>
      </c>
      <c r="E862" t="s">
        <v>594</v>
      </c>
      <c r="F862" t="s">
        <v>600</v>
      </c>
      <c r="G862" t="s">
        <v>601</v>
      </c>
      <c r="H862" t="s">
        <v>210</v>
      </c>
      <c r="I862" t="s">
        <v>211</v>
      </c>
      <c r="J862" s="55" t="s">
        <v>40</v>
      </c>
      <c r="K862">
        <v>7</v>
      </c>
    </row>
    <row r="863" spans="1:11" x14ac:dyDescent="0.35">
      <c r="A863" s="36" t="s">
        <v>626</v>
      </c>
      <c r="B863" s="36" t="s">
        <v>627</v>
      </c>
      <c r="C863" t="s">
        <v>626</v>
      </c>
      <c r="D863" t="s">
        <v>497</v>
      </c>
      <c r="E863" t="s">
        <v>594</v>
      </c>
      <c r="F863" t="s">
        <v>600</v>
      </c>
      <c r="G863" t="s">
        <v>601</v>
      </c>
      <c r="H863" t="s">
        <v>210</v>
      </c>
      <c r="I863" t="s">
        <v>211</v>
      </c>
      <c r="J863" s="55" t="s">
        <v>41</v>
      </c>
      <c r="K863">
        <v>65</v>
      </c>
    </row>
    <row r="864" spans="1:11" x14ac:dyDescent="0.35">
      <c r="A864" s="36" t="s">
        <v>626</v>
      </c>
      <c r="B864" s="36" t="s">
        <v>627</v>
      </c>
      <c r="C864" t="s">
        <v>626</v>
      </c>
      <c r="D864" t="s">
        <v>497</v>
      </c>
      <c r="E864" t="s">
        <v>594</v>
      </c>
      <c r="F864" t="s">
        <v>600</v>
      </c>
      <c r="G864" t="s">
        <v>601</v>
      </c>
      <c r="H864" t="s">
        <v>210</v>
      </c>
      <c r="I864" t="s">
        <v>211</v>
      </c>
      <c r="J864" s="55" t="s">
        <v>42</v>
      </c>
      <c r="K864">
        <v>104</v>
      </c>
    </row>
    <row r="865" spans="1:11" x14ac:dyDescent="0.35">
      <c r="A865" s="36" t="s">
        <v>626</v>
      </c>
      <c r="B865" s="36" t="s">
        <v>627</v>
      </c>
      <c r="C865" t="s">
        <v>626</v>
      </c>
      <c r="D865" t="s">
        <v>497</v>
      </c>
      <c r="E865" t="s">
        <v>594</v>
      </c>
      <c r="F865" t="s">
        <v>600</v>
      </c>
      <c r="G865" t="s">
        <v>601</v>
      </c>
      <c r="H865" t="s">
        <v>210</v>
      </c>
      <c r="I865" t="s">
        <v>211</v>
      </c>
      <c r="J865" s="55" t="s">
        <v>43</v>
      </c>
      <c r="K865">
        <v>10</v>
      </c>
    </row>
    <row r="866" spans="1:11" x14ac:dyDescent="0.35">
      <c r="A866" s="36" t="s">
        <v>626</v>
      </c>
      <c r="B866" s="36" t="s">
        <v>627</v>
      </c>
      <c r="C866" t="s">
        <v>626</v>
      </c>
      <c r="D866" t="s">
        <v>497</v>
      </c>
      <c r="E866" t="s">
        <v>594</v>
      </c>
      <c r="F866" t="s">
        <v>600</v>
      </c>
      <c r="G866" t="s">
        <v>601</v>
      </c>
      <c r="H866" t="s">
        <v>238</v>
      </c>
      <c r="I866" t="s">
        <v>239</v>
      </c>
      <c r="J866" s="55">
        <v>1</v>
      </c>
      <c r="K866">
        <v>12106</v>
      </c>
    </row>
    <row r="867" spans="1:11" x14ac:dyDescent="0.35">
      <c r="A867" s="36" t="s">
        <v>626</v>
      </c>
      <c r="B867" s="36" t="s">
        <v>627</v>
      </c>
      <c r="C867" t="s">
        <v>626</v>
      </c>
      <c r="D867" t="s">
        <v>497</v>
      </c>
      <c r="E867" t="s">
        <v>594</v>
      </c>
      <c r="F867" t="s">
        <v>600</v>
      </c>
      <c r="G867" t="s">
        <v>601</v>
      </c>
      <c r="H867" t="s">
        <v>238</v>
      </c>
      <c r="I867" t="s">
        <v>239</v>
      </c>
      <c r="J867" s="55">
        <v>2</v>
      </c>
      <c r="K867">
        <v>617</v>
      </c>
    </row>
    <row r="868" spans="1:11" x14ac:dyDescent="0.35">
      <c r="A868" s="36" t="s">
        <v>626</v>
      </c>
      <c r="B868" s="36" t="s">
        <v>627</v>
      </c>
      <c r="C868" t="s">
        <v>626</v>
      </c>
      <c r="D868" t="s">
        <v>497</v>
      </c>
      <c r="E868" t="s">
        <v>594</v>
      </c>
      <c r="F868" t="s">
        <v>600</v>
      </c>
      <c r="G868" t="s">
        <v>601</v>
      </c>
      <c r="H868" t="s">
        <v>238</v>
      </c>
      <c r="I868" t="s">
        <v>239</v>
      </c>
      <c r="J868" s="55" t="s">
        <v>30</v>
      </c>
      <c r="K868">
        <v>206</v>
      </c>
    </row>
    <row r="869" spans="1:11" x14ac:dyDescent="0.35">
      <c r="A869" s="36" t="s">
        <v>626</v>
      </c>
      <c r="B869" s="36" t="s">
        <v>627</v>
      </c>
      <c r="C869" t="s">
        <v>626</v>
      </c>
      <c r="D869" t="s">
        <v>497</v>
      </c>
      <c r="E869" t="s">
        <v>594</v>
      </c>
      <c r="F869" t="s">
        <v>600</v>
      </c>
      <c r="G869" t="s">
        <v>601</v>
      </c>
      <c r="H869" t="s">
        <v>238</v>
      </c>
      <c r="I869" t="s">
        <v>239</v>
      </c>
      <c r="J869" s="55" t="s">
        <v>31</v>
      </c>
      <c r="K869">
        <v>86</v>
      </c>
    </row>
    <row r="870" spans="1:11" x14ac:dyDescent="0.35">
      <c r="A870" s="36" t="s">
        <v>626</v>
      </c>
      <c r="B870" s="36" t="s">
        <v>627</v>
      </c>
      <c r="C870" t="s">
        <v>626</v>
      </c>
      <c r="D870" t="s">
        <v>497</v>
      </c>
      <c r="E870" t="s">
        <v>594</v>
      </c>
      <c r="F870" t="s">
        <v>600</v>
      </c>
      <c r="G870" t="s">
        <v>601</v>
      </c>
      <c r="H870" t="s">
        <v>238</v>
      </c>
      <c r="I870" t="s">
        <v>239</v>
      </c>
      <c r="J870" s="55" t="s">
        <v>32</v>
      </c>
      <c r="K870">
        <v>32</v>
      </c>
    </row>
    <row r="871" spans="1:11" x14ac:dyDescent="0.35">
      <c r="A871" s="36" t="s">
        <v>626</v>
      </c>
      <c r="B871" s="36" t="s">
        <v>627</v>
      </c>
      <c r="C871" t="s">
        <v>626</v>
      </c>
      <c r="D871" t="s">
        <v>497</v>
      </c>
      <c r="E871" t="s">
        <v>594</v>
      </c>
      <c r="F871" t="s">
        <v>600</v>
      </c>
      <c r="G871" t="s">
        <v>601</v>
      </c>
      <c r="H871" t="s">
        <v>238</v>
      </c>
      <c r="I871" t="s">
        <v>239</v>
      </c>
      <c r="J871" s="55" t="s">
        <v>33</v>
      </c>
      <c r="K871">
        <v>93</v>
      </c>
    </row>
    <row r="872" spans="1:11" x14ac:dyDescent="0.35">
      <c r="A872" s="36" t="s">
        <v>626</v>
      </c>
      <c r="B872" s="36" t="s">
        <v>627</v>
      </c>
      <c r="C872" t="s">
        <v>626</v>
      </c>
      <c r="D872" t="s">
        <v>497</v>
      </c>
      <c r="E872" t="s">
        <v>594</v>
      </c>
      <c r="F872" t="s">
        <v>600</v>
      </c>
      <c r="G872" t="s">
        <v>601</v>
      </c>
      <c r="H872" t="s">
        <v>238</v>
      </c>
      <c r="I872" t="s">
        <v>239</v>
      </c>
      <c r="J872" s="55" t="s">
        <v>34</v>
      </c>
      <c r="K872">
        <v>178</v>
      </c>
    </row>
    <row r="873" spans="1:11" x14ac:dyDescent="0.35">
      <c r="A873" s="36" t="s">
        <v>626</v>
      </c>
      <c r="B873" s="36" t="s">
        <v>627</v>
      </c>
      <c r="C873" t="s">
        <v>626</v>
      </c>
      <c r="D873" t="s">
        <v>497</v>
      </c>
      <c r="E873" t="s">
        <v>594</v>
      </c>
      <c r="F873" t="s">
        <v>600</v>
      </c>
      <c r="G873" t="s">
        <v>601</v>
      </c>
      <c r="H873" t="s">
        <v>238</v>
      </c>
      <c r="I873" t="s">
        <v>239</v>
      </c>
      <c r="J873" s="55" t="s">
        <v>35</v>
      </c>
      <c r="K873">
        <v>22</v>
      </c>
    </row>
    <row r="874" spans="1:11" x14ac:dyDescent="0.35">
      <c r="A874" s="36" t="s">
        <v>626</v>
      </c>
      <c r="B874" s="36" t="s">
        <v>627</v>
      </c>
      <c r="C874" t="s">
        <v>626</v>
      </c>
      <c r="D874" t="s">
        <v>497</v>
      </c>
      <c r="E874" t="s">
        <v>594</v>
      </c>
      <c r="F874" t="s">
        <v>600</v>
      </c>
      <c r="G874" t="s">
        <v>601</v>
      </c>
      <c r="H874" t="s">
        <v>238</v>
      </c>
      <c r="I874" t="s">
        <v>239</v>
      </c>
      <c r="J874" s="55" t="s">
        <v>36</v>
      </c>
      <c r="K874">
        <v>80</v>
      </c>
    </row>
    <row r="875" spans="1:11" x14ac:dyDescent="0.35">
      <c r="A875" s="36" t="s">
        <v>626</v>
      </c>
      <c r="B875" s="36" t="s">
        <v>627</v>
      </c>
      <c r="C875" t="s">
        <v>626</v>
      </c>
      <c r="D875" t="s">
        <v>497</v>
      </c>
      <c r="E875" t="s">
        <v>594</v>
      </c>
      <c r="F875" t="s">
        <v>600</v>
      </c>
      <c r="G875" t="s">
        <v>601</v>
      </c>
      <c r="H875" t="s">
        <v>238</v>
      </c>
      <c r="I875" t="s">
        <v>239</v>
      </c>
      <c r="J875" s="55" t="s">
        <v>37</v>
      </c>
      <c r="K875">
        <v>31</v>
      </c>
    </row>
    <row r="876" spans="1:11" x14ac:dyDescent="0.35">
      <c r="A876" s="36" t="s">
        <v>626</v>
      </c>
      <c r="B876" s="36" t="s">
        <v>627</v>
      </c>
      <c r="C876" t="s">
        <v>626</v>
      </c>
      <c r="D876" t="s">
        <v>497</v>
      </c>
      <c r="E876" t="s">
        <v>594</v>
      </c>
      <c r="F876" t="s">
        <v>600</v>
      </c>
      <c r="G876" t="s">
        <v>601</v>
      </c>
      <c r="H876" t="s">
        <v>238</v>
      </c>
      <c r="I876" t="s">
        <v>239</v>
      </c>
      <c r="J876" s="55" t="s">
        <v>38</v>
      </c>
      <c r="K876">
        <v>21</v>
      </c>
    </row>
    <row r="877" spans="1:11" x14ac:dyDescent="0.35">
      <c r="A877" s="36" t="s">
        <v>626</v>
      </c>
      <c r="B877" s="36" t="s">
        <v>627</v>
      </c>
      <c r="C877" t="s">
        <v>626</v>
      </c>
      <c r="D877" t="s">
        <v>497</v>
      </c>
      <c r="E877" t="s">
        <v>594</v>
      </c>
      <c r="F877" t="s">
        <v>600</v>
      </c>
      <c r="G877" t="s">
        <v>601</v>
      </c>
      <c r="H877" t="s">
        <v>238</v>
      </c>
      <c r="I877" t="s">
        <v>239</v>
      </c>
      <c r="J877" s="55" t="s">
        <v>39</v>
      </c>
      <c r="K877">
        <v>145</v>
      </c>
    </row>
    <row r="878" spans="1:11" x14ac:dyDescent="0.35">
      <c r="A878" s="36" t="s">
        <v>626</v>
      </c>
      <c r="B878" s="36" t="s">
        <v>627</v>
      </c>
      <c r="C878" t="s">
        <v>626</v>
      </c>
      <c r="D878" t="s">
        <v>497</v>
      </c>
      <c r="E878" t="s">
        <v>594</v>
      </c>
      <c r="F878" t="s">
        <v>600</v>
      </c>
      <c r="G878" t="s">
        <v>601</v>
      </c>
      <c r="H878" t="s">
        <v>238</v>
      </c>
      <c r="I878" t="s">
        <v>239</v>
      </c>
      <c r="J878" s="55" t="s">
        <v>40</v>
      </c>
      <c r="K878">
        <v>14</v>
      </c>
    </row>
    <row r="879" spans="1:11" x14ac:dyDescent="0.35">
      <c r="A879" s="36" t="s">
        <v>626</v>
      </c>
      <c r="B879" s="36" t="s">
        <v>627</v>
      </c>
      <c r="C879" t="s">
        <v>626</v>
      </c>
      <c r="D879" t="s">
        <v>497</v>
      </c>
      <c r="E879" t="s">
        <v>594</v>
      </c>
      <c r="F879" t="s">
        <v>600</v>
      </c>
      <c r="G879" t="s">
        <v>601</v>
      </c>
      <c r="H879" t="s">
        <v>238</v>
      </c>
      <c r="I879" t="s">
        <v>239</v>
      </c>
      <c r="J879" s="55" t="s">
        <v>41</v>
      </c>
      <c r="K879">
        <v>145</v>
      </c>
    </row>
    <row r="880" spans="1:11" x14ac:dyDescent="0.35">
      <c r="A880" s="36" t="s">
        <v>626</v>
      </c>
      <c r="B880" s="36" t="s">
        <v>627</v>
      </c>
      <c r="C880" t="s">
        <v>626</v>
      </c>
      <c r="D880" t="s">
        <v>497</v>
      </c>
      <c r="E880" t="s">
        <v>594</v>
      </c>
      <c r="F880" t="s">
        <v>600</v>
      </c>
      <c r="G880" t="s">
        <v>601</v>
      </c>
      <c r="H880" t="s">
        <v>238</v>
      </c>
      <c r="I880" t="s">
        <v>239</v>
      </c>
      <c r="J880" s="55" t="s">
        <v>42</v>
      </c>
      <c r="K880">
        <v>174</v>
      </c>
    </row>
    <row r="881" spans="1:11" x14ac:dyDescent="0.35">
      <c r="A881" s="36" t="s">
        <v>626</v>
      </c>
      <c r="B881" s="36" t="s">
        <v>627</v>
      </c>
      <c r="C881" t="s">
        <v>626</v>
      </c>
      <c r="D881" t="s">
        <v>497</v>
      </c>
      <c r="E881" t="s">
        <v>594</v>
      </c>
      <c r="F881" t="s">
        <v>600</v>
      </c>
      <c r="G881" t="s">
        <v>601</v>
      </c>
      <c r="H881" t="s">
        <v>238</v>
      </c>
      <c r="I881" t="s">
        <v>239</v>
      </c>
      <c r="J881" s="55" t="s">
        <v>43</v>
      </c>
      <c r="K881">
        <v>7</v>
      </c>
    </row>
    <row r="882" spans="1:11" x14ac:dyDescent="0.35">
      <c r="A882" s="36" t="s">
        <v>626</v>
      </c>
      <c r="B882" s="36" t="s">
        <v>627</v>
      </c>
      <c r="C882" t="s">
        <v>626</v>
      </c>
      <c r="D882" t="s">
        <v>495</v>
      </c>
      <c r="E882" t="s">
        <v>599</v>
      </c>
      <c r="F882" t="s">
        <v>602</v>
      </c>
      <c r="G882" t="s">
        <v>603</v>
      </c>
      <c r="H882" t="s">
        <v>120</v>
      </c>
      <c r="I882" t="s">
        <v>121</v>
      </c>
      <c r="J882" s="55">
        <v>1</v>
      </c>
      <c r="K882">
        <v>1124</v>
      </c>
    </row>
    <row r="883" spans="1:11" x14ac:dyDescent="0.35">
      <c r="A883" s="36" t="s">
        <v>626</v>
      </c>
      <c r="B883" s="36" t="s">
        <v>627</v>
      </c>
      <c r="C883" t="s">
        <v>626</v>
      </c>
      <c r="D883" t="s">
        <v>495</v>
      </c>
      <c r="E883" t="s">
        <v>599</v>
      </c>
      <c r="F883" t="s">
        <v>602</v>
      </c>
      <c r="G883" t="s">
        <v>603</v>
      </c>
      <c r="H883" t="s">
        <v>120</v>
      </c>
      <c r="I883" t="s">
        <v>121</v>
      </c>
      <c r="J883" s="55">
        <v>2</v>
      </c>
      <c r="K883">
        <v>201</v>
      </c>
    </row>
    <row r="884" spans="1:11" x14ac:dyDescent="0.35">
      <c r="A884" s="36" t="s">
        <v>626</v>
      </c>
      <c r="B884" s="36" t="s">
        <v>627</v>
      </c>
      <c r="C884" t="s">
        <v>626</v>
      </c>
      <c r="D884" t="s">
        <v>495</v>
      </c>
      <c r="E884" t="s">
        <v>599</v>
      </c>
      <c r="F884" t="s">
        <v>602</v>
      </c>
      <c r="G884" t="s">
        <v>603</v>
      </c>
      <c r="H884" t="s">
        <v>120</v>
      </c>
      <c r="I884" t="s">
        <v>121</v>
      </c>
      <c r="J884" s="55" t="s">
        <v>30</v>
      </c>
      <c r="K884">
        <v>132</v>
      </c>
    </row>
    <row r="885" spans="1:11" x14ac:dyDescent="0.35">
      <c r="A885" s="36" t="s">
        <v>626</v>
      </c>
      <c r="B885" s="36" t="s">
        <v>627</v>
      </c>
      <c r="C885" t="s">
        <v>626</v>
      </c>
      <c r="D885" t="s">
        <v>495</v>
      </c>
      <c r="E885" t="s">
        <v>599</v>
      </c>
      <c r="F885" t="s">
        <v>602</v>
      </c>
      <c r="G885" t="s">
        <v>603</v>
      </c>
      <c r="H885" t="s">
        <v>120</v>
      </c>
      <c r="I885" t="s">
        <v>121</v>
      </c>
      <c r="J885" s="55" t="s">
        <v>31</v>
      </c>
      <c r="K885">
        <v>32</v>
      </c>
    </row>
    <row r="886" spans="1:11" x14ac:dyDescent="0.35">
      <c r="A886" s="36" t="s">
        <v>626</v>
      </c>
      <c r="B886" s="36" t="s">
        <v>627</v>
      </c>
      <c r="C886" t="s">
        <v>626</v>
      </c>
      <c r="D886" t="s">
        <v>495</v>
      </c>
      <c r="E886" t="s">
        <v>599</v>
      </c>
      <c r="F886" t="s">
        <v>602</v>
      </c>
      <c r="G886" t="s">
        <v>603</v>
      </c>
      <c r="H886" t="s">
        <v>120</v>
      </c>
      <c r="I886" t="s">
        <v>121</v>
      </c>
      <c r="J886" s="55" t="s">
        <v>32</v>
      </c>
      <c r="K886">
        <v>8</v>
      </c>
    </row>
    <row r="887" spans="1:11" x14ac:dyDescent="0.35">
      <c r="A887" s="36" t="s">
        <v>626</v>
      </c>
      <c r="B887" s="36" t="s">
        <v>627</v>
      </c>
      <c r="C887" t="s">
        <v>626</v>
      </c>
      <c r="D887" t="s">
        <v>495</v>
      </c>
      <c r="E887" t="s">
        <v>599</v>
      </c>
      <c r="F887" t="s">
        <v>602</v>
      </c>
      <c r="G887" t="s">
        <v>603</v>
      </c>
      <c r="H887" t="s">
        <v>120</v>
      </c>
      <c r="I887" t="s">
        <v>121</v>
      </c>
      <c r="J887" s="55" t="s">
        <v>33</v>
      </c>
      <c r="K887">
        <v>5</v>
      </c>
    </row>
    <row r="888" spans="1:11" x14ac:dyDescent="0.35">
      <c r="A888" s="36" t="s">
        <v>626</v>
      </c>
      <c r="B888" s="36" t="s">
        <v>627</v>
      </c>
      <c r="C888" t="s">
        <v>626</v>
      </c>
      <c r="D888" t="s">
        <v>495</v>
      </c>
      <c r="E888" t="s">
        <v>599</v>
      </c>
      <c r="F888" t="s">
        <v>602</v>
      </c>
      <c r="G888" t="s">
        <v>603</v>
      </c>
      <c r="H888" t="s">
        <v>120</v>
      </c>
      <c r="I888" t="s">
        <v>121</v>
      </c>
      <c r="J888" s="55" t="s">
        <v>34</v>
      </c>
      <c r="K888">
        <v>4</v>
      </c>
    </row>
    <row r="889" spans="1:11" x14ac:dyDescent="0.35">
      <c r="A889" s="36" t="s">
        <v>626</v>
      </c>
      <c r="B889" s="36" t="s">
        <v>627</v>
      </c>
      <c r="C889" t="s">
        <v>626</v>
      </c>
      <c r="D889" t="s">
        <v>495</v>
      </c>
      <c r="E889" t="s">
        <v>599</v>
      </c>
      <c r="F889" t="s">
        <v>602</v>
      </c>
      <c r="G889" t="s">
        <v>603</v>
      </c>
      <c r="H889" t="s">
        <v>120</v>
      </c>
      <c r="I889" t="s">
        <v>121</v>
      </c>
      <c r="J889" s="55" t="s">
        <v>35</v>
      </c>
      <c r="K889">
        <v>20</v>
      </c>
    </row>
    <row r="890" spans="1:11" x14ac:dyDescent="0.35">
      <c r="A890" s="36" t="s">
        <v>626</v>
      </c>
      <c r="B890" s="36" t="s">
        <v>627</v>
      </c>
      <c r="C890" t="s">
        <v>626</v>
      </c>
      <c r="D890" t="s">
        <v>495</v>
      </c>
      <c r="E890" t="s">
        <v>599</v>
      </c>
      <c r="F890" t="s">
        <v>602</v>
      </c>
      <c r="G890" t="s">
        <v>603</v>
      </c>
      <c r="H890" t="s">
        <v>120</v>
      </c>
      <c r="I890" t="s">
        <v>121</v>
      </c>
      <c r="J890" s="55" t="s">
        <v>36</v>
      </c>
      <c r="K890">
        <v>60</v>
      </c>
    </row>
    <row r="891" spans="1:11" x14ac:dyDescent="0.35">
      <c r="A891" s="36" t="s">
        <v>626</v>
      </c>
      <c r="B891" s="36" t="s">
        <v>627</v>
      </c>
      <c r="C891" t="s">
        <v>626</v>
      </c>
      <c r="D891" t="s">
        <v>495</v>
      </c>
      <c r="E891" t="s">
        <v>599</v>
      </c>
      <c r="F891" t="s">
        <v>602</v>
      </c>
      <c r="G891" t="s">
        <v>603</v>
      </c>
      <c r="H891" t="s">
        <v>120</v>
      </c>
      <c r="I891" t="s">
        <v>121</v>
      </c>
      <c r="J891" s="55" t="s">
        <v>37</v>
      </c>
      <c r="K891">
        <v>41</v>
      </c>
    </row>
    <row r="892" spans="1:11" x14ac:dyDescent="0.35">
      <c r="A892" s="36" t="s">
        <v>626</v>
      </c>
      <c r="B892" s="36" t="s">
        <v>627</v>
      </c>
      <c r="C892" t="s">
        <v>626</v>
      </c>
      <c r="D892" t="s">
        <v>495</v>
      </c>
      <c r="E892" t="s">
        <v>599</v>
      </c>
      <c r="F892" t="s">
        <v>602</v>
      </c>
      <c r="G892" t="s">
        <v>603</v>
      </c>
      <c r="H892" t="s">
        <v>120</v>
      </c>
      <c r="I892" t="s">
        <v>121</v>
      </c>
      <c r="J892" s="55" t="s">
        <v>38</v>
      </c>
      <c r="K892">
        <v>37</v>
      </c>
    </row>
    <row r="893" spans="1:11" x14ac:dyDescent="0.35">
      <c r="A893" s="36" t="s">
        <v>626</v>
      </c>
      <c r="B893" s="36" t="s">
        <v>627</v>
      </c>
      <c r="C893" t="s">
        <v>626</v>
      </c>
      <c r="D893" t="s">
        <v>495</v>
      </c>
      <c r="E893" t="s">
        <v>599</v>
      </c>
      <c r="F893" t="s">
        <v>602</v>
      </c>
      <c r="G893" t="s">
        <v>603</v>
      </c>
      <c r="H893" t="s">
        <v>120</v>
      </c>
      <c r="I893" t="s">
        <v>121</v>
      </c>
      <c r="J893" s="55" t="s">
        <v>39</v>
      </c>
      <c r="K893">
        <v>23</v>
      </c>
    </row>
    <row r="894" spans="1:11" x14ac:dyDescent="0.35">
      <c r="A894" s="36" t="s">
        <v>626</v>
      </c>
      <c r="B894" s="36" t="s">
        <v>627</v>
      </c>
      <c r="C894" t="s">
        <v>626</v>
      </c>
      <c r="D894" t="s">
        <v>495</v>
      </c>
      <c r="E894" t="s">
        <v>599</v>
      </c>
      <c r="F894" t="s">
        <v>602</v>
      </c>
      <c r="G894" t="s">
        <v>603</v>
      </c>
      <c r="H894" t="s">
        <v>120</v>
      </c>
      <c r="I894" t="s">
        <v>121</v>
      </c>
      <c r="J894" s="55" t="s">
        <v>40</v>
      </c>
      <c r="K894">
        <v>5</v>
      </c>
    </row>
    <row r="895" spans="1:11" x14ac:dyDescent="0.35">
      <c r="A895" s="36" t="s">
        <v>626</v>
      </c>
      <c r="B895" s="36" t="s">
        <v>627</v>
      </c>
      <c r="C895" t="s">
        <v>626</v>
      </c>
      <c r="D895" t="s">
        <v>495</v>
      </c>
      <c r="E895" t="s">
        <v>599</v>
      </c>
      <c r="F895" t="s">
        <v>602</v>
      </c>
      <c r="G895" t="s">
        <v>603</v>
      </c>
      <c r="H895" t="s">
        <v>120</v>
      </c>
      <c r="I895" t="s">
        <v>121</v>
      </c>
      <c r="J895" s="55" t="s">
        <v>41</v>
      </c>
      <c r="K895">
        <v>8</v>
      </c>
    </row>
    <row r="896" spans="1:11" x14ac:dyDescent="0.35">
      <c r="A896" s="36" t="s">
        <v>626</v>
      </c>
      <c r="B896" s="36" t="s">
        <v>627</v>
      </c>
      <c r="C896" t="s">
        <v>626</v>
      </c>
      <c r="D896" t="s">
        <v>495</v>
      </c>
      <c r="E896" t="s">
        <v>599</v>
      </c>
      <c r="F896" t="s">
        <v>602</v>
      </c>
      <c r="G896" t="s">
        <v>603</v>
      </c>
      <c r="H896" t="s">
        <v>120</v>
      </c>
      <c r="I896" t="s">
        <v>121</v>
      </c>
      <c r="J896" s="55" t="s">
        <v>42</v>
      </c>
      <c r="K896">
        <v>7</v>
      </c>
    </row>
    <row r="897" spans="1:11" x14ac:dyDescent="0.35">
      <c r="A897" s="36" t="s">
        <v>626</v>
      </c>
      <c r="B897" s="36" t="s">
        <v>627</v>
      </c>
      <c r="C897" t="s">
        <v>626</v>
      </c>
      <c r="D897" t="s">
        <v>495</v>
      </c>
      <c r="E897" t="s">
        <v>599</v>
      </c>
      <c r="F897" t="s">
        <v>602</v>
      </c>
      <c r="G897" t="s">
        <v>603</v>
      </c>
      <c r="H897" t="s">
        <v>120</v>
      </c>
      <c r="I897" t="s">
        <v>121</v>
      </c>
      <c r="J897" s="55" t="s">
        <v>43</v>
      </c>
      <c r="K897">
        <v>0</v>
      </c>
    </row>
    <row r="898" spans="1:11" x14ac:dyDescent="0.35">
      <c r="A898" s="36" t="s">
        <v>626</v>
      </c>
      <c r="B898" s="36" t="s">
        <v>627</v>
      </c>
      <c r="C898" t="s">
        <v>626</v>
      </c>
      <c r="D898" t="s">
        <v>512</v>
      </c>
      <c r="E898" t="s">
        <v>588</v>
      </c>
      <c r="F898" t="s">
        <v>604</v>
      </c>
      <c r="G898" t="s">
        <v>605</v>
      </c>
      <c r="H898" t="s">
        <v>284</v>
      </c>
      <c r="I898" t="s">
        <v>285</v>
      </c>
      <c r="J898" s="55">
        <v>1</v>
      </c>
      <c r="K898">
        <v>12043</v>
      </c>
    </row>
    <row r="899" spans="1:11" x14ac:dyDescent="0.35">
      <c r="A899" s="36" t="s">
        <v>626</v>
      </c>
      <c r="B899" s="36" t="s">
        <v>627</v>
      </c>
      <c r="C899" t="s">
        <v>626</v>
      </c>
      <c r="D899" t="s">
        <v>512</v>
      </c>
      <c r="E899" t="s">
        <v>588</v>
      </c>
      <c r="F899" t="s">
        <v>604</v>
      </c>
      <c r="G899" t="s">
        <v>605</v>
      </c>
      <c r="H899" t="s">
        <v>284</v>
      </c>
      <c r="I899" t="s">
        <v>285</v>
      </c>
      <c r="J899" s="55">
        <v>2</v>
      </c>
      <c r="K899">
        <v>1088</v>
      </c>
    </row>
    <row r="900" spans="1:11" x14ac:dyDescent="0.35">
      <c r="A900" s="36" t="s">
        <v>626</v>
      </c>
      <c r="B900" s="36" t="s">
        <v>627</v>
      </c>
      <c r="C900" t="s">
        <v>626</v>
      </c>
      <c r="D900" t="s">
        <v>512</v>
      </c>
      <c r="E900" t="s">
        <v>588</v>
      </c>
      <c r="F900" t="s">
        <v>604</v>
      </c>
      <c r="G900" t="s">
        <v>605</v>
      </c>
      <c r="H900" t="s">
        <v>284</v>
      </c>
      <c r="I900" t="s">
        <v>285</v>
      </c>
      <c r="J900" s="55" t="s">
        <v>30</v>
      </c>
      <c r="K900">
        <v>613</v>
      </c>
    </row>
    <row r="901" spans="1:11" x14ac:dyDescent="0.35">
      <c r="A901" s="36" t="s">
        <v>626</v>
      </c>
      <c r="B901" s="36" t="s">
        <v>627</v>
      </c>
      <c r="C901" t="s">
        <v>626</v>
      </c>
      <c r="D901" t="s">
        <v>512</v>
      </c>
      <c r="E901" t="s">
        <v>588</v>
      </c>
      <c r="F901" t="s">
        <v>604</v>
      </c>
      <c r="G901" t="s">
        <v>605</v>
      </c>
      <c r="H901" t="s">
        <v>284</v>
      </c>
      <c r="I901" t="s">
        <v>285</v>
      </c>
      <c r="J901" s="55" t="s">
        <v>31</v>
      </c>
      <c r="K901">
        <v>161</v>
      </c>
    </row>
    <row r="902" spans="1:11" x14ac:dyDescent="0.35">
      <c r="A902" s="36" t="s">
        <v>626</v>
      </c>
      <c r="B902" s="36" t="s">
        <v>627</v>
      </c>
      <c r="C902" t="s">
        <v>626</v>
      </c>
      <c r="D902" t="s">
        <v>512</v>
      </c>
      <c r="E902" t="s">
        <v>588</v>
      </c>
      <c r="F902" t="s">
        <v>604</v>
      </c>
      <c r="G902" t="s">
        <v>605</v>
      </c>
      <c r="H902" t="s">
        <v>284</v>
      </c>
      <c r="I902" t="s">
        <v>285</v>
      </c>
      <c r="J902" s="55" t="s">
        <v>32</v>
      </c>
      <c r="K902">
        <v>53</v>
      </c>
    </row>
    <row r="903" spans="1:11" x14ac:dyDescent="0.35">
      <c r="A903" s="36" t="s">
        <v>626</v>
      </c>
      <c r="B903" s="36" t="s">
        <v>627</v>
      </c>
      <c r="C903" t="s">
        <v>626</v>
      </c>
      <c r="D903" t="s">
        <v>512</v>
      </c>
      <c r="E903" t="s">
        <v>588</v>
      </c>
      <c r="F903" t="s">
        <v>604</v>
      </c>
      <c r="G903" t="s">
        <v>605</v>
      </c>
      <c r="H903" t="s">
        <v>284</v>
      </c>
      <c r="I903" t="s">
        <v>285</v>
      </c>
      <c r="J903" s="55" t="s">
        <v>33</v>
      </c>
      <c r="K903">
        <v>80</v>
      </c>
    </row>
    <row r="904" spans="1:11" x14ac:dyDescent="0.35">
      <c r="A904" s="36" t="s">
        <v>626</v>
      </c>
      <c r="B904" s="36" t="s">
        <v>627</v>
      </c>
      <c r="C904" t="s">
        <v>626</v>
      </c>
      <c r="D904" t="s">
        <v>512</v>
      </c>
      <c r="E904" t="s">
        <v>588</v>
      </c>
      <c r="F904" t="s">
        <v>604</v>
      </c>
      <c r="G904" t="s">
        <v>605</v>
      </c>
      <c r="H904" t="s">
        <v>284</v>
      </c>
      <c r="I904" t="s">
        <v>285</v>
      </c>
      <c r="J904" s="55" t="s">
        <v>34</v>
      </c>
      <c r="K904">
        <v>140</v>
      </c>
    </row>
    <row r="905" spans="1:11" x14ac:dyDescent="0.35">
      <c r="A905" s="36" t="s">
        <v>626</v>
      </c>
      <c r="B905" s="36" t="s">
        <v>627</v>
      </c>
      <c r="C905" t="s">
        <v>626</v>
      </c>
      <c r="D905" t="s">
        <v>512</v>
      </c>
      <c r="E905" t="s">
        <v>588</v>
      </c>
      <c r="F905" t="s">
        <v>604</v>
      </c>
      <c r="G905" t="s">
        <v>605</v>
      </c>
      <c r="H905" t="s">
        <v>284</v>
      </c>
      <c r="I905" t="s">
        <v>285</v>
      </c>
      <c r="J905" s="55" t="s">
        <v>35</v>
      </c>
      <c r="K905">
        <v>41</v>
      </c>
    </row>
    <row r="906" spans="1:11" x14ac:dyDescent="0.35">
      <c r="A906" s="36" t="s">
        <v>626</v>
      </c>
      <c r="B906" s="36" t="s">
        <v>627</v>
      </c>
      <c r="C906" t="s">
        <v>626</v>
      </c>
      <c r="D906" t="s">
        <v>512</v>
      </c>
      <c r="E906" t="s">
        <v>588</v>
      </c>
      <c r="F906" t="s">
        <v>604</v>
      </c>
      <c r="G906" t="s">
        <v>605</v>
      </c>
      <c r="H906" t="s">
        <v>284</v>
      </c>
      <c r="I906" t="s">
        <v>285</v>
      </c>
      <c r="J906" s="55" t="s">
        <v>36</v>
      </c>
      <c r="K906">
        <v>376</v>
      </c>
    </row>
    <row r="907" spans="1:11" x14ac:dyDescent="0.35">
      <c r="A907" s="36" t="s">
        <v>626</v>
      </c>
      <c r="B907" s="36" t="s">
        <v>627</v>
      </c>
      <c r="C907" t="s">
        <v>626</v>
      </c>
      <c r="D907" t="s">
        <v>512</v>
      </c>
      <c r="E907" t="s">
        <v>588</v>
      </c>
      <c r="F907" t="s">
        <v>604</v>
      </c>
      <c r="G907" t="s">
        <v>605</v>
      </c>
      <c r="H907" t="s">
        <v>284</v>
      </c>
      <c r="I907" t="s">
        <v>285</v>
      </c>
      <c r="J907" s="55" t="s">
        <v>37</v>
      </c>
      <c r="K907">
        <v>106</v>
      </c>
    </row>
    <row r="908" spans="1:11" x14ac:dyDescent="0.35">
      <c r="A908" s="36" t="s">
        <v>626</v>
      </c>
      <c r="B908" s="36" t="s">
        <v>627</v>
      </c>
      <c r="C908" t="s">
        <v>626</v>
      </c>
      <c r="D908" t="s">
        <v>512</v>
      </c>
      <c r="E908" t="s">
        <v>588</v>
      </c>
      <c r="F908" t="s">
        <v>604</v>
      </c>
      <c r="G908" t="s">
        <v>605</v>
      </c>
      <c r="H908" t="s">
        <v>284</v>
      </c>
      <c r="I908" t="s">
        <v>285</v>
      </c>
      <c r="J908" s="55" t="s">
        <v>38</v>
      </c>
      <c r="K908">
        <v>147</v>
      </c>
    </row>
    <row r="909" spans="1:11" x14ac:dyDescent="0.35">
      <c r="A909" s="36" t="s">
        <v>626</v>
      </c>
      <c r="B909" s="36" t="s">
        <v>627</v>
      </c>
      <c r="C909" t="s">
        <v>626</v>
      </c>
      <c r="D909" t="s">
        <v>512</v>
      </c>
      <c r="E909" t="s">
        <v>588</v>
      </c>
      <c r="F909" t="s">
        <v>604</v>
      </c>
      <c r="G909" t="s">
        <v>605</v>
      </c>
      <c r="H909" t="s">
        <v>284</v>
      </c>
      <c r="I909" t="s">
        <v>285</v>
      </c>
      <c r="J909" s="55" t="s">
        <v>39</v>
      </c>
      <c r="K909">
        <v>159</v>
      </c>
    </row>
    <row r="910" spans="1:11" x14ac:dyDescent="0.35">
      <c r="A910" s="36" t="s">
        <v>626</v>
      </c>
      <c r="B910" s="36" t="s">
        <v>627</v>
      </c>
      <c r="C910" t="s">
        <v>626</v>
      </c>
      <c r="D910" t="s">
        <v>512</v>
      </c>
      <c r="E910" t="s">
        <v>588</v>
      </c>
      <c r="F910" t="s">
        <v>604</v>
      </c>
      <c r="G910" t="s">
        <v>605</v>
      </c>
      <c r="H910" t="s">
        <v>284</v>
      </c>
      <c r="I910" t="s">
        <v>285</v>
      </c>
      <c r="J910" s="55" t="s">
        <v>40</v>
      </c>
      <c r="K910">
        <v>6</v>
      </c>
    </row>
    <row r="911" spans="1:11" x14ac:dyDescent="0.35">
      <c r="A911" s="36" t="s">
        <v>626</v>
      </c>
      <c r="B911" s="36" t="s">
        <v>627</v>
      </c>
      <c r="C911" t="s">
        <v>626</v>
      </c>
      <c r="D911" t="s">
        <v>512</v>
      </c>
      <c r="E911" t="s">
        <v>588</v>
      </c>
      <c r="F911" t="s">
        <v>604</v>
      </c>
      <c r="G911" t="s">
        <v>605</v>
      </c>
      <c r="H911" t="s">
        <v>284</v>
      </c>
      <c r="I911" t="s">
        <v>285</v>
      </c>
      <c r="J911" s="55" t="s">
        <v>41</v>
      </c>
      <c r="K911">
        <v>150</v>
      </c>
    </row>
    <row r="912" spans="1:11" x14ac:dyDescent="0.35">
      <c r="A912" s="36" t="s">
        <v>626</v>
      </c>
      <c r="B912" s="36" t="s">
        <v>627</v>
      </c>
      <c r="C912" t="s">
        <v>626</v>
      </c>
      <c r="D912" t="s">
        <v>512</v>
      </c>
      <c r="E912" t="s">
        <v>588</v>
      </c>
      <c r="F912" t="s">
        <v>604</v>
      </c>
      <c r="G912" t="s">
        <v>605</v>
      </c>
      <c r="H912" t="s">
        <v>284</v>
      </c>
      <c r="I912" t="s">
        <v>285</v>
      </c>
      <c r="J912" s="55" t="s">
        <v>42</v>
      </c>
      <c r="K912">
        <v>88</v>
      </c>
    </row>
    <row r="913" spans="1:11" x14ac:dyDescent="0.35">
      <c r="A913" s="36" t="s">
        <v>626</v>
      </c>
      <c r="B913" s="36" t="s">
        <v>627</v>
      </c>
      <c r="C913" t="s">
        <v>626</v>
      </c>
      <c r="D913" t="s">
        <v>512</v>
      </c>
      <c r="E913" t="s">
        <v>588</v>
      </c>
      <c r="F913" t="s">
        <v>604</v>
      </c>
      <c r="G913" t="s">
        <v>605</v>
      </c>
      <c r="H913" t="s">
        <v>284</v>
      </c>
      <c r="I913" t="s">
        <v>285</v>
      </c>
      <c r="J913" s="55" t="s">
        <v>43</v>
      </c>
      <c r="K913">
        <v>10</v>
      </c>
    </row>
    <row r="914" spans="1:11" x14ac:dyDescent="0.35">
      <c r="A914" s="36" t="s">
        <v>626</v>
      </c>
      <c r="B914" s="36" t="s">
        <v>627</v>
      </c>
      <c r="C914" t="s">
        <v>626</v>
      </c>
      <c r="D914" t="s">
        <v>506</v>
      </c>
      <c r="E914" t="s">
        <v>585</v>
      </c>
      <c r="F914" t="s">
        <v>606</v>
      </c>
      <c r="G914" t="s">
        <v>607</v>
      </c>
      <c r="H914" t="s">
        <v>175</v>
      </c>
      <c r="I914" t="s">
        <v>176</v>
      </c>
      <c r="J914" s="55">
        <v>1</v>
      </c>
      <c r="K914">
        <v>3000</v>
      </c>
    </row>
    <row r="915" spans="1:11" x14ac:dyDescent="0.35">
      <c r="A915" s="36" t="s">
        <v>626</v>
      </c>
      <c r="B915" s="36" t="s">
        <v>627</v>
      </c>
      <c r="C915" t="s">
        <v>626</v>
      </c>
      <c r="D915" t="s">
        <v>506</v>
      </c>
      <c r="E915" t="s">
        <v>585</v>
      </c>
      <c r="F915" t="s">
        <v>606</v>
      </c>
      <c r="G915" t="s">
        <v>607</v>
      </c>
      <c r="H915" t="s">
        <v>175</v>
      </c>
      <c r="I915" t="s">
        <v>176</v>
      </c>
      <c r="J915" s="55">
        <v>2</v>
      </c>
      <c r="K915">
        <v>46</v>
      </c>
    </row>
    <row r="916" spans="1:11" x14ac:dyDescent="0.35">
      <c r="A916" s="36" t="s">
        <v>626</v>
      </c>
      <c r="B916" s="36" t="s">
        <v>627</v>
      </c>
      <c r="C916" t="s">
        <v>626</v>
      </c>
      <c r="D916" t="s">
        <v>506</v>
      </c>
      <c r="E916" t="s">
        <v>585</v>
      </c>
      <c r="F916" t="s">
        <v>606</v>
      </c>
      <c r="G916" t="s">
        <v>607</v>
      </c>
      <c r="H916" t="s">
        <v>175</v>
      </c>
      <c r="I916" t="s">
        <v>176</v>
      </c>
      <c r="J916" s="55" t="s">
        <v>30</v>
      </c>
      <c r="K916">
        <v>31</v>
      </c>
    </row>
    <row r="917" spans="1:11" x14ac:dyDescent="0.35">
      <c r="A917" s="36" t="s">
        <v>626</v>
      </c>
      <c r="B917" s="36" t="s">
        <v>627</v>
      </c>
      <c r="C917" t="s">
        <v>626</v>
      </c>
      <c r="D917" t="s">
        <v>506</v>
      </c>
      <c r="E917" t="s">
        <v>585</v>
      </c>
      <c r="F917" t="s">
        <v>606</v>
      </c>
      <c r="G917" t="s">
        <v>607</v>
      </c>
      <c r="H917" t="s">
        <v>175</v>
      </c>
      <c r="I917" t="s">
        <v>176</v>
      </c>
      <c r="J917" s="55" t="s">
        <v>31</v>
      </c>
      <c r="K917">
        <v>9</v>
      </c>
    </row>
    <row r="918" spans="1:11" x14ac:dyDescent="0.35">
      <c r="A918" s="36" t="s">
        <v>626</v>
      </c>
      <c r="B918" s="36" t="s">
        <v>627</v>
      </c>
      <c r="C918" t="s">
        <v>626</v>
      </c>
      <c r="D918" t="s">
        <v>506</v>
      </c>
      <c r="E918" t="s">
        <v>585</v>
      </c>
      <c r="F918" t="s">
        <v>606</v>
      </c>
      <c r="G918" t="s">
        <v>607</v>
      </c>
      <c r="H918" t="s">
        <v>175</v>
      </c>
      <c r="I918" t="s">
        <v>176</v>
      </c>
      <c r="J918" s="55" t="s">
        <v>32</v>
      </c>
      <c r="K918">
        <v>2</v>
      </c>
    </row>
    <row r="919" spans="1:11" x14ac:dyDescent="0.35">
      <c r="A919" s="36" t="s">
        <v>626</v>
      </c>
      <c r="B919" s="36" t="s">
        <v>627</v>
      </c>
      <c r="C919" t="s">
        <v>626</v>
      </c>
      <c r="D919" t="s">
        <v>506</v>
      </c>
      <c r="E919" t="s">
        <v>585</v>
      </c>
      <c r="F919" t="s">
        <v>606</v>
      </c>
      <c r="G919" t="s">
        <v>607</v>
      </c>
      <c r="H919" t="s">
        <v>175</v>
      </c>
      <c r="I919" t="s">
        <v>176</v>
      </c>
      <c r="J919" s="55" t="s">
        <v>33</v>
      </c>
      <c r="K919">
        <v>2</v>
      </c>
    </row>
    <row r="920" spans="1:11" x14ac:dyDescent="0.35">
      <c r="A920" s="36" t="s">
        <v>626</v>
      </c>
      <c r="B920" s="36" t="s">
        <v>627</v>
      </c>
      <c r="C920" t="s">
        <v>626</v>
      </c>
      <c r="D920" t="s">
        <v>506</v>
      </c>
      <c r="E920" t="s">
        <v>585</v>
      </c>
      <c r="F920" t="s">
        <v>606</v>
      </c>
      <c r="G920" t="s">
        <v>607</v>
      </c>
      <c r="H920" t="s">
        <v>175</v>
      </c>
      <c r="I920" t="s">
        <v>176</v>
      </c>
      <c r="J920" s="55" t="s">
        <v>34</v>
      </c>
      <c r="K920">
        <v>1</v>
      </c>
    </row>
    <row r="921" spans="1:11" x14ac:dyDescent="0.35">
      <c r="A921" s="36" t="s">
        <v>626</v>
      </c>
      <c r="B921" s="36" t="s">
        <v>627</v>
      </c>
      <c r="C921" t="s">
        <v>626</v>
      </c>
      <c r="D921" t="s">
        <v>506</v>
      </c>
      <c r="E921" t="s">
        <v>585</v>
      </c>
      <c r="F921" t="s">
        <v>606</v>
      </c>
      <c r="G921" t="s">
        <v>607</v>
      </c>
      <c r="H921" t="s">
        <v>175</v>
      </c>
      <c r="I921" t="s">
        <v>176</v>
      </c>
      <c r="J921" s="55" t="s">
        <v>35</v>
      </c>
      <c r="K921">
        <v>1</v>
      </c>
    </row>
    <row r="922" spans="1:11" x14ac:dyDescent="0.35">
      <c r="A922" s="36" t="s">
        <v>626</v>
      </c>
      <c r="B922" s="36" t="s">
        <v>627</v>
      </c>
      <c r="C922" t="s">
        <v>626</v>
      </c>
      <c r="D922" t="s">
        <v>506</v>
      </c>
      <c r="E922" t="s">
        <v>585</v>
      </c>
      <c r="F922" t="s">
        <v>606</v>
      </c>
      <c r="G922" t="s">
        <v>607</v>
      </c>
      <c r="H922" t="s">
        <v>175</v>
      </c>
      <c r="I922" t="s">
        <v>176</v>
      </c>
      <c r="J922" s="55" t="s">
        <v>36</v>
      </c>
      <c r="K922">
        <v>16</v>
      </c>
    </row>
    <row r="923" spans="1:11" x14ac:dyDescent="0.35">
      <c r="A923" s="36" t="s">
        <v>626</v>
      </c>
      <c r="B923" s="36" t="s">
        <v>627</v>
      </c>
      <c r="C923" t="s">
        <v>626</v>
      </c>
      <c r="D923" t="s">
        <v>506</v>
      </c>
      <c r="E923" t="s">
        <v>585</v>
      </c>
      <c r="F923" t="s">
        <v>606</v>
      </c>
      <c r="G923" t="s">
        <v>607</v>
      </c>
      <c r="H923" t="s">
        <v>175</v>
      </c>
      <c r="I923" t="s">
        <v>176</v>
      </c>
      <c r="J923" s="55" t="s">
        <v>37</v>
      </c>
      <c r="K923">
        <v>0</v>
      </c>
    </row>
    <row r="924" spans="1:11" x14ac:dyDescent="0.35">
      <c r="A924" s="36" t="s">
        <v>626</v>
      </c>
      <c r="B924" s="36" t="s">
        <v>627</v>
      </c>
      <c r="C924" t="s">
        <v>626</v>
      </c>
      <c r="D924" t="s">
        <v>506</v>
      </c>
      <c r="E924" t="s">
        <v>585</v>
      </c>
      <c r="F924" t="s">
        <v>606</v>
      </c>
      <c r="G924" t="s">
        <v>607</v>
      </c>
      <c r="H924" t="s">
        <v>175</v>
      </c>
      <c r="I924" t="s">
        <v>176</v>
      </c>
      <c r="J924" s="55" t="s">
        <v>38</v>
      </c>
      <c r="K924">
        <v>10</v>
      </c>
    </row>
    <row r="925" spans="1:11" x14ac:dyDescent="0.35">
      <c r="A925" s="36" t="s">
        <v>626</v>
      </c>
      <c r="B925" s="36" t="s">
        <v>627</v>
      </c>
      <c r="C925" t="s">
        <v>626</v>
      </c>
      <c r="D925" t="s">
        <v>506</v>
      </c>
      <c r="E925" t="s">
        <v>585</v>
      </c>
      <c r="F925" t="s">
        <v>606</v>
      </c>
      <c r="G925" t="s">
        <v>607</v>
      </c>
      <c r="H925" t="s">
        <v>175</v>
      </c>
      <c r="I925" t="s">
        <v>176</v>
      </c>
      <c r="J925" s="55" t="s">
        <v>39</v>
      </c>
      <c r="K925">
        <v>11</v>
      </c>
    </row>
    <row r="926" spans="1:11" x14ac:dyDescent="0.35">
      <c r="A926" s="36" t="s">
        <v>626</v>
      </c>
      <c r="B926" s="36" t="s">
        <v>627</v>
      </c>
      <c r="C926" t="s">
        <v>626</v>
      </c>
      <c r="D926" t="s">
        <v>506</v>
      </c>
      <c r="E926" t="s">
        <v>585</v>
      </c>
      <c r="F926" t="s">
        <v>606</v>
      </c>
      <c r="G926" t="s">
        <v>607</v>
      </c>
      <c r="H926" t="s">
        <v>175</v>
      </c>
      <c r="I926" t="s">
        <v>176</v>
      </c>
      <c r="J926" s="55" t="s">
        <v>40</v>
      </c>
      <c r="K926">
        <v>0</v>
      </c>
    </row>
    <row r="927" spans="1:11" x14ac:dyDescent="0.35">
      <c r="A927" s="36" t="s">
        <v>626</v>
      </c>
      <c r="B927" s="36" t="s">
        <v>627</v>
      </c>
      <c r="C927" t="s">
        <v>626</v>
      </c>
      <c r="D927" t="s">
        <v>506</v>
      </c>
      <c r="E927" t="s">
        <v>585</v>
      </c>
      <c r="F927" t="s">
        <v>606</v>
      </c>
      <c r="G927" t="s">
        <v>607</v>
      </c>
      <c r="H927" t="s">
        <v>175</v>
      </c>
      <c r="I927" t="s">
        <v>176</v>
      </c>
      <c r="J927" s="55" t="s">
        <v>41</v>
      </c>
      <c r="K927">
        <v>4</v>
      </c>
    </row>
    <row r="928" spans="1:11" x14ac:dyDescent="0.35">
      <c r="A928" s="36" t="s">
        <v>626</v>
      </c>
      <c r="B928" s="36" t="s">
        <v>627</v>
      </c>
      <c r="C928" t="s">
        <v>626</v>
      </c>
      <c r="D928" t="s">
        <v>506</v>
      </c>
      <c r="E928" t="s">
        <v>585</v>
      </c>
      <c r="F928" t="s">
        <v>606</v>
      </c>
      <c r="G928" t="s">
        <v>607</v>
      </c>
      <c r="H928" t="s">
        <v>175</v>
      </c>
      <c r="I928" t="s">
        <v>176</v>
      </c>
      <c r="J928" s="55" t="s">
        <v>42</v>
      </c>
      <c r="K928">
        <v>3</v>
      </c>
    </row>
    <row r="929" spans="1:11" x14ac:dyDescent="0.35">
      <c r="A929" s="36" t="s">
        <v>626</v>
      </c>
      <c r="B929" s="36" t="s">
        <v>627</v>
      </c>
      <c r="C929" t="s">
        <v>626</v>
      </c>
      <c r="D929" t="s">
        <v>506</v>
      </c>
      <c r="E929" t="s">
        <v>585</v>
      </c>
      <c r="F929" t="s">
        <v>606</v>
      </c>
      <c r="G929" t="s">
        <v>607</v>
      </c>
      <c r="H929" t="s">
        <v>175</v>
      </c>
      <c r="I929" t="s">
        <v>176</v>
      </c>
      <c r="J929" s="55" t="s">
        <v>43</v>
      </c>
      <c r="K929">
        <v>2</v>
      </c>
    </row>
    <row r="930" spans="1:11" x14ac:dyDescent="0.35">
      <c r="A930" s="36" t="s">
        <v>626</v>
      </c>
      <c r="B930" s="36" t="s">
        <v>627</v>
      </c>
      <c r="C930" t="s">
        <v>626</v>
      </c>
      <c r="D930" t="s">
        <v>506</v>
      </c>
      <c r="E930" t="s">
        <v>585</v>
      </c>
      <c r="F930" t="s">
        <v>606</v>
      </c>
      <c r="G930" t="s">
        <v>607</v>
      </c>
      <c r="H930" t="s">
        <v>252</v>
      </c>
      <c r="I930" t="s">
        <v>253</v>
      </c>
      <c r="J930" s="55">
        <v>1</v>
      </c>
      <c r="K930">
        <v>855</v>
      </c>
    </row>
    <row r="931" spans="1:11" x14ac:dyDescent="0.35">
      <c r="A931" s="36" t="s">
        <v>626</v>
      </c>
      <c r="B931" s="36" t="s">
        <v>627</v>
      </c>
      <c r="C931" t="s">
        <v>626</v>
      </c>
      <c r="D931" t="s">
        <v>506</v>
      </c>
      <c r="E931" t="s">
        <v>585</v>
      </c>
      <c r="F931" t="s">
        <v>606</v>
      </c>
      <c r="G931" t="s">
        <v>607</v>
      </c>
      <c r="H931" t="s">
        <v>252</v>
      </c>
      <c r="I931" t="s">
        <v>253</v>
      </c>
      <c r="J931" s="55">
        <v>2</v>
      </c>
      <c r="K931">
        <v>207</v>
      </c>
    </row>
    <row r="932" spans="1:11" x14ac:dyDescent="0.35">
      <c r="A932" s="36" t="s">
        <v>626</v>
      </c>
      <c r="B932" s="36" t="s">
        <v>627</v>
      </c>
      <c r="C932" t="s">
        <v>626</v>
      </c>
      <c r="D932" t="s">
        <v>506</v>
      </c>
      <c r="E932" t="s">
        <v>585</v>
      </c>
      <c r="F932" t="s">
        <v>606</v>
      </c>
      <c r="G932" t="s">
        <v>607</v>
      </c>
      <c r="H932" t="s">
        <v>252</v>
      </c>
      <c r="I932" t="s">
        <v>253</v>
      </c>
      <c r="J932" s="55" t="s">
        <v>30</v>
      </c>
      <c r="K932">
        <v>134</v>
      </c>
    </row>
    <row r="933" spans="1:11" x14ac:dyDescent="0.35">
      <c r="A933" s="36" t="s">
        <v>626</v>
      </c>
      <c r="B933" s="36" t="s">
        <v>627</v>
      </c>
      <c r="C933" t="s">
        <v>626</v>
      </c>
      <c r="D933" t="s">
        <v>506</v>
      </c>
      <c r="E933" t="s">
        <v>585</v>
      </c>
      <c r="F933" t="s">
        <v>606</v>
      </c>
      <c r="G933" t="s">
        <v>607</v>
      </c>
      <c r="H933" t="s">
        <v>252</v>
      </c>
      <c r="I933" t="s">
        <v>253</v>
      </c>
      <c r="J933" s="55" t="s">
        <v>31</v>
      </c>
      <c r="K933">
        <v>55</v>
      </c>
    </row>
    <row r="934" spans="1:11" x14ac:dyDescent="0.35">
      <c r="A934" s="36" t="s">
        <v>626</v>
      </c>
      <c r="B934" s="36" t="s">
        <v>627</v>
      </c>
      <c r="C934" t="s">
        <v>626</v>
      </c>
      <c r="D934" t="s">
        <v>506</v>
      </c>
      <c r="E934" t="s">
        <v>585</v>
      </c>
      <c r="F934" t="s">
        <v>606</v>
      </c>
      <c r="G934" t="s">
        <v>607</v>
      </c>
      <c r="H934" t="s">
        <v>252</v>
      </c>
      <c r="I934" t="s">
        <v>253</v>
      </c>
      <c r="J934" s="55" t="s">
        <v>32</v>
      </c>
      <c r="K934">
        <v>9</v>
      </c>
    </row>
    <row r="935" spans="1:11" x14ac:dyDescent="0.35">
      <c r="A935" s="36" t="s">
        <v>626</v>
      </c>
      <c r="B935" s="36" t="s">
        <v>627</v>
      </c>
      <c r="C935" t="s">
        <v>626</v>
      </c>
      <c r="D935" t="s">
        <v>506</v>
      </c>
      <c r="E935" t="s">
        <v>585</v>
      </c>
      <c r="F935" t="s">
        <v>606</v>
      </c>
      <c r="G935" t="s">
        <v>607</v>
      </c>
      <c r="H935" t="s">
        <v>252</v>
      </c>
      <c r="I935" t="s">
        <v>253</v>
      </c>
      <c r="J935" s="55" t="s">
        <v>33</v>
      </c>
      <c r="K935">
        <v>2</v>
      </c>
    </row>
    <row r="936" spans="1:11" x14ac:dyDescent="0.35">
      <c r="A936" s="36" t="s">
        <v>626</v>
      </c>
      <c r="B936" s="36" t="s">
        <v>627</v>
      </c>
      <c r="C936" t="s">
        <v>626</v>
      </c>
      <c r="D936" t="s">
        <v>506</v>
      </c>
      <c r="E936" t="s">
        <v>585</v>
      </c>
      <c r="F936" t="s">
        <v>606</v>
      </c>
      <c r="G936" t="s">
        <v>607</v>
      </c>
      <c r="H936" t="s">
        <v>252</v>
      </c>
      <c r="I936" t="s">
        <v>253</v>
      </c>
      <c r="J936" s="55" t="s">
        <v>34</v>
      </c>
      <c r="K936">
        <v>7</v>
      </c>
    </row>
    <row r="937" spans="1:11" x14ac:dyDescent="0.35">
      <c r="A937" s="36" t="s">
        <v>626</v>
      </c>
      <c r="B937" s="36" t="s">
        <v>627</v>
      </c>
      <c r="C937" t="s">
        <v>626</v>
      </c>
      <c r="D937" t="s">
        <v>506</v>
      </c>
      <c r="E937" t="s">
        <v>585</v>
      </c>
      <c r="F937" t="s">
        <v>606</v>
      </c>
      <c r="G937" t="s">
        <v>607</v>
      </c>
      <c r="H937" t="s">
        <v>252</v>
      </c>
      <c r="I937" t="s">
        <v>253</v>
      </c>
      <c r="J937" s="55" t="s">
        <v>35</v>
      </c>
      <c r="K937">
        <v>0</v>
      </c>
    </row>
    <row r="938" spans="1:11" x14ac:dyDescent="0.35">
      <c r="A938" s="36" t="s">
        <v>626</v>
      </c>
      <c r="B938" s="36" t="s">
        <v>627</v>
      </c>
      <c r="C938" t="s">
        <v>626</v>
      </c>
      <c r="D938" t="s">
        <v>506</v>
      </c>
      <c r="E938" t="s">
        <v>585</v>
      </c>
      <c r="F938" t="s">
        <v>606</v>
      </c>
      <c r="G938" t="s">
        <v>607</v>
      </c>
      <c r="H938" t="s">
        <v>252</v>
      </c>
      <c r="I938" t="s">
        <v>253</v>
      </c>
      <c r="J938" s="55" t="s">
        <v>36</v>
      </c>
      <c r="K938">
        <v>37</v>
      </c>
    </row>
    <row r="939" spans="1:11" x14ac:dyDescent="0.35">
      <c r="A939" s="36" t="s">
        <v>626</v>
      </c>
      <c r="B939" s="36" t="s">
        <v>627</v>
      </c>
      <c r="C939" t="s">
        <v>626</v>
      </c>
      <c r="D939" t="s">
        <v>506</v>
      </c>
      <c r="E939" t="s">
        <v>585</v>
      </c>
      <c r="F939" t="s">
        <v>606</v>
      </c>
      <c r="G939" t="s">
        <v>607</v>
      </c>
      <c r="H939" t="s">
        <v>252</v>
      </c>
      <c r="I939" t="s">
        <v>253</v>
      </c>
      <c r="J939" s="55" t="s">
        <v>37</v>
      </c>
      <c r="K939">
        <v>5</v>
      </c>
    </row>
    <row r="940" spans="1:11" x14ac:dyDescent="0.35">
      <c r="A940" s="36" t="s">
        <v>626</v>
      </c>
      <c r="B940" s="36" t="s">
        <v>627</v>
      </c>
      <c r="C940" t="s">
        <v>626</v>
      </c>
      <c r="D940" t="s">
        <v>506</v>
      </c>
      <c r="E940" t="s">
        <v>585</v>
      </c>
      <c r="F940" t="s">
        <v>606</v>
      </c>
      <c r="G940" t="s">
        <v>607</v>
      </c>
      <c r="H940" t="s">
        <v>252</v>
      </c>
      <c r="I940" t="s">
        <v>253</v>
      </c>
      <c r="J940" s="55" t="s">
        <v>38</v>
      </c>
      <c r="K940">
        <v>59</v>
      </c>
    </row>
    <row r="941" spans="1:11" x14ac:dyDescent="0.35">
      <c r="A941" s="36" t="s">
        <v>626</v>
      </c>
      <c r="B941" s="36" t="s">
        <v>627</v>
      </c>
      <c r="C941" t="s">
        <v>626</v>
      </c>
      <c r="D941" t="s">
        <v>506</v>
      </c>
      <c r="E941" t="s">
        <v>585</v>
      </c>
      <c r="F941" t="s">
        <v>606</v>
      </c>
      <c r="G941" t="s">
        <v>607</v>
      </c>
      <c r="H941" t="s">
        <v>252</v>
      </c>
      <c r="I941" t="s">
        <v>253</v>
      </c>
      <c r="J941" s="55" t="s">
        <v>39</v>
      </c>
      <c r="K941">
        <v>90</v>
      </c>
    </row>
    <row r="942" spans="1:11" x14ac:dyDescent="0.35">
      <c r="A942" s="36" t="s">
        <v>626</v>
      </c>
      <c r="B942" s="36" t="s">
        <v>627</v>
      </c>
      <c r="C942" t="s">
        <v>626</v>
      </c>
      <c r="D942" t="s">
        <v>506</v>
      </c>
      <c r="E942" t="s">
        <v>585</v>
      </c>
      <c r="F942" t="s">
        <v>606</v>
      </c>
      <c r="G942" t="s">
        <v>607</v>
      </c>
      <c r="H942" t="s">
        <v>252</v>
      </c>
      <c r="I942" t="s">
        <v>253</v>
      </c>
      <c r="J942" s="55" t="s">
        <v>40</v>
      </c>
      <c r="K942">
        <v>5</v>
      </c>
    </row>
    <row r="943" spans="1:11" x14ac:dyDescent="0.35">
      <c r="A943" s="36" t="s">
        <v>626</v>
      </c>
      <c r="B943" s="36" t="s">
        <v>627</v>
      </c>
      <c r="C943" t="s">
        <v>626</v>
      </c>
      <c r="D943" t="s">
        <v>506</v>
      </c>
      <c r="E943" t="s">
        <v>585</v>
      </c>
      <c r="F943" t="s">
        <v>606</v>
      </c>
      <c r="G943" t="s">
        <v>607</v>
      </c>
      <c r="H943" t="s">
        <v>252</v>
      </c>
      <c r="I943" t="s">
        <v>253</v>
      </c>
      <c r="J943" s="55" t="s">
        <v>41</v>
      </c>
      <c r="K943">
        <v>7</v>
      </c>
    </row>
    <row r="944" spans="1:11" x14ac:dyDescent="0.35">
      <c r="A944" s="36" t="s">
        <v>626</v>
      </c>
      <c r="B944" s="36" t="s">
        <v>627</v>
      </c>
      <c r="C944" t="s">
        <v>626</v>
      </c>
      <c r="D944" t="s">
        <v>506</v>
      </c>
      <c r="E944" t="s">
        <v>585</v>
      </c>
      <c r="F944" t="s">
        <v>606</v>
      </c>
      <c r="G944" t="s">
        <v>607</v>
      </c>
      <c r="H944" t="s">
        <v>252</v>
      </c>
      <c r="I944" t="s">
        <v>253</v>
      </c>
      <c r="J944" s="55" t="s">
        <v>42</v>
      </c>
      <c r="K944">
        <v>4</v>
      </c>
    </row>
    <row r="945" spans="1:11" x14ac:dyDescent="0.35">
      <c r="A945" s="36" t="s">
        <v>626</v>
      </c>
      <c r="B945" s="36" t="s">
        <v>627</v>
      </c>
      <c r="C945" t="s">
        <v>626</v>
      </c>
      <c r="D945" t="s">
        <v>506</v>
      </c>
      <c r="E945" t="s">
        <v>585</v>
      </c>
      <c r="F945" t="s">
        <v>606</v>
      </c>
      <c r="G945" t="s">
        <v>607</v>
      </c>
      <c r="H945" t="s">
        <v>252</v>
      </c>
      <c r="I945" t="s">
        <v>253</v>
      </c>
      <c r="J945" s="55" t="s">
        <v>43</v>
      </c>
      <c r="K945">
        <v>0</v>
      </c>
    </row>
    <row r="946" spans="1:11" x14ac:dyDescent="0.35">
      <c r="A946" s="36" t="s">
        <v>626</v>
      </c>
      <c r="B946" s="36" t="s">
        <v>627</v>
      </c>
      <c r="C946" t="s">
        <v>626</v>
      </c>
      <c r="D946" t="s">
        <v>506</v>
      </c>
      <c r="E946" t="s">
        <v>585</v>
      </c>
      <c r="F946" t="s">
        <v>606</v>
      </c>
      <c r="G946" t="s">
        <v>607</v>
      </c>
      <c r="H946" t="s">
        <v>387</v>
      </c>
      <c r="I946" t="s">
        <v>388</v>
      </c>
      <c r="J946" s="55">
        <v>1</v>
      </c>
      <c r="K946">
        <v>326</v>
      </c>
    </row>
    <row r="947" spans="1:11" x14ac:dyDescent="0.35">
      <c r="A947" s="36" t="s">
        <v>626</v>
      </c>
      <c r="B947" s="36" t="s">
        <v>627</v>
      </c>
      <c r="C947" t="s">
        <v>626</v>
      </c>
      <c r="D947" t="s">
        <v>506</v>
      </c>
      <c r="E947" t="s">
        <v>585</v>
      </c>
      <c r="F947" t="s">
        <v>606</v>
      </c>
      <c r="G947" t="s">
        <v>607</v>
      </c>
      <c r="H947" t="s">
        <v>387</v>
      </c>
      <c r="I947" t="s">
        <v>388</v>
      </c>
      <c r="J947" s="55">
        <v>2</v>
      </c>
      <c r="K947">
        <v>107</v>
      </c>
    </row>
    <row r="948" spans="1:11" x14ac:dyDescent="0.35">
      <c r="A948" s="36" t="s">
        <v>626</v>
      </c>
      <c r="B948" s="36" t="s">
        <v>627</v>
      </c>
      <c r="C948" t="s">
        <v>626</v>
      </c>
      <c r="D948" t="s">
        <v>506</v>
      </c>
      <c r="E948" t="s">
        <v>585</v>
      </c>
      <c r="F948" t="s">
        <v>606</v>
      </c>
      <c r="G948" t="s">
        <v>607</v>
      </c>
      <c r="H948" t="s">
        <v>387</v>
      </c>
      <c r="I948" t="s">
        <v>388</v>
      </c>
      <c r="J948" s="55" t="s">
        <v>30</v>
      </c>
      <c r="K948">
        <v>73</v>
      </c>
    </row>
    <row r="949" spans="1:11" x14ac:dyDescent="0.35">
      <c r="A949" s="36" t="s">
        <v>626</v>
      </c>
      <c r="B949" s="36" t="s">
        <v>627</v>
      </c>
      <c r="C949" t="s">
        <v>626</v>
      </c>
      <c r="D949" t="s">
        <v>506</v>
      </c>
      <c r="E949" t="s">
        <v>585</v>
      </c>
      <c r="F949" t="s">
        <v>606</v>
      </c>
      <c r="G949" t="s">
        <v>607</v>
      </c>
      <c r="H949" t="s">
        <v>387</v>
      </c>
      <c r="I949" t="s">
        <v>388</v>
      </c>
      <c r="J949" s="55" t="s">
        <v>31</v>
      </c>
      <c r="K949">
        <v>24</v>
      </c>
    </row>
    <row r="950" spans="1:11" x14ac:dyDescent="0.35">
      <c r="A950" s="36" t="s">
        <v>626</v>
      </c>
      <c r="B950" s="36" t="s">
        <v>627</v>
      </c>
      <c r="C950" t="s">
        <v>626</v>
      </c>
      <c r="D950" t="s">
        <v>506</v>
      </c>
      <c r="E950" t="s">
        <v>585</v>
      </c>
      <c r="F950" t="s">
        <v>606</v>
      </c>
      <c r="G950" t="s">
        <v>607</v>
      </c>
      <c r="H950" t="s">
        <v>387</v>
      </c>
      <c r="I950" t="s">
        <v>388</v>
      </c>
      <c r="J950" s="55" t="s">
        <v>32</v>
      </c>
      <c r="K950">
        <v>7</v>
      </c>
    </row>
    <row r="951" spans="1:11" x14ac:dyDescent="0.35">
      <c r="A951" s="36" t="s">
        <v>626</v>
      </c>
      <c r="B951" s="36" t="s">
        <v>627</v>
      </c>
      <c r="C951" t="s">
        <v>626</v>
      </c>
      <c r="D951" t="s">
        <v>506</v>
      </c>
      <c r="E951" t="s">
        <v>585</v>
      </c>
      <c r="F951" t="s">
        <v>606</v>
      </c>
      <c r="G951" t="s">
        <v>607</v>
      </c>
      <c r="H951" t="s">
        <v>387</v>
      </c>
      <c r="I951" t="s">
        <v>388</v>
      </c>
      <c r="J951" s="55" t="s">
        <v>33</v>
      </c>
      <c r="K951">
        <v>0</v>
      </c>
    </row>
    <row r="952" spans="1:11" x14ac:dyDescent="0.35">
      <c r="A952" s="36" t="s">
        <v>626</v>
      </c>
      <c r="B952" s="36" t="s">
        <v>627</v>
      </c>
      <c r="C952" t="s">
        <v>626</v>
      </c>
      <c r="D952" t="s">
        <v>506</v>
      </c>
      <c r="E952" t="s">
        <v>585</v>
      </c>
      <c r="F952" t="s">
        <v>606</v>
      </c>
      <c r="G952" t="s">
        <v>607</v>
      </c>
      <c r="H952" t="s">
        <v>387</v>
      </c>
      <c r="I952" t="s">
        <v>388</v>
      </c>
      <c r="J952" s="55" t="s">
        <v>34</v>
      </c>
      <c r="K952">
        <v>3</v>
      </c>
    </row>
    <row r="953" spans="1:11" x14ac:dyDescent="0.35">
      <c r="A953" s="36" t="s">
        <v>626</v>
      </c>
      <c r="B953" s="36" t="s">
        <v>627</v>
      </c>
      <c r="C953" t="s">
        <v>626</v>
      </c>
      <c r="D953" t="s">
        <v>506</v>
      </c>
      <c r="E953" t="s">
        <v>585</v>
      </c>
      <c r="F953" t="s">
        <v>606</v>
      </c>
      <c r="G953" t="s">
        <v>607</v>
      </c>
      <c r="H953" t="s">
        <v>387</v>
      </c>
      <c r="I953" t="s">
        <v>388</v>
      </c>
      <c r="J953" s="55" t="s">
        <v>35</v>
      </c>
      <c r="K953">
        <v>0</v>
      </c>
    </row>
    <row r="954" spans="1:11" x14ac:dyDescent="0.35">
      <c r="A954" s="36" t="s">
        <v>626</v>
      </c>
      <c r="B954" s="36" t="s">
        <v>627</v>
      </c>
      <c r="C954" t="s">
        <v>626</v>
      </c>
      <c r="D954" t="s">
        <v>506</v>
      </c>
      <c r="E954" t="s">
        <v>585</v>
      </c>
      <c r="F954" t="s">
        <v>606</v>
      </c>
      <c r="G954" t="s">
        <v>607</v>
      </c>
      <c r="H954" t="s">
        <v>387</v>
      </c>
      <c r="I954" t="s">
        <v>388</v>
      </c>
      <c r="J954" s="55" t="s">
        <v>36</v>
      </c>
      <c r="K954">
        <v>20</v>
      </c>
    </row>
    <row r="955" spans="1:11" x14ac:dyDescent="0.35">
      <c r="A955" s="36" t="s">
        <v>626</v>
      </c>
      <c r="B955" s="36" t="s">
        <v>627</v>
      </c>
      <c r="C955" t="s">
        <v>626</v>
      </c>
      <c r="D955" t="s">
        <v>506</v>
      </c>
      <c r="E955" t="s">
        <v>585</v>
      </c>
      <c r="F955" t="s">
        <v>606</v>
      </c>
      <c r="G955" t="s">
        <v>607</v>
      </c>
      <c r="H955" t="s">
        <v>387</v>
      </c>
      <c r="I955" t="s">
        <v>388</v>
      </c>
      <c r="J955" s="55" t="s">
        <v>37</v>
      </c>
      <c r="K955">
        <v>0</v>
      </c>
    </row>
    <row r="956" spans="1:11" x14ac:dyDescent="0.35">
      <c r="A956" s="36" t="s">
        <v>626</v>
      </c>
      <c r="B956" s="36" t="s">
        <v>627</v>
      </c>
      <c r="C956" t="s">
        <v>626</v>
      </c>
      <c r="D956" t="s">
        <v>506</v>
      </c>
      <c r="E956" t="s">
        <v>585</v>
      </c>
      <c r="F956" t="s">
        <v>606</v>
      </c>
      <c r="G956" t="s">
        <v>607</v>
      </c>
      <c r="H956" t="s">
        <v>387</v>
      </c>
      <c r="I956" t="s">
        <v>388</v>
      </c>
      <c r="J956" s="55" t="s">
        <v>38</v>
      </c>
      <c r="K956">
        <v>42</v>
      </c>
    </row>
    <row r="957" spans="1:11" x14ac:dyDescent="0.35">
      <c r="A957" s="36" t="s">
        <v>626</v>
      </c>
      <c r="B957" s="36" t="s">
        <v>627</v>
      </c>
      <c r="C957" t="s">
        <v>626</v>
      </c>
      <c r="D957" t="s">
        <v>506</v>
      </c>
      <c r="E957" t="s">
        <v>585</v>
      </c>
      <c r="F957" t="s">
        <v>606</v>
      </c>
      <c r="G957" t="s">
        <v>607</v>
      </c>
      <c r="H957" t="s">
        <v>387</v>
      </c>
      <c r="I957" t="s">
        <v>388</v>
      </c>
      <c r="J957" s="55" t="s">
        <v>39</v>
      </c>
      <c r="K957">
        <v>34</v>
      </c>
    </row>
    <row r="958" spans="1:11" x14ac:dyDescent="0.35">
      <c r="A958" s="36" t="s">
        <v>626</v>
      </c>
      <c r="B958" s="36" t="s">
        <v>627</v>
      </c>
      <c r="C958" t="s">
        <v>626</v>
      </c>
      <c r="D958" t="s">
        <v>506</v>
      </c>
      <c r="E958" t="s">
        <v>585</v>
      </c>
      <c r="F958" t="s">
        <v>606</v>
      </c>
      <c r="G958" t="s">
        <v>607</v>
      </c>
      <c r="H958" t="s">
        <v>387</v>
      </c>
      <c r="I958" t="s">
        <v>388</v>
      </c>
      <c r="J958" s="55" t="s">
        <v>40</v>
      </c>
      <c r="K958">
        <v>1</v>
      </c>
    </row>
    <row r="959" spans="1:11" x14ac:dyDescent="0.35">
      <c r="A959" s="36" t="s">
        <v>626</v>
      </c>
      <c r="B959" s="36" t="s">
        <v>627</v>
      </c>
      <c r="C959" t="s">
        <v>626</v>
      </c>
      <c r="D959" t="s">
        <v>506</v>
      </c>
      <c r="E959" t="s">
        <v>585</v>
      </c>
      <c r="F959" t="s">
        <v>606</v>
      </c>
      <c r="G959" t="s">
        <v>607</v>
      </c>
      <c r="H959" t="s">
        <v>387</v>
      </c>
      <c r="I959" t="s">
        <v>388</v>
      </c>
      <c r="J959" s="55" t="s">
        <v>41</v>
      </c>
      <c r="K959">
        <v>9</v>
      </c>
    </row>
    <row r="960" spans="1:11" x14ac:dyDescent="0.35">
      <c r="A960" s="36" t="s">
        <v>626</v>
      </c>
      <c r="B960" s="36" t="s">
        <v>627</v>
      </c>
      <c r="C960" t="s">
        <v>626</v>
      </c>
      <c r="D960" t="s">
        <v>506</v>
      </c>
      <c r="E960" t="s">
        <v>585</v>
      </c>
      <c r="F960" t="s">
        <v>606</v>
      </c>
      <c r="G960" t="s">
        <v>607</v>
      </c>
      <c r="H960" t="s">
        <v>387</v>
      </c>
      <c r="I960" t="s">
        <v>388</v>
      </c>
      <c r="J960" s="55" t="s">
        <v>42</v>
      </c>
      <c r="K960">
        <v>1</v>
      </c>
    </row>
    <row r="961" spans="1:11" x14ac:dyDescent="0.35">
      <c r="A961" s="36" t="s">
        <v>626</v>
      </c>
      <c r="B961" s="36" t="s">
        <v>627</v>
      </c>
      <c r="C961" t="s">
        <v>626</v>
      </c>
      <c r="D961" t="s">
        <v>506</v>
      </c>
      <c r="E961" t="s">
        <v>585</v>
      </c>
      <c r="F961" t="s">
        <v>606</v>
      </c>
      <c r="G961" t="s">
        <v>607</v>
      </c>
      <c r="H961" t="s">
        <v>387</v>
      </c>
      <c r="I961" t="s">
        <v>388</v>
      </c>
      <c r="J961" s="55" t="s">
        <v>43</v>
      </c>
      <c r="K961">
        <v>0</v>
      </c>
    </row>
    <row r="962" spans="1:11" x14ac:dyDescent="0.35">
      <c r="A962" s="36" t="s">
        <v>626</v>
      </c>
      <c r="B962" s="36" t="s">
        <v>627</v>
      </c>
      <c r="C962" t="s">
        <v>626</v>
      </c>
      <c r="D962" t="s">
        <v>493</v>
      </c>
      <c r="E962" t="s">
        <v>608</v>
      </c>
      <c r="F962" t="s">
        <v>609</v>
      </c>
      <c r="G962" t="s">
        <v>610</v>
      </c>
      <c r="H962" t="s">
        <v>99</v>
      </c>
      <c r="I962" t="s">
        <v>100</v>
      </c>
      <c r="J962" s="55">
        <v>1</v>
      </c>
      <c r="K962">
        <v>9000</v>
      </c>
    </row>
    <row r="963" spans="1:11" x14ac:dyDescent="0.35">
      <c r="A963" s="36" t="s">
        <v>626</v>
      </c>
      <c r="B963" s="36" t="s">
        <v>627</v>
      </c>
      <c r="C963" t="s">
        <v>626</v>
      </c>
      <c r="D963" t="s">
        <v>493</v>
      </c>
      <c r="E963" t="s">
        <v>608</v>
      </c>
      <c r="F963" t="s">
        <v>609</v>
      </c>
      <c r="G963" t="s">
        <v>610</v>
      </c>
      <c r="H963" t="s">
        <v>99</v>
      </c>
      <c r="I963" t="s">
        <v>100</v>
      </c>
      <c r="J963" s="55">
        <v>2</v>
      </c>
      <c r="K963">
        <v>1210</v>
      </c>
    </row>
    <row r="964" spans="1:11" x14ac:dyDescent="0.35">
      <c r="A964" s="36" t="s">
        <v>626</v>
      </c>
      <c r="B964" s="36" t="s">
        <v>627</v>
      </c>
      <c r="C964" t="s">
        <v>626</v>
      </c>
      <c r="D964" t="s">
        <v>493</v>
      </c>
      <c r="E964" t="s">
        <v>608</v>
      </c>
      <c r="F964" t="s">
        <v>609</v>
      </c>
      <c r="G964" t="s">
        <v>610</v>
      </c>
      <c r="H964" t="s">
        <v>99</v>
      </c>
      <c r="I964" t="s">
        <v>100</v>
      </c>
      <c r="J964" s="55" t="s">
        <v>30</v>
      </c>
      <c r="K964">
        <v>796</v>
      </c>
    </row>
    <row r="965" spans="1:11" x14ac:dyDescent="0.35">
      <c r="A965" s="36" t="s">
        <v>626</v>
      </c>
      <c r="B965" s="36" t="s">
        <v>627</v>
      </c>
      <c r="C965" t="s">
        <v>626</v>
      </c>
      <c r="D965" t="s">
        <v>493</v>
      </c>
      <c r="E965" t="s">
        <v>608</v>
      </c>
      <c r="F965" t="s">
        <v>609</v>
      </c>
      <c r="G965" t="s">
        <v>610</v>
      </c>
      <c r="H965" t="s">
        <v>99</v>
      </c>
      <c r="I965" t="s">
        <v>100</v>
      </c>
      <c r="J965" s="55" t="s">
        <v>31</v>
      </c>
      <c r="K965">
        <v>217</v>
      </c>
    </row>
    <row r="966" spans="1:11" x14ac:dyDescent="0.35">
      <c r="A966" s="36" t="s">
        <v>626</v>
      </c>
      <c r="B966" s="36" t="s">
        <v>627</v>
      </c>
      <c r="C966" t="s">
        <v>626</v>
      </c>
      <c r="D966" t="s">
        <v>493</v>
      </c>
      <c r="E966" t="s">
        <v>608</v>
      </c>
      <c r="F966" t="s">
        <v>609</v>
      </c>
      <c r="G966" t="s">
        <v>610</v>
      </c>
      <c r="H966" t="s">
        <v>99</v>
      </c>
      <c r="I966" t="s">
        <v>100</v>
      </c>
      <c r="J966" s="55" t="s">
        <v>32</v>
      </c>
      <c r="K966">
        <v>62</v>
      </c>
    </row>
    <row r="967" spans="1:11" x14ac:dyDescent="0.35">
      <c r="A967" s="36" t="s">
        <v>626</v>
      </c>
      <c r="B967" s="36" t="s">
        <v>627</v>
      </c>
      <c r="C967" t="s">
        <v>626</v>
      </c>
      <c r="D967" t="s">
        <v>493</v>
      </c>
      <c r="E967" t="s">
        <v>608</v>
      </c>
      <c r="F967" t="s">
        <v>609</v>
      </c>
      <c r="G967" t="s">
        <v>610</v>
      </c>
      <c r="H967" t="s">
        <v>99</v>
      </c>
      <c r="I967" t="s">
        <v>100</v>
      </c>
      <c r="J967" s="55" t="s">
        <v>33</v>
      </c>
      <c r="K967">
        <v>48</v>
      </c>
    </row>
    <row r="968" spans="1:11" x14ac:dyDescent="0.35">
      <c r="A968" s="36" t="s">
        <v>626</v>
      </c>
      <c r="B968" s="36" t="s">
        <v>627</v>
      </c>
      <c r="C968" t="s">
        <v>626</v>
      </c>
      <c r="D968" t="s">
        <v>493</v>
      </c>
      <c r="E968" t="s">
        <v>608</v>
      </c>
      <c r="F968" t="s">
        <v>609</v>
      </c>
      <c r="G968" t="s">
        <v>610</v>
      </c>
      <c r="H968" t="s">
        <v>99</v>
      </c>
      <c r="I968" t="s">
        <v>100</v>
      </c>
      <c r="J968" s="55" t="s">
        <v>34</v>
      </c>
      <c r="K968">
        <v>85</v>
      </c>
    </row>
    <row r="969" spans="1:11" x14ac:dyDescent="0.35">
      <c r="A969" s="36" t="s">
        <v>626</v>
      </c>
      <c r="B969" s="36" t="s">
        <v>627</v>
      </c>
      <c r="C969" t="s">
        <v>626</v>
      </c>
      <c r="D969" t="s">
        <v>493</v>
      </c>
      <c r="E969" t="s">
        <v>608</v>
      </c>
      <c r="F969" t="s">
        <v>609</v>
      </c>
      <c r="G969" t="s">
        <v>610</v>
      </c>
      <c r="H969" t="s">
        <v>99</v>
      </c>
      <c r="I969" t="s">
        <v>100</v>
      </c>
      <c r="J969" s="55" t="s">
        <v>35</v>
      </c>
      <c r="K969">
        <v>2</v>
      </c>
    </row>
    <row r="970" spans="1:11" x14ac:dyDescent="0.35">
      <c r="A970" s="36" t="s">
        <v>626</v>
      </c>
      <c r="B970" s="36" t="s">
        <v>627</v>
      </c>
      <c r="C970" t="s">
        <v>626</v>
      </c>
      <c r="D970" t="s">
        <v>493</v>
      </c>
      <c r="E970" t="s">
        <v>608</v>
      </c>
      <c r="F970" t="s">
        <v>609</v>
      </c>
      <c r="G970" t="s">
        <v>610</v>
      </c>
      <c r="H970" t="s">
        <v>99</v>
      </c>
      <c r="I970" t="s">
        <v>100</v>
      </c>
      <c r="J970" s="55" t="s">
        <v>36</v>
      </c>
      <c r="K970">
        <v>259</v>
      </c>
    </row>
    <row r="971" spans="1:11" x14ac:dyDescent="0.35">
      <c r="A971" s="36" t="s">
        <v>626</v>
      </c>
      <c r="B971" s="36" t="s">
        <v>627</v>
      </c>
      <c r="C971" t="s">
        <v>626</v>
      </c>
      <c r="D971" t="s">
        <v>493</v>
      </c>
      <c r="E971" t="s">
        <v>608</v>
      </c>
      <c r="F971" t="s">
        <v>609</v>
      </c>
      <c r="G971" t="s">
        <v>610</v>
      </c>
      <c r="H971" t="s">
        <v>99</v>
      </c>
      <c r="I971" t="s">
        <v>100</v>
      </c>
      <c r="J971" s="55" t="s">
        <v>37</v>
      </c>
      <c r="K971">
        <v>198</v>
      </c>
    </row>
    <row r="972" spans="1:11" x14ac:dyDescent="0.35">
      <c r="A972" s="36" t="s">
        <v>626</v>
      </c>
      <c r="B972" s="36" t="s">
        <v>627</v>
      </c>
      <c r="C972" t="s">
        <v>626</v>
      </c>
      <c r="D972" t="s">
        <v>493</v>
      </c>
      <c r="E972" t="s">
        <v>608</v>
      </c>
      <c r="F972" t="s">
        <v>609</v>
      </c>
      <c r="G972" t="s">
        <v>610</v>
      </c>
      <c r="H972" t="s">
        <v>99</v>
      </c>
      <c r="I972" t="s">
        <v>100</v>
      </c>
      <c r="J972" s="55" t="s">
        <v>38</v>
      </c>
      <c r="K972">
        <v>125</v>
      </c>
    </row>
    <row r="973" spans="1:11" x14ac:dyDescent="0.35">
      <c r="A973" s="36" t="s">
        <v>626</v>
      </c>
      <c r="B973" s="36" t="s">
        <v>627</v>
      </c>
      <c r="C973" t="s">
        <v>626</v>
      </c>
      <c r="D973" t="s">
        <v>493</v>
      </c>
      <c r="E973" t="s">
        <v>608</v>
      </c>
      <c r="F973" t="s">
        <v>609</v>
      </c>
      <c r="G973" t="s">
        <v>610</v>
      </c>
      <c r="H973" t="s">
        <v>99</v>
      </c>
      <c r="I973" t="s">
        <v>100</v>
      </c>
      <c r="J973" s="55" t="s">
        <v>39</v>
      </c>
      <c r="K973">
        <v>174</v>
      </c>
    </row>
    <row r="974" spans="1:11" x14ac:dyDescent="0.35">
      <c r="A974" s="36" t="s">
        <v>626</v>
      </c>
      <c r="B974" s="36" t="s">
        <v>627</v>
      </c>
      <c r="C974" t="s">
        <v>626</v>
      </c>
      <c r="D974" t="s">
        <v>493</v>
      </c>
      <c r="E974" t="s">
        <v>608</v>
      </c>
      <c r="F974" t="s">
        <v>609</v>
      </c>
      <c r="G974" t="s">
        <v>610</v>
      </c>
      <c r="H974" t="s">
        <v>99</v>
      </c>
      <c r="I974" t="s">
        <v>100</v>
      </c>
      <c r="J974" s="55" t="s">
        <v>40</v>
      </c>
      <c r="K974">
        <v>16</v>
      </c>
    </row>
    <row r="975" spans="1:11" x14ac:dyDescent="0.35">
      <c r="A975" s="36" t="s">
        <v>626</v>
      </c>
      <c r="B975" s="36" t="s">
        <v>627</v>
      </c>
      <c r="C975" t="s">
        <v>626</v>
      </c>
      <c r="D975" t="s">
        <v>493</v>
      </c>
      <c r="E975" t="s">
        <v>608</v>
      </c>
      <c r="F975" t="s">
        <v>609</v>
      </c>
      <c r="G975" t="s">
        <v>610</v>
      </c>
      <c r="H975" t="s">
        <v>99</v>
      </c>
      <c r="I975" t="s">
        <v>100</v>
      </c>
      <c r="J975" s="55" t="s">
        <v>41</v>
      </c>
      <c r="K975">
        <v>35</v>
      </c>
    </row>
    <row r="976" spans="1:11" x14ac:dyDescent="0.35">
      <c r="A976" s="36" t="s">
        <v>626</v>
      </c>
      <c r="B976" s="36" t="s">
        <v>627</v>
      </c>
      <c r="C976" t="s">
        <v>626</v>
      </c>
      <c r="D976" t="s">
        <v>493</v>
      </c>
      <c r="E976" t="s">
        <v>608</v>
      </c>
      <c r="F976" t="s">
        <v>609</v>
      </c>
      <c r="G976" t="s">
        <v>610</v>
      </c>
      <c r="H976" t="s">
        <v>99</v>
      </c>
      <c r="I976" t="s">
        <v>100</v>
      </c>
      <c r="J976" s="55" t="s">
        <v>42</v>
      </c>
      <c r="K976">
        <v>31</v>
      </c>
    </row>
    <row r="977" spans="1:11" x14ac:dyDescent="0.35">
      <c r="A977" s="36" t="s">
        <v>626</v>
      </c>
      <c r="B977" s="36" t="s">
        <v>627</v>
      </c>
      <c r="C977" t="s">
        <v>626</v>
      </c>
      <c r="D977" t="s">
        <v>493</v>
      </c>
      <c r="E977" t="s">
        <v>608</v>
      </c>
      <c r="F977" t="s">
        <v>609</v>
      </c>
      <c r="G977" t="s">
        <v>610</v>
      </c>
      <c r="H977" t="s">
        <v>99</v>
      </c>
      <c r="I977" t="s">
        <v>100</v>
      </c>
      <c r="J977" s="55" t="s">
        <v>43</v>
      </c>
      <c r="K977">
        <v>372</v>
      </c>
    </row>
    <row r="978" spans="1:11" x14ac:dyDescent="0.35">
      <c r="A978" s="36" t="s">
        <v>626</v>
      </c>
      <c r="B978" s="36" t="s">
        <v>627</v>
      </c>
      <c r="C978" t="s">
        <v>626</v>
      </c>
      <c r="D978" t="s">
        <v>543</v>
      </c>
      <c r="E978" t="s">
        <v>611</v>
      </c>
      <c r="F978" t="s">
        <v>612</v>
      </c>
      <c r="G978" t="s">
        <v>613</v>
      </c>
      <c r="H978" t="s">
        <v>400</v>
      </c>
      <c r="I978" t="s">
        <v>614</v>
      </c>
      <c r="J978" s="55">
        <v>1</v>
      </c>
      <c r="K978">
        <v>1920</v>
      </c>
    </row>
    <row r="979" spans="1:11" x14ac:dyDescent="0.35">
      <c r="A979" s="36" t="s">
        <v>626</v>
      </c>
      <c r="B979" s="36" t="s">
        <v>627</v>
      </c>
      <c r="C979" t="s">
        <v>626</v>
      </c>
      <c r="D979" t="s">
        <v>543</v>
      </c>
      <c r="E979" t="s">
        <v>611</v>
      </c>
      <c r="F979" t="s">
        <v>612</v>
      </c>
      <c r="G979" t="s">
        <v>613</v>
      </c>
      <c r="H979" t="s">
        <v>400</v>
      </c>
      <c r="I979" t="s">
        <v>614</v>
      </c>
      <c r="J979" s="55">
        <v>2</v>
      </c>
      <c r="K979">
        <v>777</v>
      </c>
    </row>
    <row r="980" spans="1:11" x14ac:dyDescent="0.35">
      <c r="A980" s="36" t="s">
        <v>626</v>
      </c>
      <c r="B980" s="36" t="s">
        <v>627</v>
      </c>
      <c r="C980" t="s">
        <v>626</v>
      </c>
      <c r="D980" t="s">
        <v>543</v>
      </c>
      <c r="E980" t="s">
        <v>611</v>
      </c>
      <c r="F980" t="s">
        <v>612</v>
      </c>
      <c r="G980" t="s">
        <v>613</v>
      </c>
      <c r="H980" t="s">
        <v>400</v>
      </c>
      <c r="I980" t="s">
        <v>614</v>
      </c>
      <c r="J980" s="55" t="s">
        <v>30</v>
      </c>
      <c r="K980">
        <v>526</v>
      </c>
    </row>
    <row r="981" spans="1:11" x14ac:dyDescent="0.35">
      <c r="A981" s="36" t="s">
        <v>626</v>
      </c>
      <c r="B981" s="36" t="s">
        <v>627</v>
      </c>
      <c r="C981" t="s">
        <v>626</v>
      </c>
      <c r="D981" t="s">
        <v>543</v>
      </c>
      <c r="E981" t="s">
        <v>611</v>
      </c>
      <c r="F981" t="s">
        <v>612</v>
      </c>
      <c r="G981" t="s">
        <v>613</v>
      </c>
      <c r="H981" t="s">
        <v>400</v>
      </c>
      <c r="I981" t="s">
        <v>614</v>
      </c>
      <c r="J981" s="55" t="s">
        <v>31</v>
      </c>
      <c r="K981">
        <v>149</v>
      </c>
    </row>
    <row r="982" spans="1:11" x14ac:dyDescent="0.35">
      <c r="A982" s="36" t="s">
        <v>626</v>
      </c>
      <c r="B982" s="36" t="s">
        <v>627</v>
      </c>
      <c r="C982" t="s">
        <v>626</v>
      </c>
      <c r="D982" t="s">
        <v>543</v>
      </c>
      <c r="E982" t="s">
        <v>611</v>
      </c>
      <c r="F982" t="s">
        <v>612</v>
      </c>
      <c r="G982" t="s">
        <v>613</v>
      </c>
      <c r="H982" t="s">
        <v>400</v>
      </c>
      <c r="I982" t="s">
        <v>614</v>
      </c>
      <c r="J982" s="55" t="s">
        <v>32</v>
      </c>
      <c r="K982">
        <v>29</v>
      </c>
    </row>
    <row r="983" spans="1:11" x14ac:dyDescent="0.35">
      <c r="A983" s="36" t="s">
        <v>626</v>
      </c>
      <c r="B983" s="36" t="s">
        <v>627</v>
      </c>
      <c r="C983" t="s">
        <v>626</v>
      </c>
      <c r="D983" t="s">
        <v>543</v>
      </c>
      <c r="E983" t="s">
        <v>611</v>
      </c>
      <c r="F983" t="s">
        <v>612</v>
      </c>
      <c r="G983" t="s">
        <v>613</v>
      </c>
      <c r="H983" t="s">
        <v>400</v>
      </c>
      <c r="I983" t="s">
        <v>614</v>
      </c>
      <c r="J983" s="55" t="s">
        <v>33</v>
      </c>
      <c r="K983">
        <v>24</v>
      </c>
    </row>
    <row r="984" spans="1:11" x14ac:dyDescent="0.35">
      <c r="A984" s="36" t="s">
        <v>626</v>
      </c>
      <c r="B984" s="36" t="s">
        <v>627</v>
      </c>
      <c r="C984" t="s">
        <v>626</v>
      </c>
      <c r="D984" t="s">
        <v>543</v>
      </c>
      <c r="E984" t="s">
        <v>611</v>
      </c>
      <c r="F984" t="s">
        <v>612</v>
      </c>
      <c r="G984" t="s">
        <v>613</v>
      </c>
      <c r="H984" t="s">
        <v>400</v>
      </c>
      <c r="I984" t="s">
        <v>614</v>
      </c>
      <c r="J984" s="55" t="s">
        <v>34</v>
      </c>
      <c r="K984">
        <v>32</v>
      </c>
    </row>
    <row r="985" spans="1:11" x14ac:dyDescent="0.35">
      <c r="A985" s="36" t="s">
        <v>626</v>
      </c>
      <c r="B985" s="36" t="s">
        <v>627</v>
      </c>
      <c r="C985" t="s">
        <v>626</v>
      </c>
      <c r="D985" t="s">
        <v>543</v>
      </c>
      <c r="E985" t="s">
        <v>611</v>
      </c>
      <c r="F985" t="s">
        <v>612</v>
      </c>
      <c r="G985" t="s">
        <v>613</v>
      </c>
      <c r="H985" t="s">
        <v>400</v>
      </c>
      <c r="I985" t="s">
        <v>614</v>
      </c>
      <c r="J985" s="55" t="s">
        <v>35</v>
      </c>
      <c r="K985">
        <v>17</v>
      </c>
    </row>
    <row r="986" spans="1:11" x14ac:dyDescent="0.35">
      <c r="A986" s="36" t="s">
        <v>626</v>
      </c>
      <c r="B986" s="36" t="s">
        <v>627</v>
      </c>
      <c r="C986" t="s">
        <v>626</v>
      </c>
      <c r="D986" t="s">
        <v>543</v>
      </c>
      <c r="E986" t="s">
        <v>611</v>
      </c>
      <c r="F986" t="s">
        <v>612</v>
      </c>
      <c r="G986" t="s">
        <v>613</v>
      </c>
      <c r="H986" t="s">
        <v>400</v>
      </c>
      <c r="I986" t="s">
        <v>614</v>
      </c>
      <c r="J986" s="55" t="s">
        <v>36</v>
      </c>
      <c r="K986">
        <v>130</v>
      </c>
    </row>
    <row r="987" spans="1:11" x14ac:dyDescent="0.35">
      <c r="A987" s="36" t="s">
        <v>626</v>
      </c>
      <c r="B987" s="36" t="s">
        <v>627</v>
      </c>
      <c r="C987" t="s">
        <v>626</v>
      </c>
      <c r="D987" t="s">
        <v>543</v>
      </c>
      <c r="E987" t="s">
        <v>611</v>
      </c>
      <c r="F987" t="s">
        <v>612</v>
      </c>
      <c r="G987" t="s">
        <v>613</v>
      </c>
      <c r="H987" t="s">
        <v>400</v>
      </c>
      <c r="I987" t="s">
        <v>614</v>
      </c>
      <c r="J987" s="55" t="s">
        <v>37</v>
      </c>
      <c r="K987">
        <v>64</v>
      </c>
    </row>
    <row r="988" spans="1:11" x14ac:dyDescent="0.35">
      <c r="A988" s="36" t="s">
        <v>626</v>
      </c>
      <c r="B988" s="36" t="s">
        <v>627</v>
      </c>
      <c r="C988" t="s">
        <v>626</v>
      </c>
      <c r="D988" t="s">
        <v>543</v>
      </c>
      <c r="E988" t="s">
        <v>611</v>
      </c>
      <c r="F988" t="s">
        <v>612</v>
      </c>
      <c r="G988" t="s">
        <v>613</v>
      </c>
      <c r="H988" t="s">
        <v>400</v>
      </c>
      <c r="I988" t="s">
        <v>614</v>
      </c>
      <c r="J988" s="55" t="s">
        <v>38</v>
      </c>
      <c r="K988">
        <v>116</v>
      </c>
    </row>
    <row r="989" spans="1:11" x14ac:dyDescent="0.35">
      <c r="A989" s="36" t="s">
        <v>626</v>
      </c>
      <c r="B989" s="36" t="s">
        <v>627</v>
      </c>
      <c r="C989" t="s">
        <v>626</v>
      </c>
      <c r="D989" t="s">
        <v>543</v>
      </c>
      <c r="E989" t="s">
        <v>611</v>
      </c>
      <c r="F989" t="s">
        <v>612</v>
      </c>
      <c r="G989" t="s">
        <v>613</v>
      </c>
      <c r="H989" t="s">
        <v>400</v>
      </c>
      <c r="I989" t="s">
        <v>614</v>
      </c>
      <c r="J989" s="55" t="s">
        <v>39</v>
      </c>
      <c r="K989">
        <v>223</v>
      </c>
    </row>
    <row r="990" spans="1:11" x14ac:dyDescent="0.35">
      <c r="A990" s="36" t="s">
        <v>626</v>
      </c>
      <c r="B990" s="36" t="s">
        <v>627</v>
      </c>
      <c r="C990" t="s">
        <v>626</v>
      </c>
      <c r="D990" t="s">
        <v>543</v>
      </c>
      <c r="E990" t="s">
        <v>611</v>
      </c>
      <c r="F990" t="s">
        <v>612</v>
      </c>
      <c r="G990" t="s">
        <v>613</v>
      </c>
      <c r="H990" t="s">
        <v>400</v>
      </c>
      <c r="I990" t="s">
        <v>614</v>
      </c>
      <c r="J990" s="55" t="s">
        <v>40</v>
      </c>
      <c r="K990">
        <v>45</v>
      </c>
    </row>
    <row r="991" spans="1:11" x14ac:dyDescent="0.35">
      <c r="A991" s="36" t="s">
        <v>626</v>
      </c>
      <c r="B991" s="36" t="s">
        <v>627</v>
      </c>
      <c r="C991" t="s">
        <v>626</v>
      </c>
      <c r="D991" t="s">
        <v>543</v>
      </c>
      <c r="E991" t="s">
        <v>611</v>
      </c>
      <c r="F991" t="s">
        <v>612</v>
      </c>
      <c r="G991" t="s">
        <v>613</v>
      </c>
      <c r="H991" t="s">
        <v>400</v>
      </c>
      <c r="I991" t="s">
        <v>614</v>
      </c>
      <c r="J991" s="55" t="s">
        <v>41</v>
      </c>
      <c r="K991">
        <v>157</v>
      </c>
    </row>
    <row r="992" spans="1:11" x14ac:dyDescent="0.35">
      <c r="A992" s="36" t="s">
        <v>626</v>
      </c>
      <c r="B992" s="36" t="s">
        <v>627</v>
      </c>
      <c r="C992" t="s">
        <v>626</v>
      </c>
      <c r="D992" t="s">
        <v>543</v>
      </c>
      <c r="E992" t="s">
        <v>611</v>
      </c>
      <c r="F992" t="s">
        <v>612</v>
      </c>
      <c r="G992" t="s">
        <v>613</v>
      </c>
      <c r="H992" t="s">
        <v>400</v>
      </c>
      <c r="I992" t="s">
        <v>614</v>
      </c>
      <c r="J992" s="55" t="s">
        <v>42</v>
      </c>
      <c r="K992">
        <v>38</v>
      </c>
    </row>
    <row r="993" spans="1:11" x14ac:dyDescent="0.35">
      <c r="A993" s="36" t="s">
        <v>626</v>
      </c>
      <c r="B993" s="36" t="s">
        <v>627</v>
      </c>
      <c r="C993" t="s">
        <v>626</v>
      </c>
      <c r="D993" t="s">
        <v>543</v>
      </c>
      <c r="E993" t="s">
        <v>611</v>
      </c>
      <c r="F993" t="s">
        <v>612</v>
      </c>
      <c r="G993" t="s">
        <v>613</v>
      </c>
      <c r="H993" t="s">
        <v>400</v>
      </c>
      <c r="I993" t="s">
        <v>614</v>
      </c>
      <c r="J993" s="55" t="s">
        <v>43</v>
      </c>
      <c r="K993">
        <v>4</v>
      </c>
    </row>
    <row r="994" spans="1:11" x14ac:dyDescent="0.35">
      <c r="A994" s="36" t="s">
        <v>626</v>
      </c>
      <c r="B994" s="36" t="s">
        <v>627</v>
      </c>
      <c r="C994" t="s">
        <v>626</v>
      </c>
      <c r="D994" t="s">
        <v>493</v>
      </c>
      <c r="E994" t="s">
        <v>608</v>
      </c>
      <c r="F994" t="s">
        <v>615</v>
      </c>
      <c r="G994" t="s">
        <v>616</v>
      </c>
      <c r="H994" t="s">
        <v>305</v>
      </c>
      <c r="I994" t="s">
        <v>617</v>
      </c>
      <c r="J994" s="55">
        <v>1</v>
      </c>
      <c r="K994">
        <v>8535</v>
      </c>
    </row>
    <row r="995" spans="1:11" x14ac:dyDescent="0.35">
      <c r="A995" s="36" t="s">
        <v>626</v>
      </c>
      <c r="B995" s="36" t="s">
        <v>627</v>
      </c>
      <c r="C995" t="s">
        <v>626</v>
      </c>
      <c r="D995" t="s">
        <v>493</v>
      </c>
      <c r="E995" t="s">
        <v>608</v>
      </c>
      <c r="F995" t="s">
        <v>615</v>
      </c>
      <c r="G995" t="s">
        <v>616</v>
      </c>
      <c r="H995" t="s">
        <v>305</v>
      </c>
      <c r="I995" t="s">
        <v>617</v>
      </c>
      <c r="J995" s="55">
        <v>2</v>
      </c>
      <c r="K995">
        <v>542</v>
      </c>
    </row>
    <row r="996" spans="1:11" x14ac:dyDescent="0.35">
      <c r="A996" s="36" t="s">
        <v>626</v>
      </c>
      <c r="B996" s="36" t="s">
        <v>627</v>
      </c>
      <c r="C996" t="s">
        <v>626</v>
      </c>
      <c r="D996" t="s">
        <v>493</v>
      </c>
      <c r="E996" t="s">
        <v>608</v>
      </c>
      <c r="F996" t="s">
        <v>615</v>
      </c>
      <c r="G996" t="s">
        <v>616</v>
      </c>
      <c r="H996" t="s">
        <v>305</v>
      </c>
      <c r="I996" t="s">
        <v>617</v>
      </c>
      <c r="J996" s="55" t="s">
        <v>30</v>
      </c>
      <c r="K996">
        <v>324</v>
      </c>
    </row>
    <row r="997" spans="1:11" x14ac:dyDescent="0.35">
      <c r="A997" s="36" t="s">
        <v>626</v>
      </c>
      <c r="B997" s="36" t="s">
        <v>627</v>
      </c>
      <c r="C997" t="s">
        <v>626</v>
      </c>
      <c r="D997" t="s">
        <v>493</v>
      </c>
      <c r="E997" t="s">
        <v>608</v>
      </c>
      <c r="F997" t="s">
        <v>615</v>
      </c>
      <c r="G997" t="s">
        <v>616</v>
      </c>
      <c r="H997" t="s">
        <v>305</v>
      </c>
      <c r="I997" t="s">
        <v>617</v>
      </c>
      <c r="J997" s="55" t="s">
        <v>31</v>
      </c>
      <c r="K997">
        <v>120</v>
      </c>
    </row>
    <row r="998" spans="1:11" x14ac:dyDescent="0.35">
      <c r="A998" s="36" t="s">
        <v>626</v>
      </c>
      <c r="B998" s="36" t="s">
        <v>627</v>
      </c>
      <c r="C998" t="s">
        <v>626</v>
      </c>
      <c r="D998" t="s">
        <v>493</v>
      </c>
      <c r="E998" t="s">
        <v>608</v>
      </c>
      <c r="F998" t="s">
        <v>615</v>
      </c>
      <c r="G998" t="s">
        <v>616</v>
      </c>
      <c r="H998" t="s">
        <v>305</v>
      </c>
      <c r="I998" t="s">
        <v>617</v>
      </c>
      <c r="J998" s="55" t="s">
        <v>32</v>
      </c>
      <c r="K998">
        <v>32</v>
      </c>
    </row>
    <row r="999" spans="1:11" x14ac:dyDescent="0.35">
      <c r="A999" s="36" t="s">
        <v>626</v>
      </c>
      <c r="B999" s="36" t="s">
        <v>627</v>
      </c>
      <c r="C999" t="s">
        <v>626</v>
      </c>
      <c r="D999" t="s">
        <v>493</v>
      </c>
      <c r="E999" t="s">
        <v>608</v>
      </c>
      <c r="F999" t="s">
        <v>615</v>
      </c>
      <c r="G999" t="s">
        <v>616</v>
      </c>
      <c r="H999" t="s">
        <v>305</v>
      </c>
      <c r="I999" t="s">
        <v>617</v>
      </c>
      <c r="J999" s="55" t="s">
        <v>33</v>
      </c>
      <c r="K999">
        <v>33</v>
      </c>
    </row>
    <row r="1000" spans="1:11" x14ac:dyDescent="0.35">
      <c r="A1000" s="36" t="s">
        <v>626</v>
      </c>
      <c r="B1000" s="36" t="s">
        <v>627</v>
      </c>
      <c r="C1000" t="s">
        <v>626</v>
      </c>
      <c r="D1000" t="s">
        <v>493</v>
      </c>
      <c r="E1000" t="s">
        <v>608</v>
      </c>
      <c r="F1000" t="s">
        <v>615</v>
      </c>
      <c r="G1000" t="s">
        <v>616</v>
      </c>
      <c r="H1000" t="s">
        <v>305</v>
      </c>
      <c r="I1000" t="s">
        <v>617</v>
      </c>
      <c r="J1000" s="55" t="s">
        <v>34</v>
      </c>
      <c r="K1000">
        <v>24</v>
      </c>
    </row>
    <row r="1001" spans="1:11" x14ac:dyDescent="0.35">
      <c r="A1001" s="36" t="s">
        <v>626</v>
      </c>
      <c r="B1001" s="36" t="s">
        <v>627</v>
      </c>
      <c r="C1001" t="s">
        <v>626</v>
      </c>
      <c r="D1001" t="s">
        <v>493</v>
      </c>
      <c r="E1001" t="s">
        <v>608</v>
      </c>
      <c r="F1001" t="s">
        <v>615</v>
      </c>
      <c r="G1001" t="s">
        <v>616</v>
      </c>
      <c r="H1001" t="s">
        <v>305</v>
      </c>
      <c r="I1001" t="s">
        <v>617</v>
      </c>
      <c r="J1001" s="55" t="s">
        <v>35</v>
      </c>
      <c r="K1001">
        <v>9</v>
      </c>
    </row>
    <row r="1002" spans="1:11" x14ac:dyDescent="0.35">
      <c r="A1002" s="36" t="s">
        <v>626</v>
      </c>
      <c r="B1002" s="36" t="s">
        <v>627</v>
      </c>
      <c r="C1002" t="s">
        <v>626</v>
      </c>
      <c r="D1002" t="s">
        <v>493</v>
      </c>
      <c r="E1002" t="s">
        <v>608</v>
      </c>
      <c r="F1002" t="s">
        <v>615</v>
      </c>
      <c r="G1002" t="s">
        <v>616</v>
      </c>
      <c r="H1002" t="s">
        <v>305</v>
      </c>
      <c r="I1002" t="s">
        <v>617</v>
      </c>
      <c r="J1002" s="55" t="s">
        <v>36</v>
      </c>
      <c r="K1002">
        <v>130</v>
      </c>
    </row>
    <row r="1003" spans="1:11" x14ac:dyDescent="0.35">
      <c r="A1003" s="36" t="s">
        <v>626</v>
      </c>
      <c r="B1003" s="36" t="s">
        <v>627</v>
      </c>
      <c r="C1003" t="s">
        <v>626</v>
      </c>
      <c r="D1003" t="s">
        <v>493</v>
      </c>
      <c r="E1003" t="s">
        <v>608</v>
      </c>
      <c r="F1003" t="s">
        <v>615</v>
      </c>
      <c r="G1003" t="s">
        <v>616</v>
      </c>
      <c r="H1003" t="s">
        <v>305</v>
      </c>
      <c r="I1003" t="s">
        <v>617</v>
      </c>
      <c r="J1003" s="55" t="s">
        <v>37</v>
      </c>
      <c r="K1003">
        <v>32</v>
      </c>
    </row>
    <row r="1004" spans="1:11" x14ac:dyDescent="0.35">
      <c r="A1004" s="36" t="s">
        <v>626</v>
      </c>
      <c r="B1004" s="36" t="s">
        <v>627</v>
      </c>
      <c r="C1004" t="s">
        <v>626</v>
      </c>
      <c r="D1004" t="s">
        <v>493</v>
      </c>
      <c r="E1004" t="s">
        <v>608</v>
      </c>
      <c r="F1004" t="s">
        <v>615</v>
      </c>
      <c r="G1004" t="s">
        <v>616</v>
      </c>
      <c r="H1004" t="s">
        <v>305</v>
      </c>
      <c r="I1004" t="s">
        <v>617</v>
      </c>
      <c r="J1004" s="55" t="s">
        <v>38</v>
      </c>
      <c r="K1004">
        <v>101</v>
      </c>
    </row>
    <row r="1005" spans="1:11" x14ac:dyDescent="0.35">
      <c r="A1005" s="36" t="s">
        <v>626</v>
      </c>
      <c r="B1005" s="36" t="s">
        <v>627</v>
      </c>
      <c r="C1005" t="s">
        <v>626</v>
      </c>
      <c r="D1005" t="s">
        <v>493</v>
      </c>
      <c r="E1005" t="s">
        <v>608</v>
      </c>
      <c r="F1005" t="s">
        <v>615</v>
      </c>
      <c r="G1005" t="s">
        <v>616</v>
      </c>
      <c r="H1005" t="s">
        <v>305</v>
      </c>
      <c r="I1005" t="s">
        <v>617</v>
      </c>
      <c r="J1005" s="55" t="s">
        <v>39</v>
      </c>
      <c r="K1005">
        <v>137</v>
      </c>
    </row>
    <row r="1006" spans="1:11" x14ac:dyDescent="0.35">
      <c r="A1006" s="36" t="s">
        <v>626</v>
      </c>
      <c r="B1006" s="36" t="s">
        <v>627</v>
      </c>
      <c r="C1006" t="s">
        <v>626</v>
      </c>
      <c r="D1006" t="s">
        <v>493</v>
      </c>
      <c r="E1006" t="s">
        <v>608</v>
      </c>
      <c r="F1006" t="s">
        <v>615</v>
      </c>
      <c r="G1006" t="s">
        <v>616</v>
      </c>
      <c r="H1006" t="s">
        <v>305</v>
      </c>
      <c r="I1006" t="s">
        <v>617</v>
      </c>
      <c r="J1006" s="55" t="s">
        <v>40</v>
      </c>
      <c r="K1006">
        <v>0</v>
      </c>
    </row>
    <row r="1007" spans="1:11" x14ac:dyDescent="0.35">
      <c r="A1007" s="36" t="s">
        <v>626</v>
      </c>
      <c r="B1007" s="36" t="s">
        <v>627</v>
      </c>
      <c r="C1007" t="s">
        <v>626</v>
      </c>
      <c r="D1007" t="s">
        <v>493</v>
      </c>
      <c r="E1007" t="s">
        <v>608</v>
      </c>
      <c r="F1007" t="s">
        <v>615</v>
      </c>
      <c r="G1007" t="s">
        <v>616</v>
      </c>
      <c r="H1007" t="s">
        <v>305</v>
      </c>
      <c r="I1007" t="s">
        <v>617</v>
      </c>
      <c r="J1007" s="55" t="s">
        <v>41</v>
      </c>
      <c r="K1007">
        <v>114</v>
      </c>
    </row>
    <row r="1008" spans="1:11" x14ac:dyDescent="0.35">
      <c r="A1008" s="36" t="s">
        <v>626</v>
      </c>
      <c r="B1008" s="36" t="s">
        <v>627</v>
      </c>
      <c r="C1008" t="s">
        <v>626</v>
      </c>
      <c r="D1008" t="s">
        <v>493</v>
      </c>
      <c r="E1008" t="s">
        <v>608</v>
      </c>
      <c r="F1008" t="s">
        <v>615</v>
      </c>
      <c r="G1008" t="s">
        <v>616</v>
      </c>
      <c r="H1008" t="s">
        <v>305</v>
      </c>
      <c r="I1008" t="s">
        <v>617</v>
      </c>
      <c r="J1008" s="55" t="s">
        <v>42</v>
      </c>
      <c r="K1008">
        <v>22</v>
      </c>
    </row>
    <row r="1009" spans="1:11" x14ac:dyDescent="0.35">
      <c r="A1009" s="36" t="s">
        <v>626</v>
      </c>
      <c r="B1009" s="36" t="s">
        <v>627</v>
      </c>
      <c r="C1009" t="s">
        <v>626</v>
      </c>
      <c r="D1009" t="s">
        <v>493</v>
      </c>
      <c r="E1009" t="s">
        <v>608</v>
      </c>
      <c r="F1009" t="s">
        <v>615</v>
      </c>
      <c r="G1009" t="s">
        <v>616</v>
      </c>
      <c r="H1009" t="s">
        <v>305</v>
      </c>
      <c r="I1009" t="s">
        <v>617</v>
      </c>
      <c r="J1009" s="55" t="s">
        <v>43</v>
      </c>
      <c r="K1009">
        <v>6</v>
      </c>
    </row>
    <row r="1010" spans="1:11" x14ac:dyDescent="0.35">
      <c r="A1010" s="36" t="s">
        <v>626</v>
      </c>
      <c r="B1010" s="36" t="s">
        <v>627</v>
      </c>
      <c r="C1010" t="s">
        <v>626</v>
      </c>
      <c r="D1010" t="s">
        <v>501</v>
      </c>
      <c r="E1010" t="s">
        <v>591</v>
      </c>
      <c r="F1010" t="s">
        <v>618</v>
      </c>
      <c r="G1010" t="s">
        <v>619</v>
      </c>
      <c r="H1010" t="s">
        <v>548</v>
      </c>
      <c r="I1010" t="s">
        <v>549</v>
      </c>
      <c r="J1010" s="55">
        <v>1</v>
      </c>
      <c r="K1010">
        <v>454</v>
      </c>
    </row>
    <row r="1011" spans="1:11" x14ac:dyDescent="0.35">
      <c r="A1011" s="36" t="s">
        <v>626</v>
      </c>
      <c r="B1011" s="36" t="s">
        <v>627</v>
      </c>
      <c r="C1011" t="s">
        <v>626</v>
      </c>
      <c r="D1011" t="s">
        <v>501</v>
      </c>
      <c r="E1011" t="s">
        <v>591</v>
      </c>
      <c r="F1011" t="s">
        <v>618</v>
      </c>
      <c r="G1011" t="s">
        <v>619</v>
      </c>
      <c r="H1011" t="s">
        <v>548</v>
      </c>
      <c r="I1011" t="s">
        <v>549</v>
      </c>
      <c r="J1011" s="55">
        <v>2</v>
      </c>
      <c r="K1011">
        <v>12</v>
      </c>
    </row>
    <row r="1012" spans="1:11" x14ac:dyDescent="0.35">
      <c r="A1012" s="36" t="s">
        <v>626</v>
      </c>
      <c r="B1012" s="36" t="s">
        <v>627</v>
      </c>
      <c r="C1012" t="s">
        <v>626</v>
      </c>
      <c r="D1012" t="s">
        <v>501</v>
      </c>
      <c r="E1012" t="s">
        <v>591</v>
      </c>
      <c r="F1012" t="s">
        <v>618</v>
      </c>
      <c r="G1012" t="s">
        <v>619</v>
      </c>
      <c r="H1012" t="s">
        <v>548</v>
      </c>
      <c r="I1012" t="s">
        <v>549</v>
      </c>
      <c r="J1012" s="55" t="s">
        <v>30</v>
      </c>
      <c r="K1012">
        <v>6</v>
      </c>
    </row>
    <row r="1013" spans="1:11" x14ac:dyDescent="0.35">
      <c r="A1013" s="36" t="s">
        <v>626</v>
      </c>
      <c r="B1013" s="36" t="s">
        <v>627</v>
      </c>
      <c r="C1013" t="s">
        <v>626</v>
      </c>
      <c r="D1013" t="s">
        <v>501</v>
      </c>
      <c r="E1013" t="s">
        <v>591</v>
      </c>
      <c r="F1013" t="s">
        <v>618</v>
      </c>
      <c r="G1013" t="s">
        <v>619</v>
      </c>
      <c r="H1013" t="s">
        <v>548</v>
      </c>
      <c r="I1013" t="s">
        <v>549</v>
      </c>
      <c r="J1013" s="55" t="s">
        <v>31</v>
      </c>
      <c r="K1013">
        <v>0</v>
      </c>
    </row>
    <row r="1014" spans="1:11" x14ac:dyDescent="0.35">
      <c r="A1014" s="36" t="s">
        <v>626</v>
      </c>
      <c r="B1014" s="36" t="s">
        <v>627</v>
      </c>
      <c r="C1014" t="s">
        <v>626</v>
      </c>
      <c r="D1014" t="s">
        <v>501</v>
      </c>
      <c r="E1014" t="s">
        <v>591</v>
      </c>
      <c r="F1014" t="s">
        <v>618</v>
      </c>
      <c r="G1014" t="s">
        <v>619</v>
      </c>
      <c r="H1014" t="s">
        <v>548</v>
      </c>
      <c r="I1014" t="s">
        <v>549</v>
      </c>
      <c r="J1014" s="55" t="s">
        <v>32</v>
      </c>
      <c r="K1014">
        <v>1</v>
      </c>
    </row>
    <row r="1015" spans="1:11" x14ac:dyDescent="0.35">
      <c r="A1015" s="36" t="s">
        <v>626</v>
      </c>
      <c r="B1015" s="36" t="s">
        <v>627</v>
      </c>
      <c r="C1015" t="s">
        <v>626</v>
      </c>
      <c r="D1015" t="s">
        <v>501</v>
      </c>
      <c r="E1015" t="s">
        <v>591</v>
      </c>
      <c r="F1015" t="s">
        <v>618</v>
      </c>
      <c r="G1015" t="s">
        <v>619</v>
      </c>
      <c r="H1015" t="s">
        <v>548</v>
      </c>
      <c r="I1015" t="s">
        <v>549</v>
      </c>
      <c r="J1015" s="55" t="s">
        <v>33</v>
      </c>
      <c r="K1015">
        <v>0</v>
      </c>
    </row>
    <row r="1016" spans="1:11" x14ac:dyDescent="0.35">
      <c r="A1016" s="36" t="s">
        <v>626</v>
      </c>
      <c r="B1016" s="36" t="s">
        <v>627</v>
      </c>
      <c r="C1016" t="s">
        <v>626</v>
      </c>
      <c r="D1016" t="s">
        <v>501</v>
      </c>
      <c r="E1016" t="s">
        <v>591</v>
      </c>
      <c r="F1016" t="s">
        <v>618</v>
      </c>
      <c r="G1016" t="s">
        <v>619</v>
      </c>
      <c r="H1016" t="s">
        <v>548</v>
      </c>
      <c r="I1016" t="s">
        <v>549</v>
      </c>
      <c r="J1016" s="55" t="s">
        <v>34</v>
      </c>
      <c r="K1016">
        <v>5</v>
      </c>
    </row>
    <row r="1017" spans="1:11" x14ac:dyDescent="0.35">
      <c r="A1017" s="36" t="s">
        <v>626</v>
      </c>
      <c r="B1017" s="36" t="s">
        <v>627</v>
      </c>
      <c r="C1017" t="s">
        <v>626</v>
      </c>
      <c r="D1017" t="s">
        <v>501</v>
      </c>
      <c r="E1017" t="s">
        <v>591</v>
      </c>
      <c r="F1017" t="s">
        <v>618</v>
      </c>
      <c r="G1017" t="s">
        <v>619</v>
      </c>
      <c r="H1017" t="s">
        <v>548</v>
      </c>
      <c r="I1017" t="s">
        <v>549</v>
      </c>
      <c r="J1017" s="55" t="s">
        <v>35</v>
      </c>
      <c r="K1017">
        <v>0</v>
      </c>
    </row>
    <row r="1018" spans="1:11" x14ac:dyDescent="0.35">
      <c r="A1018" s="36" t="s">
        <v>626</v>
      </c>
      <c r="B1018" s="36" t="s">
        <v>627</v>
      </c>
      <c r="C1018" t="s">
        <v>626</v>
      </c>
      <c r="D1018" t="s">
        <v>501</v>
      </c>
      <c r="E1018" t="s">
        <v>591</v>
      </c>
      <c r="F1018" t="s">
        <v>618</v>
      </c>
      <c r="G1018" t="s">
        <v>619</v>
      </c>
      <c r="H1018" t="s">
        <v>548</v>
      </c>
      <c r="I1018" t="s">
        <v>549</v>
      </c>
      <c r="J1018" s="55" t="s">
        <v>36</v>
      </c>
      <c r="K1018">
        <v>1</v>
      </c>
    </row>
    <row r="1019" spans="1:11" x14ac:dyDescent="0.35">
      <c r="A1019" s="36" t="s">
        <v>626</v>
      </c>
      <c r="B1019" s="36" t="s">
        <v>627</v>
      </c>
      <c r="C1019" t="s">
        <v>626</v>
      </c>
      <c r="D1019" t="s">
        <v>501</v>
      </c>
      <c r="E1019" t="s">
        <v>591</v>
      </c>
      <c r="F1019" t="s">
        <v>618</v>
      </c>
      <c r="G1019" t="s">
        <v>619</v>
      </c>
      <c r="H1019" t="s">
        <v>548</v>
      </c>
      <c r="I1019" t="s">
        <v>549</v>
      </c>
      <c r="J1019" s="55" t="s">
        <v>37</v>
      </c>
      <c r="K1019">
        <v>1</v>
      </c>
    </row>
    <row r="1020" spans="1:11" x14ac:dyDescent="0.35">
      <c r="A1020" s="36" t="s">
        <v>626</v>
      </c>
      <c r="B1020" s="36" t="s">
        <v>627</v>
      </c>
      <c r="C1020" t="s">
        <v>626</v>
      </c>
      <c r="D1020" t="s">
        <v>501</v>
      </c>
      <c r="E1020" t="s">
        <v>591</v>
      </c>
      <c r="F1020" t="s">
        <v>618</v>
      </c>
      <c r="G1020" t="s">
        <v>619</v>
      </c>
      <c r="H1020" t="s">
        <v>548</v>
      </c>
      <c r="I1020" t="s">
        <v>549</v>
      </c>
      <c r="J1020" s="55" t="s">
        <v>38</v>
      </c>
      <c r="K1020">
        <v>4</v>
      </c>
    </row>
    <row r="1021" spans="1:11" x14ac:dyDescent="0.35">
      <c r="A1021" s="36" t="s">
        <v>626</v>
      </c>
      <c r="B1021" s="36" t="s">
        <v>627</v>
      </c>
      <c r="C1021" t="s">
        <v>626</v>
      </c>
      <c r="D1021" t="s">
        <v>501</v>
      </c>
      <c r="E1021" t="s">
        <v>591</v>
      </c>
      <c r="F1021" t="s">
        <v>618</v>
      </c>
      <c r="G1021" t="s">
        <v>619</v>
      </c>
      <c r="H1021" t="s">
        <v>548</v>
      </c>
      <c r="I1021" t="s">
        <v>549</v>
      </c>
      <c r="J1021" s="55" t="s">
        <v>39</v>
      </c>
      <c r="K1021">
        <v>3</v>
      </c>
    </row>
    <row r="1022" spans="1:11" x14ac:dyDescent="0.35">
      <c r="A1022" s="36" t="s">
        <v>626</v>
      </c>
      <c r="B1022" s="36" t="s">
        <v>627</v>
      </c>
      <c r="C1022" t="s">
        <v>626</v>
      </c>
      <c r="D1022" t="s">
        <v>501</v>
      </c>
      <c r="E1022" t="s">
        <v>591</v>
      </c>
      <c r="F1022" t="s">
        <v>618</v>
      </c>
      <c r="G1022" t="s">
        <v>619</v>
      </c>
      <c r="H1022" t="s">
        <v>548</v>
      </c>
      <c r="I1022" t="s">
        <v>549</v>
      </c>
      <c r="J1022" s="55" t="s">
        <v>40</v>
      </c>
      <c r="K1022">
        <v>0</v>
      </c>
    </row>
    <row r="1023" spans="1:11" x14ac:dyDescent="0.35">
      <c r="A1023" s="36" t="s">
        <v>626</v>
      </c>
      <c r="B1023" s="36" t="s">
        <v>627</v>
      </c>
      <c r="C1023" t="s">
        <v>626</v>
      </c>
      <c r="D1023" t="s">
        <v>501</v>
      </c>
      <c r="E1023" t="s">
        <v>591</v>
      </c>
      <c r="F1023" t="s">
        <v>618</v>
      </c>
      <c r="G1023" t="s">
        <v>619</v>
      </c>
      <c r="H1023" t="s">
        <v>548</v>
      </c>
      <c r="I1023" t="s">
        <v>549</v>
      </c>
      <c r="J1023" s="55" t="s">
        <v>41</v>
      </c>
      <c r="K1023">
        <v>1</v>
      </c>
    </row>
    <row r="1024" spans="1:11" x14ac:dyDescent="0.35">
      <c r="A1024" s="36" t="s">
        <v>626</v>
      </c>
      <c r="B1024" s="36" t="s">
        <v>627</v>
      </c>
      <c r="C1024" t="s">
        <v>626</v>
      </c>
      <c r="D1024" t="s">
        <v>501</v>
      </c>
      <c r="E1024" t="s">
        <v>591</v>
      </c>
      <c r="F1024" t="s">
        <v>618</v>
      </c>
      <c r="G1024" t="s">
        <v>619</v>
      </c>
      <c r="H1024" t="s">
        <v>548</v>
      </c>
      <c r="I1024" t="s">
        <v>549</v>
      </c>
      <c r="J1024" s="55" t="s">
        <v>42</v>
      </c>
      <c r="K1024">
        <v>2</v>
      </c>
    </row>
    <row r="1025" spans="1:11" x14ac:dyDescent="0.35">
      <c r="A1025" s="36" t="s">
        <v>626</v>
      </c>
      <c r="B1025" s="36" t="s">
        <v>627</v>
      </c>
      <c r="C1025" t="s">
        <v>626</v>
      </c>
      <c r="D1025" t="s">
        <v>501</v>
      </c>
      <c r="E1025" t="s">
        <v>591</v>
      </c>
      <c r="F1025" t="s">
        <v>618</v>
      </c>
      <c r="G1025" t="s">
        <v>619</v>
      </c>
      <c r="H1025" t="s">
        <v>548</v>
      </c>
      <c r="I1025" t="s">
        <v>549</v>
      </c>
      <c r="J1025" s="55" t="s">
        <v>43</v>
      </c>
      <c r="K1025">
        <v>0</v>
      </c>
    </row>
    <row r="1026" spans="1:11" x14ac:dyDescent="0.35">
      <c r="A1026" s="36" t="s">
        <v>626</v>
      </c>
      <c r="B1026" s="36" t="s">
        <v>627</v>
      </c>
      <c r="C1026" t="s">
        <v>626</v>
      </c>
      <c r="D1026" t="s">
        <v>495</v>
      </c>
      <c r="E1026" t="s">
        <v>599</v>
      </c>
      <c r="F1026" t="s">
        <v>620</v>
      </c>
      <c r="G1026" t="s">
        <v>621</v>
      </c>
      <c r="H1026" t="s">
        <v>371</v>
      </c>
      <c r="I1026" t="s">
        <v>372</v>
      </c>
      <c r="J1026" s="55">
        <v>1</v>
      </c>
      <c r="K1026">
        <v>2446</v>
      </c>
    </row>
    <row r="1027" spans="1:11" x14ac:dyDescent="0.35">
      <c r="A1027" s="36" t="s">
        <v>626</v>
      </c>
      <c r="B1027" s="36" t="s">
        <v>627</v>
      </c>
      <c r="C1027" t="s">
        <v>626</v>
      </c>
      <c r="D1027" t="s">
        <v>495</v>
      </c>
      <c r="E1027" t="s">
        <v>599</v>
      </c>
      <c r="F1027" t="s">
        <v>620</v>
      </c>
      <c r="G1027" t="s">
        <v>621</v>
      </c>
      <c r="H1027" t="s">
        <v>371</v>
      </c>
      <c r="I1027" t="s">
        <v>372</v>
      </c>
      <c r="J1027" s="55">
        <v>2</v>
      </c>
      <c r="K1027">
        <v>1954</v>
      </c>
    </row>
    <row r="1028" spans="1:11" x14ac:dyDescent="0.35">
      <c r="A1028" s="36" t="s">
        <v>626</v>
      </c>
      <c r="B1028" s="36" t="s">
        <v>627</v>
      </c>
      <c r="C1028" t="s">
        <v>626</v>
      </c>
      <c r="D1028" t="s">
        <v>495</v>
      </c>
      <c r="E1028" t="s">
        <v>599</v>
      </c>
      <c r="F1028" t="s">
        <v>620</v>
      </c>
      <c r="G1028" t="s">
        <v>621</v>
      </c>
      <c r="H1028" t="s">
        <v>371</v>
      </c>
      <c r="I1028" t="s">
        <v>372</v>
      </c>
      <c r="J1028" s="55" t="s">
        <v>30</v>
      </c>
      <c r="K1028">
        <v>910</v>
      </c>
    </row>
    <row r="1029" spans="1:11" x14ac:dyDescent="0.35">
      <c r="A1029" s="36" t="s">
        <v>626</v>
      </c>
      <c r="B1029" s="36" t="s">
        <v>627</v>
      </c>
      <c r="C1029" t="s">
        <v>626</v>
      </c>
      <c r="D1029" t="s">
        <v>495</v>
      </c>
      <c r="E1029" t="s">
        <v>599</v>
      </c>
      <c r="F1029" t="s">
        <v>620</v>
      </c>
      <c r="G1029" t="s">
        <v>621</v>
      </c>
      <c r="H1029" t="s">
        <v>371</v>
      </c>
      <c r="I1029" t="s">
        <v>372</v>
      </c>
      <c r="J1029" s="55" t="s">
        <v>31</v>
      </c>
      <c r="K1029">
        <v>275</v>
      </c>
    </row>
    <row r="1030" spans="1:11" x14ac:dyDescent="0.35">
      <c r="A1030" s="36" t="s">
        <v>626</v>
      </c>
      <c r="B1030" s="36" t="s">
        <v>627</v>
      </c>
      <c r="C1030" t="s">
        <v>626</v>
      </c>
      <c r="D1030" t="s">
        <v>495</v>
      </c>
      <c r="E1030" t="s">
        <v>599</v>
      </c>
      <c r="F1030" t="s">
        <v>620</v>
      </c>
      <c r="G1030" t="s">
        <v>621</v>
      </c>
      <c r="H1030" t="s">
        <v>371</v>
      </c>
      <c r="I1030" t="s">
        <v>372</v>
      </c>
      <c r="J1030" s="55" t="s">
        <v>32</v>
      </c>
      <c r="K1030">
        <v>144</v>
      </c>
    </row>
    <row r="1031" spans="1:11" x14ac:dyDescent="0.35">
      <c r="A1031" s="36" t="s">
        <v>626</v>
      </c>
      <c r="B1031" s="36" t="s">
        <v>627</v>
      </c>
      <c r="C1031" t="s">
        <v>626</v>
      </c>
      <c r="D1031" t="s">
        <v>495</v>
      </c>
      <c r="E1031" t="s">
        <v>599</v>
      </c>
      <c r="F1031" t="s">
        <v>620</v>
      </c>
      <c r="G1031" t="s">
        <v>621</v>
      </c>
      <c r="H1031" t="s">
        <v>371</v>
      </c>
      <c r="I1031" t="s">
        <v>372</v>
      </c>
      <c r="J1031" s="55" t="s">
        <v>33</v>
      </c>
      <c r="K1031">
        <v>206</v>
      </c>
    </row>
    <row r="1032" spans="1:11" x14ac:dyDescent="0.35">
      <c r="A1032" s="36" t="s">
        <v>626</v>
      </c>
      <c r="B1032" s="36" t="s">
        <v>627</v>
      </c>
      <c r="C1032" t="s">
        <v>626</v>
      </c>
      <c r="D1032" t="s">
        <v>495</v>
      </c>
      <c r="E1032" t="s">
        <v>599</v>
      </c>
      <c r="F1032" t="s">
        <v>620</v>
      </c>
      <c r="G1032" t="s">
        <v>621</v>
      </c>
      <c r="H1032" t="s">
        <v>371</v>
      </c>
      <c r="I1032" t="s">
        <v>372</v>
      </c>
      <c r="J1032" s="55" t="s">
        <v>34</v>
      </c>
      <c r="K1032">
        <v>395</v>
      </c>
    </row>
    <row r="1033" spans="1:11" x14ac:dyDescent="0.35">
      <c r="A1033" s="36" t="s">
        <v>626</v>
      </c>
      <c r="B1033" s="36" t="s">
        <v>627</v>
      </c>
      <c r="C1033" t="s">
        <v>626</v>
      </c>
      <c r="D1033" t="s">
        <v>495</v>
      </c>
      <c r="E1033" t="s">
        <v>599</v>
      </c>
      <c r="F1033" t="s">
        <v>620</v>
      </c>
      <c r="G1033" t="s">
        <v>621</v>
      </c>
      <c r="H1033" t="s">
        <v>371</v>
      </c>
      <c r="I1033" t="s">
        <v>372</v>
      </c>
      <c r="J1033" s="55" t="s">
        <v>35</v>
      </c>
      <c r="K1033">
        <v>24</v>
      </c>
    </row>
    <row r="1034" spans="1:11" x14ac:dyDescent="0.35">
      <c r="A1034" s="36" t="s">
        <v>626</v>
      </c>
      <c r="B1034" s="36" t="s">
        <v>627</v>
      </c>
      <c r="C1034" t="s">
        <v>626</v>
      </c>
      <c r="D1034" t="s">
        <v>495</v>
      </c>
      <c r="E1034" t="s">
        <v>599</v>
      </c>
      <c r="F1034" t="s">
        <v>620</v>
      </c>
      <c r="G1034" t="s">
        <v>621</v>
      </c>
      <c r="H1034" t="s">
        <v>371</v>
      </c>
      <c r="I1034" t="s">
        <v>372</v>
      </c>
      <c r="J1034" s="55" t="s">
        <v>36</v>
      </c>
      <c r="K1034">
        <v>439</v>
      </c>
    </row>
    <row r="1035" spans="1:11" x14ac:dyDescent="0.35">
      <c r="A1035" s="36" t="s">
        <v>626</v>
      </c>
      <c r="B1035" s="36" t="s">
        <v>627</v>
      </c>
      <c r="C1035" t="s">
        <v>626</v>
      </c>
      <c r="D1035" t="s">
        <v>495</v>
      </c>
      <c r="E1035" t="s">
        <v>599</v>
      </c>
      <c r="F1035" t="s">
        <v>620</v>
      </c>
      <c r="G1035" t="s">
        <v>621</v>
      </c>
      <c r="H1035" t="s">
        <v>371</v>
      </c>
      <c r="I1035" t="s">
        <v>372</v>
      </c>
      <c r="J1035" s="55" t="s">
        <v>37</v>
      </c>
      <c r="K1035">
        <v>392</v>
      </c>
    </row>
    <row r="1036" spans="1:11" x14ac:dyDescent="0.35">
      <c r="A1036" s="36" t="s">
        <v>626</v>
      </c>
      <c r="B1036" s="36" t="s">
        <v>627</v>
      </c>
      <c r="C1036" t="s">
        <v>626</v>
      </c>
      <c r="D1036" t="s">
        <v>495</v>
      </c>
      <c r="E1036" t="s">
        <v>599</v>
      </c>
      <c r="F1036" t="s">
        <v>620</v>
      </c>
      <c r="G1036" t="s">
        <v>621</v>
      </c>
      <c r="H1036" t="s">
        <v>371</v>
      </c>
      <c r="I1036" t="s">
        <v>372</v>
      </c>
      <c r="J1036" s="55" t="s">
        <v>38</v>
      </c>
      <c r="K1036">
        <v>164</v>
      </c>
    </row>
    <row r="1037" spans="1:11" x14ac:dyDescent="0.35">
      <c r="A1037" s="36" t="s">
        <v>626</v>
      </c>
      <c r="B1037" s="36" t="s">
        <v>627</v>
      </c>
      <c r="C1037" t="s">
        <v>626</v>
      </c>
      <c r="D1037" t="s">
        <v>495</v>
      </c>
      <c r="E1037" t="s">
        <v>599</v>
      </c>
      <c r="F1037" t="s">
        <v>620</v>
      </c>
      <c r="G1037" t="s">
        <v>621</v>
      </c>
      <c r="H1037" t="s">
        <v>371</v>
      </c>
      <c r="I1037" t="s">
        <v>372</v>
      </c>
      <c r="J1037" s="55" t="s">
        <v>39</v>
      </c>
      <c r="K1037">
        <v>608</v>
      </c>
    </row>
    <row r="1038" spans="1:11" x14ac:dyDescent="0.35">
      <c r="A1038" s="36" t="s">
        <v>626</v>
      </c>
      <c r="B1038" s="36" t="s">
        <v>627</v>
      </c>
      <c r="C1038" t="s">
        <v>626</v>
      </c>
      <c r="D1038" t="s">
        <v>495</v>
      </c>
      <c r="E1038" t="s">
        <v>599</v>
      </c>
      <c r="F1038" t="s">
        <v>620</v>
      </c>
      <c r="G1038" t="s">
        <v>621</v>
      </c>
      <c r="H1038" t="s">
        <v>371</v>
      </c>
      <c r="I1038" t="s">
        <v>372</v>
      </c>
      <c r="J1038" s="55" t="s">
        <v>40</v>
      </c>
      <c r="K1038">
        <v>81</v>
      </c>
    </row>
    <row r="1039" spans="1:11" x14ac:dyDescent="0.35">
      <c r="A1039" s="36" t="s">
        <v>626</v>
      </c>
      <c r="B1039" s="36" t="s">
        <v>627</v>
      </c>
      <c r="C1039" t="s">
        <v>626</v>
      </c>
      <c r="D1039" t="s">
        <v>495</v>
      </c>
      <c r="E1039" t="s">
        <v>599</v>
      </c>
      <c r="F1039" t="s">
        <v>620</v>
      </c>
      <c r="G1039" t="s">
        <v>621</v>
      </c>
      <c r="H1039" t="s">
        <v>371</v>
      </c>
      <c r="I1039" t="s">
        <v>372</v>
      </c>
      <c r="J1039" s="55" t="s">
        <v>41</v>
      </c>
      <c r="K1039">
        <v>89</v>
      </c>
    </row>
    <row r="1040" spans="1:11" x14ac:dyDescent="0.35">
      <c r="A1040" s="36" t="s">
        <v>626</v>
      </c>
      <c r="B1040" s="36" t="s">
        <v>627</v>
      </c>
      <c r="C1040" t="s">
        <v>626</v>
      </c>
      <c r="D1040" t="s">
        <v>495</v>
      </c>
      <c r="E1040" t="s">
        <v>599</v>
      </c>
      <c r="F1040" t="s">
        <v>620</v>
      </c>
      <c r="G1040" t="s">
        <v>621</v>
      </c>
      <c r="H1040" t="s">
        <v>371</v>
      </c>
      <c r="I1040" t="s">
        <v>372</v>
      </c>
      <c r="J1040" s="55" t="s">
        <v>42</v>
      </c>
      <c r="K1040">
        <v>143</v>
      </c>
    </row>
    <row r="1041" spans="1:11" x14ac:dyDescent="0.35">
      <c r="A1041" s="36" t="s">
        <v>626</v>
      </c>
      <c r="B1041" s="36" t="s">
        <v>627</v>
      </c>
      <c r="C1041" t="s">
        <v>626</v>
      </c>
      <c r="D1041" t="s">
        <v>495</v>
      </c>
      <c r="E1041" t="s">
        <v>599</v>
      </c>
      <c r="F1041" t="s">
        <v>620</v>
      </c>
      <c r="G1041" t="s">
        <v>621</v>
      </c>
      <c r="H1041" t="s">
        <v>371</v>
      </c>
      <c r="I1041" t="s">
        <v>372</v>
      </c>
      <c r="J1041" s="55" t="s">
        <v>43</v>
      </c>
      <c r="K1041">
        <v>20</v>
      </c>
    </row>
    <row r="1042" spans="1:11" x14ac:dyDescent="0.35">
      <c r="A1042" s="36" t="s">
        <v>626</v>
      </c>
      <c r="B1042" s="36" t="s">
        <v>627</v>
      </c>
      <c r="C1042" t="s">
        <v>626</v>
      </c>
      <c r="D1042" t="s">
        <v>495</v>
      </c>
      <c r="E1042" t="s">
        <v>599</v>
      </c>
      <c r="F1042" t="s">
        <v>622</v>
      </c>
      <c r="G1042" t="s">
        <v>623</v>
      </c>
      <c r="H1042" t="s">
        <v>218</v>
      </c>
      <c r="I1042" t="s">
        <v>219</v>
      </c>
      <c r="J1042" s="55">
        <v>1</v>
      </c>
      <c r="K1042">
        <v>0</v>
      </c>
    </row>
    <row r="1043" spans="1:11" x14ac:dyDescent="0.35">
      <c r="A1043" s="36" t="s">
        <v>626</v>
      </c>
      <c r="B1043" s="36" t="s">
        <v>627</v>
      </c>
      <c r="C1043" t="s">
        <v>626</v>
      </c>
      <c r="D1043" t="s">
        <v>495</v>
      </c>
      <c r="E1043" t="s">
        <v>599</v>
      </c>
      <c r="F1043" t="s">
        <v>622</v>
      </c>
      <c r="G1043" t="s">
        <v>623</v>
      </c>
      <c r="H1043" t="s">
        <v>218</v>
      </c>
      <c r="I1043" t="s">
        <v>219</v>
      </c>
      <c r="J1043" s="55">
        <v>2</v>
      </c>
      <c r="K1043">
        <v>0</v>
      </c>
    </row>
    <row r="1044" spans="1:11" x14ac:dyDescent="0.35">
      <c r="A1044" s="36" t="s">
        <v>626</v>
      </c>
      <c r="B1044" s="36" t="s">
        <v>627</v>
      </c>
      <c r="C1044" t="s">
        <v>626</v>
      </c>
      <c r="D1044" t="s">
        <v>497</v>
      </c>
      <c r="E1044" t="s">
        <v>594</v>
      </c>
      <c r="F1044" t="s">
        <v>624</v>
      </c>
      <c r="G1044" t="s">
        <v>625</v>
      </c>
      <c r="H1044" t="s">
        <v>135</v>
      </c>
      <c r="I1044" t="s">
        <v>136</v>
      </c>
      <c r="J1044" s="55">
        <v>1</v>
      </c>
      <c r="K1044">
        <v>4563</v>
      </c>
    </row>
    <row r="1045" spans="1:11" x14ac:dyDescent="0.35">
      <c r="A1045" s="36" t="s">
        <v>626</v>
      </c>
      <c r="B1045" s="36" t="s">
        <v>627</v>
      </c>
      <c r="C1045" t="s">
        <v>626</v>
      </c>
      <c r="D1045" t="s">
        <v>497</v>
      </c>
      <c r="E1045" t="s">
        <v>594</v>
      </c>
      <c r="F1045" t="s">
        <v>624</v>
      </c>
      <c r="G1045" t="s">
        <v>625</v>
      </c>
      <c r="H1045" t="s">
        <v>135</v>
      </c>
      <c r="I1045" t="s">
        <v>136</v>
      </c>
      <c r="J1045" s="55">
        <v>2</v>
      </c>
      <c r="K1045">
        <v>740</v>
      </c>
    </row>
    <row r="1046" spans="1:11" x14ac:dyDescent="0.35">
      <c r="A1046" s="36" t="s">
        <v>626</v>
      </c>
      <c r="B1046" s="36" t="s">
        <v>627</v>
      </c>
      <c r="C1046" t="s">
        <v>626</v>
      </c>
      <c r="D1046" t="s">
        <v>497</v>
      </c>
      <c r="E1046" t="s">
        <v>594</v>
      </c>
      <c r="F1046" t="s">
        <v>624</v>
      </c>
      <c r="G1046" t="s">
        <v>625</v>
      </c>
      <c r="H1046" t="s">
        <v>135</v>
      </c>
      <c r="I1046" t="s">
        <v>136</v>
      </c>
      <c r="J1046" s="55" t="s">
        <v>30</v>
      </c>
      <c r="K1046">
        <v>401</v>
      </c>
    </row>
    <row r="1047" spans="1:11" x14ac:dyDescent="0.35">
      <c r="A1047" s="36" t="s">
        <v>626</v>
      </c>
      <c r="B1047" s="36" t="s">
        <v>627</v>
      </c>
      <c r="C1047" t="s">
        <v>626</v>
      </c>
      <c r="D1047" t="s">
        <v>497</v>
      </c>
      <c r="E1047" t="s">
        <v>594</v>
      </c>
      <c r="F1047" t="s">
        <v>624</v>
      </c>
      <c r="G1047" t="s">
        <v>625</v>
      </c>
      <c r="H1047" t="s">
        <v>135</v>
      </c>
      <c r="I1047" t="s">
        <v>136</v>
      </c>
      <c r="J1047" s="55" t="s">
        <v>31</v>
      </c>
      <c r="K1047">
        <v>204</v>
      </c>
    </row>
    <row r="1048" spans="1:11" x14ac:dyDescent="0.35">
      <c r="A1048" s="36" t="s">
        <v>626</v>
      </c>
      <c r="B1048" s="36" t="s">
        <v>627</v>
      </c>
      <c r="C1048" t="s">
        <v>626</v>
      </c>
      <c r="D1048" t="s">
        <v>497</v>
      </c>
      <c r="E1048" t="s">
        <v>594</v>
      </c>
      <c r="F1048" t="s">
        <v>624</v>
      </c>
      <c r="G1048" t="s">
        <v>625</v>
      </c>
      <c r="H1048" t="s">
        <v>135</v>
      </c>
      <c r="I1048" t="s">
        <v>136</v>
      </c>
      <c r="J1048" s="55" t="s">
        <v>32</v>
      </c>
      <c r="K1048">
        <v>52</v>
      </c>
    </row>
    <row r="1049" spans="1:11" x14ac:dyDescent="0.35">
      <c r="A1049" s="36" t="s">
        <v>626</v>
      </c>
      <c r="B1049" s="36" t="s">
        <v>627</v>
      </c>
      <c r="C1049" t="s">
        <v>626</v>
      </c>
      <c r="D1049" t="s">
        <v>497</v>
      </c>
      <c r="E1049" t="s">
        <v>594</v>
      </c>
      <c r="F1049" t="s">
        <v>624</v>
      </c>
      <c r="G1049" t="s">
        <v>625</v>
      </c>
      <c r="H1049" t="s">
        <v>135</v>
      </c>
      <c r="I1049" t="s">
        <v>136</v>
      </c>
      <c r="J1049" s="55" t="s">
        <v>33</v>
      </c>
      <c r="K1049">
        <v>46</v>
      </c>
    </row>
    <row r="1050" spans="1:11" x14ac:dyDescent="0.35">
      <c r="A1050" s="36" t="s">
        <v>626</v>
      </c>
      <c r="B1050" s="36" t="s">
        <v>627</v>
      </c>
      <c r="C1050" t="s">
        <v>626</v>
      </c>
      <c r="D1050" t="s">
        <v>497</v>
      </c>
      <c r="E1050" t="s">
        <v>594</v>
      </c>
      <c r="F1050" t="s">
        <v>624</v>
      </c>
      <c r="G1050" t="s">
        <v>625</v>
      </c>
      <c r="H1050" t="s">
        <v>135</v>
      </c>
      <c r="I1050" t="s">
        <v>136</v>
      </c>
      <c r="J1050" s="55" t="s">
        <v>34</v>
      </c>
      <c r="K1050">
        <v>31</v>
      </c>
    </row>
    <row r="1051" spans="1:11" x14ac:dyDescent="0.35">
      <c r="A1051" s="36" t="s">
        <v>626</v>
      </c>
      <c r="B1051" s="36" t="s">
        <v>627</v>
      </c>
      <c r="C1051" t="s">
        <v>626</v>
      </c>
      <c r="D1051" t="s">
        <v>497</v>
      </c>
      <c r="E1051" t="s">
        <v>594</v>
      </c>
      <c r="F1051" t="s">
        <v>624</v>
      </c>
      <c r="G1051" t="s">
        <v>625</v>
      </c>
      <c r="H1051" t="s">
        <v>135</v>
      </c>
      <c r="I1051" t="s">
        <v>136</v>
      </c>
      <c r="J1051" s="55" t="s">
        <v>35</v>
      </c>
      <c r="K1051">
        <v>6</v>
      </c>
    </row>
    <row r="1052" spans="1:11" x14ac:dyDescent="0.35">
      <c r="A1052" s="36" t="s">
        <v>626</v>
      </c>
      <c r="B1052" s="36" t="s">
        <v>627</v>
      </c>
      <c r="C1052" t="s">
        <v>626</v>
      </c>
      <c r="D1052" t="s">
        <v>497</v>
      </c>
      <c r="E1052" t="s">
        <v>594</v>
      </c>
      <c r="F1052" t="s">
        <v>624</v>
      </c>
      <c r="G1052" t="s">
        <v>625</v>
      </c>
      <c r="H1052" t="s">
        <v>135</v>
      </c>
      <c r="I1052" t="s">
        <v>136</v>
      </c>
      <c r="J1052" s="55" t="s">
        <v>36</v>
      </c>
      <c r="K1052">
        <v>253</v>
      </c>
    </row>
    <row r="1053" spans="1:11" x14ac:dyDescent="0.35">
      <c r="A1053" s="36" t="s">
        <v>626</v>
      </c>
      <c r="B1053" s="36" t="s">
        <v>627</v>
      </c>
      <c r="C1053" t="s">
        <v>626</v>
      </c>
      <c r="D1053" t="s">
        <v>497</v>
      </c>
      <c r="E1053" t="s">
        <v>594</v>
      </c>
      <c r="F1053" t="s">
        <v>624</v>
      </c>
      <c r="G1053" t="s">
        <v>625</v>
      </c>
      <c r="H1053" t="s">
        <v>135</v>
      </c>
      <c r="I1053" t="s">
        <v>136</v>
      </c>
      <c r="J1053" s="55" t="s">
        <v>37</v>
      </c>
      <c r="K1053">
        <v>105</v>
      </c>
    </row>
    <row r="1054" spans="1:11" x14ac:dyDescent="0.35">
      <c r="A1054" s="36" t="s">
        <v>626</v>
      </c>
      <c r="B1054" s="36" t="s">
        <v>627</v>
      </c>
      <c r="C1054" t="s">
        <v>626</v>
      </c>
      <c r="D1054" t="s">
        <v>497</v>
      </c>
      <c r="E1054" t="s">
        <v>594</v>
      </c>
      <c r="F1054" t="s">
        <v>624</v>
      </c>
      <c r="G1054" t="s">
        <v>625</v>
      </c>
      <c r="H1054" t="s">
        <v>135</v>
      </c>
      <c r="I1054" t="s">
        <v>136</v>
      </c>
      <c r="J1054" s="55" t="s">
        <v>38</v>
      </c>
      <c r="K1054">
        <v>107</v>
      </c>
    </row>
    <row r="1055" spans="1:11" x14ac:dyDescent="0.35">
      <c r="A1055" s="36" t="s">
        <v>626</v>
      </c>
      <c r="B1055" s="36" t="s">
        <v>627</v>
      </c>
      <c r="C1055" t="s">
        <v>626</v>
      </c>
      <c r="D1055" t="s">
        <v>497</v>
      </c>
      <c r="E1055" t="s">
        <v>594</v>
      </c>
      <c r="F1055" t="s">
        <v>624</v>
      </c>
      <c r="G1055" t="s">
        <v>625</v>
      </c>
      <c r="H1055" t="s">
        <v>135</v>
      </c>
      <c r="I1055" t="s">
        <v>136</v>
      </c>
      <c r="J1055" s="55" t="s">
        <v>39</v>
      </c>
      <c r="K1055">
        <v>165</v>
      </c>
    </row>
    <row r="1056" spans="1:11" x14ac:dyDescent="0.35">
      <c r="A1056" s="36" t="s">
        <v>626</v>
      </c>
      <c r="B1056" s="36" t="s">
        <v>627</v>
      </c>
      <c r="C1056" t="s">
        <v>626</v>
      </c>
      <c r="D1056" t="s">
        <v>497</v>
      </c>
      <c r="E1056" t="s">
        <v>594</v>
      </c>
      <c r="F1056" t="s">
        <v>624</v>
      </c>
      <c r="G1056" t="s">
        <v>625</v>
      </c>
      <c r="H1056" t="s">
        <v>135</v>
      </c>
      <c r="I1056" t="s">
        <v>136</v>
      </c>
      <c r="J1056" s="55" t="s">
        <v>40</v>
      </c>
      <c r="K1056">
        <v>25</v>
      </c>
    </row>
    <row r="1057" spans="1:11" x14ac:dyDescent="0.35">
      <c r="A1057" s="36" t="s">
        <v>626</v>
      </c>
      <c r="B1057" s="36" t="s">
        <v>627</v>
      </c>
      <c r="C1057" t="s">
        <v>626</v>
      </c>
      <c r="D1057" t="s">
        <v>497</v>
      </c>
      <c r="E1057" t="s">
        <v>594</v>
      </c>
      <c r="F1057" t="s">
        <v>624</v>
      </c>
      <c r="G1057" t="s">
        <v>625</v>
      </c>
      <c r="H1057" t="s">
        <v>135</v>
      </c>
      <c r="I1057" t="s">
        <v>136</v>
      </c>
      <c r="J1057" s="55" t="s">
        <v>41</v>
      </c>
      <c r="K1057">
        <v>21</v>
      </c>
    </row>
    <row r="1058" spans="1:11" x14ac:dyDescent="0.35">
      <c r="A1058" s="36" t="s">
        <v>626</v>
      </c>
      <c r="B1058" s="36" t="s">
        <v>627</v>
      </c>
      <c r="C1058" t="s">
        <v>626</v>
      </c>
      <c r="D1058" t="s">
        <v>497</v>
      </c>
      <c r="E1058" t="s">
        <v>594</v>
      </c>
      <c r="F1058" t="s">
        <v>624</v>
      </c>
      <c r="G1058" t="s">
        <v>625</v>
      </c>
      <c r="H1058" t="s">
        <v>135</v>
      </c>
      <c r="I1058" t="s">
        <v>136</v>
      </c>
      <c r="J1058" s="55" t="s">
        <v>42</v>
      </c>
      <c r="K1058">
        <v>61</v>
      </c>
    </row>
    <row r="1059" spans="1:11" x14ac:dyDescent="0.35">
      <c r="A1059" s="36" t="s">
        <v>626</v>
      </c>
      <c r="B1059" s="36" t="s">
        <v>627</v>
      </c>
      <c r="C1059" t="s">
        <v>626</v>
      </c>
      <c r="D1059" t="s">
        <v>497</v>
      </c>
      <c r="E1059" t="s">
        <v>594</v>
      </c>
      <c r="F1059" t="s">
        <v>624</v>
      </c>
      <c r="G1059" t="s">
        <v>625</v>
      </c>
      <c r="H1059" t="s">
        <v>135</v>
      </c>
      <c r="I1059" t="s">
        <v>136</v>
      </c>
      <c r="J1059" s="55" t="s">
        <v>43</v>
      </c>
      <c r="K1059">
        <v>3</v>
      </c>
    </row>
    <row r="1060" spans="1:11" x14ac:dyDescent="0.35">
      <c r="A1060" s="36" t="s">
        <v>626</v>
      </c>
      <c r="B1060" s="36" t="s">
        <v>627</v>
      </c>
      <c r="C1060" t="s">
        <v>626</v>
      </c>
      <c r="D1060" t="s">
        <v>497</v>
      </c>
      <c r="E1060" t="s">
        <v>594</v>
      </c>
      <c r="F1060" t="s">
        <v>624</v>
      </c>
      <c r="G1060" t="s">
        <v>625</v>
      </c>
      <c r="H1060" t="s">
        <v>144</v>
      </c>
      <c r="I1060" t="s">
        <v>145</v>
      </c>
      <c r="J1060" s="55">
        <v>1</v>
      </c>
      <c r="K1060">
        <v>3743</v>
      </c>
    </row>
    <row r="1061" spans="1:11" x14ac:dyDescent="0.35">
      <c r="A1061" s="36" t="s">
        <v>626</v>
      </c>
      <c r="B1061" s="36" t="s">
        <v>627</v>
      </c>
      <c r="C1061" t="s">
        <v>626</v>
      </c>
      <c r="D1061" t="s">
        <v>497</v>
      </c>
      <c r="E1061" t="s">
        <v>594</v>
      </c>
      <c r="F1061" t="s">
        <v>624</v>
      </c>
      <c r="G1061" t="s">
        <v>625</v>
      </c>
      <c r="H1061" t="s">
        <v>144</v>
      </c>
      <c r="I1061" t="s">
        <v>145</v>
      </c>
      <c r="J1061" s="55">
        <v>2</v>
      </c>
      <c r="K1061">
        <v>622</v>
      </c>
    </row>
    <row r="1062" spans="1:11" x14ac:dyDescent="0.35">
      <c r="A1062" s="36" t="s">
        <v>626</v>
      </c>
      <c r="B1062" s="36" t="s">
        <v>627</v>
      </c>
      <c r="C1062" t="s">
        <v>626</v>
      </c>
      <c r="D1062" t="s">
        <v>497</v>
      </c>
      <c r="E1062" t="s">
        <v>594</v>
      </c>
      <c r="F1062" t="s">
        <v>624</v>
      </c>
      <c r="G1062" t="s">
        <v>625</v>
      </c>
      <c r="H1062" t="s">
        <v>144</v>
      </c>
      <c r="I1062" t="s">
        <v>145</v>
      </c>
      <c r="J1062" s="55" t="s">
        <v>30</v>
      </c>
      <c r="K1062">
        <v>355</v>
      </c>
    </row>
    <row r="1063" spans="1:11" x14ac:dyDescent="0.35">
      <c r="A1063" s="36" t="s">
        <v>626</v>
      </c>
      <c r="B1063" s="36" t="s">
        <v>627</v>
      </c>
      <c r="C1063" t="s">
        <v>626</v>
      </c>
      <c r="D1063" t="s">
        <v>497</v>
      </c>
      <c r="E1063" t="s">
        <v>594</v>
      </c>
      <c r="F1063" t="s">
        <v>624</v>
      </c>
      <c r="G1063" t="s">
        <v>625</v>
      </c>
      <c r="H1063" t="s">
        <v>144</v>
      </c>
      <c r="I1063" t="s">
        <v>145</v>
      </c>
      <c r="J1063" s="55" t="s">
        <v>31</v>
      </c>
      <c r="K1063">
        <v>154</v>
      </c>
    </row>
    <row r="1064" spans="1:11" x14ac:dyDescent="0.35">
      <c r="A1064" s="36" t="s">
        <v>626</v>
      </c>
      <c r="B1064" s="36" t="s">
        <v>627</v>
      </c>
      <c r="C1064" t="s">
        <v>626</v>
      </c>
      <c r="D1064" t="s">
        <v>497</v>
      </c>
      <c r="E1064" t="s">
        <v>594</v>
      </c>
      <c r="F1064" t="s">
        <v>624</v>
      </c>
      <c r="G1064" t="s">
        <v>625</v>
      </c>
      <c r="H1064" t="s">
        <v>144</v>
      </c>
      <c r="I1064" t="s">
        <v>145</v>
      </c>
      <c r="J1064" s="55" t="s">
        <v>32</v>
      </c>
      <c r="K1064">
        <v>40</v>
      </c>
    </row>
    <row r="1065" spans="1:11" x14ac:dyDescent="0.35">
      <c r="A1065" s="36" t="s">
        <v>626</v>
      </c>
      <c r="B1065" s="36" t="s">
        <v>627</v>
      </c>
      <c r="C1065" t="s">
        <v>626</v>
      </c>
      <c r="D1065" t="s">
        <v>497</v>
      </c>
      <c r="E1065" t="s">
        <v>594</v>
      </c>
      <c r="F1065" t="s">
        <v>624</v>
      </c>
      <c r="G1065" t="s">
        <v>625</v>
      </c>
      <c r="H1065" t="s">
        <v>144</v>
      </c>
      <c r="I1065" t="s">
        <v>145</v>
      </c>
      <c r="J1065" s="55" t="s">
        <v>33</v>
      </c>
      <c r="K1065">
        <v>27</v>
      </c>
    </row>
    <row r="1066" spans="1:11" x14ac:dyDescent="0.35">
      <c r="A1066" s="36" t="s">
        <v>626</v>
      </c>
      <c r="B1066" s="36" t="s">
        <v>627</v>
      </c>
      <c r="C1066" t="s">
        <v>626</v>
      </c>
      <c r="D1066" t="s">
        <v>497</v>
      </c>
      <c r="E1066" t="s">
        <v>594</v>
      </c>
      <c r="F1066" t="s">
        <v>624</v>
      </c>
      <c r="G1066" t="s">
        <v>625</v>
      </c>
      <c r="H1066" t="s">
        <v>144</v>
      </c>
      <c r="I1066" t="s">
        <v>145</v>
      </c>
      <c r="J1066" s="55" t="s">
        <v>34</v>
      </c>
      <c r="K1066">
        <v>42</v>
      </c>
    </row>
    <row r="1067" spans="1:11" x14ac:dyDescent="0.35">
      <c r="A1067" s="36" t="s">
        <v>626</v>
      </c>
      <c r="B1067" s="36" t="s">
        <v>627</v>
      </c>
      <c r="C1067" t="s">
        <v>626</v>
      </c>
      <c r="D1067" t="s">
        <v>497</v>
      </c>
      <c r="E1067" t="s">
        <v>594</v>
      </c>
      <c r="F1067" t="s">
        <v>624</v>
      </c>
      <c r="G1067" t="s">
        <v>625</v>
      </c>
      <c r="H1067" t="s">
        <v>144</v>
      </c>
      <c r="I1067" t="s">
        <v>145</v>
      </c>
      <c r="J1067" s="55" t="s">
        <v>35</v>
      </c>
      <c r="K1067">
        <v>4</v>
      </c>
    </row>
    <row r="1068" spans="1:11" x14ac:dyDescent="0.35">
      <c r="A1068" s="36" t="s">
        <v>626</v>
      </c>
      <c r="B1068" s="36" t="s">
        <v>627</v>
      </c>
      <c r="C1068" t="s">
        <v>626</v>
      </c>
      <c r="D1068" t="s">
        <v>497</v>
      </c>
      <c r="E1068" t="s">
        <v>594</v>
      </c>
      <c r="F1068" t="s">
        <v>624</v>
      </c>
      <c r="G1068" t="s">
        <v>625</v>
      </c>
      <c r="H1068" t="s">
        <v>144</v>
      </c>
      <c r="I1068" t="s">
        <v>145</v>
      </c>
      <c r="J1068" s="55" t="s">
        <v>36</v>
      </c>
      <c r="K1068">
        <v>215</v>
      </c>
    </row>
    <row r="1069" spans="1:11" x14ac:dyDescent="0.35">
      <c r="A1069" s="36" t="s">
        <v>626</v>
      </c>
      <c r="B1069" s="36" t="s">
        <v>627</v>
      </c>
      <c r="C1069" t="s">
        <v>626</v>
      </c>
      <c r="D1069" t="s">
        <v>497</v>
      </c>
      <c r="E1069" t="s">
        <v>594</v>
      </c>
      <c r="F1069" t="s">
        <v>624</v>
      </c>
      <c r="G1069" t="s">
        <v>625</v>
      </c>
      <c r="H1069" t="s">
        <v>144</v>
      </c>
      <c r="I1069" t="s">
        <v>145</v>
      </c>
      <c r="J1069" s="55" t="s">
        <v>37</v>
      </c>
      <c r="K1069">
        <v>68</v>
      </c>
    </row>
    <row r="1070" spans="1:11" x14ac:dyDescent="0.35">
      <c r="A1070" s="36" t="s">
        <v>626</v>
      </c>
      <c r="B1070" s="36" t="s">
        <v>627</v>
      </c>
      <c r="C1070" t="s">
        <v>626</v>
      </c>
      <c r="D1070" t="s">
        <v>497</v>
      </c>
      <c r="E1070" t="s">
        <v>594</v>
      </c>
      <c r="F1070" t="s">
        <v>624</v>
      </c>
      <c r="G1070" t="s">
        <v>625</v>
      </c>
      <c r="H1070" t="s">
        <v>144</v>
      </c>
      <c r="I1070" t="s">
        <v>145</v>
      </c>
      <c r="J1070" s="55" t="s">
        <v>38</v>
      </c>
      <c r="K1070">
        <v>95</v>
      </c>
    </row>
    <row r="1071" spans="1:11" x14ac:dyDescent="0.35">
      <c r="A1071" s="36" t="s">
        <v>626</v>
      </c>
      <c r="B1071" s="36" t="s">
        <v>627</v>
      </c>
      <c r="C1071" t="s">
        <v>626</v>
      </c>
      <c r="D1071" t="s">
        <v>497</v>
      </c>
      <c r="E1071" t="s">
        <v>594</v>
      </c>
      <c r="F1071" t="s">
        <v>624</v>
      </c>
      <c r="G1071" t="s">
        <v>625</v>
      </c>
      <c r="H1071" t="s">
        <v>144</v>
      </c>
      <c r="I1071" t="s">
        <v>145</v>
      </c>
      <c r="J1071" s="55" t="s">
        <v>39</v>
      </c>
      <c r="K1071">
        <v>138</v>
      </c>
    </row>
    <row r="1072" spans="1:11" x14ac:dyDescent="0.35">
      <c r="A1072" s="36" t="s">
        <v>626</v>
      </c>
      <c r="B1072" s="36" t="s">
        <v>627</v>
      </c>
      <c r="C1072" t="s">
        <v>626</v>
      </c>
      <c r="D1072" t="s">
        <v>497</v>
      </c>
      <c r="E1072" t="s">
        <v>594</v>
      </c>
      <c r="F1072" t="s">
        <v>624</v>
      </c>
      <c r="G1072" t="s">
        <v>625</v>
      </c>
      <c r="H1072" t="s">
        <v>144</v>
      </c>
      <c r="I1072" t="s">
        <v>145</v>
      </c>
      <c r="J1072" s="55" t="s">
        <v>40</v>
      </c>
      <c r="K1072">
        <v>17</v>
      </c>
    </row>
    <row r="1073" spans="1:11" x14ac:dyDescent="0.35">
      <c r="A1073" s="36" t="s">
        <v>626</v>
      </c>
      <c r="B1073" s="36" t="s">
        <v>627</v>
      </c>
      <c r="C1073" t="s">
        <v>626</v>
      </c>
      <c r="D1073" t="s">
        <v>497</v>
      </c>
      <c r="E1073" t="s">
        <v>594</v>
      </c>
      <c r="F1073" t="s">
        <v>624</v>
      </c>
      <c r="G1073" t="s">
        <v>625</v>
      </c>
      <c r="H1073" t="s">
        <v>144</v>
      </c>
      <c r="I1073" t="s">
        <v>145</v>
      </c>
      <c r="J1073" s="55" t="s">
        <v>41</v>
      </c>
      <c r="K1073">
        <v>17</v>
      </c>
    </row>
    <row r="1074" spans="1:11" x14ac:dyDescent="0.35">
      <c r="A1074" s="36" t="s">
        <v>626</v>
      </c>
      <c r="B1074" s="36" t="s">
        <v>627</v>
      </c>
      <c r="C1074" t="s">
        <v>626</v>
      </c>
      <c r="D1074" t="s">
        <v>497</v>
      </c>
      <c r="E1074" t="s">
        <v>594</v>
      </c>
      <c r="F1074" t="s">
        <v>624</v>
      </c>
      <c r="G1074" t="s">
        <v>625</v>
      </c>
      <c r="H1074" t="s">
        <v>144</v>
      </c>
      <c r="I1074" t="s">
        <v>145</v>
      </c>
      <c r="J1074" s="55" t="s">
        <v>42</v>
      </c>
      <c r="K1074">
        <v>64</v>
      </c>
    </row>
    <row r="1075" spans="1:11" x14ac:dyDescent="0.35">
      <c r="A1075" s="36" t="s">
        <v>626</v>
      </c>
      <c r="B1075" s="36" t="s">
        <v>627</v>
      </c>
      <c r="C1075" t="s">
        <v>626</v>
      </c>
      <c r="D1075" t="s">
        <v>497</v>
      </c>
      <c r="E1075" t="s">
        <v>594</v>
      </c>
      <c r="F1075" t="s">
        <v>624</v>
      </c>
      <c r="G1075" t="s">
        <v>625</v>
      </c>
      <c r="H1075" t="s">
        <v>144</v>
      </c>
      <c r="I1075" t="s">
        <v>145</v>
      </c>
      <c r="J1075" s="55" t="s">
        <v>43</v>
      </c>
      <c r="K1075">
        <v>8</v>
      </c>
    </row>
    <row r="1076" spans="1:11" x14ac:dyDescent="0.35">
      <c r="A1076" s="36" t="s">
        <v>626</v>
      </c>
      <c r="B1076" s="36" t="s">
        <v>627</v>
      </c>
      <c r="C1076" t="s">
        <v>626</v>
      </c>
      <c r="D1076" t="s">
        <v>497</v>
      </c>
      <c r="E1076" t="s">
        <v>594</v>
      </c>
      <c r="F1076" t="s">
        <v>624</v>
      </c>
      <c r="G1076" t="s">
        <v>625</v>
      </c>
      <c r="H1076" t="s">
        <v>162</v>
      </c>
      <c r="I1076" t="s">
        <v>163</v>
      </c>
      <c r="J1076" s="55">
        <v>1</v>
      </c>
      <c r="K1076">
        <v>3579</v>
      </c>
    </row>
    <row r="1077" spans="1:11" x14ac:dyDescent="0.35">
      <c r="A1077" s="36" t="s">
        <v>626</v>
      </c>
      <c r="B1077" s="36" t="s">
        <v>627</v>
      </c>
      <c r="C1077" t="s">
        <v>626</v>
      </c>
      <c r="D1077" t="s">
        <v>497</v>
      </c>
      <c r="E1077" t="s">
        <v>594</v>
      </c>
      <c r="F1077" t="s">
        <v>624</v>
      </c>
      <c r="G1077" t="s">
        <v>625</v>
      </c>
      <c r="H1077" t="s">
        <v>162</v>
      </c>
      <c r="I1077" t="s">
        <v>163</v>
      </c>
      <c r="J1077" s="55">
        <v>2</v>
      </c>
      <c r="K1077">
        <v>576</v>
      </c>
    </row>
    <row r="1078" spans="1:11" x14ac:dyDescent="0.35">
      <c r="A1078" s="36" t="s">
        <v>626</v>
      </c>
      <c r="B1078" s="36" t="s">
        <v>627</v>
      </c>
      <c r="C1078" t="s">
        <v>626</v>
      </c>
      <c r="D1078" t="s">
        <v>497</v>
      </c>
      <c r="E1078" t="s">
        <v>594</v>
      </c>
      <c r="F1078" t="s">
        <v>624</v>
      </c>
      <c r="G1078" t="s">
        <v>625</v>
      </c>
      <c r="H1078" t="s">
        <v>162</v>
      </c>
      <c r="I1078" t="s">
        <v>163</v>
      </c>
      <c r="J1078" s="55" t="s">
        <v>30</v>
      </c>
      <c r="K1078">
        <v>340</v>
      </c>
    </row>
    <row r="1079" spans="1:11" x14ac:dyDescent="0.35">
      <c r="A1079" s="36" t="s">
        <v>626</v>
      </c>
      <c r="B1079" s="36" t="s">
        <v>627</v>
      </c>
      <c r="C1079" t="s">
        <v>626</v>
      </c>
      <c r="D1079" t="s">
        <v>497</v>
      </c>
      <c r="E1079" t="s">
        <v>594</v>
      </c>
      <c r="F1079" t="s">
        <v>624</v>
      </c>
      <c r="G1079" t="s">
        <v>625</v>
      </c>
      <c r="H1079" t="s">
        <v>162</v>
      </c>
      <c r="I1079" t="s">
        <v>163</v>
      </c>
      <c r="J1079" s="55" t="s">
        <v>31</v>
      </c>
      <c r="K1079">
        <v>130</v>
      </c>
    </row>
    <row r="1080" spans="1:11" x14ac:dyDescent="0.35">
      <c r="A1080" s="36" t="s">
        <v>626</v>
      </c>
      <c r="B1080" s="36" t="s">
        <v>627</v>
      </c>
      <c r="C1080" t="s">
        <v>626</v>
      </c>
      <c r="D1080" t="s">
        <v>497</v>
      </c>
      <c r="E1080" t="s">
        <v>594</v>
      </c>
      <c r="F1080" t="s">
        <v>624</v>
      </c>
      <c r="G1080" t="s">
        <v>625</v>
      </c>
      <c r="H1080" t="s">
        <v>162</v>
      </c>
      <c r="I1080" t="s">
        <v>163</v>
      </c>
      <c r="J1080" s="55" t="s">
        <v>32</v>
      </c>
      <c r="K1080">
        <v>41</v>
      </c>
    </row>
    <row r="1081" spans="1:11" x14ac:dyDescent="0.35">
      <c r="A1081" s="36" t="s">
        <v>626</v>
      </c>
      <c r="B1081" s="36" t="s">
        <v>627</v>
      </c>
      <c r="C1081" t="s">
        <v>626</v>
      </c>
      <c r="D1081" t="s">
        <v>497</v>
      </c>
      <c r="E1081" t="s">
        <v>594</v>
      </c>
      <c r="F1081" t="s">
        <v>624</v>
      </c>
      <c r="G1081" t="s">
        <v>625</v>
      </c>
      <c r="H1081" t="s">
        <v>162</v>
      </c>
      <c r="I1081" t="s">
        <v>163</v>
      </c>
      <c r="J1081" s="55" t="s">
        <v>33</v>
      </c>
      <c r="K1081">
        <v>32</v>
      </c>
    </row>
    <row r="1082" spans="1:11" x14ac:dyDescent="0.35">
      <c r="A1082" s="36" t="s">
        <v>626</v>
      </c>
      <c r="B1082" s="36" t="s">
        <v>627</v>
      </c>
      <c r="C1082" t="s">
        <v>626</v>
      </c>
      <c r="D1082" t="s">
        <v>497</v>
      </c>
      <c r="E1082" t="s">
        <v>594</v>
      </c>
      <c r="F1082" t="s">
        <v>624</v>
      </c>
      <c r="G1082" t="s">
        <v>625</v>
      </c>
      <c r="H1082" t="s">
        <v>162</v>
      </c>
      <c r="I1082" t="s">
        <v>163</v>
      </c>
      <c r="J1082" s="55" t="s">
        <v>34</v>
      </c>
      <c r="K1082">
        <v>31</v>
      </c>
    </row>
    <row r="1083" spans="1:11" x14ac:dyDescent="0.35">
      <c r="A1083" s="36" t="s">
        <v>626</v>
      </c>
      <c r="B1083" s="36" t="s">
        <v>627</v>
      </c>
      <c r="C1083" t="s">
        <v>626</v>
      </c>
      <c r="D1083" t="s">
        <v>497</v>
      </c>
      <c r="E1083" t="s">
        <v>594</v>
      </c>
      <c r="F1083" t="s">
        <v>624</v>
      </c>
      <c r="G1083" t="s">
        <v>625</v>
      </c>
      <c r="H1083" t="s">
        <v>162</v>
      </c>
      <c r="I1083" t="s">
        <v>163</v>
      </c>
      <c r="J1083" s="55" t="s">
        <v>35</v>
      </c>
      <c r="K1083">
        <v>2</v>
      </c>
    </row>
    <row r="1084" spans="1:11" x14ac:dyDescent="0.35">
      <c r="A1084" s="36" t="s">
        <v>626</v>
      </c>
      <c r="B1084" s="36" t="s">
        <v>627</v>
      </c>
      <c r="C1084" t="s">
        <v>626</v>
      </c>
      <c r="D1084" t="s">
        <v>497</v>
      </c>
      <c r="E1084" t="s">
        <v>594</v>
      </c>
      <c r="F1084" t="s">
        <v>624</v>
      </c>
      <c r="G1084" t="s">
        <v>625</v>
      </c>
      <c r="H1084" t="s">
        <v>162</v>
      </c>
      <c r="I1084" t="s">
        <v>163</v>
      </c>
      <c r="J1084" s="55" t="s">
        <v>36</v>
      </c>
      <c r="K1084">
        <v>181</v>
      </c>
    </row>
    <row r="1085" spans="1:11" x14ac:dyDescent="0.35">
      <c r="A1085" s="36" t="s">
        <v>626</v>
      </c>
      <c r="B1085" s="36" t="s">
        <v>627</v>
      </c>
      <c r="C1085" t="s">
        <v>626</v>
      </c>
      <c r="D1085" t="s">
        <v>497</v>
      </c>
      <c r="E1085" t="s">
        <v>594</v>
      </c>
      <c r="F1085" t="s">
        <v>624</v>
      </c>
      <c r="G1085" t="s">
        <v>625</v>
      </c>
      <c r="H1085" t="s">
        <v>162</v>
      </c>
      <c r="I1085" t="s">
        <v>163</v>
      </c>
      <c r="J1085" s="55" t="s">
        <v>37</v>
      </c>
      <c r="K1085">
        <v>72</v>
      </c>
    </row>
    <row r="1086" spans="1:11" x14ac:dyDescent="0.35">
      <c r="A1086" s="36" t="s">
        <v>626</v>
      </c>
      <c r="B1086" s="36" t="s">
        <v>627</v>
      </c>
      <c r="C1086" t="s">
        <v>626</v>
      </c>
      <c r="D1086" t="s">
        <v>497</v>
      </c>
      <c r="E1086" t="s">
        <v>594</v>
      </c>
      <c r="F1086" t="s">
        <v>624</v>
      </c>
      <c r="G1086" t="s">
        <v>625</v>
      </c>
      <c r="H1086" t="s">
        <v>162</v>
      </c>
      <c r="I1086" t="s">
        <v>163</v>
      </c>
      <c r="J1086" s="55" t="s">
        <v>38</v>
      </c>
      <c r="K1086">
        <v>71</v>
      </c>
    </row>
    <row r="1087" spans="1:11" x14ac:dyDescent="0.35">
      <c r="A1087" s="36" t="s">
        <v>626</v>
      </c>
      <c r="B1087" s="36" t="s">
        <v>627</v>
      </c>
      <c r="C1087" t="s">
        <v>626</v>
      </c>
      <c r="D1087" t="s">
        <v>497</v>
      </c>
      <c r="E1087" t="s">
        <v>594</v>
      </c>
      <c r="F1087" t="s">
        <v>624</v>
      </c>
      <c r="G1087" t="s">
        <v>625</v>
      </c>
      <c r="H1087" t="s">
        <v>162</v>
      </c>
      <c r="I1087" t="s">
        <v>163</v>
      </c>
      <c r="J1087" s="55" t="s">
        <v>39</v>
      </c>
      <c r="K1087">
        <v>137</v>
      </c>
    </row>
    <row r="1088" spans="1:11" x14ac:dyDescent="0.35">
      <c r="A1088" s="36" t="s">
        <v>626</v>
      </c>
      <c r="B1088" s="36" t="s">
        <v>627</v>
      </c>
      <c r="C1088" t="s">
        <v>626</v>
      </c>
      <c r="D1088" t="s">
        <v>497</v>
      </c>
      <c r="E1088" t="s">
        <v>594</v>
      </c>
      <c r="F1088" t="s">
        <v>624</v>
      </c>
      <c r="G1088" t="s">
        <v>625</v>
      </c>
      <c r="H1088" t="s">
        <v>162</v>
      </c>
      <c r="I1088" t="s">
        <v>163</v>
      </c>
      <c r="J1088" s="55" t="s">
        <v>40</v>
      </c>
      <c r="K1088">
        <v>30</v>
      </c>
    </row>
    <row r="1089" spans="1:11" x14ac:dyDescent="0.35">
      <c r="A1089" s="36" t="s">
        <v>626</v>
      </c>
      <c r="B1089" s="36" t="s">
        <v>627</v>
      </c>
      <c r="C1089" t="s">
        <v>626</v>
      </c>
      <c r="D1089" t="s">
        <v>497</v>
      </c>
      <c r="E1089" t="s">
        <v>594</v>
      </c>
      <c r="F1089" t="s">
        <v>624</v>
      </c>
      <c r="G1089" t="s">
        <v>625</v>
      </c>
      <c r="H1089" t="s">
        <v>162</v>
      </c>
      <c r="I1089" t="s">
        <v>163</v>
      </c>
      <c r="J1089" s="55" t="s">
        <v>41</v>
      </c>
      <c r="K1089">
        <v>14</v>
      </c>
    </row>
    <row r="1090" spans="1:11" x14ac:dyDescent="0.35">
      <c r="A1090" s="36" t="s">
        <v>626</v>
      </c>
      <c r="B1090" s="36" t="s">
        <v>627</v>
      </c>
      <c r="C1090" t="s">
        <v>626</v>
      </c>
      <c r="D1090" t="s">
        <v>497</v>
      </c>
      <c r="E1090" t="s">
        <v>594</v>
      </c>
      <c r="F1090" t="s">
        <v>624</v>
      </c>
      <c r="G1090" t="s">
        <v>625</v>
      </c>
      <c r="H1090" t="s">
        <v>162</v>
      </c>
      <c r="I1090" t="s">
        <v>163</v>
      </c>
      <c r="J1090" s="55" t="s">
        <v>42</v>
      </c>
      <c r="K1090">
        <v>69</v>
      </c>
    </row>
    <row r="1091" spans="1:11" x14ac:dyDescent="0.35">
      <c r="A1091" s="36" t="s">
        <v>626</v>
      </c>
      <c r="B1091" s="36" t="s">
        <v>627</v>
      </c>
      <c r="C1091" t="s">
        <v>626</v>
      </c>
      <c r="D1091" t="s">
        <v>497</v>
      </c>
      <c r="E1091" t="s">
        <v>594</v>
      </c>
      <c r="F1091" t="s">
        <v>624</v>
      </c>
      <c r="G1091" t="s">
        <v>625</v>
      </c>
      <c r="H1091" t="s">
        <v>162</v>
      </c>
      <c r="I1091" t="s">
        <v>163</v>
      </c>
      <c r="J1091" s="55" t="s">
        <v>43</v>
      </c>
      <c r="K1091">
        <v>2</v>
      </c>
    </row>
    <row r="1092" spans="1:11" x14ac:dyDescent="0.35">
      <c r="A1092" s="36" t="s">
        <v>626</v>
      </c>
      <c r="B1092" s="36" t="s">
        <v>627</v>
      </c>
      <c r="C1092" t="s">
        <v>626</v>
      </c>
      <c r="D1092" t="s">
        <v>497</v>
      </c>
      <c r="E1092" t="s">
        <v>594</v>
      </c>
      <c r="F1092" t="s">
        <v>624</v>
      </c>
      <c r="G1092" t="s">
        <v>625</v>
      </c>
      <c r="H1092" t="s">
        <v>280</v>
      </c>
      <c r="I1092" t="s">
        <v>281</v>
      </c>
      <c r="J1092" s="55">
        <v>1</v>
      </c>
      <c r="K1092">
        <v>1094</v>
      </c>
    </row>
    <row r="1093" spans="1:11" x14ac:dyDescent="0.35">
      <c r="A1093" s="36" t="s">
        <v>626</v>
      </c>
      <c r="B1093" s="36" t="s">
        <v>627</v>
      </c>
      <c r="C1093" t="s">
        <v>626</v>
      </c>
      <c r="D1093" t="s">
        <v>497</v>
      </c>
      <c r="E1093" t="s">
        <v>594</v>
      </c>
      <c r="F1093" t="s">
        <v>624</v>
      </c>
      <c r="G1093" t="s">
        <v>625</v>
      </c>
      <c r="H1093" t="s">
        <v>280</v>
      </c>
      <c r="I1093" t="s">
        <v>281</v>
      </c>
      <c r="J1093" s="55">
        <v>2</v>
      </c>
      <c r="K1093">
        <v>152</v>
      </c>
    </row>
    <row r="1094" spans="1:11" x14ac:dyDescent="0.35">
      <c r="A1094" s="36" t="s">
        <v>626</v>
      </c>
      <c r="B1094" s="36" t="s">
        <v>627</v>
      </c>
      <c r="C1094" t="s">
        <v>626</v>
      </c>
      <c r="D1094" t="s">
        <v>497</v>
      </c>
      <c r="E1094" t="s">
        <v>594</v>
      </c>
      <c r="F1094" t="s">
        <v>624</v>
      </c>
      <c r="G1094" t="s">
        <v>625</v>
      </c>
      <c r="H1094" t="s">
        <v>280</v>
      </c>
      <c r="I1094" t="s">
        <v>281</v>
      </c>
      <c r="J1094" s="55" t="s">
        <v>30</v>
      </c>
      <c r="K1094">
        <v>95</v>
      </c>
    </row>
    <row r="1095" spans="1:11" x14ac:dyDescent="0.35">
      <c r="A1095" s="36" t="s">
        <v>626</v>
      </c>
      <c r="B1095" s="36" t="s">
        <v>627</v>
      </c>
      <c r="C1095" t="s">
        <v>626</v>
      </c>
      <c r="D1095" t="s">
        <v>497</v>
      </c>
      <c r="E1095" t="s">
        <v>594</v>
      </c>
      <c r="F1095" t="s">
        <v>624</v>
      </c>
      <c r="G1095" t="s">
        <v>625</v>
      </c>
      <c r="H1095" t="s">
        <v>280</v>
      </c>
      <c r="I1095" t="s">
        <v>281</v>
      </c>
      <c r="J1095" s="55" t="s">
        <v>31</v>
      </c>
      <c r="K1095">
        <v>35</v>
      </c>
    </row>
    <row r="1096" spans="1:11" x14ac:dyDescent="0.35">
      <c r="A1096" s="36" t="s">
        <v>626</v>
      </c>
      <c r="B1096" s="36" t="s">
        <v>627</v>
      </c>
      <c r="C1096" t="s">
        <v>626</v>
      </c>
      <c r="D1096" t="s">
        <v>497</v>
      </c>
      <c r="E1096" t="s">
        <v>594</v>
      </c>
      <c r="F1096" t="s">
        <v>624</v>
      </c>
      <c r="G1096" t="s">
        <v>625</v>
      </c>
      <c r="H1096" t="s">
        <v>280</v>
      </c>
      <c r="I1096" t="s">
        <v>281</v>
      </c>
      <c r="J1096" s="55" t="s">
        <v>32</v>
      </c>
      <c r="K1096">
        <v>6</v>
      </c>
    </row>
    <row r="1097" spans="1:11" x14ac:dyDescent="0.35">
      <c r="A1097" s="36" t="s">
        <v>626</v>
      </c>
      <c r="B1097" s="36" t="s">
        <v>627</v>
      </c>
      <c r="C1097" t="s">
        <v>626</v>
      </c>
      <c r="D1097" t="s">
        <v>497</v>
      </c>
      <c r="E1097" t="s">
        <v>594</v>
      </c>
      <c r="F1097" t="s">
        <v>624</v>
      </c>
      <c r="G1097" t="s">
        <v>625</v>
      </c>
      <c r="H1097" t="s">
        <v>280</v>
      </c>
      <c r="I1097" t="s">
        <v>281</v>
      </c>
      <c r="J1097" s="55" t="s">
        <v>33</v>
      </c>
      <c r="K1097">
        <v>5</v>
      </c>
    </row>
    <row r="1098" spans="1:11" x14ac:dyDescent="0.35">
      <c r="A1098" s="36" t="s">
        <v>626</v>
      </c>
      <c r="B1098" s="36" t="s">
        <v>627</v>
      </c>
      <c r="C1098" t="s">
        <v>626</v>
      </c>
      <c r="D1098" t="s">
        <v>497</v>
      </c>
      <c r="E1098" t="s">
        <v>594</v>
      </c>
      <c r="F1098" t="s">
        <v>624</v>
      </c>
      <c r="G1098" t="s">
        <v>625</v>
      </c>
      <c r="H1098" t="s">
        <v>280</v>
      </c>
      <c r="I1098" t="s">
        <v>281</v>
      </c>
      <c r="J1098" s="55" t="s">
        <v>34</v>
      </c>
      <c r="K1098">
        <v>9</v>
      </c>
    </row>
    <row r="1099" spans="1:11" x14ac:dyDescent="0.35">
      <c r="A1099" s="36" t="s">
        <v>626</v>
      </c>
      <c r="B1099" s="36" t="s">
        <v>627</v>
      </c>
      <c r="C1099" t="s">
        <v>626</v>
      </c>
      <c r="D1099" t="s">
        <v>497</v>
      </c>
      <c r="E1099" t="s">
        <v>594</v>
      </c>
      <c r="F1099" t="s">
        <v>624</v>
      </c>
      <c r="G1099" t="s">
        <v>625</v>
      </c>
      <c r="H1099" t="s">
        <v>280</v>
      </c>
      <c r="I1099" t="s">
        <v>281</v>
      </c>
      <c r="J1099" s="55" t="s">
        <v>35</v>
      </c>
      <c r="K1099">
        <v>2</v>
      </c>
    </row>
    <row r="1100" spans="1:11" x14ac:dyDescent="0.35">
      <c r="A1100" s="36" t="s">
        <v>626</v>
      </c>
      <c r="B1100" s="36" t="s">
        <v>627</v>
      </c>
      <c r="C1100" t="s">
        <v>626</v>
      </c>
      <c r="D1100" t="s">
        <v>497</v>
      </c>
      <c r="E1100" t="s">
        <v>594</v>
      </c>
      <c r="F1100" t="s">
        <v>624</v>
      </c>
      <c r="G1100" t="s">
        <v>625</v>
      </c>
      <c r="H1100" t="s">
        <v>280</v>
      </c>
      <c r="I1100" t="s">
        <v>281</v>
      </c>
      <c r="J1100" s="55" t="s">
        <v>36</v>
      </c>
      <c r="K1100">
        <v>50</v>
      </c>
    </row>
    <row r="1101" spans="1:11" x14ac:dyDescent="0.35">
      <c r="A1101" s="36" t="s">
        <v>626</v>
      </c>
      <c r="B1101" s="36" t="s">
        <v>627</v>
      </c>
      <c r="C1101" t="s">
        <v>626</v>
      </c>
      <c r="D1101" t="s">
        <v>497</v>
      </c>
      <c r="E1101" t="s">
        <v>594</v>
      </c>
      <c r="F1101" t="s">
        <v>624</v>
      </c>
      <c r="G1101" t="s">
        <v>625</v>
      </c>
      <c r="H1101" t="s">
        <v>280</v>
      </c>
      <c r="I1101" t="s">
        <v>281</v>
      </c>
      <c r="J1101" s="55" t="s">
        <v>37</v>
      </c>
      <c r="K1101">
        <v>10</v>
      </c>
    </row>
    <row r="1102" spans="1:11" x14ac:dyDescent="0.35">
      <c r="A1102" s="36" t="s">
        <v>626</v>
      </c>
      <c r="B1102" s="36" t="s">
        <v>627</v>
      </c>
      <c r="C1102" t="s">
        <v>626</v>
      </c>
      <c r="D1102" t="s">
        <v>497</v>
      </c>
      <c r="E1102" t="s">
        <v>594</v>
      </c>
      <c r="F1102" t="s">
        <v>624</v>
      </c>
      <c r="G1102" t="s">
        <v>625</v>
      </c>
      <c r="H1102" t="s">
        <v>280</v>
      </c>
      <c r="I1102" t="s">
        <v>281</v>
      </c>
      <c r="J1102" s="55" t="s">
        <v>38</v>
      </c>
      <c r="K1102">
        <v>17</v>
      </c>
    </row>
    <row r="1103" spans="1:11" x14ac:dyDescent="0.35">
      <c r="A1103" s="36" t="s">
        <v>626</v>
      </c>
      <c r="B1103" s="36" t="s">
        <v>627</v>
      </c>
      <c r="C1103" t="s">
        <v>626</v>
      </c>
      <c r="D1103" t="s">
        <v>497</v>
      </c>
      <c r="E1103" t="s">
        <v>594</v>
      </c>
      <c r="F1103" t="s">
        <v>624</v>
      </c>
      <c r="G1103" t="s">
        <v>625</v>
      </c>
      <c r="H1103" t="s">
        <v>280</v>
      </c>
      <c r="I1103" t="s">
        <v>281</v>
      </c>
      <c r="J1103" s="55" t="s">
        <v>39</v>
      </c>
      <c r="K1103">
        <v>46</v>
      </c>
    </row>
    <row r="1104" spans="1:11" x14ac:dyDescent="0.35">
      <c r="A1104" s="36" t="s">
        <v>626</v>
      </c>
      <c r="B1104" s="36" t="s">
        <v>627</v>
      </c>
      <c r="C1104" t="s">
        <v>626</v>
      </c>
      <c r="D1104" t="s">
        <v>497</v>
      </c>
      <c r="E1104" t="s">
        <v>594</v>
      </c>
      <c r="F1104" t="s">
        <v>624</v>
      </c>
      <c r="G1104" t="s">
        <v>625</v>
      </c>
      <c r="H1104" t="s">
        <v>280</v>
      </c>
      <c r="I1104" t="s">
        <v>281</v>
      </c>
      <c r="J1104" s="55" t="s">
        <v>40</v>
      </c>
      <c r="K1104">
        <v>8</v>
      </c>
    </row>
    <row r="1105" spans="1:11" x14ac:dyDescent="0.35">
      <c r="A1105" s="36" t="s">
        <v>626</v>
      </c>
      <c r="B1105" s="36" t="s">
        <v>627</v>
      </c>
      <c r="C1105" t="s">
        <v>626</v>
      </c>
      <c r="D1105" t="s">
        <v>497</v>
      </c>
      <c r="E1105" t="s">
        <v>594</v>
      </c>
      <c r="F1105" t="s">
        <v>624</v>
      </c>
      <c r="G1105" t="s">
        <v>625</v>
      </c>
      <c r="H1105" t="s">
        <v>280</v>
      </c>
      <c r="I1105" t="s">
        <v>281</v>
      </c>
      <c r="J1105" s="55" t="s">
        <v>41</v>
      </c>
      <c r="K1105">
        <v>4</v>
      </c>
    </row>
    <row r="1106" spans="1:11" x14ac:dyDescent="0.35">
      <c r="A1106" s="36" t="s">
        <v>626</v>
      </c>
      <c r="B1106" s="36" t="s">
        <v>627</v>
      </c>
      <c r="C1106" t="s">
        <v>626</v>
      </c>
      <c r="D1106" t="s">
        <v>497</v>
      </c>
      <c r="E1106" t="s">
        <v>594</v>
      </c>
      <c r="F1106" t="s">
        <v>624</v>
      </c>
      <c r="G1106" t="s">
        <v>625</v>
      </c>
      <c r="H1106" t="s">
        <v>280</v>
      </c>
      <c r="I1106" t="s">
        <v>281</v>
      </c>
      <c r="J1106" s="55" t="s">
        <v>42</v>
      </c>
      <c r="K1106">
        <v>15</v>
      </c>
    </row>
    <row r="1107" spans="1:11" x14ac:dyDescent="0.35">
      <c r="A1107" s="36" t="s">
        <v>626</v>
      </c>
      <c r="B1107" s="36" t="s">
        <v>627</v>
      </c>
      <c r="C1107" t="s">
        <v>626</v>
      </c>
      <c r="D1107" t="s">
        <v>497</v>
      </c>
      <c r="E1107" t="s">
        <v>594</v>
      </c>
      <c r="F1107" t="s">
        <v>624</v>
      </c>
      <c r="G1107" t="s">
        <v>625</v>
      </c>
      <c r="H1107" t="s">
        <v>280</v>
      </c>
      <c r="I1107" t="s">
        <v>281</v>
      </c>
      <c r="J1107" s="55" t="s">
        <v>43</v>
      </c>
      <c r="K1107">
        <v>2</v>
      </c>
    </row>
    <row r="1108" spans="1:11" x14ac:dyDescent="0.35">
      <c r="A1108" s="36" t="s">
        <v>626</v>
      </c>
      <c r="B1108" s="36" t="s">
        <v>627</v>
      </c>
      <c r="C1108" t="s">
        <v>626</v>
      </c>
      <c r="D1108" t="s">
        <v>512</v>
      </c>
      <c r="E1108" t="s">
        <v>588</v>
      </c>
      <c r="F1108" t="s">
        <v>624</v>
      </c>
      <c r="G1108" t="s">
        <v>625</v>
      </c>
      <c r="H1108" t="s">
        <v>182</v>
      </c>
      <c r="I1108" t="s">
        <v>183</v>
      </c>
      <c r="J1108" s="55">
        <v>1</v>
      </c>
      <c r="K1108">
        <v>0</v>
      </c>
    </row>
    <row r="1109" spans="1:11" x14ac:dyDescent="0.35">
      <c r="A1109" s="36" t="s">
        <v>626</v>
      </c>
      <c r="B1109" s="36" t="s">
        <v>627</v>
      </c>
      <c r="C1109" t="s">
        <v>626</v>
      </c>
      <c r="D1109" t="s">
        <v>512</v>
      </c>
      <c r="E1109" t="s">
        <v>588</v>
      </c>
      <c r="F1109" t="s">
        <v>624</v>
      </c>
      <c r="G1109" t="s">
        <v>625</v>
      </c>
      <c r="H1109" t="s">
        <v>182</v>
      </c>
      <c r="I1109" t="s">
        <v>183</v>
      </c>
      <c r="J1109" s="55">
        <v>2</v>
      </c>
      <c r="K1109">
        <v>0</v>
      </c>
    </row>
    <row r="1110" spans="1:11" x14ac:dyDescent="0.35">
      <c r="A1110" s="36" t="s">
        <v>626</v>
      </c>
      <c r="B1110" s="36" t="s">
        <v>627</v>
      </c>
      <c r="C1110" t="s">
        <v>626</v>
      </c>
      <c r="D1110" t="s">
        <v>512</v>
      </c>
      <c r="E1110" t="s">
        <v>588</v>
      </c>
      <c r="F1110" t="s">
        <v>624</v>
      </c>
      <c r="G1110" t="s">
        <v>625</v>
      </c>
      <c r="H1110" t="s">
        <v>182</v>
      </c>
      <c r="I1110" t="s">
        <v>183</v>
      </c>
      <c r="J1110" s="55" t="s">
        <v>30</v>
      </c>
      <c r="K1110">
        <v>0</v>
      </c>
    </row>
    <row r="1111" spans="1:11" x14ac:dyDescent="0.35">
      <c r="A1111" s="36" t="s">
        <v>626</v>
      </c>
      <c r="B1111" s="36" t="s">
        <v>627</v>
      </c>
      <c r="C1111" t="s">
        <v>626</v>
      </c>
      <c r="D1111" t="s">
        <v>512</v>
      </c>
      <c r="E1111" t="s">
        <v>588</v>
      </c>
      <c r="F1111" t="s">
        <v>624</v>
      </c>
      <c r="G1111" t="s">
        <v>625</v>
      </c>
      <c r="H1111" t="s">
        <v>182</v>
      </c>
      <c r="I1111" t="s">
        <v>183</v>
      </c>
      <c r="J1111" s="55" t="s">
        <v>31</v>
      </c>
      <c r="K1111">
        <v>0</v>
      </c>
    </row>
    <row r="1112" spans="1:11" x14ac:dyDescent="0.35">
      <c r="A1112" s="36" t="s">
        <v>626</v>
      </c>
      <c r="B1112" s="36" t="s">
        <v>627</v>
      </c>
      <c r="C1112" t="s">
        <v>626</v>
      </c>
      <c r="D1112" t="s">
        <v>512</v>
      </c>
      <c r="E1112" t="s">
        <v>588</v>
      </c>
      <c r="F1112" t="s">
        <v>624</v>
      </c>
      <c r="G1112" t="s">
        <v>625</v>
      </c>
      <c r="H1112" t="s">
        <v>182</v>
      </c>
      <c r="I1112" t="s">
        <v>183</v>
      </c>
      <c r="J1112" s="55" t="s">
        <v>32</v>
      </c>
      <c r="K1112">
        <v>0</v>
      </c>
    </row>
    <row r="1113" spans="1:11" x14ac:dyDescent="0.35">
      <c r="A1113" s="36" t="s">
        <v>626</v>
      </c>
      <c r="B1113" s="36" t="s">
        <v>627</v>
      </c>
      <c r="C1113" t="s">
        <v>626</v>
      </c>
      <c r="D1113" t="s">
        <v>512</v>
      </c>
      <c r="E1113" t="s">
        <v>588</v>
      </c>
      <c r="F1113" t="s">
        <v>624</v>
      </c>
      <c r="G1113" t="s">
        <v>625</v>
      </c>
      <c r="H1113" t="s">
        <v>182</v>
      </c>
      <c r="I1113" t="s">
        <v>183</v>
      </c>
      <c r="J1113" s="55" t="s">
        <v>33</v>
      </c>
      <c r="K1113">
        <v>0</v>
      </c>
    </row>
    <row r="1114" spans="1:11" x14ac:dyDescent="0.35">
      <c r="A1114" s="36" t="s">
        <v>626</v>
      </c>
      <c r="B1114" s="36" t="s">
        <v>627</v>
      </c>
      <c r="C1114" t="s">
        <v>626</v>
      </c>
      <c r="D1114" t="s">
        <v>512</v>
      </c>
      <c r="E1114" t="s">
        <v>588</v>
      </c>
      <c r="F1114" t="s">
        <v>624</v>
      </c>
      <c r="G1114" t="s">
        <v>625</v>
      </c>
      <c r="H1114" t="s">
        <v>182</v>
      </c>
      <c r="I1114" t="s">
        <v>183</v>
      </c>
      <c r="J1114" s="55" t="s">
        <v>34</v>
      </c>
      <c r="K1114">
        <v>0</v>
      </c>
    </row>
    <row r="1115" spans="1:11" x14ac:dyDescent="0.35">
      <c r="A1115" s="36" t="s">
        <v>626</v>
      </c>
      <c r="B1115" s="36" t="s">
        <v>627</v>
      </c>
      <c r="C1115" t="s">
        <v>626</v>
      </c>
      <c r="D1115" t="s">
        <v>512</v>
      </c>
      <c r="E1115" t="s">
        <v>588</v>
      </c>
      <c r="F1115" t="s">
        <v>624</v>
      </c>
      <c r="G1115" t="s">
        <v>625</v>
      </c>
      <c r="H1115" t="s">
        <v>182</v>
      </c>
      <c r="I1115" t="s">
        <v>183</v>
      </c>
      <c r="J1115" s="55" t="s">
        <v>35</v>
      </c>
      <c r="K1115">
        <v>0</v>
      </c>
    </row>
    <row r="1116" spans="1:11" x14ac:dyDescent="0.35">
      <c r="A1116" s="36" t="s">
        <v>626</v>
      </c>
      <c r="B1116" s="36" t="s">
        <v>627</v>
      </c>
      <c r="C1116" t="s">
        <v>626</v>
      </c>
      <c r="D1116" t="s">
        <v>512</v>
      </c>
      <c r="E1116" t="s">
        <v>588</v>
      </c>
      <c r="F1116" t="s">
        <v>624</v>
      </c>
      <c r="G1116" t="s">
        <v>625</v>
      </c>
      <c r="H1116" t="s">
        <v>182</v>
      </c>
      <c r="I1116" t="s">
        <v>183</v>
      </c>
      <c r="J1116" s="55" t="s">
        <v>36</v>
      </c>
      <c r="K1116">
        <v>0</v>
      </c>
    </row>
    <row r="1117" spans="1:11" x14ac:dyDescent="0.35">
      <c r="A1117" s="36" t="s">
        <v>626</v>
      </c>
      <c r="B1117" s="36" t="s">
        <v>627</v>
      </c>
      <c r="C1117" t="s">
        <v>626</v>
      </c>
      <c r="D1117" t="s">
        <v>512</v>
      </c>
      <c r="E1117" t="s">
        <v>588</v>
      </c>
      <c r="F1117" t="s">
        <v>624</v>
      </c>
      <c r="G1117" t="s">
        <v>625</v>
      </c>
      <c r="H1117" t="s">
        <v>182</v>
      </c>
      <c r="I1117" t="s">
        <v>183</v>
      </c>
      <c r="J1117" s="55" t="s">
        <v>37</v>
      </c>
      <c r="K1117">
        <v>0</v>
      </c>
    </row>
    <row r="1118" spans="1:11" x14ac:dyDescent="0.35">
      <c r="A1118" s="36" t="s">
        <v>626</v>
      </c>
      <c r="B1118" s="36" t="s">
        <v>627</v>
      </c>
      <c r="C1118" t="s">
        <v>626</v>
      </c>
      <c r="D1118" t="s">
        <v>512</v>
      </c>
      <c r="E1118" t="s">
        <v>588</v>
      </c>
      <c r="F1118" t="s">
        <v>624</v>
      </c>
      <c r="G1118" t="s">
        <v>625</v>
      </c>
      <c r="H1118" t="s">
        <v>182</v>
      </c>
      <c r="I1118" t="s">
        <v>183</v>
      </c>
      <c r="J1118" s="55" t="s">
        <v>38</v>
      </c>
      <c r="K1118">
        <v>0</v>
      </c>
    </row>
    <row r="1119" spans="1:11" x14ac:dyDescent="0.35">
      <c r="A1119" s="36" t="s">
        <v>626</v>
      </c>
      <c r="B1119" s="36" t="s">
        <v>627</v>
      </c>
      <c r="C1119" t="s">
        <v>626</v>
      </c>
      <c r="D1119" t="s">
        <v>512</v>
      </c>
      <c r="E1119" t="s">
        <v>588</v>
      </c>
      <c r="F1119" t="s">
        <v>624</v>
      </c>
      <c r="G1119" t="s">
        <v>625</v>
      </c>
      <c r="H1119" t="s">
        <v>182</v>
      </c>
      <c r="I1119" t="s">
        <v>183</v>
      </c>
      <c r="J1119" s="55" t="s">
        <v>39</v>
      </c>
      <c r="K1119">
        <v>0</v>
      </c>
    </row>
    <row r="1120" spans="1:11" x14ac:dyDescent="0.35">
      <c r="A1120" s="36" t="s">
        <v>626</v>
      </c>
      <c r="B1120" s="36" t="s">
        <v>627</v>
      </c>
      <c r="C1120" t="s">
        <v>626</v>
      </c>
      <c r="D1120" t="s">
        <v>512</v>
      </c>
      <c r="E1120" t="s">
        <v>588</v>
      </c>
      <c r="F1120" t="s">
        <v>624</v>
      </c>
      <c r="G1120" t="s">
        <v>625</v>
      </c>
      <c r="H1120" t="s">
        <v>182</v>
      </c>
      <c r="I1120" t="s">
        <v>183</v>
      </c>
      <c r="J1120" s="55" t="s">
        <v>40</v>
      </c>
      <c r="K1120">
        <v>0</v>
      </c>
    </row>
    <row r="1121" spans="1:11" x14ac:dyDescent="0.35">
      <c r="A1121" s="36" t="s">
        <v>626</v>
      </c>
      <c r="B1121" s="36" t="s">
        <v>627</v>
      </c>
      <c r="C1121" t="s">
        <v>626</v>
      </c>
      <c r="D1121" t="s">
        <v>512</v>
      </c>
      <c r="E1121" t="s">
        <v>588</v>
      </c>
      <c r="F1121" t="s">
        <v>624</v>
      </c>
      <c r="G1121" t="s">
        <v>625</v>
      </c>
      <c r="H1121" t="s">
        <v>182</v>
      </c>
      <c r="I1121" t="s">
        <v>183</v>
      </c>
      <c r="J1121" s="55" t="s">
        <v>41</v>
      </c>
      <c r="K1121">
        <v>0</v>
      </c>
    </row>
    <row r="1122" spans="1:11" x14ac:dyDescent="0.35">
      <c r="A1122" s="36" t="s">
        <v>626</v>
      </c>
      <c r="B1122" s="36" t="s">
        <v>627</v>
      </c>
      <c r="C1122" t="s">
        <v>626</v>
      </c>
      <c r="D1122" t="s">
        <v>512</v>
      </c>
      <c r="E1122" t="s">
        <v>588</v>
      </c>
      <c r="F1122" t="s">
        <v>624</v>
      </c>
      <c r="G1122" t="s">
        <v>625</v>
      </c>
      <c r="H1122" t="s">
        <v>182</v>
      </c>
      <c r="I1122" t="s">
        <v>183</v>
      </c>
      <c r="J1122" s="55" t="s">
        <v>42</v>
      </c>
      <c r="K1122">
        <v>0</v>
      </c>
    </row>
    <row r="1123" spans="1:11" x14ac:dyDescent="0.35">
      <c r="A1123" s="36" t="s">
        <v>626</v>
      </c>
      <c r="B1123" s="36" t="s">
        <v>627</v>
      </c>
      <c r="C1123" t="s">
        <v>626</v>
      </c>
      <c r="D1123" t="s">
        <v>512</v>
      </c>
      <c r="E1123" t="s">
        <v>588</v>
      </c>
      <c r="F1123" t="s">
        <v>624</v>
      </c>
      <c r="G1123" t="s">
        <v>625</v>
      </c>
      <c r="H1123" t="s">
        <v>182</v>
      </c>
      <c r="I1123" t="s">
        <v>183</v>
      </c>
      <c r="J1123" s="55" t="s">
        <v>43</v>
      </c>
      <c r="K1123">
        <v>0</v>
      </c>
    </row>
    <row r="1124" spans="1:11" x14ac:dyDescent="0.35">
      <c r="A1124" s="36" t="str">
        <f t="shared" ref="A1124:A1187" si="0">C1124</f>
        <v>NHS111PS-202324-H1</v>
      </c>
      <c r="B1124" s="36" t="str">
        <f>VLOOKUP($A1124,Refs!$J$2:$K$15,2,FALSE)</f>
        <v>Apr'23 to Sep'23</v>
      </c>
      <c r="C1124" t="s">
        <v>81</v>
      </c>
      <c r="D1124" t="s">
        <v>506</v>
      </c>
      <c r="E1124" t="s">
        <v>585</v>
      </c>
      <c r="F1124" t="s">
        <v>586</v>
      </c>
      <c r="G1124" t="s">
        <v>587</v>
      </c>
      <c r="H1124" t="s">
        <v>504</v>
      </c>
      <c r="I1124" t="s">
        <v>505</v>
      </c>
      <c r="J1124">
        <v>1</v>
      </c>
      <c r="K1124">
        <v>11411</v>
      </c>
    </row>
    <row r="1125" spans="1:11" x14ac:dyDescent="0.35">
      <c r="A1125" s="36" t="str">
        <f t="shared" si="0"/>
        <v>NHS111PS-202324-H1</v>
      </c>
      <c r="B1125" s="36" t="str">
        <f>VLOOKUP($A1125,Refs!$J$2:$K$15,2,FALSE)</f>
        <v>Apr'23 to Sep'23</v>
      </c>
      <c r="C1125" t="s">
        <v>81</v>
      </c>
      <c r="D1125" t="s">
        <v>506</v>
      </c>
      <c r="E1125" t="s">
        <v>585</v>
      </c>
      <c r="F1125" t="s">
        <v>586</v>
      </c>
      <c r="G1125" t="s">
        <v>587</v>
      </c>
      <c r="H1125" t="s">
        <v>504</v>
      </c>
      <c r="I1125" t="s">
        <v>505</v>
      </c>
      <c r="J1125">
        <v>2</v>
      </c>
      <c r="K1125">
        <v>105</v>
      </c>
    </row>
    <row r="1126" spans="1:11" x14ac:dyDescent="0.35">
      <c r="A1126" s="36" t="str">
        <f t="shared" si="0"/>
        <v>NHS111PS-202324-H1</v>
      </c>
      <c r="B1126" s="36" t="str">
        <f>VLOOKUP($A1126,Refs!$J$2:$K$15,2,FALSE)</f>
        <v>Apr'23 to Sep'23</v>
      </c>
      <c r="C1126" t="s">
        <v>81</v>
      </c>
      <c r="D1126" t="s">
        <v>506</v>
      </c>
      <c r="E1126" t="s">
        <v>585</v>
      </c>
      <c r="F1126" t="s">
        <v>586</v>
      </c>
      <c r="G1126" t="s">
        <v>587</v>
      </c>
      <c r="H1126" t="s">
        <v>504</v>
      </c>
      <c r="I1126" t="s">
        <v>505</v>
      </c>
      <c r="J1126" t="s">
        <v>30</v>
      </c>
      <c r="K1126">
        <v>69</v>
      </c>
    </row>
    <row r="1127" spans="1:11" x14ac:dyDescent="0.35">
      <c r="A1127" s="36" t="str">
        <f t="shared" si="0"/>
        <v>NHS111PS-202324-H1</v>
      </c>
      <c r="B1127" s="36" t="str">
        <f>VLOOKUP($A1127,Refs!$J$2:$K$15,2,FALSE)</f>
        <v>Apr'23 to Sep'23</v>
      </c>
      <c r="C1127" t="s">
        <v>81</v>
      </c>
      <c r="D1127" t="s">
        <v>506</v>
      </c>
      <c r="E1127" t="s">
        <v>585</v>
      </c>
      <c r="F1127" t="s">
        <v>586</v>
      </c>
      <c r="G1127" t="s">
        <v>587</v>
      </c>
      <c r="H1127" t="s">
        <v>504</v>
      </c>
      <c r="I1127" t="s">
        <v>505</v>
      </c>
      <c r="J1127" t="s">
        <v>31</v>
      </c>
      <c r="K1127">
        <v>21</v>
      </c>
    </row>
    <row r="1128" spans="1:11" x14ac:dyDescent="0.35">
      <c r="A1128" s="36" t="str">
        <f t="shared" si="0"/>
        <v>NHS111PS-202324-H1</v>
      </c>
      <c r="B1128" s="36" t="str">
        <f>VLOOKUP($A1128,Refs!$J$2:$K$15,2,FALSE)</f>
        <v>Apr'23 to Sep'23</v>
      </c>
      <c r="C1128" t="s">
        <v>81</v>
      </c>
      <c r="D1128" t="s">
        <v>506</v>
      </c>
      <c r="E1128" t="s">
        <v>585</v>
      </c>
      <c r="F1128" t="s">
        <v>586</v>
      </c>
      <c r="G1128" t="s">
        <v>587</v>
      </c>
      <c r="H1128" t="s">
        <v>504</v>
      </c>
      <c r="I1128" t="s">
        <v>505</v>
      </c>
      <c r="J1128" t="s">
        <v>32</v>
      </c>
      <c r="K1128">
        <v>4</v>
      </c>
    </row>
    <row r="1129" spans="1:11" x14ac:dyDescent="0.35">
      <c r="A1129" s="36" t="str">
        <f t="shared" si="0"/>
        <v>NHS111PS-202324-H1</v>
      </c>
      <c r="B1129" s="36" t="str">
        <f>VLOOKUP($A1129,Refs!$J$2:$K$15,2,FALSE)</f>
        <v>Apr'23 to Sep'23</v>
      </c>
      <c r="C1129" t="s">
        <v>81</v>
      </c>
      <c r="D1129" t="s">
        <v>506</v>
      </c>
      <c r="E1129" t="s">
        <v>585</v>
      </c>
      <c r="F1129" t="s">
        <v>586</v>
      </c>
      <c r="G1129" t="s">
        <v>587</v>
      </c>
      <c r="H1129" t="s">
        <v>504</v>
      </c>
      <c r="I1129" t="s">
        <v>505</v>
      </c>
      <c r="J1129" t="s">
        <v>33</v>
      </c>
      <c r="K1129">
        <v>8</v>
      </c>
    </row>
    <row r="1130" spans="1:11" x14ac:dyDescent="0.35">
      <c r="A1130" s="36" t="str">
        <f t="shared" si="0"/>
        <v>NHS111PS-202324-H1</v>
      </c>
      <c r="B1130" s="36" t="str">
        <f>VLOOKUP($A1130,Refs!$J$2:$K$15,2,FALSE)</f>
        <v>Apr'23 to Sep'23</v>
      </c>
      <c r="C1130" t="s">
        <v>81</v>
      </c>
      <c r="D1130" t="s">
        <v>506</v>
      </c>
      <c r="E1130" t="s">
        <v>585</v>
      </c>
      <c r="F1130" t="s">
        <v>586</v>
      </c>
      <c r="G1130" t="s">
        <v>587</v>
      </c>
      <c r="H1130" t="s">
        <v>504</v>
      </c>
      <c r="I1130" t="s">
        <v>505</v>
      </c>
      <c r="J1130" t="s">
        <v>34</v>
      </c>
      <c r="K1130">
        <v>0</v>
      </c>
    </row>
    <row r="1131" spans="1:11" x14ac:dyDescent="0.35">
      <c r="A1131" s="36" t="str">
        <f t="shared" si="0"/>
        <v>NHS111PS-202324-H1</v>
      </c>
      <c r="B1131" s="36" t="str">
        <f>VLOOKUP($A1131,Refs!$J$2:$K$15,2,FALSE)</f>
        <v>Apr'23 to Sep'23</v>
      </c>
      <c r="C1131" t="s">
        <v>81</v>
      </c>
      <c r="D1131" t="s">
        <v>506</v>
      </c>
      <c r="E1131" t="s">
        <v>585</v>
      </c>
      <c r="F1131" t="s">
        <v>586</v>
      </c>
      <c r="G1131" t="s">
        <v>587</v>
      </c>
      <c r="H1131" t="s">
        <v>504</v>
      </c>
      <c r="I1131" t="s">
        <v>505</v>
      </c>
      <c r="J1131" t="s">
        <v>35</v>
      </c>
      <c r="K1131">
        <v>3</v>
      </c>
    </row>
    <row r="1132" spans="1:11" x14ac:dyDescent="0.35">
      <c r="A1132" s="36" t="str">
        <f t="shared" si="0"/>
        <v>NHS111PS-202324-H1</v>
      </c>
      <c r="B1132" s="36" t="str">
        <f>VLOOKUP($A1132,Refs!$J$2:$K$15,2,FALSE)</f>
        <v>Apr'23 to Sep'23</v>
      </c>
      <c r="C1132" t="s">
        <v>81</v>
      </c>
      <c r="D1132" t="s">
        <v>506</v>
      </c>
      <c r="E1132" t="s">
        <v>585</v>
      </c>
      <c r="F1132" t="s">
        <v>586</v>
      </c>
      <c r="G1132" t="s">
        <v>587</v>
      </c>
      <c r="H1132" t="s">
        <v>504</v>
      </c>
      <c r="I1132" t="s">
        <v>505</v>
      </c>
      <c r="J1132" t="s">
        <v>36</v>
      </c>
      <c r="K1132">
        <v>11</v>
      </c>
    </row>
    <row r="1133" spans="1:11" x14ac:dyDescent="0.35">
      <c r="A1133" s="36" t="str">
        <f t="shared" si="0"/>
        <v>NHS111PS-202324-H1</v>
      </c>
      <c r="B1133" s="36" t="str">
        <f>VLOOKUP($A1133,Refs!$J$2:$K$15,2,FALSE)</f>
        <v>Apr'23 to Sep'23</v>
      </c>
      <c r="C1133" t="s">
        <v>81</v>
      </c>
      <c r="D1133" t="s">
        <v>506</v>
      </c>
      <c r="E1133" t="s">
        <v>585</v>
      </c>
      <c r="F1133" t="s">
        <v>586</v>
      </c>
      <c r="G1133" t="s">
        <v>587</v>
      </c>
      <c r="H1133" t="s">
        <v>504</v>
      </c>
      <c r="I1133" t="s">
        <v>505</v>
      </c>
      <c r="J1133" t="s">
        <v>37</v>
      </c>
      <c r="K1133">
        <v>10</v>
      </c>
    </row>
    <row r="1134" spans="1:11" x14ac:dyDescent="0.35">
      <c r="A1134" s="36" t="str">
        <f t="shared" si="0"/>
        <v>NHS111PS-202324-H1</v>
      </c>
      <c r="B1134" s="36" t="str">
        <f>VLOOKUP($A1134,Refs!$J$2:$K$15,2,FALSE)</f>
        <v>Apr'23 to Sep'23</v>
      </c>
      <c r="C1134" t="s">
        <v>81</v>
      </c>
      <c r="D1134" t="s">
        <v>506</v>
      </c>
      <c r="E1134" t="s">
        <v>585</v>
      </c>
      <c r="F1134" t="s">
        <v>586</v>
      </c>
      <c r="G1134" t="s">
        <v>587</v>
      </c>
      <c r="H1134" t="s">
        <v>504</v>
      </c>
      <c r="I1134" t="s">
        <v>505</v>
      </c>
      <c r="J1134" t="s">
        <v>38</v>
      </c>
      <c r="K1134">
        <v>8</v>
      </c>
    </row>
    <row r="1135" spans="1:11" x14ac:dyDescent="0.35">
      <c r="A1135" s="36" t="str">
        <f t="shared" si="0"/>
        <v>NHS111PS-202324-H1</v>
      </c>
      <c r="B1135" s="36" t="str">
        <f>VLOOKUP($A1135,Refs!$J$2:$K$15,2,FALSE)</f>
        <v>Apr'23 to Sep'23</v>
      </c>
      <c r="C1135" t="s">
        <v>81</v>
      </c>
      <c r="D1135" t="s">
        <v>506</v>
      </c>
      <c r="E1135" t="s">
        <v>585</v>
      </c>
      <c r="F1135" t="s">
        <v>586</v>
      </c>
      <c r="G1135" t="s">
        <v>587</v>
      </c>
      <c r="H1135" t="s">
        <v>504</v>
      </c>
      <c r="I1135" t="s">
        <v>505</v>
      </c>
      <c r="J1135" t="s">
        <v>39</v>
      </c>
      <c r="K1135">
        <v>50</v>
      </c>
    </row>
    <row r="1136" spans="1:11" x14ac:dyDescent="0.35">
      <c r="A1136" s="36" t="str">
        <f t="shared" si="0"/>
        <v>NHS111PS-202324-H1</v>
      </c>
      <c r="B1136" s="36" t="str">
        <f>VLOOKUP($A1136,Refs!$J$2:$K$15,2,FALSE)</f>
        <v>Apr'23 to Sep'23</v>
      </c>
      <c r="C1136" t="s">
        <v>81</v>
      </c>
      <c r="D1136" t="s">
        <v>506</v>
      </c>
      <c r="E1136" t="s">
        <v>585</v>
      </c>
      <c r="F1136" t="s">
        <v>586</v>
      </c>
      <c r="G1136" t="s">
        <v>587</v>
      </c>
      <c r="H1136" t="s">
        <v>504</v>
      </c>
      <c r="I1136" t="s">
        <v>505</v>
      </c>
      <c r="J1136" t="s">
        <v>40</v>
      </c>
      <c r="K1136">
        <v>4</v>
      </c>
    </row>
    <row r="1137" spans="1:11" x14ac:dyDescent="0.35">
      <c r="A1137" s="36" t="str">
        <f t="shared" si="0"/>
        <v>NHS111PS-202324-H1</v>
      </c>
      <c r="B1137" s="36" t="str">
        <f>VLOOKUP($A1137,Refs!$J$2:$K$15,2,FALSE)</f>
        <v>Apr'23 to Sep'23</v>
      </c>
      <c r="C1137" t="s">
        <v>81</v>
      </c>
      <c r="D1137" t="s">
        <v>506</v>
      </c>
      <c r="E1137" t="s">
        <v>585</v>
      </c>
      <c r="F1137" t="s">
        <v>586</v>
      </c>
      <c r="G1137" t="s">
        <v>587</v>
      </c>
      <c r="H1137" t="s">
        <v>504</v>
      </c>
      <c r="I1137" t="s">
        <v>505</v>
      </c>
      <c r="J1137" t="s">
        <v>41</v>
      </c>
      <c r="K1137">
        <v>8</v>
      </c>
    </row>
    <row r="1138" spans="1:11" x14ac:dyDescent="0.35">
      <c r="A1138" s="36" t="str">
        <f t="shared" si="0"/>
        <v>NHS111PS-202324-H1</v>
      </c>
      <c r="B1138" s="36" t="str">
        <f>VLOOKUP($A1138,Refs!$J$2:$K$15,2,FALSE)</f>
        <v>Apr'23 to Sep'23</v>
      </c>
      <c r="C1138" t="s">
        <v>81</v>
      </c>
      <c r="D1138" t="s">
        <v>506</v>
      </c>
      <c r="E1138" t="s">
        <v>585</v>
      </c>
      <c r="F1138" t="s">
        <v>586</v>
      </c>
      <c r="G1138" t="s">
        <v>587</v>
      </c>
      <c r="H1138" t="s">
        <v>504</v>
      </c>
      <c r="I1138" t="s">
        <v>505</v>
      </c>
      <c r="J1138" t="s">
        <v>42</v>
      </c>
      <c r="K1138">
        <v>14</v>
      </c>
    </row>
    <row r="1139" spans="1:11" x14ac:dyDescent="0.35">
      <c r="A1139" s="36" t="str">
        <f t="shared" si="0"/>
        <v>NHS111PS-202324-H1</v>
      </c>
      <c r="B1139" s="36" t="str">
        <f>VLOOKUP($A1139,Refs!$J$2:$K$15,2,FALSE)</f>
        <v>Apr'23 to Sep'23</v>
      </c>
      <c r="C1139" t="s">
        <v>81</v>
      </c>
      <c r="D1139" t="s">
        <v>506</v>
      </c>
      <c r="E1139" t="s">
        <v>585</v>
      </c>
      <c r="F1139" t="s">
        <v>586</v>
      </c>
      <c r="G1139" t="s">
        <v>587</v>
      </c>
      <c r="H1139" t="s">
        <v>504</v>
      </c>
      <c r="I1139" t="s">
        <v>505</v>
      </c>
      <c r="J1139" t="s">
        <v>43</v>
      </c>
      <c r="K1139">
        <v>0</v>
      </c>
    </row>
    <row r="1140" spans="1:11" x14ac:dyDescent="0.35">
      <c r="A1140" s="36" t="str">
        <f t="shared" si="0"/>
        <v>NHS111PS-202324-H1</v>
      </c>
      <c r="B1140" s="36" t="str">
        <f>VLOOKUP($A1140,Refs!$J$2:$K$15,2,FALSE)</f>
        <v>Apr'23 to Sep'23</v>
      </c>
      <c r="C1140" t="s">
        <v>81</v>
      </c>
      <c r="D1140" t="s">
        <v>568</v>
      </c>
      <c r="E1140" t="s">
        <v>628</v>
      </c>
      <c r="F1140" t="s">
        <v>589</v>
      </c>
      <c r="G1140" t="s">
        <v>590</v>
      </c>
      <c r="H1140" t="s">
        <v>565</v>
      </c>
      <c r="I1140" t="s">
        <v>566</v>
      </c>
      <c r="J1140">
        <v>1</v>
      </c>
      <c r="K1140">
        <v>246345</v>
      </c>
    </row>
    <row r="1141" spans="1:11" x14ac:dyDescent="0.35">
      <c r="A1141" s="36" t="str">
        <f t="shared" si="0"/>
        <v>NHS111PS-202324-H1</v>
      </c>
      <c r="B1141" s="36" t="str">
        <f>VLOOKUP($A1141,Refs!$J$2:$K$15,2,FALSE)</f>
        <v>Apr'23 to Sep'23</v>
      </c>
      <c r="C1141" t="s">
        <v>81</v>
      </c>
      <c r="D1141" t="s">
        <v>568</v>
      </c>
      <c r="E1141" t="s">
        <v>628</v>
      </c>
      <c r="F1141" t="s">
        <v>589</v>
      </c>
      <c r="G1141" t="s">
        <v>590</v>
      </c>
      <c r="H1141" t="s">
        <v>565</v>
      </c>
      <c r="I1141" t="s">
        <v>566</v>
      </c>
      <c r="J1141">
        <v>2</v>
      </c>
      <c r="K1141">
        <v>4156</v>
      </c>
    </row>
    <row r="1142" spans="1:11" x14ac:dyDescent="0.35">
      <c r="A1142" s="36" t="str">
        <f t="shared" si="0"/>
        <v>NHS111PS-202324-H1</v>
      </c>
      <c r="B1142" s="36" t="str">
        <f>VLOOKUP($A1142,Refs!$J$2:$K$15,2,FALSE)</f>
        <v>Apr'23 to Sep'23</v>
      </c>
      <c r="C1142" t="s">
        <v>81</v>
      </c>
      <c r="D1142" t="s">
        <v>568</v>
      </c>
      <c r="E1142" t="s">
        <v>628</v>
      </c>
      <c r="F1142" t="s">
        <v>589</v>
      </c>
      <c r="G1142" t="s">
        <v>590</v>
      </c>
      <c r="H1142" t="s">
        <v>565</v>
      </c>
      <c r="I1142" t="s">
        <v>566</v>
      </c>
      <c r="J1142" t="s">
        <v>30</v>
      </c>
      <c r="K1142">
        <v>2438</v>
      </c>
    </row>
    <row r="1143" spans="1:11" x14ac:dyDescent="0.35">
      <c r="A1143" s="36" t="str">
        <f t="shared" si="0"/>
        <v>NHS111PS-202324-H1</v>
      </c>
      <c r="B1143" s="36" t="str">
        <f>VLOOKUP($A1143,Refs!$J$2:$K$15,2,FALSE)</f>
        <v>Apr'23 to Sep'23</v>
      </c>
      <c r="C1143" t="s">
        <v>81</v>
      </c>
      <c r="D1143" t="s">
        <v>568</v>
      </c>
      <c r="E1143" t="s">
        <v>628</v>
      </c>
      <c r="F1143" t="s">
        <v>589</v>
      </c>
      <c r="G1143" t="s">
        <v>590</v>
      </c>
      <c r="H1143" t="s">
        <v>565</v>
      </c>
      <c r="I1143" t="s">
        <v>566</v>
      </c>
      <c r="J1143" t="s">
        <v>31</v>
      </c>
      <c r="K1143">
        <v>435</v>
      </c>
    </row>
    <row r="1144" spans="1:11" x14ac:dyDescent="0.35">
      <c r="A1144" s="36" t="str">
        <f t="shared" si="0"/>
        <v>NHS111PS-202324-H1</v>
      </c>
      <c r="B1144" s="36" t="str">
        <f>VLOOKUP($A1144,Refs!$J$2:$K$15,2,FALSE)</f>
        <v>Apr'23 to Sep'23</v>
      </c>
      <c r="C1144" t="s">
        <v>81</v>
      </c>
      <c r="D1144" t="s">
        <v>568</v>
      </c>
      <c r="E1144" t="s">
        <v>628</v>
      </c>
      <c r="F1144" t="s">
        <v>589</v>
      </c>
      <c r="G1144" t="s">
        <v>590</v>
      </c>
      <c r="H1144" t="s">
        <v>565</v>
      </c>
      <c r="I1144" t="s">
        <v>566</v>
      </c>
      <c r="J1144" t="s">
        <v>32</v>
      </c>
      <c r="K1144">
        <v>206</v>
      </c>
    </row>
    <row r="1145" spans="1:11" x14ac:dyDescent="0.35">
      <c r="A1145" s="36" t="str">
        <f t="shared" si="0"/>
        <v>NHS111PS-202324-H1</v>
      </c>
      <c r="B1145" s="36" t="str">
        <f>VLOOKUP($A1145,Refs!$J$2:$K$15,2,FALSE)</f>
        <v>Apr'23 to Sep'23</v>
      </c>
      <c r="C1145" t="s">
        <v>81</v>
      </c>
      <c r="D1145" t="s">
        <v>568</v>
      </c>
      <c r="E1145" t="s">
        <v>628</v>
      </c>
      <c r="F1145" t="s">
        <v>589</v>
      </c>
      <c r="G1145" t="s">
        <v>590</v>
      </c>
      <c r="H1145" t="s">
        <v>565</v>
      </c>
      <c r="I1145" t="s">
        <v>566</v>
      </c>
      <c r="J1145" t="s">
        <v>33</v>
      </c>
      <c r="K1145">
        <v>336</v>
      </c>
    </row>
    <row r="1146" spans="1:11" x14ac:dyDescent="0.35">
      <c r="A1146" s="36" t="str">
        <f t="shared" si="0"/>
        <v>NHS111PS-202324-H1</v>
      </c>
      <c r="B1146" s="36" t="str">
        <f>VLOOKUP($A1146,Refs!$J$2:$K$15,2,FALSE)</f>
        <v>Apr'23 to Sep'23</v>
      </c>
      <c r="C1146" t="s">
        <v>81</v>
      </c>
      <c r="D1146" t="s">
        <v>568</v>
      </c>
      <c r="E1146" t="s">
        <v>628</v>
      </c>
      <c r="F1146" t="s">
        <v>589</v>
      </c>
      <c r="G1146" t="s">
        <v>590</v>
      </c>
      <c r="H1146" t="s">
        <v>565</v>
      </c>
      <c r="I1146" t="s">
        <v>566</v>
      </c>
      <c r="J1146" t="s">
        <v>34</v>
      </c>
      <c r="K1146">
        <v>741</v>
      </c>
    </row>
    <row r="1147" spans="1:11" x14ac:dyDescent="0.35">
      <c r="A1147" s="36" t="str">
        <f t="shared" si="0"/>
        <v>NHS111PS-202324-H1</v>
      </c>
      <c r="B1147" s="36" t="str">
        <f>VLOOKUP($A1147,Refs!$J$2:$K$15,2,FALSE)</f>
        <v>Apr'23 to Sep'23</v>
      </c>
      <c r="C1147" t="s">
        <v>81</v>
      </c>
      <c r="D1147" t="s">
        <v>568</v>
      </c>
      <c r="E1147" t="s">
        <v>628</v>
      </c>
      <c r="F1147" t="s">
        <v>589</v>
      </c>
      <c r="G1147" t="s">
        <v>590</v>
      </c>
      <c r="H1147" t="s">
        <v>565</v>
      </c>
      <c r="I1147" t="s">
        <v>566</v>
      </c>
      <c r="J1147" t="s">
        <v>35</v>
      </c>
      <c r="K1147">
        <v>0</v>
      </c>
    </row>
    <row r="1148" spans="1:11" x14ac:dyDescent="0.35">
      <c r="A1148" s="36" t="str">
        <f t="shared" si="0"/>
        <v>NHS111PS-202324-H1</v>
      </c>
      <c r="B1148" s="36" t="str">
        <f>VLOOKUP($A1148,Refs!$J$2:$K$15,2,FALSE)</f>
        <v>Apr'23 to Sep'23</v>
      </c>
      <c r="C1148" t="s">
        <v>81</v>
      </c>
      <c r="D1148" t="s">
        <v>568</v>
      </c>
      <c r="E1148" t="s">
        <v>628</v>
      </c>
      <c r="F1148" t="s">
        <v>589</v>
      </c>
      <c r="G1148" t="s">
        <v>590</v>
      </c>
      <c r="H1148" t="s">
        <v>565</v>
      </c>
      <c r="I1148" t="s">
        <v>566</v>
      </c>
      <c r="J1148" t="s">
        <v>36</v>
      </c>
      <c r="K1148">
        <v>1147</v>
      </c>
    </row>
    <row r="1149" spans="1:11" x14ac:dyDescent="0.35">
      <c r="A1149" s="36" t="str">
        <f t="shared" si="0"/>
        <v>NHS111PS-202324-H1</v>
      </c>
      <c r="B1149" s="36" t="str">
        <f>VLOOKUP($A1149,Refs!$J$2:$K$15,2,FALSE)</f>
        <v>Apr'23 to Sep'23</v>
      </c>
      <c r="C1149" t="s">
        <v>81</v>
      </c>
      <c r="D1149" t="s">
        <v>568</v>
      </c>
      <c r="E1149" t="s">
        <v>628</v>
      </c>
      <c r="F1149" t="s">
        <v>589</v>
      </c>
      <c r="G1149" t="s">
        <v>590</v>
      </c>
      <c r="H1149" t="s">
        <v>565</v>
      </c>
      <c r="I1149" t="s">
        <v>566</v>
      </c>
      <c r="J1149" t="s">
        <v>37</v>
      </c>
      <c r="K1149">
        <v>616</v>
      </c>
    </row>
    <row r="1150" spans="1:11" x14ac:dyDescent="0.35">
      <c r="A1150" s="36" t="str">
        <f t="shared" si="0"/>
        <v>NHS111PS-202324-H1</v>
      </c>
      <c r="B1150" s="36" t="str">
        <f>VLOOKUP($A1150,Refs!$J$2:$K$15,2,FALSE)</f>
        <v>Apr'23 to Sep'23</v>
      </c>
      <c r="C1150" t="s">
        <v>81</v>
      </c>
      <c r="D1150" t="s">
        <v>568</v>
      </c>
      <c r="E1150" t="s">
        <v>628</v>
      </c>
      <c r="F1150" t="s">
        <v>589</v>
      </c>
      <c r="G1150" t="s">
        <v>590</v>
      </c>
      <c r="H1150" t="s">
        <v>565</v>
      </c>
      <c r="I1150" t="s">
        <v>566</v>
      </c>
      <c r="J1150" t="s">
        <v>38</v>
      </c>
      <c r="K1150">
        <v>378</v>
      </c>
    </row>
    <row r="1151" spans="1:11" x14ac:dyDescent="0.35">
      <c r="A1151" s="36" t="str">
        <f t="shared" si="0"/>
        <v>NHS111PS-202324-H1</v>
      </c>
      <c r="B1151" s="36" t="str">
        <f>VLOOKUP($A1151,Refs!$J$2:$K$15,2,FALSE)</f>
        <v>Apr'23 to Sep'23</v>
      </c>
      <c r="C1151" t="s">
        <v>81</v>
      </c>
      <c r="D1151" t="s">
        <v>568</v>
      </c>
      <c r="E1151" t="s">
        <v>628</v>
      </c>
      <c r="F1151" t="s">
        <v>589</v>
      </c>
      <c r="G1151" t="s">
        <v>590</v>
      </c>
      <c r="H1151" t="s">
        <v>565</v>
      </c>
      <c r="I1151" t="s">
        <v>566</v>
      </c>
      <c r="J1151" t="s">
        <v>39</v>
      </c>
      <c r="K1151">
        <v>1042</v>
      </c>
    </row>
    <row r="1152" spans="1:11" x14ac:dyDescent="0.35">
      <c r="A1152" s="36" t="str">
        <f t="shared" si="0"/>
        <v>NHS111PS-202324-H1</v>
      </c>
      <c r="B1152" s="36" t="str">
        <f>VLOOKUP($A1152,Refs!$J$2:$K$15,2,FALSE)</f>
        <v>Apr'23 to Sep'23</v>
      </c>
      <c r="C1152" t="s">
        <v>81</v>
      </c>
      <c r="D1152" t="s">
        <v>568</v>
      </c>
      <c r="E1152" t="s">
        <v>628</v>
      </c>
      <c r="F1152" t="s">
        <v>589</v>
      </c>
      <c r="G1152" t="s">
        <v>590</v>
      </c>
      <c r="H1152" t="s">
        <v>565</v>
      </c>
      <c r="I1152" t="s">
        <v>566</v>
      </c>
      <c r="J1152" t="s">
        <v>40</v>
      </c>
      <c r="K1152">
        <v>0</v>
      </c>
    </row>
    <row r="1153" spans="1:11" x14ac:dyDescent="0.35">
      <c r="A1153" s="36" t="str">
        <f t="shared" si="0"/>
        <v>NHS111PS-202324-H1</v>
      </c>
      <c r="B1153" s="36" t="str">
        <f>VLOOKUP($A1153,Refs!$J$2:$K$15,2,FALSE)</f>
        <v>Apr'23 to Sep'23</v>
      </c>
      <c r="C1153" t="s">
        <v>81</v>
      </c>
      <c r="D1153" t="s">
        <v>568</v>
      </c>
      <c r="E1153" t="s">
        <v>628</v>
      </c>
      <c r="F1153" t="s">
        <v>589</v>
      </c>
      <c r="G1153" t="s">
        <v>590</v>
      </c>
      <c r="H1153" t="s">
        <v>565</v>
      </c>
      <c r="I1153" t="s">
        <v>566</v>
      </c>
      <c r="J1153" t="s">
        <v>41</v>
      </c>
      <c r="K1153">
        <v>530</v>
      </c>
    </row>
    <row r="1154" spans="1:11" x14ac:dyDescent="0.35">
      <c r="A1154" s="36" t="str">
        <f t="shared" si="0"/>
        <v>NHS111PS-202324-H1</v>
      </c>
      <c r="B1154" s="36" t="str">
        <f>VLOOKUP($A1154,Refs!$J$2:$K$15,2,FALSE)</f>
        <v>Apr'23 to Sep'23</v>
      </c>
      <c r="C1154" t="s">
        <v>81</v>
      </c>
      <c r="D1154" t="s">
        <v>568</v>
      </c>
      <c r="E1154" t="s">
        <v>628</v>
      </c>
      <c r="F1154" t="s">
        <v>589</v>
      </c>
      <c r="G1154" t="s">
        <v>590</v>
      </c>
      <c r="H1154" t="s">
        <v>565</v>
      </c>
      <c r="I1154" t="s">
        <v>566</v>
      </c>
      <c r="J1154" t="s">
        <v>42</v>
      </c>
      <c r="K1154">
        <v>443</v>
      </c>
    </row>
    <row r="1155" spans="1:11" x14ac:dyDescent="0.35">
      <c r="A1155" s="36" t="str">
        <f t="shared" si="0"/>
        <v>NHS111PS-202324-H1</v>
      </c>
      <c r="B1155" s="36" t="str">
        <f>VLOOKUP($A1155,Refs!$J$2:$K$15,2,FALSE)</f>
        <v>Apr'23 to Sep'23</v>
      </c>
      <c r="C1155" t="s">
        <v>81</v>
      </c>
      <c r="D1155" t="s">
        <v>568</v>
      </c>
      <c r="E1155" t="s">
        <v>628</v>
      </c>
      <c r="F1155" t="s">
        <v>589</v>
      </c>
      <c r="G1155" t="s">
        <v>590</v>
      </c>
      <c r="H1155" t="s">
        <v>565</v>
      </c>
      <c r="I1155" t="s">
        <v>566</v>
      </c>
      <c r="J1155" t="s">
        <v>43</v>
      </c>
      <c r="K1155">
        <v>0</v>
      </c>
    </row>
    <row r="1156" spans="1:11" x14ac:dyDescent="0.35">
      <c r="A1156" s="36" t="str">
        <f t="shared" si="0"/>
        <v>NHS111PS-202324-H1</v>
      </c>
      <c r="B1156" s="36" t="str">
        <f>VLOOKUP($A1156,Refs!$J$2:$K$15,2,FALSE)</f>
        <v>Apr'23 to Sep'23</v>
      </c>
      <c r="C1156" t="s">
        <v>81</v>
      </c>
      <c r="D1156" t="s">
        <v>501</v>
      </c>
      <c r="E1156" t="s">
        <v>591</v>
      </c>
      <c r="F1156" t="s">
        <v>589</v>
      </c>
      <c r="G1156" t="s">
        <v>590</v>
      </c>
      <c r="H1156" t="s">
        <v>515</v>
      </c>
      <c r="I1156" t="s">
        <v>516</v>
      </c>
      <c r="J1156">
        <v>1</v>
      </c>
      <c r="K1156">
        <v>156355</v>
      </c>
    </row>
    <row r="1157" spans="1:11" x14ac:dyDescent="0.35">
      <c r="A1157" s="36" t="str">
        <f t="shared" si="0"/>
        <v>NHS111PS-202324-H1</v>
      </c>
      <c r="B1157" s="36" t="str">
        <f>VLOOKUP($A1157,Refs!$J$2:$K$15,2,FALSE)</f>
        <v>Apr'23 to Sep'23</v>
      </c>
      <c r="C1157" t="s">
        <v>81</v>
      </c>
      <c r="D1157" t="s">
        <v>501</v>
      </c>
      <c r="E1157" t="s">
        <v>591</v>
      </c>
      <c r="F1157" t="s">
        <v>589</v>
      </c>
      <c r="G1157" t="s">
        <v>590</v>
      </c>
      <c r="H1157" t="s">
        <v>515</v>
      </c>
      <c r="I1157" t="s">
        <v>516</v>
      </c>
      <c r="J1157">
        <v>2</v>
      </c>
      <c r="K1157">
        <v>2406</v>
      </c>
    </row>
    <row r="1158" spans="1:11" x14ac:dyDescent="0.35">
      <c r="A1158" s="36" t="str">
        <f t="shared" si="0"/>
        <v>NHS111PS-202324-H1</v>
      </c>
      <c r="B1158" s="36" t="str">
        <f>VLOOKUP($A1158,Refs!$J$2:$K$15,2,FALSE)</f>
        <v>Apr'23 to Sep'23</v>
      </c>
      <c r="C1158" t="s">
        <v>81</v>
      </c>
      <c r="D1158" t="s">
        <v>501</v>
      </c>
      <c r="E1158" t="s">
        <v>591</v>
      </c>
      <c r="F1158" t="s">
        <v>589</v>
      </c>
      <c r="G1158" t="s">
        <v>590</v>
      </c>
      <c r="H1158" t="s">
        <v>515</v>
      </c>
      <c r="I1158" t="s">
        <v>516</v>
      </c>
      <c r="J1158" t="s">
        <v>30</v>
      </c>
      <c r="K1158">
        <v>1434</v>
      </c>
    </row>
    <row r="1159" spans="1:11" x14ac:dyDescent="0.35">
      <c r="A1159" s="36" t="str">
        <f t="shared" si="0"/>
        <v>NHS111PS-202324-H1</v>
      </c>
      <c r="B1159" s="36" t="str">
        <f>VLOOKUP($A1159,Refs!$J$2:$K$15,2,FALSE)</f>
        <v>Apr'23 to Sep'23</v>
      </c>
      <c r="C1159" t="s">
        <v>81</v>
      </c>
      <c r="D1159" t="s">
        <v>501</v>
      </c>
      <c r="E1159" t="s">
        <v>591</v>
      </c>
      <c r="F1159" t="s">
        <v>589</v>
      </c>
      <c r="G1159" t="s">
        <v>590</v>
      </c>
      <c r="H1159" t="s">
        <v>515</v>
      </c>
      <c r="I1159" t="s">
        <v>516</v>
      </c>
      <c r="J1159" t="s">
        <v>31</v>
      </c>
      <c r="K1159">
        <v>265</v>
      </c>
    </row>
    <row r="1160" spans="1:11" x14ac:dyDescent="0.35">
      <c r="A1160" s="36" t="str">
        <f t="shared" si="0"/>
        <v>NHS111PS-202324-H1</v>
      </c>
      <c r="B1160" s="36" t="str">
        <f>VLOOKUP($A1160,Refs!$J$2:$K$15,2,FALSE)</f>
        <v>Apr'23 to Sep'23</v>
      </c>
      <c r="C1160" t="s">
        <v>81</v>
      </c>
      <c r="D1160" t="s">
        <v>501</v>
      </c>
      <c r="E1160" t="s">
        <v>591</v>
      </c>
      <c r="F1160" t="s">
        <v>589</v>
      </c>
      <c r="G1160" t="s">
        <v>590</v>
      </c>
      <c r="H1160" t="s">
        <v>515</v>
      </c>
      <c r="I1160" t="s">
        <v>516</v>
      </c>
      <c r="J1160" t="s">
        <v>32</v>
      </c>
      <c r="K1160">
        <v>105</v>
      </c>
    </row>
    <row r="1161" spans="1:11" x14ac:dyDescent="0.35">
      <c r="A1161" s="36" t="str">
        <f t="shared" si="0"/>
        <v>NHS111PS-202324-H1</v>
      </c>
      <c r="B1161" s="36" t="str">
        <f>VLOOKUP($A1161,Refs!$J$2:$K$15,2,FALSE)</f>
        <v>Apr'23 to Sep'23</v>
      </c>
      <c r="C1161" t="s">
        <v>81</v>
      </c>
      <c r="D1161" t="s">
        <v>501</v>
      </c>
      <c r="E1161" t="s">
        <v>591</v>
      </c>
      <c r="F1161" t="s">
        <v>589</v>
      </c>
      <c r="G1161" t="s">
        <v>590</v>
      </c>
      <c r="H1161" t="s">
        <v>515</v>
      </c>
      <c r="I1161" t="s">
        <v>516</v>
      </c>
      <c r="J1161" t="s">
        <v>33</v>
      </c>
      <c r="K1161">
        <v>190</v>
      </c>
    </row>
    <row r="1162" spans="1:11" x14ac:dyDescent="0.35">
      <c r="A1162" s="36" t="str">
        <f t="shared" si="0"/>
        <v>NHS111PS-202324-H1</v>
      </c>
      <c r="B1162" s="36" t="str">
        <f>VLOOKUP($A1162,Refs!$J$2:$K$15,2,FALSE)</f>
        <v>Apr'23 to Sep'23</v>
      </c>
      <c r="C1162" t="s">
        <v>81</v>
      </c>
      <c r="D1162" t="s">
        <v>501</v>
      </c>
      <c r="E1162" t="s">
        <v>591</v>
      </c>
      <c r="F1162" t="s">
        <v>589</v>
      </c>
      <c r="G1162" t="s">
        <v>590</v>
      </c>
      <c r="H1162" t="s">
        <v>515</v>
      </c>
      <c r="I1162" t="s">
        <v>516</v>
      </c>
      <c r="J1162" t="s">
        <v>34</v>
      </c>
      <c r="K1162">
        <v>412</v>
      </c>
    </row>
    <row r="1163" spans="1:11" x14ac:dyDescent="0.35">
      <c r="A1163" s="36" t="str">
        <f t="shared" si="0"/>
        <v>NHS111PS-202324-H1</v>
      </c>
      <c r="B1163" s="36" t="str">
        <f>VLOOKUP($A1163,Refs!$J$2:$K$15,2,FALSE)</f>
        <v>Apr'23 to Sep'23</v>
      </c>
      <c r="C1163" t="s">
        <v>81</v>
      </c>
      <c r="D1163" t="s">
        <v>501</v>
      </c>
      <c r="E1163" t="s">
        <v>591</v>
      </c>
      <c r="F1163" t="s">
        <v>589</v>
      </c>
      <c r="G1163" t="s">
        <v>590</v>
      </c>
      <c r="H1163" t="s">
        <v>515</v>
      </c>
      <c r="I1163" t="s">
        <v>516</v>
      </c>
      <c r="J1163" t="s">
        <v>35</v>
      </c>
      <c r="K1163">
        <v>0</v>
      </c>
    </row>
    <row r="1164" spans="1:11" x14ac:dyDescent="0.35">
      <c r="A1164" s="36" t="str">
        <f t="shared" si="0"/>
        <v>NHS111PS-202324-H1</v>
      </c>
      <c r="B1164" s="36" t="str">
        <f>VLOOKUP($A1164,Refs!$J$2:$K$15,2,FALSE)</f>
        <v>Apr'23 to Sep'23</v>
      </c>
      <c r="C1164" t="s">
        <v>81</v>
      </c>
      <c r="D1164" t="s">
        <v>501</v>
      </c>
      <c r="E1164" t="s">
        <v>591</v>
      </c>
      <c r="F1164" t="s">
        <v>589</v>
      </c>
      <c r="G1164" t="s">
        <v>590</v>
      </c>
      <c r="H1164" t="s">
        <v>515</v>
      </c>
      <c r="I1164" t="s">
        <v>516</v>
      </c>
      <c r="J1164" t="s">
        <v>36</v>
      </c>
      <c r="K1164">
        <v>673</v>
      </c>
    </row>
    <row r="1165" spans="1:11" x14ac:dyDescent="0.35">
      <c r="A1165" s="36" t="str">
        <f t="shared" si="0"/>
        <v>NHS111PS-202324-H1</v>
      </c>
      <c r="B1165" s="36" t="str">
        <f>VLOOKUP($A1165,Refs!$J$2:$K$15,2,FALSE)</f>
        <v>Apr'23 to Sep'23</v>
      </c>
      <c r="C1165" t="s">
        <v>81</v>
      </c>
      <c r="D1165" t="s">
        <v>501</v>
      </c>
      <c r="E1165" t="s">
        <v>591</v>
      </c>
      <c r="F1165" t="s">
        <v>589</v>
      </c>
      <c r="G1165" t="s">
        <v>590</v>
      </c>
      <c r="H1165" t="s">
        <v>515</v>
      </c>
      <c r="I1165" t="s">
        <v>516</v>
      </c>
      <c r="J1165" t="s">
        <v>37</v>
      </c>
      <c r="K1165">
        <v>300</v>
      </c>
    </row>
    <row r="1166" spans="1:11" x14ac:dyDescent="0.35">
      <c r="A1166" s="36" t="str">
        <f t="shared" si="0"/>
        <v>NHS111PS-202324-H1</v>
      </c>
      <c r="B1166" s="36" t="str">
        <f>VLOOKUP($A1166,Refs!$J$2:$K$15,2,FALSE)</f>
        <v>Apr'23 to Sep'23</v>
      </c>
      <c r="C1166" t="s">
        <v>81</v>
      </c>
      <c r="D1166" t="s">
        <v>501</v>
      </c>
      <c r="E1166" t="s">
        <v>591</v>
      </c>
      <c r="F1166" t="s">
        <v>589</v>
      </c>
      <c r="G1166" t="s">
        <v>590</v>
      </c>
      <c r="H1166" t="s">
        <v>515</v>
      </c>
      <c r="I1166" t="s">
        <v>516</v>
      </c>
      <c r="J1166" t="s">
        <v>38</v>
      </c>
      <c r="K1166">
        <v>239</v>
      </c>
    </row>
    <row r="1167" spans="1:11" x14ac:dyDescent="0.35">
      <c r="A1167" s="36" t="str">
        <f t="shared" si="0"/>
        <v>NHS111PS-202324-H1</v>
      </c>
      <c r="B1167" s="36" t="str">
        <f>VLOOKUP($A1167,Refs!$J$2:$K$15,2,FALSE)</f>
        <v>Apr'23 to Sep'23</v>
      </c>
      <c r="C1167" t="s">
        <v>81</v>
      </c>
      <c r="D1167" t="s">
        <v>501</v>
      </c>
      <c r="E1167" t="s">
        <v>591</v>
      </c>
      <c r="F1167" t="s">
        <v>589</v>
      </c>
      <c r="G1167" t="s">
        <v>590</v>
      </c>
      <c r="H1167" t="s">
        <v>515</v>
      </c>
      <c r="I1167" t="s">
        <v>516</v>
      </c>
      <c r="J1167" t="s">
        <v>39</v>
      </c>
      <c r="K1167">
        <v>583</v>
      </c>
    </row>
    <row r="1168" spans="1:11" x14ac:dyDescent="0.35">
      <c r="A1168" s="36" t="str">
        <f t="shared" si="0"/>
        <v>NHS111PS-202324-H1</v>
      </c>
      <c r="B1168" s="36" t="str">
        <f>VLOOKUP($A1168,Refs!$J$2:$K$15,2,FALSE)</f>
        <v>Apr'23 to Sep'23</v>
      </c>
      <c r="C1168" t="s">
        <v>81</v>
      </c>
      <c r="D1168" t="s">
        <v>501</v>
      </c>
      <c r="E1168" t="s">
        <v>591</v>
      </c>
      <c r="F1168" t="s">
        <v>589</v>
      </c>
      <c r="G1168" t="s">
        <v>590</v>
      </c>
      <c r="H1168" t="s">
        <v>515</v>
      </c>
      <c r="I1168" t="s">
        <v>516</v>
      </c>
      <c r="J1168" t="s">
        <v>40</v>
      </c>
      <c r="K1168">
        <v>0</v>
      </c>
    </row>
    <row r="1169" spans="1:11" x14ac:dyDescent="0.35">
      <c r="A1169" s="36" t="str">
        <f t="shared" si="0"/>
        <v>NHS111PS-202324-H1</v>
      </c>
      <c r="B1169" s="36" t="str">
        <f>VLOOKUP($A1169,Refs!$J$2:$K$15,2,FALSE)</f>
        <v>Apr'23 to Sep'23</v>
      </c>
      <c r="C1169" t="s">
        <v>81</v>
      </c>
      <c r="D1169" t="s">
        <v>501</v>
      </c>
      <c r="E1169" t="s">
        <v>591</v>
      </c>
      <c r="F1169" t="s">
        <v>589</v>
      </c>
      <c r="G1169" t="s">
        <v>590</v>
      </c>
      <c r="H1169" t="s">
        <v>515</v>
      </c>
      <c r="I1169" t="s">
        <v>516</v>
      </c>
      <c r="J1169" t="s">
        <v>41</v>
      </c>
      <c r="K1169">
        <v>365</v>
      </c>
    </row>
    <row r="1170" spans="1:11" x14ac:dyDescent="0.35">
      <c r="A1170" s="36" t="str">
        <f t="shared" si="0"/>
        <v>NHS111PS-202324-H1</v>
      </c>
      <c r="B1170" s="36" t="str">
        <f>VLOOKUP($A1170,Refs!$J$2:$K$15,2,FALSE)</f>
        <v>Apr'23 to Sep'23</v>
      </c>
      <c r="C1170" t="s">
        <v>81</v>
      </c>
      <c r="D1170" t="s">
        <v>501</v>
      </c>
      <c r="E1170" t="s">
        <v>591</v>
      </c>
      <c r="F1170" t="s">
        <v>589</v>
      </c>
      <c r="G1170" t="s">
        <v>590</v>
      </c>
      <c r="H1170" t="s">
        <v>515</v>
      </c>
      <c r="I1170" t="s">
        <v>516</v>
      </c>
      <c r="J1170" t="s">
        <v>42</v>
      </c>
      <c r="K1170">
        <v>246</v>
      </c>
    </row>
    <row r="1171" spans="1:11" x14ac:dyDescent="0.35">
      <c r="A1171" s="36" t="str">
        <f t="shared" si="0"/>
        <v>NHS111PS-202324-H1</v>
      </c>
      <c r="B1171" s="36" t="str">
        <f>VLOOKUP($A1171,Refs!$J$2:$K$15,2,FALSE)</f>
        <v>Apr'23 to Sep'23</v>
      </c>
      <c r="C1171" t="s">
        <v>81</v>
      </c>
      <c r="D1171" t="s">
        <v>501</v>
      </c>
      <c r="E1171" t="s">
        <v>591</v>
      </c>
      <c r="F1171" t="s">
        <v>589</v>
      </c>
      <c r="G1171" t="s">
        <v>590</v>
      </c>
      <c r="H1171" t="s">
        <v>515</v>
      </c>
      <c r="I1171" t="s">
        <v>516</v>
      </c>
      <c r="J1171" t="s">
        <v>43</v>
      </c>
      <c r="K1171">
        <v>0</v>
      </c>
    </row>
    <row r="1172" spans="1:11" x14ac:dyDescent="0.35">
      <c r="A1172" s="36" t="str">
        <f t="shared" si="0"/>
        <v>NHS111PS-202324-H1</v>
      </c>
      <c r="B1172" s="36" t="str">
        <f>VLOOKUP($A1172,Refs!$J$2:$K$15,2,FALSE)</f>
        <v>Apr'23 to Sep'23</v>
      </c>
      <c r="C1172" t="s">
        <v>81</v>
      </c>
      <c r="D1172" t="s">
        <v>501</v>
      </c>
      <c r="E1172" t="s">
        <v>591</v>
      </c>
      <c r="F1172" t="s">
        <v>592</v>
      </c>
      <c r="G1172" t="s">
        <v>593</v>
      </c>
      <c r="H1172" t="s">
        <v>499</v>
      </c>
      <c r="I1172" t="s">
        <v>500</v>
      </c>
      <c r="J1172">
        <v>1</v>
      </c>
      <c r="K1172">
        <v>1827</v>
      </c>
    </row>
    <row r="1173" spans="1:11" x14ac:dyDescent="0.35">
      <c r="A1173" s="36" t="str">
        <f t="shared" si="0"/>
        <v>NHS111PS-202324-H1</v>
      </c>
      <c r="B1173" s="36" t="str">
        <f>VLOOKUP($A1173,Refs!$J$2:$K$15,2,FALSE)</f>
        <v>Apr'23 to Sep'23</v>
      </c>
      <c r="C1173" t="s">
        <v>81</v>
      </c>
      <c r="D1173" t="s">
        <v>501</v>
      </c>
      <c r="E1173" t="s">
        <v>591</v>
      </c>
      <c r="F1173" t="s">
        <v>592</v>
      </c>
      <c r="G1173" t="s">
        <v>593</v>
      </c>
      <c r="H1173" t="s">
        <v>499</v>
      </c>
      <c r="I1173" t="s">
        <v>500</v>
      </c>
      <c r="J1173">
        <v>2</v>
      </c>
      <c r="K1173">
        <v>186</v>
      </c>
    </row>
    <row r="1174" spans="1:11" x14ac:dyDescent="0.35">
      <c r="A1174" s="36" t="str">
        <f t="shared" si="0"/>
        <v>NHS111PS-202324-H1</v>
      </c>
      <c r="B1174" s="36" t="str">
        <f>VLOOKUP($A1174,Refs!$J$2:$K$15,2,FALSE)</f>
        <v>Apr'23 to Sep'23</v>
      </c>
      <c r="C1174" t="s">
        <v>81</v>
      </c>
      <c r="D1174" t="s">
        <v>501</v>
      </c>
      <c r="E1174" t="s">
        <v>591</v>
      </c>
      <c r="F1174" t="s">
        <v>592</v>
      </c>
      <c r="G1174" t="s">
        <v>593</v>
      </c>
      <c r="H1174" t="s">
        <v>499</v>
      </c>
      <c r="I1174" t="s">
        <v>500</v>
      </c>
      <c r="J1174" t="s">
        <v>30</v>
      </c>
      <c r="K1174">
        <v>94</v>
      </c>
    </row>
    <row r="1175" spans="1:11" x14ac:dyDescent="0.35">
      <c r="A1175" s="36" t="str">
        <f t="shared" si="0"/>
        <v>NHS111PS-202324-H1</v>
      </c>
      <c r="B1175" s="36" t="str">
        <f>VLOOKUP($A1175,Refs!$J$2:$K$15,2,FALSE)</f>
        <v>Apr'23 to Sep'23</v>
      </c>
      <c r="C1175" t="s">
        <v>81</v>
      </c>
      <c r="D1175" t="s">
        <v>501</v>
      </c>
      <c r="E1175" t="s">
        <v>591</v>
      </c>
      <c r="F1175" t="s">
        <v>592</v>
      </c>
      <c r="G1175" t="s">
        <v>593</v>
      </c>
      <c r="H1175" t="s">
        <v>499</v>
      </c>
      <c r="I1175" t="s">
        <v>500</v>
      </c>
      <c r="J1175" t="s">
        <v>31</v>
      </c>
      <c r="K1175">
        <v>33</v>
      </c>
    </row>
    <row r="1176" spans="1:11" x14ac:dyDescent="0.35">
      <c r="A1176" s="36" t="str">
        <f t="shared" si="0"/>
        <v>NHS111PS-202324-H1</v>
      </c>
      <c r="B1176" s="36" t="str">
        <f>VLOOKUP($A1176,Refs!$J$2:$K$15,2,FALSE)</f>
        <v>Apr'23 to Sep'23</v>
      </c>
      <c r="C1176" t="s">
        <v>81</v>
      </c>
      <c r="D1176" t="s">
        <v>501</v>
      </c>
      <c r="E1176" t="s">
        <v>591</v>
      </c>
      <c r="F1176" t="s">
        <v>592</v>
      </c>
      <c r="G1176" t="s">
        <v>593</v>
      </c>
      <c r="H1176" t="s">
        <v>499</v>
      </c>
      <c r="I1176" t="s">
        <v>500</v>
      </c>
      <c r="J1176" t="s">
        <v>32</v>
      </c>
      <c r="K1176">
        <v>16</v>
      </c>
    </row>
    <row r="1177" spans="1:11" x14ac:dyDescent="0.35">
      <c r="A1177" s="36" t="str">
        <f t="shared" si="0"/>
        <v>NHS111PS-202324-H1</v>
      </c>
      <c r="B1177" s="36" t="str">
        <f>VLOOKUP($A1177,Refs!$J$2:$K$15,2,FALSE)</f>
        <v>Apr'23 to Sep'23</v>
      </c>
      <c r="C1177" t="s">
        <v>81</v>
      </c>
      <c r="D1177" t="s">
        <v>501</v>
      </c>
      <c r="E1177" t="s">
        <v>591</v>
      </c>
      <c r="F1177" t="s">
        <v>592</v>
      </c>
      <c r="G1177" t="s">
        <v>593</v>
      </c>
      <c r="H1177" t="s">
        <v>499</v>
      </c>
      <c r="I1177" t="s">
        <v>500</v>
      </c>
      <c r="J1177" t="s">
        <v>33</v>
      </c>
      <c r="K1177">
        <v>13</v>
      </c>
    </row>
    <row r="1178" spans="1:11" x14ac:dyDescent="0.35">
      <c r="A1178" s="36" t="str">
        <f t="shared" si="0"/>
        <v>NHS111PS-202324-H1</v>
      </c>
      <c r="B1178" s="36" t="str">
        <f>VLOOKUP($A1178,Refs!$J$2:$K$15,2,FALSE)</f>
        <v>Apr'23 to Sep'23</v>
      </c>
      <c r="C1178" t="s">
        <v>81</v>
      </c>
      <c r="D1178" t="s">
        <v>501</v>
      </c>
      <c r="E1178" t="s">
        <v>591</v>
      </c>
      <c r="F1178" t="s">
        <v>592</v>
      </c>
      <c r="G1178" t="s">
        <v>593</v>
      </c>
      <c r="H1178" t="s">
        <v>499</v>
      </c>
      <c r="I1178" t="s">
        <v>500</v>
      </c>
      <c r="J1178" t="s">
        <v>34</v>
      </c>
      <c r="K1178">
        <v>19</v>
      </c>
    </row>
    <row r="1179" spans="1:11" x14ac:dyDescent="0.35">
      <c r="A1179" s="36" t="str">
        <f t="shared" si="0"/>
        <v>NHS111PS-202324-H1</v>
      </c>
      <c r="B1179" s="36" t="str">
        <f>VLOOKUP($A1179,Refs!$J$2:$K$15,2,FALSE)</f>
        <v>Apr'23 to Sep'23</v>
      </c>
      <c r="C1179" t="s">
        <v>81</v>
      </c>
      <c r="D1179" t="s">
        <v>501</v>
      </c>
      <c r="E1179" t="s">
        <v>591</v>
      </c>
      <c r="F1179" t="s">
        <v>592</v>
      </c>
      <c r="G1179" t="s">
        <v>593</v>
      </c>
      <c r="H1179" t="s">
        <v>499</v>
      </c>
      <c r="I1179" t="s">
        <v>500</v>
      </c>
      <c r="J1179" t="s">
        <v>35</v>
      </c>
      <c r="K1179">
        <v>11</v>
      </c>
    </row>
    <row r="1180" spans="1:11" x14ac:dyDescent="0.35">
      <c r="A1180" s="36" t="str">
        <f t="shared" si="0"/>
        <v>NHS111PS-202324-H1</v>
      </c>
      <c r="B1180" s="36" t="str">
        <f>VLOOKUP($A1180,Refs!$J$2:$K$15,2,FALSE)</f>
        <v>Apr'23 to Sep'23</v>
      </c>
      <c r="C1180" t="s">
        <v>81</v>
      </c>
      <c r="D1180" t="s">
        <v>501</v>
      </c>
      <c r="E1180" t="s">
        <v>591</v>
      </c>
      <c r="F1180" t="s">
        <v>592</v>
      </c>
      <c r="G1180" t="s">
        <v>593</v>
      </c>
      <c r="H1180" t="s">
        <v>499</v>
      </c>
      <c r="I1180" t="s">
        <v>500</v>
      </c>
      <c r="J1180" t="s">
        <v>36</v>
      </c>
      <c r="K1180">
        <v>47</v>
      </c>
    </row>
    <row r="1181" spans="1:11" x14ac:dyDescent="0.35">
      <c r="A1181" s="36" t="str">
        <f t="shared" si="0"/>
        <v>NHS111PS-202324-H1</v>
      </c>
      <c r="B1181" s="36" t="str">
        <f>VLOOKUP($A1181,Refs!$J$2:$K$15,2,FALSE)</f>
        <v>Apr'23 to Sep'23</v>
      </c>
      <c r="C1181" t="s">
        <v>81</v>
      </c>
      <c r="D1181" t="s">
        <v>501</v>
      </c>
      <c r="E1181" t="s">
        <v>591</v>
      </c>
      <c r="F1181" t="s">
        <v>592</v>
      </c>
      <c r="G1181" t="s">
        <v>593</v>
      </c>
      <c r="H1181" t="s">
        <v>499</v>
      </c>
      <c r="I1181" t="s">
        <v>500</v>
      </c>
      <c r="J1181" t="s">
        <v>37</v>
      </c>
      <c r="K1181">
        <v>27</v>
      </c>
    </row>
    <row r="1182" spans="1:11" x14ac:dyDescent="0.35">
      <c r="A1182" s="36" t="str">
        <f t="shared" si="0"/>
        <v>NHS111PS-202324-H1</v>
      </c>
      <c r="B1182" s="36" t="str">
        <f>VLOOKUP($A1182,Refs!$J$2:$K$15,2,FALSE)</f>
        <v>Apr'23 to Sep'23</v>
      </c>
      <c r="C1182" t="s">
        <v>81</v>
      </c>
      <c r="D1182" t="s">
        <v>501</v>
      </c>
      <c r="E1182" t="s">
        <v>591</v>
      </c>
      <c r="F1182" t="s">
        <v>592</v>
      </c>
      <c r="G1182" t="s">
        <v>593</v>
      </c>
      <c r="H1182" t="s">
        <v>499</v>
      </c>
      <c r="I1182" t="s">
        <v>500</v>
      </c>
      <c r="J1182" t="s">
        <v>38</v>
      </c>
      <c r="K1182">
        <v>13</v>
      </c>
    </row>
    <row r="1183" spans="1:11" x14ac:dyDescent="0.35">
      <c r="A1183" s="36" t="str">
        <f t="shared" si="0"/>
        <v>NHS111PS-202324-H1</v>
      </c>
      <c r="B1183" s="36" t="str">
        <f>VLOOKUP($A1183,Refs!$J$2:$K$15,2,FALSE)</f>
        <v>Apr'23 to Sep'23</v>
      </c>
      <c r="C1183" t="s">
        <v>81</v>
      </c>
      <c r="D1183" t="s">
        <v>501</v>
      </c>
      <c r="E1183" t="s">
        <v>591</v>
      </c>
      <c r="F1183" t="s">
        <v>592</v>
      </c>
      <c r="G1183" t="s">
        <v>593</v>
      </c>
      <c r="H1183" t="s">
        <v>499</v>
      </c>
      <c r="I1183" t="s">
        <v>500</v>
      </c>
      <c r="J1183" t="s">
        <v>39</v>
      </c>
      <c r="K1183">
        <v>39</v>
      </c>
    </row>
    <row r="1184" spans="1:11" x14ac:dyDescent="0.35">
      <c r="A1184" s="36" t="str">
        <f t="shared" si="0"/>
        <v>NHS111PS-202324-H1</v>
      </c>
      <c r="B1184" s="36" t="str">
        <f>VLOOKUP($A1184,Refs!$J$2:$K$15,2,FALSE)</f>
        <v>Apr'23 to Sep'23</v>
      </c>
      <c r="C1184" t="s">
        <v>81</v>
      </c>
      <c r="D1184" t="s">
        <v>501</v>
      </c>
      <c r="E1184" t="s">
        <v>591</v>
      </c>
      <c r="F1184" t="s">
        <v>592</v>
      </c>
      <c r="G1184" t="s">
        <v>593</v>
      </c>
      <c r="H1184" t="s">
        <v>499</v>
      </c>
      <c r="I1184" t="s">
        <v>500</v>
      </c>
      <c r="J1184" t="s">
        <v>40</v>
      </c>
      <c r="K1184">
        <v>8</v>
      </c>
    </row>
    <row r="1185" spans="1:11" x14ac:dyDescent="0.35">
      <c r="A1185" s="36" t="str">
        <f t="shared" si="0"/>
        <v>NHS111PS-202324-H1</v>
      </c>
      <c r="B1185" s="36" t="str">
        <f>VLOOKUP($A1185,Refs!$J$2:$K$15,2,FALSE)</f>
        <v>Apr'23 to Sep'23</v>
      </c>
      <c r="C1185" t="s">
        <v>81</v>
      </c>
      <c r="D1185" t="s">
        <v>501</v>
      </c>
      <c r="E1185" t="s">
        <v>591</v>
      </c>
      <c r="F1185" t="s">
        <v>592</v>
      </c>
      <c r="G1185" t="s">
        <v>593</v>
      </c>
      <c r="H1185" t="s">
        <v>499</v>
      </c>
      <c r="I1185" t="s">
        <v>500</v>
      </c>
      <c r="J1185" t="s">
        <v>41</v>
      </c>
      <c r="K1185">
        <v>10</v>
      </c>
    </row>
    <row r="1186" spans="1:11" x14ac:dyDescent="0.35">
      <c r="A1186" s="36" t="str">
        <f t="shared" si="0"/>
        <v>NHS111PS-202324-H1</v>
      </c>
      <c r="B1186" s="36" t="str">
        <f>VLOOKUP($A1186,Refs!$J$2:$K$15,2,FALSE)</f>
        <v>Apr'23 to Sep'23</v>
      </c>
      <c r="C1186" t="s">
        <v>81</v>
      </c>
      <c r="D1186" t="s">
        <v>501</v>
      </c>
      <c r="E1186" t="s">
        <v>591</v>
      </c>
      <c r="F1186" t="s">
        <v>592</v>
      </c>
      <c r="G1186" t="s">
        <v>593</v>
      </c>
      <c r="H1186" t="s">
        <v>499</v>
      </c>
      <c r="I1186" t="s">
        <v>500</v>
      </c>
      <c r="J1186" t="s">
        <v>42</v>
      </c>
      <c r="K1186">
        <v>5</v>
      </c>
    </row>
    <row r="1187" spans="1:11" x14ac:dyDescent="0.35">
      <c r="A1187" s="36" t="str">
        <f t="shared" si="0"/>
        <v>NHS111PS-202324-H1</v>
      </c>
      <c r="B1187" s="36" t="str">
        <f>VLOOKUP($A1187,Refs!$J$2:$K$15,2,FALSE)</f>
        <v>Apr'23 to Sep'23</v>
      </c>
      <c r="C1187" t="s">
        <v>81</v>
      </c>
      <c r="D1187" t="s">
        <v>501</v>
      </c>
      <c r="E1187" t="s">
        <v>591</v>
      </c>
      <c r="F1187" t="s">
        <v>592</v>
      </c>
      <c r="G1187" t="s">
        <v>593</v>
      </c>
      <c r="H1187" t="s">
        <v>499</v>
      </c>
      <c r="I1187" t="s">
        <v>500</v>
      </c>
      <c r="J1187" t="s">
        <v>43</v>
      </c>
      <c r="K1187">
        <v>0</v>
      </c>
    </row>
    <row r="1188" spans="1:11" x14ac:dyDescent="0.35">
      <c r="A1188" s="36" t="str">
        <f t="shared" ref="A1188:A1251" si="1">C1188</f>
        <v>NHS111PS-202324-H1</v>
      </c>
      <c r="B1188" s="36" t="str">
        <f>VLOOKUP($A1188,Refs!$J$2:$K$15,2,FALSE)</f>
        <v>Apr'23 to Sep'23</v>
      </c>
      <c r="C1188" t="s">
        <v>81</v>
      </c>
      <c r="D1188" t="s">
        <v>497</v>
      </c>
      <c r="E1188" t="s">
        <v>594</v>
      </c>
      <c r="F1188" t="s">
        <v>592</v>
      </c>
      <c r="G1188" t="s">
        <v>593</v>
      </c>
      <c r="H1188" t="s">
        <v>158</v>
      </c>
      <c r="I1188" t="s">
        <v>159</v>
      </c>
      <c r="J1188">
        <v>1</v>
      </c>
      <c r="K1188">
        <v>1820</v>
      </c>
    </row>
    <row r="1189" spans="1:11" x14ac:dyDescent="0.35">
      <c r="A1189" s="36" t="str">
        <f t="shared" si="1"/>
        <v>NHS111PS-202324-H1</v>
      </c>
      <c r="B1189" s="36" t="str">
        <f>VLOOKUP($A1189,Refs!$J$2:$K$15,2,FALSE)</f>
        <v>Apr'23 to Sep'23</v>
      </c>
      <c r="C1189" t="s">
        <v>81</v>
      </c>
      <c r="D1189" t="s">
        <v>497</v>
      </c>
      <c r="E1189" t="s">
        <v>594</v>
      </c>
      <c r="F1189" t="s">
        <v>592</v>
      </c>
      <c r="G1189" t="s">
        <v>593</v>
      </c>
      <c r="H1189" t="s">
        <v>158</v>
      </c>
      <c r="I1189" t="s">
        <v>159</v>
      </c>
      <c r="J1189">
        <v>2</v>
      </c>
      <c r="K1189">
        <v>129</v>
      </c>
    </row>
    <row r="1190" spans="1:11" x14ac:dyDescent="0.35">
      <c r="A1190" s="36" t="str">
        <f t="shared" si="1"/>
        <v>NHS111PS-202324-H1</v>
      </c>
      <c r="B1190" s="36" t="str">
        <f>VLOOKUP($A1190,Refs!$J$2:$K$15,2,FALSE)</f>
        <v>Apr'23 to Sep'23</v>
      </c>
      <c r="C1190" t="s">
        <v>81</v>
      </c>
      <c r="D1190" t="s">
        <v>497</v>
      </c>
      <c r="E1190" t="s">
        <v>594</v>
      </c>
      <c r="F1190" t="s">
        <v>592</v>
      </c>
      <c r="G1190" t="s">
        <v>593</v>
      </c>
      <c r="H1190" t="s">
        <v>158</v>
      </c>
      <c r="I1190" t="s">
        <v>159</v>
      </c>
      <c r="J1190" t="s">
        <v>30</v>
      </c>
      <c r="K1190">
        <v>62</v>
      </c>
    </row>
    <row r="1191" spans="1:11" x14ac:dyDescent="0.35">
      <c r="A1191" s="36" t="str">
        <f t="shared" si="1"/>
        <v>NHS111PS-202324-H1</v>
      </c>
      <c r="B1191" s="36" t="str">
        <f>VLOOKUP($A1191,Refs!$J$2:$K$15,2,FALSE)</f>
        <v>Apr'23 to Sep'23</v>
      </c>
      <c r="C1191" t="s">
        <v>81</v>
      </c>
      <c r="D1191" t="s">
        <v>497</v>
      </c>
      <c r="E1191" t="s">
        <v>594</v>
      </c>
      <c r="F1191" t="s">
        <v>592</v>
      </c>
      <c r="G1191" t="s">
        <v>593</v>
      </c>
      <c r="H1191" t="s">
        <v>158</v>
      </c>
      <c r="I1191" t="s">
        <v>159</v>
      </c>
      <c r="J1191" t="s">
        <v>31</v>
      </c>
      <c r="K1191">
        <v>28</v>
      </c>
    </row>
    <row r="1192" spans="1:11" x14ac:dyDescent="0.35">
      <c r="A1192" s="36" t="str">
        <f t="shared" si="1"/>
        <v>NHS111PS-202324-H1</v>
      </c>
      <c r="B1192" s="36" t="str">
        <f>VLOOKUP($A1192,Refs!$J$2:$K$15,2,FALSE)</f>
        <v>Apr'23 to Sep'23</v>
      </c>
      <c r="C1192" t="s">
        <v>81</v>
      </c>
      <c r="D1192" t="s">
        <v>497</v>
      </c>
      <c r="E1192" t="s">
        <v>594</v>
      </c>
      <c r="F1192" t="s">
        <v>592</v>
      </c>
      <c r="G1192" t="s">
        <v>593</v>
      </c>
      <c r="H1192" t="s">
        <v>158</v>
      </c>
      <c r="I1192" t="s">
        <v>159</v>
      </c>
      <c r="J1192" t="s">
        <v>32</v>
      </c>
      <c r="K1192">
        <v>9</v>
      </c>
    </row>
    <row r="1193" spans="1:11" x14ac:dyDescent="0.35">
      <c r="A1193" s="36" t="str">
        <f t="shared" si="1"/>
        <v>NHS111PS-202324-H1</v>
      </c>
      <c r="B1193" s="36" t="str">
        <f>VLOOKUP($A1193,Refs!$J$2:$K$15,2,FALSE)</f>
        <v>Apr'23 to Sep'23</v>
      </c>
      <c r="C1193" t="s">
        <v>81</v>
      </c>
      <c r="D1193" t="s">
        <v>497</v>
      </c>
      <c r="E1193" t="s">
        <v>594</v>
      </c>
      <c r="F1193" t="s">
        <v>592</v>
      </c>
      <c r="G1193" t="s">
        <v>593</v>
      </c>
      <c r="H1193" t="s">
        <v>158</v>
      </c>
      <c r="I1193" t="s">
        <v>159</v>
      </c>
      <c r="J1193" t="s">
        <v>33</v>
      </c>
      <c r="K1193">
        <v>10</v>
      </c>
    </row>
    <row r="1194" spans="1:11" x14ac:dyDescent="0.35">
      <c r="A1194" s="36" t="str">
        <f t="shared" si="1"/>
        <v>NHS111PS-202324-H1</v>
      </c>
      <c r="B1194" s="36" t="str">
        <f>VLOOKUP($A1194,Refs!$J$2:$K$15,2,FALSE)</f>
        <v>Apr'23 to Sep'23</v>
      </c>
      <c r="C1194" t="s">
        <v>81</v>
      </c>
      <c r="D1194" t="s">
        <v>497</v>
      </c>
      <c r="E1194" t="s">
        <v>594</v>
      </c>
      <c r="F1194" t="s">
        <v>592</v>
      </c>
      <c r="G1194" t="s">
        <v>593</v>
      </c>
      <c r="H1194" t="s">
        <v>158</v>
      </c>
      <c r="I1194" t="s">
        <v>159</v>
      </c>
      <c r="J1194" t="s">
        <v>34</v>
      </c>
      <c r="K1194">
        <v>18</v>
      </c>
    </row>
    <row r="1195" spans="1:11" x14ac:dyDescent="0.35">
      <c r="A1195" s="36" t="str">
        <f t="shared" si="1"/>
        <v>NHS111PS-202324-H1</v>
      </c>
      <c r="B1195" s="36" t="str">
        <f>VLOOKUP($A1195,Refs!$J$2:$K$15,2,FALSE)</f>
        <v>Apr'23 to Sep'23</v>
      </c>
      <c r="C1195" t="s">
        <v>81</v>
      </c>
      <c r="D1195" t="s">
        <v>497</v>
      </c>
      <c r="E1195" t="s">
        <v>594</v>
      </c>
      <c r="F1195" t="s">
        <v>592</v>
      </c>
      <c r="G1195" t="s">
        <v>593</v>
      </c>
      <c r="H1195" t="s">
        <v>158</v>
      </c>
      <c r="I1195" t="s">
        <v>159</v>
      </c>
      <c r="J1195" t="s">
        <v>35</v>
      </c>
      <c r="K1195">
        <v>2</v>
      </c>
    </row>
    <row r="1196" spans="1:11" x14ac:dyDescent="0.35">
      <c r="A1196" s="36" t="str">
        <f t="shared" si="1"/>
        <v>NHS111PS-202324-H1</v>
      </c>
      <c r="B1196" s="36" t="str">
        <f>VLOOKUP($A1196,Refs!$J$2:$K$15,2,FALSE)</f>
        <v>Apr'23 to Sep'23</v>
      </c>
      <c r="C1196" t="s">
        <v>81</v>
      </c>
      <c r="D1196" t="s">
        <v>497</v>
      </c>
      <c r="E1196" t="s">
        <v>594</v>
      </c>
      <c r="F1196" t="s">
        <v>592</v>
      </c>
      <c r="G1196" t="s">
        <v>593</v>
      </c>
      <c r="H1196" t="s">
        <v>158</v>
      </c>
      <c r="I1196" t="s">
        <v>159</v>
      </c>
      <c r="J1196" t="s">
        <v>36</v>
      </c>
      <c r="K1196">
        <v>33</v>
      </c>
    </row>
    <row r="1197" spans="1:11" x14ac:dyDescent="0.35">
      <c r="A1197" s="36" t="str">
        <f t="shared" si="1"/>
        <v>NHS111PS-202324-H1</v>
      </c>
      <c r="B1197" s="36" t="str">
        <f>VLOOKUP($A1197,Refs!$J$2:$K$15,2,FALSE)</f>
        <v>Apr'23 to Sep'23</v>
      </c>
      <c r="C1197" t="s">
        <v>81</v>
      </c>
      <c r="D1197" t="s">
        <v>497</v>
      </c>
      <c r="E1197" t="s">
        <v>594</v>
      </c>
      <c r="F1197" t="s">
        <v>592</v>
      </c>
      <c r="G1197" t="s">
        <v>593</v>
      </c>
      <c r="H1197" t="s">
        <v>158</v>
      </c>
      <c r="I1197" t="s">
        <v>159</v>
      </c>
      <c r="J1197" t="s">
        <v>37</v>
      </c>
      <c r="K1197">
        <v>28</v>
      </c>
    </row>
    <row r="1198" spans="1:11" x14ac:dyDescent="0.35">
      <c r="A1198" s="36" t="str">
        <f t="shared" si="1"/>
        <v>NHS111PS-202324-H1</v>
      </c>
      <c r="B1198" s="36" t="str">
        <f>VLOOKUP($A1198,Refs!$J$2:$K$15,2,FALSE)</f>
        <v>Apr'23 to Sep'23</v>
      </c>
      <c r="C1198" t="s">
        <v>81</v>
      </c>
      <c r="D1198" t="s">
        <v>497</v>
      </c>
      <c r="E1198" t="s">
        <v>594</v>
      </c>
      <c r="F1198" t="s">
        <v>592</v>
      </c>
      <c r="G1198" t="s">
        <v>593</v>
      </c>
      <c r="H1198" t="s">
        <v>158</v>
      </c>
      <c r="I1198" t="s">
        <v>159</v>
      </c>
      <c r="J1198" t="s">
        <v>38</v>
      </c>
      <c r="K1198">
        <v>9</v>
      </c>
    </row>
    <row r="1199" spans="1:11" x14ac:dyDescent="0.35">
      <c r="A1199" s="36" t="str">
        <f t="shared" si="1"/>
        <v>NHS111PS-202324-H1</v>
      </c>
      <c r="B1199" s="36" t="str">
        <f>VLOOKUP($A1199,Refs!$J$2:$K$15,2,FALSE)</f>
        <v>Apr'23 to Sep'23</v>
      </c>
      <c r="C1199" t="s">
        <v>81</v>
      </c>
      <c r="D1199" t="s">
        <v>497</v>
      </c>
      <c r="E1199" t="s">
        <v>594</v>
      </c>
      <c r="F1199" t="s">
        <v>592</v>
      </c>
      <c r="G1199" t="s">
        <v>593</v>
      </c>
      <c r="H1199" t="s">
        <v>158</v>
      </c>
      <c r="I1199" t="s">
        <v>159</v>
      </c>
      <c r="J1199" t="s">
        <v>39</v>
      </c>
      <c r="K1199">
        <v>18</v>
      </c>
    </row>
    <row r="1200" spans="1:11" x14ac:dyDescent="0.35">
      <c r="A1200" s="36" t="str">
        <f t="shared" si="1"/>
        <v>NHS111PS-202324-H1</v>
      </c>
      <c r="B1200" s="36" t="str">
        <f>VLOOKUP($A1200,Refs!$J$2:$K$15,2,FALSE)</f>
        <v>Apr'23 to Sep'23</v>
      </c>
      <c r="C1200" t="s">
        <v>81</v>
      </c>
      <c r="D1200" t="s">
        <v>497</v>
      </c>
      <c r="E1200" t="s">
        <v>594</v>
      </c>
      <c r="F1200" t="s">
        <v>592</v>
      </c>
      <c r="G1200" t="s">
        <v>593</v>
      </c>
      <c r="H1200" t="s">
        <v>158</v>
      </c>
      <c r="I1200" t="s">
        <v>159</v>
      </c>
      <c r="J1200" t="s">
        <v>40</v>
      </c>
      <c r="K1200">
        <v>13</v>
      </c>
    </row>
    <row r="1201" spans="1:11" x14ac:dyDescent="0.35">
      <c r="A1201" s="36" t="str">
        <f t="shared" si="1"/>
        <v>NHS111PS-202324-H1</v>
      </c>
      <c r="B1201" s="36" t="str">
        <f>VLOOKUP($A1201,Refs!$J$2:$K$15,2,FALSE)</f>
        <v>Apr'23 to Sep'23</v>
      </c>
      <c r="C1201" t="s">
        <v>81</v>
      </c>
      <c r="D1201" t="s">
        <v>497</v>
      </c>
      <c r="E1201" t="s">
        <v>594</v>
      </c>
      <c r="F1201" t="s">
        <v>592</v>
      </c>
      <c r="G1201" t="s">
        <v>593</v>
      </c>
      <c r="H1201" t="s">
        <v>158</v>
      </c>
      <c r="I1201" t="s">
        <v>159</v>
      </c>
      <c r="J1201" t="s">
        <v>41</v>
      </c>
      <c r="K1201">
        <v>8</v>
      </c>
    </row>
    <row r="1202" spans="1:11" x14ac:dyDescent="0.35">
      <c r="A1202" s="36" t="str">
        <f t="shared" si="1"/>
        <v>NHS111PS-202324-H1</v>
      </c>
      <c r="B1202" s="36" t="str">
        <f>VLOOKUP($A1202,Refs!$J$2:$K$15,2,FALSE)</f>
        <v>Apr'23 to Sep'23</v>
      </c>
      <c r="C1202" t="s">
        <v>81</v>
      </c>
      <c r="D1202" t="s">
        <v>497</v>
      </c>
      <c r="E1202" t="s">
        <v>594</v>
      </c>
      <c r="F1202" t="s">
        <v>592</v>
      </c>
      <c r="G1202" t="s">
        <v>593</v>
      </c>
      <c r="H1202" t="s">
        <v>158</v>
      </c>
      <c r="I1202" t="s">
        <v>159</v>
      </c>
      <c r="J1202" t="s">
        <v>42</v>
      </c>
      <c r="K1202">
        <v>2</v>
      </c>
    </row>
    <row r="1203" spans="1:11" x14ac:dyDescent="0.35">
      <c r="A1203" s="36" t="str">
        <f t="shared" si="1"/>
        <v>NHS111PS-202324-H1</v>
      </c>
      <c r="B1203" s="36" t="str">
        <f>VLOOKUP($A1203,Refs!$J$2:$K$15,2,FALSE)</f>
        <v>Apr'23 to Sep'23</v>
      </c>
      <c r="C1203" t="s">
        <v>81</v>
      </c>
      <c r="D1203" t="s">
        <v>497</v>
      </c>
      <c r="E1203" t="s">
        <v>594</v>
      </c>
      <c r="F1203" t="s">
        <v>592</v>
      </c>
      <c r="G1203" t="s">
        <v>593</v>
      </c>
      <c r="H1203" t="s">
        <v>158</v>
      </c>
      <c r="I1203" t="s">
        <v>159</v>
      </c>
      <c r="J1203" t="s">
        <v>43</v>
      </c>
      <c r="K1203">
        <v>0</v>
      </c>
    </row>
    <row r="1204" spans="1:11" x14ac:dyDescent="0.35">
      <c r="A1204" s="36" t="str">
        <f t="shared" si="1"/>
        <v>NHS111PS-202324-H1</v>
      </c>
      <c r="B1204" s="36" t="str">
        <f>VLOOKUP($A1204,Refs!$J$2:$K$15,2,FALSE)</f>
        <v>Apr'23 to Sep'23</v>
      </c>
      <c r="C1204" t="s">
        <v>81</v>
      </c>
      <c r="D1204" t="s">
        <v>501</v>
      </c>
      <c r="E1204" t="s">
        <v>591</v>
      </c>
      <c r="F1204" t="s">
        <v>592</v>
      </c>
      <c r="G1204" t="s">
        <v>593</v>
      </c>
      <c r="H1204" t="s">
        <v>546</v>
      </c>
      <c r="I1204" t="s">
        <v>547</v>
      </c>
      <c r="J1204">
        <v>1</v>
      </c>
      <c r="K1204">
        <v>1826</v>
      </c>
    </row>
    <row r="1205" spans="1:11" x14ac:dyDescent="0.35">
      <c r="A1205" s="36" t="str">
        <f t="shared" si="1"/>
        <v>NHS111PS-202324-H1</v>
      </c>
      <c r="B1205" s="36" t="str">
        <f>VLOOKUP($A1205,Refs!$J$2:$K$15,2,FALSE)</f>
        <v>Apr'23 to Sep'23</v>
      </c>
      <c r="C1205" t="s">
        <v>81</v>
      </c>
      <c r="D1205" t="s">
        <v>501</v>
      </c>
      <c r="E1205" t="s">
        <v>591</v>
      </c>
      <c r="F1205" t="s">
        <v>592</v>
      </c>
      <c r="G1205" t="s">
        <v>593</v>
      </c>
      <c r="H1205" t="s">
        <v>546</v>
      </c>
      <c r="I1205" t="s">
        <v>547</v>
      </c>
      <c r="J1205">
        <v>2</v>
      </c>
      <c r="K1205">
        <v>194</v>
      </c>
    </row>
    <row r="1206" spans="1:11" x14ac:dyDescent="0.35">
      <c r="A1206" s="36" t="str">
        <f t="shared" si="1"/>
        <v>NHS111PS-202324-H1</v>
      </c>
      <c r="B1206" s="36" t="str">
        <f>VLOOKUP($A1206,Refs!$J$2:$K$15,2,FALSE)</f>
        <v>Apr'23 to Sep'23</v>
      </c>
      <c r="C1206" t="s">
        <v>81</v>
      </c>
      <c r="D1206" t="s">
        <v>501</v>
      </c>
      <c r="E1206" t="s">
        <v>591</v>
      </c>
      <c r="F1206" t="s">
        <v>592</v>
      </c>
      <c r="G1206" t="s">
        <v>593</v>
      </c>
      <c r="H1206" t="s">
        <v>546</v>
      </c>
      <c r="I1206" t="s">
        <v>547</v>
      </c>
      <c r="J1206" t="s">
        <v>30</v>
      </c>
      <c r="K1206">
        <v>107</v>
      </c>
    </row>
    <row r="1207" spans="1:11" x14ac:dyDescent="0.35">
      <c r="A1207" s="36" t="str">
        <f t="shared" si="1"/>
        <v>NHS111PS-202324-H1</v>
      </c>
      <c r="B1207" s="36" t="str">
        <f>VLOOKUP($A1207,Refs!$J$2:$K$15,2,FALSE)</f>
        <v>Apr'23 to Sep'23</v>
      </c>
      <c r="C1207" t="s">
        <v>81</v>
      </c>
      <c r="D1207" t="s">
        <v>501</v>
      </c>
      <c r="E1207" t="s">
        <v>591</v>
      </c>
      <c r="F1207" t="s">
        <v>592</v>
      </c>
      <c r="G1207" t="s">
        <v>593</v>
      </c>
      <c r="H1207" t="s">
        <v>546</v>
      </c>
      <c r="I1207" t="s">
        <v>547</v>
      </c>
      <c r="J1207" t="s">
        <v>31</v>
      </c>
      <c r="K1207">
        <v>36</v>
      </c>
    </row>
    <row r="1208" spans="1:11" x14ac:dyDescent="0.35">
      <c r="A1208" s="36" t="str">
        <f t="shared" si="1"/>
        <v>NHS111PS-202324-H1</v>
      </c>
      <c r="B1208" s="36" t="str">
        <f>VLOOKUP($A1208,Refs!$J$2:$K$15,2,FALSE)</f>
        <v>Apr'23 to Sep'23</v>
      </c>
      <c r="C1208" t="s">
        <v>81</v>
      </c>
      <c r="D1208" t="s">
        <v>501</v>
      </c>
      <c r="E1208" t="s">
        <v>591</v>
      </c>
      <c r="F1208" t="s">
        <v>592</v>
      </c>
      <c r="G1208" t="s">
        <v>593</v>
      </c>
      <c r="H1208" t="s">
        <v>546</v>
      </c>
      <c r="I1208" t="s">
        <v>547</v>
      </c>
      <c r="J1208" t="s">
        <v>32</v>
      </c>
      <c r="K1208">
        <v>12</v>
      </c>
    </row>
    <row r="1209" spans="1:11" x14ac:dyDescent="0.35">
      <c r="A1209" s="36" t="str">
        <f t="shared" si="1"/>
        <v>NHS111PS-202324-H1</v>
      </c>
      <c r="B1209" s="36" t="str">
        <f>VLOOKUP($A1209,Refs!$J$2:$K$15,2,FALSE)</f>
        <v>Apr'23 to Sep'23</v>
      </c>
      <c r="C1209" t="s">
        <v>81</v>
      </c>
      <c r="D1209" t="s">
        <v>501</v>
      </c>
      <c r="E1209" t="s">
        <v>591</v>
      </c>
      <c r="F1209" t="s">
        <v>592</v>
      </c>
      <c r="G1209" t="s">
        <v>593</v>
      </c>
      <c r="H1209" t="s">
        <v>546</v>
      </c>
      <c r="I1209" t="s">
        <v>547</v>
      </c>
      <c r="J1209" t="s">
        <v>33</v>
      </c>
      <c r="K1209">
        <v>7</v>
      </c>
    </row>
    <row r="1210" spans="1:11" x14ac:dyDescent="0.35">
      <c r="A1210" s="36" t="str">
        <f t="shared" si="1"/>
        <v>NHS111PS-202324-H1</v>
      </c>
      <c r="B1210" s="36" t="str">
        <f>VLOOKUP($A1210,Refs!$J$2:$K$15,2,FALSE)</f>
        <v>Apr'23 to Sep'23</v>
      </c>
      <c r="C1210" t="s">
        <v>81</v>
      </c>
      <c r="D1210" t="s">
        <v>501</v>
      </c>
      <c r="E1210" t="s">
        <v>591</v>
      </c>
      <c r="F1210" t="s">
        <v>592</v>
      </c>
      <c r="G1210" t="s">
        <v>593</v>
      </c>
      <c r="H1210" t="s">
        <v>546</v>
      </c>
      <c r="I1210" t="s">
        <v>547</v>
      </c>
      <c r="J1210" t="s">
        <v>34</v>
      </c>
      <c r="K1210">
        <v>28</v>
      </c>
    </row>
    <row r="1211" spans="1:11" x14ac:dyDescent="0.35">
      <c r="A1211" s="36" t="str">
        <f t="shared" si="1"/>
        <v>NHS111PS-202324-H1</v>
      </c>
      <c r="B1211" s="36" t="str">
        <f>VLOOKUP($A1211,Refs!$J$2:$K$15,2,FALSE)</f>
        <v>Apr'23 to Sep'23</v>
      </c>
      <c r="C1211" t="s">
        <v>81</v>
      </c>
      <c r="D1211" t="s">
        <v>501</v>
      </c>
      <c r="E1211" t="s">
        <v>591</v>
      </c>
      <c r="F1211" t="s">
        <v>592</v>
      </c>
      <c r="G1211" t="s">
        <v>593</v>
      </c>
      <c r="H1211" t="s">
        <v>546</v>
      </c>
      <c r="I1211" t="s">
        <v>547</v>
      </c>
      <c r="J1211" t="s">
        <v>35</v>
      </c>
      <c r="K1211">
        <v>4</v>
      </c>
    </row>
    <row r="1212" spans="1:11" x14ac:dyDescent="0.35">
      <c r="A1212" s="36" t="str">
        <f t="shared" si="1"/>
        <v>NHS111PS-202324-H1</v>
      </c>
      <c r="B1212" s="36" t="str">
        <f>VLOOKUP($A1212,Refs!$J$2:$K$15,2,FALSE)</f>
        <v>Apr'23 to Sep'23</v>
      </c>
      <c r="C1212" t="s">
        <v>81</v>
      </c>
      <c r="D1212" t="s">
        <v>501</v>
      </c>
      <c r="E1212" t="s">
        <v>591</v>
      </c>
      <c r="F1212" t="s">
        <v>592</v>
      </c>
      <c r="G1212" t="s">
        <v>593</v>
      </c>
      <c r="H1212" t="s">
        <v>546</v>
      </c>
      <c r="I1212" t="s">
        <v>547</v>
      </c>
      <c r="J1212" t="s">
        <v>36</v>
      </c>
      <c r="K1212">
        <v>49</v>
      </c>
    </row>
    <row r="1213" spans="1:11" x14ac:dyDescent="0.35">
      <c r="A1213" s="36" t="str">
        <f t="shared" si="1"/>
        <v>NHS111PS-202324-H1</v>
      </c>
      <c r="B1213" s="36" t="str">
        <f>VLOOKUP($A1213,Refs!$J$2:$K$15,2,FALSE)</f>
        <v>Apr'23 to Sep'23</v>
      </c>
      <c r="C1213" t="s">
        <v>81</v>
      </c>
      <c r="D1213" t="s">
        <v>501</v>
      </c>
      <c r="E1213" t="s">
        <v>591</v>
      </c>
      <c r="F1213" t="s">
        <v>592</v>
      </c>
      <c r="G1213" t="s">
        <v>593</v>
      </c>
      <c r="H1213" t="s">
        <v>546</v>
      </c>
      <c r="I1213" t="s">
        <v>547</v>
      </c>
      <c r="J1213" t="s">
        <v>37</v>
      </c>
      <c r="K1213">
        <v>30</v>
      </c>
    </row>
    <row r="1214" spans="1:11" x14ac:dyDescent="0.35">
      <c r="A1214" s="36" t="str">
        <f t="shared" si="1"/>
        <v>NHS111PS-202324-H1</v>
      </c>
      <c r="B1214" s="36" t="str">
        <f>VLOOKUP($A1214,Refs!$J$2:$K$15,2,FALSE)</f>
        <v>Apr'23 to Sep'23</v>
      </c>
      <c r="C1214" t="s">
        <v>81</v>
      </c>
      <c r="D1214" t="s">
        <v>501</v>
      </c>
      <c r="E1214" t="s">
        <v>591</v>
      </c>
      <c r="F1214" t="s">
        <v>592</v>
      </c>
      <c r="G1214" t="s">
        <v>593</v>
      </c>
      <c r="H1214" t="s">
        <v>546</v>
      </c>
      <c r="I1214" t="s">
        <v>547</v>
      </c>
      <c r="J1214" t="s">
        <v>38</v>
      </c>
      <c r="K1214">
        <v>5</v>
      </c>
    </row>
    <row r="1215" spans="1:11" x14ac:dyDescent="0.35">
      <c r="A1215" s="36" t="str">
        <f t="shared" si="1"/>
        <v>NHS111PS-202324-H1</v>
      </c>
      <c r="B1215" s="36" t="str">
        <f>VLOOKUP($A1215,Refs!$J$2:$K$15,2,FALSE)</f>
        <v>Apr'23 to Sep'23</v>
      </c>
      <c r="C1215" t="s">
        <v>81</v>
      </c>
      <c r="D1215" t="s">
        <v>501</v>
      </c>
      <c r="E1215" t="s">
        <v>591</v>
      </c>
      <c r="F1215" t="s">
        <v>592</v>
      </c>
      <c r="G1215" t="s">
        <v>593</v>
      </c>
      <c r="H1215" t="s">
        <v>546</v>
      </c>
      <c r="I1215" t="s">
        <v>547</v>
      </c>
      <c r="J1215" t="s">
        <v>39</v>
      </c>
      <c r="K1215">
        <v>39</v>
      </c>
    </row>
    <row r="1216" spans="1:11" x14ac:dyDescent="0.35">
      <c r="A1216" s="36" t="str">
        <f t="shared" si="1"/>
        <v>NHS111PS-202324-H1</v>
      </c>
      <c r="B1216" s="36" t="str">
        <f>VLOOKUP($A1216,Refs!$J$2:$K$15,2,FALSE)</f>
        <v>Apr'23 to Sep'23</v>
      </c>
      <c r="C1216" t="s">
        <v>81</v>
      </c>
      <c r="D1216" t="s">
        <v>501</v>
      </c>
      <c r="E1216" t="s">
        <v>591</v>
      </c>
      <c r="F1216" t="s">
        <v>592</v>
      </c>
      <c r="G1216" t="s">
        <v>593</v>
      </c>
      <c r="H1216" t="s">
        <v>546</v>
      </c>
      <c r="I1216" t="s">
        <v>547</v>
      </c>
      <c r="J1216" t="s">
        <v>40</v>
      </c>
      <c r="K1216">
        <v>14</v>
      </c>
    </row>
    <row r="1217" spans="1:11" x14ac:dyDescent="0.35">
      <c r="A1217" s="36" t="str">
        <f t="shared" si="1"/>
        <v>NHS111PS-202324-H1</v>
      </c>
      <c r="B1217" s="36" t="str">
        <f>VLOOKUP($A1217,Refs!$J$2:$K$15,2,FALSE)</f>
        <v>Apr'23 to Sep'23</v>
      </c>
      <c r="C1217" t="s">
        <v>81</v>
      </c>
      <c r="D1217" t="s">
        <v>501</v>
      </c>
      <c r="E1217" t="s">
        <v>591</v>
      </c>
      <c r="F1217" t="s">
        <v>592</v>
      </c>
      <c r="G1217" t="s">
        <v>593</v>
      </c>
      <c r="H1217" t="s">
        <v>546</v>
      </c>
      <c r="I1217" t="s">
        <v>547</v>
      </c>
      <c r="J1217" t="s">
        <v>41</v>
      </c>
      <c r="K1217">
        <v>14</v>
      </c>
    </row>
    <row r="1218" spans="1:11" x14ac:dyDescent="0.35">
      <c r="A1218" s="36" t="str">
        <f t="shared" si="1"/>
        <v>NHS111PS-202324-H1</v>
      </c>
      <c r="B1218" s="36" t="str">
        <f>VLOOKUP($A1218,Refs!$J$2:$K$15,2,FALSE)</f>
        <v>Apr'23 to Sep'23</v>
      </c>
      <c r="C1218" t="s">
        <v>81</v>
      </c>
      <c r="D1218" t="s">
        <v>501</v>
      </c>
      <c r="E1218" t="s">
        <v>591</v>
      </c>
      <c r="F1218" t="s">
        <v>592</v>
      </c>
      <c r="G1218" t="s">
        <v>593</v>
      </c>
      <c r="H1218" t="s">
        <v>546</v>
      </c>
      <c r="I1218" t="s">
        <v>547</v>
      </c>
      <c r="J1218" t="s">
        <v>42</v>
      </c>
      <c r="K1218">
        <v>14</v>
      </c>
    </row>
    <row r="1219" spans="1:11" x14ac:dyDescent="0.35">
      <c r="A1219" s="36" t="str">
        <f t="shared" si="1"/>
        <v>NHS111PS-202324-H1</v>
      </c>
      <c r="B1219" s="36" t="str">
        <f>VLOOKUP($A1219,Refs!$J$2:$K$15,2,FALSE)</f>
        <v>Apr'23 to Sep'23</v>
      </c>
      <c r="C1219" t="s">
        <v>81</v>
      </c>
      <c r="D1219" t="s">
        <v>501</v>
      </c>
      <c r="E1219" t="s">
        <v>591</v>
      </c>
      <c r="F1219" t="s">
        <v>592</v>
      </c>
      <c r="G1219" t="s">
        <v>593</v>
      </c>
      <c r="H1219" t="s">
        <v>546</v>
      </c>
      <c r="I1219" t="s">
        <v>547</v>
      </c>
      <c r="J1219" t="s">
        <v>43</v>
      </c>
      <c r="K1219">
        <v>2</v>
      </c>
    </row>
    <row r="1220" spans="1:11" x14ac:dyDescent="0.35">
      <c r="A1220" s="36" t="str">
        <f t="shared" si="1"/>
        <v>NHS111PS-202324-H1</v>
      </c>
      <c r="B1220" s="36" t="str">
        <f>VLOOKUP($A1220,Refs!$J$2:$K$15,2,FALSE)</f>
        <v>Apr'23 to Sep'23</v>
      </c>
      <c r="C1220" t="s">
        <v>81</v>
      </c>
      <c r="D1220" t="s">
        <v>501</v>
      </c>
      <c r="E1220" t="s">
        <v>591</v>
      </c>
      <c r="F1220" t="s">
        <v>592</v>
      </c>
      <c r="G1220" t="s">
        <v>593</v>
      </c>
      <c r="H1220" t="s">
        <v>553</v>
      </c>
      <c r="I1220" t="s">
        <v>554</v>
      </c>
      <c r="J1220">
        <v>1</v>
      </c>
      <c r="K1220">
        <v>1824</v>
      </c>
    </row>
    <row r="1221" spans="1:11" x14ac:dyDescent="0.35">
      <c r="A1221" s="36" t="str">
        <f t="shared" si="1"/>
        <v>NHS111PS-202324-H1</v>
      </c>
      <c r="B1221" s="36" t="str">
        <f>VLOOKUP($A1221,Refs!$J$2:$K$15,2,FALSE)</f>
        <v>Apr'23 to Sep'23</v>
      </c>
      <c r="C1221" t="s">
        <v>81</v>
      </c>
      <c r="D1221" t="s">
        <v>501</v>
      </c>
      <c r="E1221" t="s">
        <v>591</v>
      </c>
      <c r="F1221" t="s">
        <v>592</v>
      </c>
      <c r="G1221" t="s">
        <v>593</v>
      </c>
      <c r="H1221" t="s">
        <v>553</v>
      </c>
      <c r="I1221" t="s">
        <v>554</v>
      </c>
      <c r="J1221">
        <v>2</v>
      </c>
      <c r="K1221">
        <v>208</v>
      </c>
    </row>
    <row r="1222" spans="1:11" x14ac:dyDescent="0.35">
      <c r="A1222" s="36" t="str">
        <f t="shared" si="1"/>
        <v>NHS111PS-202324-H1</v>
      </c>
      <c r="B1222" s="36" t="str">
        <f>VLOOKUP($A1222,Refs!$J$2:$K$15,2,FALSE)</f>
        <v>Apr'23 to Sep'23</v>
      </c>
      <c r="C1222" t="s">
        <v>81</v>
      </c>
      <c r="D1222" t="s">
        <v>501</v>
      </c>
      <c r="E1222" t="s">
        <v>591</v>
      </c>
      <c r="F1222" t="s">
        <v>592</v>
      </c>
      <c r="G1222" t="s">
        <v>593</v>
      </c>
      <c r="H1222" t="s">
        <v>553</v>
      </c>
      <c r="I1222" t="s">
        <v>554</v>
      </c>
      <c r="J1222" t="s">
        <v>30</v>
      </c>
      <c r="K1222">
        <v>98</v>
      </c>
    </row>
    <row r="1223" spans="1:11" x14ac:dyDescent="0.35">
      <c r="A1223" s="36" t="str">
        <f t="shared" si="1"/>
        <v>NHS111PS-202324-H1</v>
      </c>
      <c r="B1223" s="36" t="str">
        <f>VLOOKUP($A1223,Refs!$J$2:$K$15,2,FALSE)</f>
        <v>Apr'23 to Sep'23</v>
      </c>
      <c r="C1223" t="s">
        <v>81</v>
      </c>
      <c r="D1223" t="s">
        <v>501</v>
      </c>
      <c r="E1223" t="s">
        <v>591</v>
      </c>
      <c r="F1223" t="s">
        <v>592</v>
      </c>
      <c r="G1223" t="s">
        <v>593</v>
      </c>
      <c r="H1223" t="s">
        <v>553</v>
      </c>
      <c r="I1223" t="s">
        <v>554</v>
      </c>
      <c r="J1223" t="s">
        <v>31</v>
      </c>
      <c r="K1223">
        <v>52</v>
      </c>
    </row>
    <row r="1224" spans="1:11" x14ac:dyDescent="0.35">
      <c r="A1224" s="36" t="str">
        <f t="shared" si="1"/>
        <v>NHS111PS-202324-H1</v>
      </c>
      <c r="B1224" s="36" t="str">
        <f>VLOOKUP($A1224,Refs!$J$2:$K$15,2,FALSE)</f>
        <v>Apr'23 to Sep'23</v>
      </c>
      <c r="C1224" t="s">
        <v>81</v>
      </c>
      <c r="D1224" t="s">
        <v>501</v>
      </c>
      <c r="E1224" t="s">
        <v>591</v>
      </c>
      <c r="F1224" t="s">
        <v>592</v>
      </c>
      <c r="G1224" t="s">
        <v>593</v>
      </c>
      <c r="H1224" t="s">
        <v>553</v>
      </c>
      <c r="I1224" t="s">
        <v>554</v>
      </c>
      <c r="J1224" t="s">
        <v>32</v>
      </c>
      <c r="K1224">
        <v>19</v>
      </c>
    </row>
    <row r="1225" spans="1:11" x14ac:dyDescent="0.35">
      <c r="A1225" s="36" t="str">
        <f t="shared" si="1"/>
        <v>NHS111PS-202324-H1</v>
      </c>
      <c r="B1225" s="36" t="str">
        <f>VLOOKUP($A1225,Refs!$J$2:$K$15,2,FALSE)</f>
        <v>Apr'23 to Sep'23</v>
      </c>
      <c r="C1225" t="s">
        <v>81</v>
      </c>
      <c r="D1225" t="s">
        <v>501</v>
      </c>
      <c r="E1225" t="s">
        <v>591</v>
      </c>
      <c r="F1225" t="s">
        <v>592</v>
      </c>
      <c r="G1225" t="s">
        <v>593</v>
      </c>
      <c r="H1225" t="s">
        <v>553</v>
      </c>
      <c r="I1225" t="s">
        <v>554</v>
      </c>
      <c r="J1225" t="s">
        <v>33</v>
      </c>
      <c r="K1225">
        <v>12</v>
      </c>
    </row>
    <row r="1226" spans="1:11" x14ac:dyDescent="0.35">
      <c r="A1226" s="36" t="str">
        <f t="shared" si="1"/>
        <v>NHS111PS-202324-H1</v>
      </c>
      <c r="B1226" s="36" t="str">
        <f>VLOOKUP($A1226,Refs!$J$2:$K$15,2,FALSE)</f>
        <v>Apr'23 to Sep'23</v>
      </c>
      <c r="C1226" t="s">
        <v>81</v>
      </c>
      <c r="D1226" t="s">
        <v>501</v>
      </c>
      <c r="E1226" t="s">
        <v>591</v>
      </c>
      <c r="F1226" t="s">
        <v>592</v>
      </c>
      <c r="G1226" t="s">
        <v>593</v>
      </c>
      <c r="H1226" t="s">
        <v>553</v>
      </c>
      <c r="I1226" t="s">
        <v>554</v>
      </c>
      <c r="J1226" t="s">
        <v>34</v>
      </c>
      <c r="K1226">
        <v>19</v>
      </c>
    </row>
    <row r="1227" spans="1:11" x14ac:dyDescent="0.35">
      <c r="A1227" s="36" t="str">
        <f t="shared" si="1"/>
        <v>NHS111PS-202324-H1</v>
      </c>
      <c r="B1227" s="36" t="str">
        <f>VLOOKUP($A1227,Refs!$J$2:$K$15,2,FALSE)</f>
        <v>Apr'23 to Sep'23</v>
      </c>
      <c r="C1227" t="s">
        <v>81</v>
      </c>
      <c r="D1227" t="s">
        <v>501</v>
      </c>
      <c r="E1227" t="s">
        <v>591</v>
      </c>
      <c r="F1227" t="s">
        <v>592</v>
      </c>
      <c r="G1227" t="s">
        <v>593</v>
      </c>
      <c r="H1227" t="s">
        <v>553</v>
      </c>
      <c r="I1227" t="s">
        <v>554</v>
      </c>
      <c r="J1227" t="s">
        <v>35</v>
      </c>
      <c r="K1227">
        <v>8</v>
      </c>
    </row>
    <row r="1228" spans="1:11" x14ac:dyDescent="0.35">
      <c r="A1228" s="36" t="str">
        <f t="shared" si="1"/>
        <v>NHS111PS-202324-H1</v>
      </c>
      <c r="B1228" s="36" t="str">
        <f>VLOOKUP($A1228,Refs!$J$2:$K$15,2,FALSE)</f>
        <v>Apr'23 to Sep'23</v>
      </c>
      <c r="C1228" t="s">
        <v>81</v>
      </c>
      <c r="D1228" t="s">
        <v>501</v>
      </c>
      <c r="E1228" t="s">
        <v>591</v>
      </c>
      <c r="F1228" t="s">
        <v>592</v>
      </c>
      <c r="G1228" t="s">
        <v>593</v>
      </c>
      <c r="H1228" t="s">
        <v>553</v>
      </c>
      <c r="I1228" t="s">
        <v>554</v>
      </c>
      <c r="J1228" t="s">
        <v>36</v>
      </c>
      <c r="K1228">
        <v>52</v>
      </c>
    </row>
    <row r="1229" spans="1:11" x14ac:dyDescent="0.35">
      <c r="A1229" s="36" t="str">
        <f t="shared" si="1"/>
        <v>NHS111PS-202324-H1</v>
      </c>
      <c r="B1229" s="36" t="str">
        <f>VLOOKUP($A1229,Refs!$J$2:$K$15,2,FALSE)</f>
        <v>Apr'23 to Sep'23</v>
      </c>
      <c r="C1229" t="s">
        <v>81</v>
      </c>
      <c r="D1229" t="s">
        <v>501</v>
      </c>
      <c r="E1229" t="s">
        <v>591</v>
      </c>
      <c r="F1229" t="s">
        <v>592</v>
      </c>
      <c r="G1229" t="s">
        <v>593</v>
      </c>
      <c r="H1229" t="s">
        <v>553</v>
      </c>
      <c r="I1229" t="s">
        <v>554</v>
      </c>
      <c r="J1229" t="s">
        <v>37</v>
      </c>
      <c r="K1229">
        <v>39</v>
      </c>
    </row>
    <row r="1230" spans="1:11" x14ac:dyDescent="0.35">
      <c r="A1230" s="36" t="str">
        <f t="shared" si="1"/>
        <v>NHS111PS-202324-H1</v>
      </c>
      <c r="B1230" s="36" t="str">
        <f>VLOOKUP($A1230,Refs!$J$2:$K$15,2,FALSE)</f>
        <v>Apr'23 to Sep'23</v>
      </c>
      <c r="C1230" t="s">
        <v>81</v>
      </c>
      <c r="D1230" t="s">
        <v>501</v>
      </c>
      <c r="E1230" t="s">
        <v>591</v>
      </c>
      <c r="F1230" t="s">
        <v>592</v>
      </c>
      <c r="G1230" t="s">
        <v>593</v>
      </c>
      <c r="H1230" t="s">
        <v>553</v>
      </c>
      <c r="I1230" t="s">
        <v>554</v>
      </c>
      <c r="J1230" t="s">
        <v>38</v>
      </c>
      <c r="K1230">
        <v>8</v>
      </c>
    </row>
    <row r="1231" spans="1:11" x14ac:dyDescent="0.35">
      <c r="A1231" s="36" t="str">
        <f t="shared" si="1"/>
        <v>NHS111PS-202324-H1</v>
      </c>
      <c r="B1231" s="36" t="str">
        <f>VLOOKUP($A1231,Refs!$J$2:$K$15,2,FALSE)</f>
        <v>Apr'23 to Sep'23</v>
      </c>
      <c r="C1231" t="s">
        <v>81</v>
      </c>
      <c r="D1231" t="s">
        <v>501</v>
      </c>
      <c r="E1231" t="s">
        <v>591</v>
      </c>
      <c r="F1231" t="s">
        <v>592</v>
      </c>
      <c r="G1231" t="s">
        <v>593</v>
      </c>
      <c r="H1231" t="s">
        <v>553</v>
      </c>
      <c r="I1231" t="s">
        <v>554</v>
      </c>
      <c r="J1231" t="s">
        <v>39</v>
      </c>
      <c r="K1231">
        <v>31</v>
      </c>
    </row>
    <row r="1232" spans="1:11" x14ac:dyDescent="0.35">
      <c r="A1232" s="36" t="str">
        <f t="shared" si="1"/>
        <v>NHS111PS-202324-H1</v>
      </c>
      <c r="B1232" s="36" t="str">
        <f>VLOOKUP($A1232,Refs!$J$2:$K$15,2,FALSE)</f>
        <v>Apr'23 to Sep'23</v>
      </c>
      <c r="C1232" t="s">
        <v>81</v>
      </c>
      <c r="D1232" t="s">
        <v>501</v>
      </c>
      <c r="E1232" t="s">
        <v>591</v>
      </c>
      <c r="F1232" t="s">
        <v>592</v>
      </c>
      <c r="G1232" t="s">
        <v>593</v>
      </c>
      <c r="H1232" t="s">
        <v>553</v>
      </c>
      <c r="I1232" t="s">
        <v>554</v>
      </c>
      <c r="J1232" t="s">
        <v>40</v>
      </c>
      <c r="K1232">
        <v>12</v>
      </c>
    </row>
    <row r="1233" spans="1:11" x14ac:dyDescent="0.35">
      <c r="A1233" s="36" t="str">
        <f t="shared" si="1"/>
        <v>NHS111PS-202324-H1</v>
      </c>
      <c r="B1233" s="36" t="str">
        <f>VLOOKUP($A1233,Refs!$J$2:$K$15,2,FALSE)</f>
        <v>Apr'23 to Sep'23</v>
      </c>
      <c r="C1233" t="s">
        <v>81</v>
      </c>
      <c r="D1233" t="s">
        <v>501</v>
      </c>
      <c r="E1233" t="s">
        <v>591</v>
      </c>
      <c r="F1233" t="s">
        <v>592</v>
      </c>
      <c r="G1233" t="s">
        <v>593</v>
      </c>
      <c r="H1233" t="s">
        <v>553</v>
      </c>
      <c r="I1233" t="s">
        <v>554</v>
      </c>
      <c r="J1233" t="s">
        <v>41</v>
      </c>
      <c r="K1233">
        <v>12</v>
      </c>
    </row>
    <row r="1234" spans="1:11" x14ac:dyDescent="0.35">
      <c r="A1234" s="36" t="str">
        <f t="shared" si="1"/>
        <v>NHS111PS-202324-H1</v>
      </c>
      <c r="B1234" s="36" t="str">
        <f>VLOOKUP($A1234,Refs!$J$2:$K$15,2,FALSE)</f>
        <v>Apr'23 to Sep'23</v>
      </c>
      <c r="C1234" t="s">
        <v>81</v>
      </c>
      <c r="D1234" t="s">
        <v>501</v>
      </c>
      <c r="E1234" t="s">
        <v>591</v>
      </c>
      <c r="F1234" t="s">
        <v>592</v>
      </c>
      <c r="G1234" t="s">
        <v>593</v>
      </c>
      <c r="H1234" t="s">
        <v>553</v>
      </c>
      <c r="I1234" t="s">
        <v>554</v>
      </c>
      <c r="J1234" t="s">
        <v>42</v>
      </c>
      <c r="K1234">
        <v>9</v>
      </c>
    </row>
    <row r="1235" spans="1:11" x14ac:dyDescent="0.35">
      <c r="A1235" s="36" t="str">
        <f t="shared" si="1"/>
        <v>NHS111PS-202324-H1</v>
      </c>
      <c r="B1235" s="36" t="str">
        <f>VLOOKUP($A1235,Refs!$J$2:$K$15,2,FALSE)</f>
        <v>Apr'23 to Sep'23</v>
      </c>
      <c r="C1235" t="s">
        <v>81</v>
      </c>
      <c r="D1235" t="s">
        <v>501</v>
      </c>
      <c r="E1235" t="s">
        <v>591</v>
      </c>
      <c r="F1235" t="s">
        <v>592</v>
      </c>
      <c r="G1235" t="s">
        <v>593</v>
      </c>
      <c r="H1235" t="s">
        <v>553</v>
      </c>
      <c r="I1235" t="s">
        <v>554</v>
      </c>
      <c r="J1235" t="s">
        <v>43</v>
      </c>
      <c r="K1235">
        <v>2</v>
      </c>
    </row>
    <row r="1236" spans="1:11" x14ac:dyDescent="0.35">
      <c r="A1236" s="36" t="str">
        <f t="shared" si="1"/>
        <v>NHS111PS-202324-H1</v>
      </c>
      <c r="B1236" s="36" t="str">
        <f>VLOOKUP($A1236,Refs!$J$2:$K$15,2,FALSE)</f>
        <v>Apr'23 to Sep'23</v>
      </c>
      <c r="C1236" t="s">
        <v>81</v>
      </c>
      <c r="D1236" t="s">
        <v>501</v>
      </c>
      <c r="E1236" t="s">
        <v>591</v>
      </c>
      <c r="F1236" t="s">
        <v>592</v>
      </c>
      <c r="G1236" t="s">
        <v>593</v>
      </c>
      <c r="H1236" t="s">
        <v>555</v>
      </c>
      <c r="I1236" t="s">
        <v>556</v>
      </c>
      <c r="J1236">
        <v>1</v>
      </c>
      <c r="K1236">
        <v>1827</v>
      </c>
    </row>
    <row r="1237" spans="1:11" x14ac:dyDescent="0.35">
      <c r="A1237" s="36" t="str">
        <f t="shared" si="1"/>
        <v>NHS111PS-202324-H1</v>
      </c>
      <c r="B1237" s="36" t="str">
        <f>VLOOKUP($A1237,Refs!$J$2:$K$15,2,FALSE)</f>
        <v>Apr'23 to Sep'23</v>
      </c>
      <c r="C1237" t="s">
        <v>81</v>
      </c>
      <c r="D1237" t="s">
        <v>501</v>
      </c>
      <c r="E1237" t="s">
        <v>591</v>
      </c>
      <c r="F1237" t="s">
        <v>592</v>
      </c>
      <c r="G1237" t="s">
        <v>593</v>
      </c>
      <c r="H1237" t="s">
        <v>555</v>
      </c>
      <c r="I1237" t="s">
        <v>556</v>
      </c>
      <c r="J1237">
        <v>2</v>
      </c>
      <c r="K1237">
        <v>174</v>
      </c>
    </row>
    <row r="1238" spans="1:11" x14ac:dyDescent="0.35">
      <c r="A1238" s="36" t="str">
        <f t="shared" si="1"/>
        <v>NHS111PS-202324-H1</v>
      </c>
      <c r="B1238" s="36" t="str">
        <f>VLOOKUP($A1238,Refs!$J$2:$K$15,2,FALSE)</f>
        <v>Apr'23 to Sep'23</v>
      </c>
      <c r="C1238" t="s">
        <v>81</v>
      </c>
      <c r="D1238" t="s">
        <v>501</v>
      </c>
      <c r="E1238" t="s">
        <v>591</v>
      </c>
      <c r="F1238" t="s">
        <v>592</v>
      </c>
      <c r="G1238" t="s">
        <v>593</v>
      </c>
      <c r="H1238" t="s">
        <v>555</v>
      </c>
      <c r="I1238" t="s">
        <v>556</v>
      </c>
      <c r="J1238" t="s">
        <v>30</v>
      </c>
      <c r="K1238">
        <v>94</v>
      </c>
    </row>
    <row r="1239" spans="1:11" x14ac:dyDescent="0.35">
      <c r="A1239" s="36" t="str">
        <f t="shared" si="1"/>
        <v>NHS111PS-202324-H1</v>
      </c>
      <c r="B1239" s="36" t="str">
        <f>VLOOKUP($A1239,Refs!$J$2:$K$15,2,FALSE)</f>
        <v>Apr'23 to Sep'23</v>
      </c>
      <c r="C1239" t="s">
        <v>81</v>
      </c>
      <c r="D1239" t="s">
        <v>501</v>
      </c>
      <c r="E1239" t="s">
        <v>591</v>
      </c>
      <c r="F1239" t="s">
        <v>592</v>
      </c>
      <c r="G1239" t="s">
        <v>593</v>
      </c>
      <c r="H1239" t="s">
        <v>555</v>
      </c>
      <c r="I1239" t="s">
        <v>556</v>
      </c>
      <c r="J1239" t="s">
        <v>31</v>
      </c>
      <c r="K1239">
        <v>29</v>
      </c>
    </row>
    <row r="1240" spans="1:11" x14ac:dyDescent="0.35">
      <c r="A1240" s="36" t="str">
        <f t="shared" si="1"/>
        <v>NHS111PS-202324-H1</v>
      </c>
      <c r="B1240" s="36" t="str">
        <f>VLOOKUP($A1240,Refs!$J$2:$K$15,2,FALSE)</f>
        <v>Apr'23 to Sep'23</v>
      </c>
      <c r="C1240" t="s">
        <v>81</v>
      </c>
      <c r="D1240" t="s">
        <v>501</v>
      </c>
      <c r="E1240" t="s">
        <v>591</v>
      </c>
      <c r="F1240" t="s">
        <v>592</v>
      </c>
      <c r="G1240" t="s">
        <v>593</v>
      </c>
      <c r="H1240" t="s">
        <v>555</v>
      </c>
      <c r="I1240" t="s">
        <v>556</v>
      </c>
      <c r="J1240" t="s">
        <v>32</v>
      </c>
      <c r="K1240">
        <v>9</v>
      </c>
    </row>
    <row r="1241" spans="1:11" x14ac:dyDescent="0.35">
      <c r="A1241" s="36" t="str">
        <f t="shared" si="1"/>
        <v>NHS111PS-202324-H1</v>
      </c>
      <c r="B1241" s="36" t="str">
        <f>VLOOKUP($A1241,Refs!$J$2:$K$15,2,FALSE)</f>
        <v>Apr'23 to Sep'23</v>
      </c>
      <c r="C1241" t="s">
        <v>81</v>
      </c>
      <c r="D1241" t="s">
        <v>501</v>
      </c>
      <c r="E1241" t="s">
        <v>591</v>
      </c>
      <c r="F1241" t="s">
        <v>592</v>
      </c>
      <c r="G1241" t="s">
        <v>593</v>
      </c>
      <c r="H1241" t="s">
        <v>555</v>
      </c>
      <c r="I1241" t="s">
        <v>556</v>
      </c>
      <c r="J1241" t="s">
        <v>33</v>
      </c>
      <c r="K1241">
        <v>11</v>
      </c>
    </row>
    <row r="1242" spans="1:11" x14ac:dyDescent="0.35">
      <c r="A1242" s="36" t="str">
        <f t="shared" si="1"/>
        <v>NHS111PS-202324-H1</v>
      </c>
      <c r="B1242" s="36" t="str">
        <f>VLOOKUP($A1242,Refs!$J$2:$K$15,2,FALSE)</f>
        <v>Apr'23 to Sep'23</v>
      </c>
      <c r="C1242" t="s">
        <v>81</v>
      </c>
      <c r="D1242" t="s">
        <v>501</v>
      </c>
      <c r="E1242" t="s">
        <v>591</v>
      </c>
      <c r="F1242" t="s">
        <v>592</v>
      </c>
      <c r="G1242" t="s">
        <v>593</v>
      </c>
      <c r="H1242" t="s">
        <v>555</v>
      </c>
      <c r="I1242" t="s">
        <v>556</v>
      </c>
      <c r="J1242" t="s">
        <v>34</v>
      </c>
      <c r="K1242">
        <v>22</v>
      </c>
    </row>
    <row r="1243" spans="1:11" x14ac:dyDescent="0.35">
      <c r="A1243" s="36" t="str">
        <f t="shared" si="1"/>
        <v>NHS111PS-202324-H1</v>
      </c>
      <c r="B1243" s="36" t="str">
        <f>VLOOKUP($A1243,Refs!$J$2:$K$15,2,FALSE)</f>
        <v>Apr'23 to Sep'23</v>
      </c>
      <c r="C1243" t="s">
        <v>81</v>
      </c>
      <c r="D1243" t="s">
        <v>501</v>
      </c>
      <c r="E1243" t="s">
        <v>591</v>
      </c>
      <c r="F1243" t="s">
        <v>592</v>
      </c>
      <c r="G1243" t="s">
        <v>593</v>
      </c>
      <c r="H1243" t="s">
        <v>555</v>
      </c>
      <c r="I1243" t="s">
        <v>556</v>
      </c>
      <c r="J1243" t="s">
        <v>35</v>
      </c>
      <c r="K1243">
        <v>9</v>
      </c>
    </row>
    <row r="1244" spans="1:11" x14ac:dyDescent="0.35">
      <c r="A1244" s="36" t="str">
        <f t="shared" si="1"/>
        <v>NHS111PS-202324-H1</v>
      </c>
      <c r="B1244" s="36" t="str">
        <f>VLOOKUP($A1244,Refs!$J$2:$K$15,2,FALSE)</f>
        <v>Apr'23 to Sep'23</v>
      </c>
      <c r="C1244" t="s">
        <v>81</v>
      </c>
      <c r="D1244" t="s">
        <v>501</v>
      </c>
      <c r="E1244" t="s">
        <v>591</v>
      </c>
      <c r="F1244" t="s">
        <v>592</v>
      </c>
      <c r="G1244" t="s">
        <v>593</v>
      </c>
      <c r="H1244" t="s">
        <v>555</v>
      </c>
      <c r="I1244" t="s">
        <v>556</v>
      </c>
      <c r="J1244" t="s">
        <v>36</v>
      </c>
      <c r="K1244">
        <v>48</v>
      </c>
    </row>
    <row r="1245" spans="1:11" x14ac:dyDescent="0.35">
      <c r="A1245" s="36" t="str">
        <f t="shared" si="1"/>
        <v>NHS111PS-202324-H1</v>
      </c>
      <c r="B1245" s="36" t="str">
        <f>VLOOKUP($A1245,Refs!$J$2:$K$15,2,FALSE)</f>
        <v>Apr'23 to Sep'23</v>
      </c>
      <c r="C1245" t="s">
        <v>81</v>
      </c>
      <c r="D1245" t="s">
        <v>501</v>
      </c>
      <c r="E1245" t="s">
        <v>591</v>
      </c>
      <c r="F1245" t="s">
        <v>592</v>
      </c>
      <c r="G1245" t="s">
        <v>593</v>
      </c>
      <c r="H1245" t="s">
        <v>555</v>
      </c>
      <c r="I1245" t="s">
        <v>556</v>
      </c>
      <c r="J1245" t="s">
        <v>37</v>
      </c>
      <c r="K1245">
        <v>40</v>
      </c>
    </row>
    <row r="1246" spans="1:11" x14ac:dyDescent="0.35">
      <c r="A1246" s="36" t="str">
        <f t="shared" si="1"/>
        <v>NHS111PS-202324-H1</v>
      </c>
      <c r="B1246" s="36" t="str">
        <f>VLOOKUP($A1246,Refs!$J$2:$K$15,2,FALSE)</f>
        <v>Apr'23 to Sep'23</v>
      </c>
      <c r="C1246" t="s">
        <v>81</v>
      </c>
      <c r="D1246" t="s">
        <v>501</v>
      </c>
      <c r="E1246" t="s">
        <v>591</v>
      </c>
      <c r="F1246" t="s">
        <v>592</v>
      </c>
      <c r="G1246" t="s">
        <v>593</v>
      </c>
      <c r="H1246" t="s">
        <v>555</v>
      </c>
      <c r="I1246" t="s">
        <v>556</v>
      </c>
      <c r="J1246" t="s">
        <v>38</v>
      </c>
      <c r="K1246">
        <v>6</v>
      </c>
    </row>
    <row r="1247" spans="1:11" x14ac:dyDescent="0.35">
      <c r="A1247" s="36" t="str">
        <f t="shared" si="1"/>
        <v>NHS111PS-202324-H1</v>
      </c>
      <c r="B1247" s="36" t="str">
        <f>VLOOKUP($A1247,Refs!$J$2:$K$15,2,FALSE)</f>
        <v>Apr'23 to Sep'23</v>
      </c>
      <c r="C1247" t="s">
        <v>81</v>
      </c>
      <c r="D1247" t="s">
        <v>501</v>
      </c>
      <c r="E1247" t="s">
        <v>591</v>
      </c>
      <c r="F1247" t="s">
        <v>592</v>
      </c>
      <c r="G1247" t="s">
        <v>593</v>
      </c>
      <c r="H1247" t="s">
        <v>555</v>
      </c>
      <c r="I1247" t="s">
        <v>556</v>
      </c>
      <c r="J1247" t="s">
        <v>39</v>
      </c>
      <c r="K1247">
        <v>18</v>
      </c>
    </row>
    <row r="1248" spans="1:11" x14ac:dyDescent="0.35">
      <c r="A1248" s="36" t="str">
        <f t="shared" si="1"/>
        <v>NHS111PS-202324-H1</v>
      </c>
      <c r="B1248" s="36" t="str">
        <f>VLOOKUP($A1248,Refs!$J$2:$K$15,2,FALSE)</f>
        <v>Apr'23 to Sep'23</v>
      </c>
      <c r="C1248" t="s">
        <v>81</v>
      </c>
      <c r="D1248" t="s">
        <v>501</v>
      </c>
      <c r="E1248" t="s">
        <v>591</v>
      </c>
      <c r="F1248" t="s">
        <v>592</v>
      </c>
      <c r="G1248" t="s">
        <v>593</v>
      </c>
      <c r="H1248" t="s">
        <v>555</v>
      </c>
      <c r="I1248" t="s">
        <v>556</v>
      </c>
      <c r="J1248" t="s">
        <v>40</v>
      </c>
      <c r="K1248">
        <v>9</v>
      </c>
    </row>
    <row r="1249" spans="1:11" x14ac:dyDescent="0.35">
      <c r="A1249" s="36" t="str">
        <f t="shared" si="1"/>
        <v>NHS111PS-202324-H1</v>
      </c>
      <c r="B1249" s="36" t="str">
        <f>VLOOKUP($A1249,Refs!$J$2:$K$15,2,FALSE)</f>
        <v>Apr'23 to Sep'23</v>
      </c>
      <c r="C1249" t="s">
        <v>81</v>
      </c>
      <c r="D1249" t="s">
        <v>501</v>
      </c>
      <c r="E1249" t="s">
        <v>591</v>
      </c>
      <c r="F1249" t="s">
        <v>592</v>
      </c>
      <c r="G1249" t="s">
        <v>593</v>
      </c>
      <c r="H1249" t="s">
        <v>555</v>
      </c>
      <c r="I1249" t="s">
        <v>556</v>
      </c>
      <c r="J1249" t="s">
        <v>41</v>
      </c>
      <c r="K1249">
        <v>9</v>
      </c>
    </row>
    <row r="1250" spans="1:11" x14ac:dyDescent="0.35">
      <c r="A1250" s="36" t="str">
        <f t="shared" si="1"/>
        <v>NHS111PS-202324-H1</v>
      </c>
      <c r="B1250" s="36" t="str">
        <f>VLOOKUP($A1250,Refs!$J$2:$K$15,2,FALSE)</f>
        <v>Apr'23 to Sep'23</v>
      </c>
      <c r="C1250" t="s">
        <v>81</v>
      </c>
      <c r="D1250" t="s">
        <v>501</v>
      </c>
      <c r="E1250" t="s">
        <v>591</v>
      </c>
      <c r="F1250" t="s">
        <v>592</v>
      </c>
      <c r="G1250" t="s">
        <v>593</v>
      </c>
      <c r="H1250" t="s">
        <v>555</v>
      </c>
      <c r="I1250" t="s">
        <v>556</v>
      </c>
      <c r="J1250" t="s">
        <v>42</v>
      </c>
      <c r="K1250">
        <v>8</v>
      </c>
    </row>
    <row r="1251" spans="1:11" x14ac:dyDescent="0.35">
      <c r="A1251" s="36" t="str">
        <f t="shared" si="1"/>
        <v>NHS111PS-202324-H1</v>
      </c>
      <c r="B1251" s="36" t="str">
        <f>VLOOKUP($A1251,Refs!$J$2:$K$15,2,FALSE)</f>
        <v>Apr'23 to Sep'23</v>
      </c>
      <c r="C1251" t="s">
        <v>81</v>
      </c>
      <c r="D1251" t="s">
        <v>501</v>
      </c>
      <c r="E1251" t="s">
        <v>591</v>
      </c>
      <c r="F1251" t="s">
        <v>592</v>
      </c>
      <c r="G1251" t="s">
        <v>593</v>
      </c>
      <c r="H1251" t="s">
        <v>555</v>
      </c>
      <c r="I1251" t="s">
        <v>556</v>
      </c>
      <c r="J1251" t="s">
        <v>43</v>
      </c>
      <c r="K1251">
        <v>0</v>
      </c>
    </row>
    <row r="1252" spans="1:11" x14ac:dyDescent="0.35">
      <c r="A1252" s="36" t="str">
        <f t="shared" ref="A1252:A1315" si="2">C1252</f>
        <v>NHS111PS-202324-H1</v>
      </c>
      <c r="B1252" s="36" t="str">
        <f>VLOOKUP($A1252,Refs!$J$2:$K$15,2,FALSE)</f>
        <v>Apr'23 to Sep'23</v>
      </c>
      <c r="C1252" t="s">
        <v>81</v>
      </c>
      <c r="D1252" t="s">
        <v>501</v>
      </c>
      <c r="E1252" t="s">
        <v>591</v>
      </c>
      <c r="F1252" t="s">
        <v>592</v>
      </c>
      <c r="G1252" t="s">
        <v>593</v>
      </c>
      <c r="H1252" t="s">
        <v>557</v>
      </c>
      <c r="I1252" t="s">
        <v>558</v>
      </c>
      <c r="J1252">
        <v>1</v>
      </c>
      <c r="K1252">
        <v>1829</v>
      </c>
    </row>
    <row r="1253" spans="1:11" x14ac:dyDescent="0.35">
      <c r="A1253" s="36" t="str">
        <f t="shared" si="2"/>
        <v>NHS111PS-202324-H1</v>
      </c>
      <c r="B1253" s="36" t="str">
        <f>VLOOKUP($A1253,Refs!$J$2:$K$15,2,FALSE)</f>
        <v>Apr'23 to Sep'23</v>
      </c>
      <c r="C1253" t="s">
        <v>81</v>
      </c>
      <c r="D1253" t="s">
        <v>501</v>
      </c>
      <c r="E1253" t="s">
        <v>591</v>
      </c>
      <c r="F1253" t="s">
        <v>592</v>
      </c>
      <c r="G1253" t="s">
        <v>593</v>
      </c>
      <c r="H1253" t="s">
        <v>557</v>
      </c>
      <c r="I1253" t="s">
        <v>558</v>
      </c>
      <c r="J1253">
        <v>2</v>
      </c>
      <c r="K1253">
        <v>173</v>
      </c>
    </row>
    <row r="1254" spans="1:11" x14ac:dyDescent="0.35">
      <c r="A1254" s="36" t="str">
        <f t="shared" si="2"/>
        <v>NHS111PS-202324-H1</v>
      </c>
      <c r="B1254" s="36" t="str">
        <f>VLOOKUP($A1254,Refs!$J$2:$K$15,2,FALSE)</f>
        <v>Apr'23 to Sep'23</v>
      </c>
      <c r="C1254" t="s">
        <v>81</v>
      </c>
      <c r="D1254" t="s">
        <v>501</v>
      </c>
      <c r="E1254" t="s">
        <v>591</v>
      </c>
      <c r="F1254" t="s">
        <v>592</v>
      </c>
      <c r="G1254" t="s">
        <v>593</v>
      </c>
      <c r="H1254" t="s">
        <v>557</v>
      </c>
      <c r="I1254" t="s">
        <v>558</v>
      </c>
      <c r="J1254" t="s">
        <v>30</v>
      </c>
      <c r="K1254">
        <v>81</v>
      </c>
    </row>
    <row r="1255" spans="1:11" x14ac:dyDescent="0.35">
      <c r="A1255" s="36" t="str">
        <f t="shared" si="2"/>
        <v>NHS111PS-202324-H1</v>
      </c>
      <c r="B1255" s="36" t="str">
        <f>VLOOKUP($A1255,Refs!$J$2:$K$15,2,FALSE)</f>
        <v>Apr'23 to Sep'23</v>
      </c>
      <c r="C1255" t="s">
        <v>81</v>
      </c>
      <c r="D1255" t="s">
        <v>501</v>
      </c>
      <c r="E1255" t="s">
        <v>591</v>
      </c>
      <c r="F1255" t="s">
        <v>592</v>
      </c>
      <c r="G1255" t="s">
        <v>593</v>
      </c>
      <c r="H1255" t="s">
        <v>557</v>
      </c>
      <c r="I1255" t="s">
        <v>558</v>
      </c>
      <c r="J1255" t="s">
        <v>31</v>
      </c>
      <c r="K1255">
        <v>35</v>
      </c>
    </row>
    <row r="1256" spans="1:11" x14ac:dyDescent="0.35">
      <c r="A1256" s="36" t="str">
        <f t="shared" si="2"/>
        <v>NHS111PS-202324-H1</v>
      </c>
      <c r="B1256" s="36" t="str">
        <f>VLOOKUP($A1256,Refs!$J$2:$K$15,2,FALSE)</f>
        <v>Apr'23 to Sep'23</v>
      </c>
      <c r="C1256" t="s">
        <v>81</v>
      </c>
      <c r="D1256" t="s">
        <v>501</v>
      </c>
      <c r="E1256" t="s">
        <v>591</v>
      </c>
      <c r="F1256" t="s">
        <v>592</v>
      </c>
      <c r="G1256" t="s">
        <v>593</v>
      </c>
      <c r="H1256" t="s">
        <v>557</v>
      </c>
      <c r="I1256" t="s">
        <v>558</v>
      </c>
      <c r="J1256" t="s">
        <v>32</v>
      </c>
      <c r="K1256">
        <v>15</v>
      </c>
    </row>
    <row r="1257" spans="1:11" x14ac:dyDescent="0.35">
      <c r="A1257" s="36" t="str">
        <f t="shared" si="2"/>
        <v>NHS111PS-202324-H1</v>
      </c>
      <c r="B1257" s="36" t="str">
        <f>VLOOKUP($A1257,Refs!$J$2:$K$15,2,FALSE)</f>
        <v>Apr'23 to Sep'23</v>
      </c>
      <c r="C1257" t="s">
        <v>81</v>
      </c>
      <c r="D1257" t="s">
        <v>501</v>
      </c>
      <c r="E1257" t="s">
        <v>591</v>
      </c>
      <c r="F1257" t="s">
        <v>592</v>
      </c>
      <c r="G1257" t="s">
        <v>593</v>
      </c>
      <c r="H1257" t="s">
        <v>557</v>
      </c>
      <c r="I1257" t="s">
        <v>558</v>
      </c>
      <c r="J1257" t="s">
        <v>33</v>
      </c>
      <c r="K1257">
        <v>11</v>
      </c>
    </row>
    <row r="1258" spans="1:11" x14ac:dyDescent="0.35">
      <c r="A1258" s="36" t="str">
        <f t="shared" si="2"/>
        <v>NHS111PS-202324-H1</v>
      </c>
      <c r="B1258" s="36" t="str">
        <f>VLOOKUP($A1258,Refs!$J$2:$K$15,2,FALSE)</f>
        <v>Apr'23 to Sep'23</v>
      </c>
      <c r="C1258" t="s">
        <v>81</v>
      </c>
      <c r="D1258" t="s">
        <v>501</v>
      </c>
      <c r="E1258" t="s">
        <v>591</v>
      </c>
      <c r="F1258" t="s">
        <v>592</v>
      </c>
      <c r="G1258" t="s">
        <v>593</v>
      </c>
      <c r="H1258" t="s">
        <v>557</v>
      </c>
      <c r="I1258" t="s">
        <v>558</v>
      </c>
      <c r="J1258" t="s">
        <v>34</v>
      </c>
      <c r="K1258">
        <v>24</v>
      </c>
    </row>
    <row r="1259" spans="1:11" x14ac:dyDescent="0.35">
      <c r="A1259" s="36" t="str">
        <f t="shared" si="2"/>
        <v>NHS111PS-202324-H1</v>
      </c>
      <c r="B1259" s="36" t="str">
        <f>VLOOKUP($A1259,Refs!$J$2:$K$15,2,FALSE)</f>
        <v>Apr'23 to Sep'23</v>
      </c>
      <c r="C1259" t="s">
        <v>81</v>
      </c>
      <c r="D1259" t="s">
        <v>501</v>
      </c>
      <c r="E1259" t="s">
        <v>591</v>
      </c>
      <c r="F1259" t="s">
        <v>592</v>
      </c>
      <c r="G1259" t="s">
        <v>593</v>
      </c>
      <c r="H1259" t="s">
        <v>557</v>
      </c>
      <c r="I1259" t="s">
        <v>558</v>
      </c>
      <c r="J1259" t="s">
        <v>35</v>
      </c>
      <c r="K1259">
        <v>7</v>
      </c>
    </row>
    <row r="1260" spans="1:11" x14ac:dyDescent="0.35">
      <c r="A1260" s="36" t="str">
        <f t="shared" si="2"/>
        <v>NHS111PS-202324-H1</v>
      </c>
      <c r="B1260" s="36" t="str">
        <f>VLOOKUP($A1260,Refs!$J$2:$K$15,2,FALSE)</f>
        <v>Apr'23 to Sep'23</v>
      </c>
      <c r="C1260" t="s">
        <v>81</v>
      </c>
      <c r="D1260" t="s">
        <v>501</v>
      </c>
      <c r="E1260" t="s">
        <v>591</v>
      </c>
      <c r="F1260" t="s">
        <v>592</v>
      </c>
      <c r="G1260" t="s">
        <v>593</v>
      </c>
      <c r="H1260" t="s">
        <v>557</v>
      </c>
      <c r="I1260" t="s">
        <v>558</v>
      </c>
      <c r="J1260" t="s">
        <v>36</v>
      </c>
      <c r="K1260">
        <v>44</v>
      </c>
    </row>
    <row r="1261" spans="1:11" x14ac:dyDescent="0.35">
      <c r="A1261" s="36" t="str">
        <f t="shared" si="2"/>
        <v>NHS111PS-202324-H1</v>
      </c>
      <c r="B1261" s="36" t="str">
        <f>VLOOKUP($A1261,Refs!$J$2:$K$15,2,FALSE)</f>
        <v>Apr'23 to Sep'23</v>
      </c>
      <c r="C1261" t="s">
        <v>81</v>
      </c>
      <c r="D1261" t="s">
        <v>501</v>
      </c>
      <c r="E1261" t="s">
        <v>591</v>
      </c>
      <c r="F1261" t="s">
        <v>592</v>
      </c>
      <c r="G1261" t="s">
        <v>593</v>
      </c>
      <c r="H1261" t="s">
        <v>557</v>
      </c>
      <c r="I1261" t="s">
        <v>558</v>
      </c>
      <c r="J1261" t="s">
        <v>37</v>
      </c>
      <c r="K1261">
        <v>22</v>
      </c>
    </row>
    <row r="1262" spans="1:11" x14ac:dyDescent="0.35">
      <c r="A1262" s="36" t="str">
        <f t="shared" si="2"/>
        <v>NHS111PS-202324-H1</v>
      </c>
      <c r="B1262" s="36" t="str">
        <f>VLOOKUP($A1262,Refs!$J$2:$K$15,2,FALSE)</f>
        <v>Apr'23 to Sep'23</v>
      </c>
      <c r="C1262" t="s">
        <v>81</v>
      </c>
      <c r="D1262" t="s">
        <v>501</v>
      </c>
      <c r="E1262" t="s">
        <v>591</v>
      </c>
      <c r="F1262" t="s">
        <v>592</v>
      </c>
      <c r="G1262" t="s">
        <v>593</v>
      </c>
      <c r="H1262" t="s">
        <v>557</v>
      </c>
      <c r="I1262" t="s">
        <v>558</v>
      </c>
      <c r="J1262" t="s">
        <v>38</v>
      </c>
      <c r="K1262">
        <v>10</v>
      </c>
    </row>
    <row r="1263" spans="1:11" x14ac:dyDescent="0.35">
      <c r="A1263" s="36" t="str">
        <f t="shared" si="2"/>
        <v>NHS111PS-202324-H1</v>
      </c>
      <c r="B1263" s="36" t="str">
        <f>VLOOKUP($A1263,Refs!$J$2:$K$15,2,FALSE)</f>
        <v>Apr'23 to Sep'23</v>
      </c>
      <c r="C1263" t="s">
        <v>81</v>
      </c>
      <c r="D1263" t="s">
        <v>501</v>
      </c>
      <c r="E1263" t="s">
        <v>591</v>
      </c>
      <c r="F1263" t="s">
        <v>592</v>
      </c>
      <c r="G1263" t="s">
        <v>593</v>
      </c>
      <c r="H1263" t="s">
        <v>557</v>
      </c>
      <c r="I1263" t="s">
        <v>558</v>
      </c>
      <c r="J1263" t="s">
        <v>39</v>
      </c>
      <c r="K1263">
        <v>23</v>
      </c>
    </row>
    <row r="1264" spans="1:11" x14ac:dyDescent="0.35">
      <c r="A1264" s="36" t="str">
        <f t="shared" si="2"/>
        <v>NHS111PS-202324-H1</v>
      </c>
      <c r="B1264" s="36" t="str">
        <f>VLOOKUP($A1264,Refs!$J$2:$K$15,2,FALSE)</f>
        <v>Apr'23 to Sep'23</v>
      </c>
      <c r="C1264" t="s">
        <v>81</v>
      </c>
      <c r="D1264" t="s">
        <v>501</v>
      </c>
      <c r="E1264" t="s">
        <v>591</v>
      </c>
      <c r="F1264" t="s">
        <v>592</v>
      </c>
      <c r="G1264" t="s">
        <v>593</v>
      </c>
      <c r="H1264" t="s">
        <v>557</v>
      </c>
      <c r="I1264" t="s">
        <v>558</v>
      </c>
      <c r="J1264" t="s">
        <v>40</v>
      </c>
      <c r="K1264">
        <v>10</v>
      </c>
    </row>
    <row r="1265" spans="1:11" x14ac:dyDescent="0.35">
      <c r="A1265" s="36" t="str">
        <f t="shared" si="2"/>
        <v>NHS111PS-202324-H1</v>
      </c>
      <c r="B1265" s="36" t="str">
        <f>VLOOKUP($A1265,Refs!$J$2:$K$15,2,FALSE)</f>
        <v>Apr'23 to Sep'23</v>
      </c>
      <c r="C1265" t="s">
        <v>81</v>
      </c>
      <c r="D1265" t="s">
        <v>501</v>
      </c>
      <c r="E1265" t="s">
        <v>591</v>
      </c>
      <c r="F1265" t="s">
        <v>592</v>
      </c>
      <c r="G1265" t="s">
        <v>593</v>
      </c>
      <c r="H1265" t="s">
        <v>557</v>
      </c>
      <c r="I1265" t="s">
        <v>558</v>
      </c>
      <c r="J1265" t="s">
        <v>41</v>
      </c>
      <c r="K1265">
        <v>20</v>
      </c>
    </row>
    <row r="1266" spans="1:11" x14ac:dyDescent="0.35">
      <c r="A1266" s="36" t="str">
        <f t="shared" si="2"/>
        <v>NHS111PS-202324-H1</v>
      </c>
      <c r="B1266" s="36" t="str">
        <f>VLOOKUP($A1266,Refs!$J$2:$K$15,2,FALSE)</f>
        <v>Apr'23 to Sep'23</v>
      </c>
      <c r="C1266" t="s">
        <v>81</v>
      </c>
      <c r="D1266" t="s">
        <v>501</v>
      </c>
      <c r="E1266" t="s">
        <v>591</v>
      </c>
      <c r="F1266" t="s">
        <v>592</v>
      </c>
      <c r="G1266" t="s">
        <v>593</v>
      </c>
      <c r="H1266" t="s">
        <v>557</v>
      </c>
      <c r="I1266" t="s">
        <v>558</v>
      </c>
      <c r="J1266" t="s">
        <v>42</v>
      </c>
      <c r="K1266">
        <v>10</v>
      </c>
    </row>
    <row r="1267" spans="1:11" x14ac:dyDescent="0.35">
      <c r="A1267" s="36" t="str">
        <f t="shared" si="2"/>
        <v>NHS111PS-202324-H1</v>
      </c>
      <c r="B1267" s="36" t="str">
        <f>VLOOKUP($A1267,Refs!$J$2:$K$15,2,FALSE)</f>
        <v>Apr'23 to Sep'23</v>
      </c>
      <c r="C1267" t="s">
        <v>81</v>
      </c>
      <c r="D1267" t="s">
        <v>501</v>
      </c>
      <c r="E1267" t="s">
        <v>591</v>
      </c>
      <c r="F1267" t="s">
        <v>592</v>
      </c>
      <c r="G1267" t="s">
        <v>593</v>
      </c>
      <c r="H1267" t="s">
        <v>557</v>
      </c>
      <c r="I1267" t="s">
        <v>558</v>
      </c>
      <c r="J1267" t="s">
        <v>43</v>
      </c>
      <c r="K1267">
        <v>4</v>
      </c>
    </row>
    <row r="1268" spans="1:11" x14ac:dyDescent="0.35">
      <c r="A1268" s="36" t="str">
        <f t="shared" si="2"/>
        <v>NHS111PS-202324-H1</v>
      </c>
      <c r="B1268" s="36" t="str">
        <f>VLOOKUP($A1268,Refs!$J$2:$K$15,2,FALSE)</f>
        <v>Apr'23 to Sep'23</v>
      </c>
      <c r="C1268" t="s">
        <v>81</v>
      </c>
      <c r="D1268" t="s">
        <v>501</v>
      </c>
      <c r="E1268" t="s">
        <v>591</v>
      </c>
      <c r="F1268" t="s">
        <v>592</v>
      </c>
      <c r="G1268" t="s">
        <v>593</v>
      </c>
      <c r="H1268" t="s">
        <v>559</v>
      </c>
      <c r="I1268" t="s">
        <v>560</v>
      </c>
      <c r="J1268">
        <v>1</v>
      </c>
      <c r="K1268">
        <v>9129</v>
      </c>
    </row>
    <row r="1269" spans="1:11" x14ac:dyDescent="0.35">
      <c r="A1269" s="36" t="str">
        <f t="shared" si="2"/>
        <v>NHS111PS-202324-H1</v>
      </c>
      <c r="B1269" s="36" t="str">
        <f>VLOOKUP($A1269,Refs!$J$2:$K$15,2,FALSE)</f>
        <v>Apr'23 to Sep'23</v>
      </c>
      <c r="C1269" t="s">
        <v>81</v>
      </c>
      <c r="D1269" t="s">
        <v>501</v>
      </c>
      <c r="E1269" t="s">
        <v>591</v>
      </c>
      <c r="F1269" t="s">
        <v>592</v>
      </c>
      <c r="G1269" t="s">
        <v>593</v>
      </c>
      <c r="H1269" t="s">
        <v>559</v>
      </c>
      <c r="I1269" t="s">
        <v>560</v>
      </c>
      <c r="J1269">
        <v>2</v>
      </c>
      <c r="K1269">
        <v>812</v>
      </c>
    </row>
    <row r="1270" spans="1:11" x14ac:dyDescent="0.35">
      <c r="A1270" s="36" t="str">
        <f t="shared" si="2"/>
        <v>NHS111PS-202324-H1</v>
      </c>
      <c r="B1270" s="36" t="str">
        <f>VLOOKUP($A1270,Refs!$J$2:$K$15,2,FALSE)</f>
        <v>Apr'23 to Sep'23</v>
      </c>
      <c r="C1270" t="s">
        <v>81</v>
      </c>
      <c r="D1270" t="s">
        <v>501</v>
      </c>
      <c r="E1270" t="s">
        <v>591</v>
      </c>
      <c r="F1270" t="s">
        <v>592</v>
      </c>
      <c r="G1270" t="s">
        <v>593</v>
      </c>
      <c r="H1270" t="s">
        <v>559</v>
      </c>
      <c r="I1270" t="s">
        <v>560</v>
      </c>
      <c r="J1270" t="s">
        <v>30</v>
      </c>
      <c r="K1270">
        <v>422</v>
      </c>
    </row>
    <row r="1271" spans="1:11" x14ac:dyDescent="0.35">
      <c r="A1271" s="36" t="str">
        <f t="shared" si="2"/>
        <v>NHS111PS-202324-H1</v>
      </c>
      <c r="B1271" s="36" t="str">
        <f>VLOOKUP($A1271,Refs!$J$2:$K$15,2,FALSE)</f>
        <v>Apr'23 to Sep'23</v>
      </c>
      <c r="C1271" t="s">
        <v>81</v>
      </c>
      <c r="D1271" t="s">
        <v>501</v>
      </c>
      <c r="E1271" t="s">
        <v>591</v>
      </c>
      <c r="F1271" t="s">
        <v>592</v>
      </c>
      <c r="G1271" t="s">
        <v>593</v>
      </c>
      <c r="H1271" t="s">
        <v>559</v>
      </c>
      <c r="I1271" t="s">
        <v>560</v>
      </c>
      <c r="J1271" t="s">
        <v>31</v>
      </c>
      <c r="K1271">
        <v>161</v>
      </c>
    </row>
    <row r="1272" spans="1:11" x14ac:dyDescent="0.35">
      <c r="A1272" s="36" t="str">
        <f t="shared" si="2"/>
        <v>NHS111PS-202324-H1</v>
      </c>
      <c r="B1272" s="36" t="str">
        <f>VLOOKUP($A1272,Refs!$J$2:$K$15,2,FALSE)</f>
        <v>Apr'23 to Sep'23</v>
      </c>
      <c r="C1272" t="s">
        <v>81</v>
      </c>
      <c r="D1272" t="s">
        <v>501</v>
      </c>
      <c r="E1272" t="s">
        <v>591</v>
      </c>
      <c r="F1272" t="s">
        <v>592</v>
      </c>
      <c r="G1272" t="s">
        <v>593</v>
      </c>
      <c r="H1272" t="s">
        <v>559</v>
      </c>
      <c r="I1272" t="s">
        <v>560</v>
      </c>
      <c r="J1272" t="s">
        <v>32</v>
      </c>
      <c r="K1272">
        <v>44</v>
      </c>
    </row>
    <row r="1273" spans="1:11" x14ac:dyDescent="0.35">
      <c r="A1273" s="36" t="str">
        <f t="shared" si="2"/>
        <v>NHS111PS-202324-H1</v>
      </c>
      <c r="B1273" s="36" t="str">
        <f>VLOOKUP($A1273,Refs!$J$2:$K$15,2,FALSE)</f>
        <v>Apr'23 to Sep'23</v>
      </c>
      <c r="C1273" t="s">
        <v>81</v>
      </c>
      <c r="D1273" t="s">
        <v>501</v>
      </c>
      <c r="E1273" t="s">
        <v>591</v>
      </c>
      <c r="F1273" t="s">
        <v>592</v>
      </c>
      <c r="G1273" t="s">
        <v>593</v>
      </c>
      <c r="H1273" t="s">
        <v>559</v>
      </c>
      <c r="I1273" t="s">
        <v>560</v>
      </c>
      <c r="J1273" t="s">
        <v>33</v>
      </c>
      <c r="K1273">
        <v>60</v>
      </c>
    </row>
    <row r="1274" spans="1:11" x14ac:dyDescent="0.35">
      <c r="A1274" s="36" t="str">
        <f t="shared" si="2"/>
        <v>NHS111PS-202324-H1</v>
      </c>
      <c r="B1274" s="36" t="str">
        <f>VLOOKUP($A1274,Refs!$J$2:$K$15,2,FALSE)</f>
        <v>Apr'23 to Sep'23</v>
      </c>
      <c r="C1274" t="s">
        <v>81</v>
      </c>
      <c r="D1274" t="s">
        <v>501</v>
      </c>
      <c r="E1274" t="s">
        <v>591</v>
      </c>
      <c r="F1274" t="s">
        <v>592</v>
      </c>
      <c r="G1274" t="s">
        <v>593</v>
      </c>
      <c r="H1274" t="s">
        <v>559</v>
      </c>
      <c r="I1274" t="s">
        <v>560</v>
      </c>
      <c r="J1274" t="s">
        <v>34</v>
      </c>
      <c r="K1274">
        <v>84</v>
      </c>
    </row>
    <row r="1275" spans="1:11" x14ac:dyDescent="0.35">
      <c r="A1275" s="36" t="str">
        <f t="shared" si="2"/>
        <v>NHS111PS-202324-H1</v>
      </c>
      <c r="B1275" s="36" t="str">
        <f>VLOOKUP($A1275,Refs!$J$2:$K$15,2,FALSE)</f>
        <v>Apr'23 to Sep'23</v>
      </c>
      <c r="C1275" t="s">
        <v>81</v>
      </c>
      <c r="D1275" t="s">
        <v>501</v>
      </c>
      <c r="E1275" t="s">
        <v>591</v>
      </c>
      <c r="F1275" t="s">
        <v>592</v>
      </c>
      <c r="G1275" t="s">
        <v>593</v>
      </c>
      <c r="H1275" t="s">
        <v>559</v>
      </c>
      <c r="I1275" t="s">
        <v>560</v>
      </c>
      <c r="J1275" t="s">
        <v>35</v>
      </c>
      <c r="K1275">
        <v>41</v>
      </c>
    </row>
    <row r="1276" spans="1:11" x14ac:dyDescent="0.35">
      <c r="A1276" s="36" t="str">
        <f t="shared" si="2"/>
        <v>NHS111PS-202324-H1</v>
      </c>
      <c r="B1276" s="36" t="str">
        <f>VLOOKUP($A1276,Refs!$J$2:$K$15,2,FALSE)</f>
        <v>Apr'23 to Sep'23</v>
      </c>
      <c r="C1276" t="s">
        <v>81</v>
      </c>
      <c r="D1276" t="s">
        <v>501</v>
      </c>
      <c r="E1276" t="s">
        <v>591</v>
      </c>
      <c r="F1276" t="s">
        <v>592</v>
      </c>
      <c r="G1276" t="s">
        <v>593</v>
      </c>
      <c r="H1276" t="s">
        <v>559</v>
      </c>
      <c r="I1276" t="s">
        <v>560</v>
      </c>
      <c r="J1276" t="s">
        <v>36</v>
      </c>
      <c r="K1276">
        <v>239</v>
      </c>
    </row>
    <row r="1277" spans="1:11" x14ac:dyDescent="0.35">
      <c r="A1277" s="36" t="str">
        <f t="shared" si="2"/>
        <v>NHS111PS-202324-H1</v>
      </c>
      <c r="B1277" s="36" t="str">
        <f>VLOOKUP($A1277,Refs!$J$2:$K$15,2,FALSE)</f>
        <v>Apr'23 to Sep'23</v>
      </c>
      <c r="C1277" t="s">
        <v>81</v>
      </c>
      <c r="D1277" t="s">
        <v>501</v>
      </c>
      <c r="E1277" t="s">
        <v>591</v>
      </c>
      <c r="F1277" t="s">
        <v>592</v>
      </c>
      <c r="G1277" t="s">
        <v>593</v>
      </c>
      <c r="H1277" t="s">
        <v>559</v>
      </c>
      <c r="I1277" t="s">
        <v>560</v>
      </c>
      <c r="J1277" t="s">
        <v>37</v>
      </c>
      <c r="K1277">
        <v>96</v>
      </c>
    </row>
    <row r="1278" spans="1:11" x14ac:dyDescent="0.35">
      <c r="A1278" s="36" t="str">
        <f t="shared" si="2"/>
        <v>NHS111PS-202324-H1</v>
      </c>
      <c r="B1278" s="36" t="str">
        <f>VLOOKUP($A1278,Refs!$J$2:$K$15,2,FALSE)</f>
        <v>Apr'23 to Sep'23</v>
      </c>
      <c r="C1278" t="s">
        <v>81</v>
      </c>
      <c r="D1278" t="s">
        <v>501</v>
      </c>
      <c r="E1278" t="s">
        <v>591</v>
      </c>
      <c r="F1278" t="s">
        <v>592</v>
      </c>
      <c r="G1278" t="s">
        <v>593</v>
      </c>
      <c r="H1278" t="s">
        <v>559</v>
      </c>
      <c r="I1278" t="s">
        <v>560</v>
      </c>
      <c r="J1278" t="s">
        <v>38</v>
      </c>
      <c r="K1278">
        <v>60</v>
      </c>
    </row>
    <row r="1279" spans="1:11" x14ac:dyDescent="0.35">
      <c r="A1279" s="36" t="str">
        <f t="shared" si="2"/>
        <v>NHS111PS-202324-H1</v>
      </c>
      <c r="B1279" s="36" t="str">
        <f>VLOOKUP($A1279,Refs!$J$2:$K$15,2,FALSE)</f>
        <v>Apr'23 to Sep'23</v>
      </c>
      <c r="C1279" t="s">
        <v>81</v>
      </c>
      <c r="D1279" t="s">
        <v>501</v>
      </c>
      <c r="E1279" t="s">
        <v>591</v>
      </c>
      <c r="F1279" t="s">
        <v>592</v>
      </c>
      <c r="G1279" t="s">
        <v>593</v>
      </c>
      <c r="H1279" t="s">
        <v>559</v>
      </c>
      <c r="I1279" t="s">
        <v>560</v>
      </c>
      <c r="J1279" t="s">
        <v>39</v>
      </c>
      <c r="K1279">
        <v>145</v>
      </c>
    </row>
    <row r="1280" spans="1:11" x14ac:dyDescent="0.35">
      <c r="A1280" s="36" t="str">
        <f t="shared" si="2"/>
        <v>NHS111PS-202324-H1</v>
      </c>
      <c r="B1280" s="36" t="str">
        <f>VLOOKUP($A1280,Refs!$J$2:$K$15,2,FALSE)</f>
        <v>Apr'23 to Sep'23</v>
      </c>
      <c r="C1280" t="s">
        <v>81</v>
      </c>
      <c r="D1280" t="s">
        <v>501</v>
      </c>
      <c r="E1280" t="s">
        <v>591</v>
      </c>
      <c r="F1280" t="s">
        <v>592</v>
      </c>
      <c r="G1280" t="s">
        <v>593</v>
      </c>
      <c r="H1280" t="s">
        <v>559</v>
      </c>
      <c r="I1280" t="s">
        <v>560</v>
      </c>
      <c r="J1280" t="s">
        <v>40</v>
      </c>
      <c r="K1280">
        <v>40</v>
      </c>
    </row>
    <row r="1281" spans="1:11" x14ac:dyDescent="0.35">
      <c r="A1281" s="36" t="str">
        <f t="shared" si="2"/>
        <v>NHS111PS-202324-H1</v>
      </c>
      <c r="B1281" s="36" t="str">
        <f>VLOOKUP($A1281,Refs!$J$2:$K$15,2,FALSE)</f>
        <v>Apr'23 to Sep'23</v>
      </c>
      <c r="C1281" t="s">
        <v>81</v>
      </c>
      <c r="D1281" t="s">
        <v>501</v>
      </c>
      <c r="E1281" t="s">
        <v>591</v>
      </c>
      <c r="F1281" t="s">
        <v>592</v>
      </c>
      <c r="G1281" t="s">
        <v>593</v>
      </c>
      <c r="H1281" t="s">
        <v>559</v>
      </c>
      <c r="I1281" t="s">
        <v>560</v>
      </c>
      <c r="J1281" t="s">
        <v>41</v>
      </c>
      <c r="K1281">
        <v>37</v>
      </c>
    </row>
    <row r="1282" spans="1:11" x14ac:dyDescent="0.35">
      <c r="A1282" s="36" t="str">
        <f t="shared" si="2"/>
        <v>NHS111PS-202324-H1</v>
      </c>
      <c r="B1282" s="36" t="str">
        <f>VLOOKUP($A1282,Refs!$J$2:$K$15,2,FALSE)</f>
        <v>Apr'23 to Sep'23</v>
      </c>
      <c r="C1282" t="s">
        <v>81</v>
      </c>
      <c r="D1282" t="s">
        <v>501</v>
      </c>
      <c r="E1282" t="s">
        <v>591</v>
      </c>
      <c r="F1282" t="s">
        <v>592</v>
      </c>
      <c r="G1282" t="s">
        <v>593</v>
      </c>
      <c r="H1282" t="s">
        <v>559</v>
      </c>
      <c r="I1282" t="s">
        <v>560</v>
      </c>
      <c r="J1282" t="s">
        <v>42</v>
      </c>
      <c r="K1282">
        <v>39</v>
      </c>
    </row>
    <row r="1283" spans="1:11" x14ac:dyDescent="0.35">
      <c r="A1283" s="36" t="str">
        <f t="shared" si="2"/>
        <v>NHS111PS-202324-H1</v>
      </c>
      <c r="B1283" s="36" t="str">
        <f>VLOOKUP($A1283,Refs!$J$2:$K$15,2,FALSE)</f>
        <v>Apr'23 to Sep'23</v>
      </c>
      <c r="C1283" t="s">
        <v>81</v>
      </c>
      <c r="D1283" t="s">
        <v>501</v>
      </c>
      <c r="E1283" t="s">
        <v>591</v>
      </c>
      <c r="F1283" t="s">
        <v>592</v>
      </c>
      <c r="G1283" t="s">
        <v>593</v>
      </c>
      <c r="H1283" t="s">
        <v>559</v>
      </c>
      <c r="I1283" t="s">
        <v>560</v>
      </c>
      <c r="J1283" t="s">
        <v>43</v>
      </c>
      <c r="K1283">
        <v>4</v>
      </c>
    </row>
    <row r="1284" spans="1:11" x14ac:dyDescent="0.35">
      <c r="A1284" s="36" t="str">
        <f t="shared" si="2"/>
        <v>NHS111PS-202324-H1</v>
      </c>
      <c r="B1284" s="36" t="str">
        <f>VLOOKUP($A1284,Refs!$J$2:$K$15,2,FALSE)</f>
        <v>Apr'23 to Sep'23</v>
      </c>
      <c r="C1284" t="s">
        <v>81</v>
      </c>
      <c r="D1284" t="s">
        <v>512</v>
      </c>
      <c r="E1284" t="s">
        <v>588</v>
      </c>
      <c r="F1284" t="s">
        <v>597</v>
      </c>
      <c r="G1284" t="s">
        <v>598</v>
      </c>
      <c r="H1284" t="s">
        <v>232</v>
      </c>
      <c r="I1284" t="s">
        <v>233</v>
      </c>
      <c r="J1284">
        <v>1</v>
      </c>
      <c r="K1284">
        <v>3355</v>
      </c>
    </row>
    <row r="1285" spans="1:11" x14ac:dyDescent="0.35">
      <c r="A1285" s="36" t="str">
        <f t="shared" si="2"/>
        <v>NHS111PS-202324-H1</v>
      </c>
      <c r="B1285" s="36" t="str">
        <f>VLOOKUP($A1285,Refs!$J$2:$K$15,2,FALSE)</f>
        <v>Apr'23 to Sep'23</v>
      </c>
      <c r="C1285" t="s">
        <v>81</v>
      </c>
      <c r="D1285" t="s">
        <v>512</v>
      </c>
      <c r="E1285" t="s">
        <v>588</v>
      </c>
      <c r="F1285" t="s">
        <v>597</v>
      </c>
      <c r="G1285" t="s">
        <v>598</v>
      </c>
      <c r="H1285" t="s">
        <v>232</v>
      </c>
      <c r="I1285" t="s">
        <v>233</v>
      </c>
      <c r="J1285">
        <v>2</v>
      </c>
      <c r="K1285">
        <v>604</v>
      </c>
    </row>
    <row r="1286" spans="1:11" x14ac:dyDescent="0.35">
      <c r="A1286" s="36" t="str">
        <f t="shared" si="2"/>
        <v>NHS111PS-202324-H1</v>
      </c>
      <c r="B1286" s="36" t="str">
        <f>VLOOKUP($A1286,Refs!$J$2:$K$15,2,FALSE)</f>
        <v>Apr'23 to Sep'23</v>
      </c>
      <c r="C1286" t="s">
        <v>81</v>
      </c>
      <c r="D1286" t="s">
        <v>512</v>
      </c>
      <c r="E1286" t="s">
        <v>588</v>
      </c>
      <c r="F1286" t="s">
        <v>597</v>
      </c>
      <c r="G1286" t="s">
        <v>598</v>
      </c>
      <c r="H1286" t="s">
        <v>232</v>
      </c>
      <c r="I1286" t="s">
        <v>233</v>
      </c>
      <c r="J1286" t="s">
        <v>30</v>
      </c>
      <c r="K1286">
        <v>326</v>
      </c>
    </row>
    <row r="1287" spans="1:11" x14ac:dyDescent="0.35">
      <c r="A1287" s="36" t="str">
        <f t="shared" si="2"/>
        <v>NHS111PS-202324-H1</v>
      </c>
      <c r="B1287" s="36" t="str">
        <f>VLOOKUP($A1287,Refs!$J$2:$K$15,2,FALSE)</f>
        <v>Apr'23 to Sep'23</v>
      </c>
      <c r="C1287" t="s">
        <v>81</v>
      </c>
      <c r="D1287" t="s">
        <v>512</v>
      </c>
      <c r="E1287" t="s">
        <v>588</v>
      </c>
      <c r="F1287" t="s">
        <v>597</v>
      </c>
      <c r="G1287" t="s">
        <v>598</v>
      </c>
      <c r="H1287" t="s">
        <v>232</v>
      </c>
      <c r="I1287" t="s">
        <v>233</v>
      </c>
      <c r="J1287" t="s">
        <v>31</v>
      </c>
      <c r="K1287">
        <v>136</v>
      </c>
    </row>
    <row r="1288" spans="1:11" x14ac:dyDescent="0.35">
      <c r="A1288" s="36" t="str">
        <f t="shared" si="2"/>
        <v>NHS111PS-202324-H1</v>
      </c>
      <c r="B1288" s="36" t="str">
        <f>VLOOKUP($A1288,Refs!$J$2:$K$15,2,FALSE)</f>
        <v>Apr'23 to Sep'23</v>
      </c>
      <c r="C1288" t="s">
        <v>81</v>
      </c>
      <c r="D1288" t="s">
        <v>512</v>
      </c>
      <c r="E1288" t="s">
        <v>588</v>
      </c>
      <c r="F1288" t="s">
        <v>597</v>
      </c>
      <c r="G1288" t="s">
        <v>598</v>
      </c>
      <c r="H1288" t="s">
        <v>232</v>
      </c>
      <c r="I1288" t="s">
        <v>233</v>
      </c>
      <c r="J1288" t="s">
        <v>32</v>
      </c>
      <c r="K1288">
        <v>37</v>
      </c>
    </row>
    <row r="1289" spans="1:11" x14ac:dyDescent="0.35">
      <c r="A1289" s="36" t="str">
        <f t="shared" si="2"/>
        <v>NHS111PS-202324-H1</v>
      </c>
      <c r="B1289" s="36" t="str">
        <f>VLOOKUP($A1289,Refs!$J$2:$K$15,2,FALSE)</f>
        <v>Apr'23 to Sep'23</v>
      </c>
      <c r="C1289" t="s">
        <v>81</v>
      </c>
      <c r="D1289" t="s">
        <v>512</v>
      </c>
      <c r="E1289" t="s">
        <v>588</v>
      </c>
      <c r="F1289" t="s">
        <v>597</v>
      </c>
      <c r="G1289" t="s">
        <v>598</v>
      </c>
      <c r="H1289" t="s">
        <v>232</v>
      </c>
      <c r="I1289" t="s">
        <v>233</v>
      </c>
      <c r="J1289" t="s">
        <v>33</v>
      </c>
      <c r="K1289">
        <v>40</v>
      </c>
    </row>
    <row r="1290" spans="1:11" x14ac:dyDescent="0.35">
      <c r="A1290" s="36" t="str">
        <f t="shared" si="2"/>
        <v>NHS111PS-202324-H1</v>
      </c>
      <c r="B1290" s="36" t="str">
        <f>VLOOKUP($A1290,Refs!$J$2:$K$15,2,FALSE)</f>
        <v>Apr'23 to Sep'23</v>
      </c>
      <c r="C1290" t="s">
        <v>81</v>
      </c>
      <c r="D1290" t="s">
        <v>512</v>
      </c>
      <c r="E1290" t="s">
        <v>588</v>
      </c>
      <c r="F1290" t="s">
        <v>597</v>
      </c>
      <c r="G1290" t="s">
        <v>598</v>
      </c>
      <c r="H1290" t="s">
        <v>232</v>
      </c>
      <c r="I1290" t="s">
        <v>233</v>
      </c>
      <c r="J1290" t="s">
        <v>34</v>
      </c>
      <c r="K1290">
        <v>65</v>
      </c>
    </row>
    <row r="1291" spans="1:11" x14ac:dyDescent="0.35">
      <c r="A1291" s="36" t="str">
        <f t="shared" si="2"/>
        <v>NHS111PS-202324-H1</v>
      </c>
      <c r="B1291" s="36" t="str">
        <f>VLOOKUP($A1291,Refs!$J$2:$K$15,2,FALSE)</f>
        <v>Apr'23 to Sep'23</v>
      </c>
      <c r="C1291" t="s">
        <v>81</v>
      </c>
      <c r="D1291" t="s">
        <v>512</v>
      </c>
      <c r="E1291" t="s">
        <v>588</v>
      </c>
      <c r="F1291" t="s">
        <v>597</v>
      </c>
      <c r="G1291" t="s">
        <v>598</v>
      </c>
      <c r="H1291" t="s">
        <v>232</v>
      </c>
      <c r="I1291" t="s">
        <v>233</v>
      </c>
      <c r="J1291" t="s">
        <v>35</v>
      </c>
      <c r="K1291">
        <v>0</v>
      </c>
    </row>
    <row r="1292" spans="1:11" x14ac:dyDescent="0.35">
      <c r="A1292" s="36" t="str">
        <f t="shared" si="2"/>
        <v>NHS111PS-202324-H1</v>
      </c>
      <c r="B1292" s="36" t="str">
        <f>VLOOKUP($A1292,Refs!$J$2:$K$15,2,FALSE)</f>
        <v>Apr'23 to Sep'23</v>
      </c>
      <c r="C1292" t="s">
        <v>81</v>
      </c>
      <c r="D1292" t="s">
        <v>512</v>
      </c>
      <c r="E1292" t="s">
        <v>588</v>
      </c>
      <c r="F1292" t="s">
        <v>597</v>
      </c>
      <c r="G1292" t="s">
        <v>598</v>
      </c>
      <c r="H1292" t="s">
        <v>232</v>
      </c>
      <c r="I1292" t="s">
        <v>233</v>
      </c>
      <c r="J1292" t="s">
        <v>36</v>
      </c>
      <c r="K1292">
        <v>136</v>
      </c>
    </row>
    <row r="1293" spans="1:11" x14ac:dyDescent="0.35">
      <c r="A1293" s="36" t="str">
        <f t="shared" si="2"/>
        <v>NHS111PS-202324-H1</v>
      </c>
      <c r="B1293" s="36" t="str">
        <f>VLOOKUP($A1293,Refs!$J$2:$K$15,2,FALSE)</f>
        <v>Apr'23 to Sep'23</v>
      </c>
      <c r="C1293" t="s">
        <v>81</v>
      </c>
      <c r="D1293" t="s">
        <v>512</v>
      </c>
      <c r="E1293" t="s">
        <v>588</v>
      </c>
      <c r="F1293" t="s">
        <v>597</v>
      </c>
      <c r="G1293" t="s">
        <v>598</v>
      </c>
      <c r="H1293" t="s">
        <v>232</v>
      </c>
      <c r="I1293" t="s">
        <v>233</v>
      </c>
      <c r="J1293" t="s">
        <v>37</v>
      </c>
      <c r="K1293">
        <v>47</v>
      </c>
    </row>
    <row r="1294" spans="1:11" x14ac:dyDescent="0.35">
      <c r="A1294" s="36" t="str">
        <f t="shared" si="2"/>
        <v>NHS111PS-202324-H1</v>
      </c>
      <c r="B1294" s="36" t="str">
        <f>VLOOKUP($A1294,Refs!$J$2:$K$15,2,FALSE)</f>
        <v>Apr'23 to Sep'23</v>
      </c>
      <c r="C1294" t="s">
        <v>81</v>
      </c>
      <c r="D1294" t="s">
        <v>512</v>
      </c>
      <c r="E1294" t="s">
        <v>588</v>
      </c>
      <c r="F1294" t="s">
        <v>597</v>
      </c>
      <c r="G1294" t="s">
        <v>598</v>
      </c>
      <c r="H1294" t="s">
        <v>232</v>
      </c>
      <c r="I1294" t="s">
        <v>233</v>
      </c>
      <c r="J1294" t="s">
        <v>38</v>
      </c>
      <c r="K1294">
        <v>56</v>
      </c>
    </row>
    <row r="1295" spans="1:11" x14ac:dyDescent="0.35">
      <c r="A1295" s="36" t="str">
        <f t="shared" si="2"/>
        <v>NHS111PS-202324-H1</v>
      </c>
      <c r="B1295" s="36" t="str">
        <f>VLOOKUP($A1295,Refs!$J$2:$K$15,2,FALSE)</f>
        <v>Apr'23 to Sep'23</v>
      </c>
      <c r="C1295" t="s">
        <v>81</v>
      </c>
      <c r="D1295" t="s">
        <v>512</v>
      </c>
      <c r="E1295" t="s">
        <v>588</v>
      </c>
      <c r="F1295" t="s">
        <v>597</v>
      </c>
      <c r="G1295" t="s">
        <v>598</v>
      </c>
      <c r="H1295" t="s">
        <v>232</v>
      </c>
      <c r="I1295" t="s">
        <v>233</v>
      </c>
      <c r="J1295" t="s">
        <v>39</v>
      </c>
      <c r="K1295">
        <v>192</v>
      </c>
    </row>
    <row r="1296" spans="1:11" x14ac:dyDescent="0.35">
      <c r="A1296" s="36" t="str">
        <f t="shared" si="2"/>
        <v>NHS111PS-202324-H1</v>
      </c>
      <c r="B1296" s="36" t="str">
        <f>VLOOKUP($A1296,Refs!$J$2:$K$15,2,FALSE)</f>
        <v>Apr'23 to Sep'23</v>
      </c>
      <c r="C1296" t="s">
        <v>81</v>
      </c>
      <c r="D1296" t="s">
        <v>512</v>
      </c>
      <c r="E1296" t="s">
        <v>588</v>
      </c>
      <c r="F1296" t="s">
        <v>597</v>
      </c>
      <c r="G1296" t="s">
        <v>598</v>
      </c>
      <c r="H1296" t="s">
        <v>232</v>
      </c>
      <c r="I1296" t="s">
        <v>233</v>
      </c>
      <c r="J1296" t="s">
        <v>40</v>
      </c>
      <c r="K1296">
        <v>27</v>
      </c>
    </row>
    <row r="1297" spans="1:11" x14ac:dyDescent="0.35">
      <c r="A1297" s="36" t="str">
        <f t="shared" si="2"/>
        <v>NHS111PS-202324-H1</v>
      </c>
      <c r="B1297" s="36" t="str">
        <f>VLOOKUP($A1297,Refs!$J$2:$K$15,2,FALSE)</f>
        <v>Apr'23 to Sep'23</v>
      </c>
      <c r="C1297" t="s">
        <v>81</v>
      </c>
      <c r="D1297" t="s">
        <v>512</v>
      </c>
      <c r="E1297" t="s">
        <v>588</v>
      </c>
      <c r="F1297" t="s">
        <v>597</v>
      </c>
      <c r="G1297" t="s">
        <v>598</v>
      </c>
      <c r="H1297" t="s">
        <v>232</v>
      </c>
      <c r="I1297" t="s">
        <v>233</v>
      </c>
      <c r="J1297" t="s">
        <v>41</v>
      </c>
      <c r="K1297">
        <v>79</v>
      </c>
    </row>
    <row r="1298" spans="1:11" x14ac:dyDescent="0.35">
      <c r="A1298" s="36" t="str">
        <f t="shared" si="2"/>
        <v>NHS111PS-202324-H1</v>
      </c>
      <c r="B1298" s="36" t="str">
        <f>VLOOKUP($A1298,Refs!$J$2:$K$15,2,FALSE)</f>
        <v>Apr'23 to Sep'23</v>
      </c>
      <c r="C1298" t="s">
        <v>81</v>
      </c>
      <c r="D1298" t="s">
        <v>512</v>
      </c>
      <c r="E1298" t="s">
        <v>588</v>
      </c>
      <c r="F1298" t="s">
        <v>597</v>
      </c>
      <c r="G1298" t="s">
        <v>598</v>
      </c>
      <c r="H1298" t="s">
        <v>232</v>
      </c>
      <c r="I1298" t="s">
        <v>233</v>
      </c>
      <c r="J1298" t="s">
        <v>42</v>
      </c>
      <c r="K1298">
        <v>34</v>
      </c>
    </row>
    <row r="1299" spans="1:11" x14ac:dyDescent="0.35">
      <c r="A1299" s="36" t="str">
        <f t="shared" si="2"/>
        <v>NHS111PS-202324-H1</v>
      </c>
      <c r="B1299" s="36" t="str">
        <f>VLOOKUP($A1299,Refs!$J$2:$K$15,2,FALSE)</f>
        <v>Apr'23 to Sep'23</v>
      </c>
      <c r="C1299" t="s">
        <v>81</v>
      </c>
      <c r="D1299" t="s">
        <v>512</v>
      </c>
      <c r="E1299" t="s">
        <v>588</v>
      </c>
      <c r="F1299" t="s">
        <v>597</v>
      </c>
      <c r="G1299" t="s">
        <v>598</v>
      </c>
      <c r="H1299" t="s">
        <v>232</v>
      </c>
      <c r="I1299" t="s">
        <v>233</v>
      </c>
      <c r="J1299" t="s">
        <v>43</v>
      </c>
      <c r="K1299">
        <v>33</v>
      </c>
    </row>
    <row r="1300" spans="1:11" x14ac:dyDescent="0.35">
      <c r="A1300" s="36" t="str">
        <f t="shared" si="2"/>
        <v>NHS111PS-202324-H1</v>
      </c>
      <c r="B1300" s="36" t="str">
        <f>VLOOKUP($A1300,Refs!$J$2:$K$15,2,FALSE)</f>
        <v>Apr'23 to Sep'23</v>
      </c>
      <c r="C1300" t="s">
        <v>81</v>
      </c>
      <c r="D1300" t="s">
        <v>497</v>
      </c>
      <c r="E1300" t="s">
        <v>594</v>
      </c>
      <c r="F1300" t="s">
        <v>597</v>
      </c>
      <c r="G1300" t="s">
        <v>598</v>
      </c>
      <c r="H1300" t="s">
        <v>258</v>
      </c>
      <c r="I1300" t="s">
        <v>525</v>
      </c>
      <c r="J1300">
        <v>1</v>
      </c>
      <c r="K1300">
        <v>1742</v>
      </c>
    </row>
    <row r="1301" spans="1:11" x14ac:dyDescent="0.35">
      <c r="A1301" s="36" t="str">
        <f t="shared" si="2"/>
        <v>NHS111PS-202324-H1</v>
      </c>
      <c r="B1301" s="36" t="str">
        <f>VLOOKUP($A1301,Refs!$J$2:$K$15,2,FALSE)</f>
        <v>Apr'23 to Sep'23</v>
      </c>
      <c r="C1301" t="s">
        <v>81</v>
      </c>
      <c r="D1301" t="s">
        <v>497</v>
      </c>
      <c r="E1301" t="s">
        <v>594</v>
      </c>
      <c r="F1301" t="s">
        <v>597</v>
      </c>
      <c r="G1301" t="s">
        <v>598</v>
      </c>
      <c r="H1301" t="s">
        <v>258</v>
      </c>
      <c r="I1301" t="s">
        <v>525</v>
      </c>
      <c r="J1301">
        <v>2</v>
      </c>
      <c r="K1301">
        <v>244</v>
      </c>
    </row>
    <row r="1302" spans="1:11" x14ac:dyDescent="0.35">
      <c r="A1302" s="36" t="str">
        <f t="shared" si="2"/>
        <v>NHS111PS-202324-H1</v>
      </c>
      <c r="B1302" s="36" t="str">
        <f>VLOOKUP($A1302,Refs!$J$2:$K$15,2,FALSE)</f>
        <v>Apr'23 to Sep'23</v>
      </c>
      <c r="C1302" t="s">
        <v>81</v>
      </c>
      <c r="D1302" t="s">
        <v>497</v>
      </c>
      <c r="E1302" t="s">
        <v>594</v>
      </c>
      <c r="F1302" t="s">
        <v>597</v>
      </c>
      <c r="G1302" t="s">
        <v>598</v>
      </c>
      <c r="H1302" t="s">
        <v>258</v>
      </c>
      <c r="I1302" t="s">
        <v>525</v>
      </c>
      <c r="J1302" t="s">
        <v>30</v>
      </c>
      <c r="K1302">
        <v>142</v>
      </c>
    </row>
    <row r="1303" spans="1:11" x14ac:dyDescent="0.35">
      <c r="A1303" s="36" t="str">
        <f t="shared" si="2"/>
        <v>NHS111PS-202324-H1</v>
      </c>
      <c r="B1303" s="36" t="str">
        <f>VLOOKUP($A1303,Refs!$J$2:$K$15,2,FALSE)</f>
        <v>Apr'23 to Sep'23</v>
      </c>
      <c r="C1303" t="s">
        <v>81</v>
      </c>
      <c r="D1303" t="s">
        <v>497</v>
      </c>
      <c r="E1303" t="s">
        <v>594</v>
      </c>
      <c r="F1303" t="s">
        <v>597</v>
      </c>
      <c r="G1303" t="s">
        <v>598</v>
      </c>
      <c r="H1303" t="s">
        <v>258</v>
      </c>
      <c r="I1303" t="s">
        <v>525</v>
      </c>
      <c r="J1303" t="s">
        <v>31</v>
      </c>
      <c r="K1303">
        <v>30</v>
      </c>
    </row>
    <row r="1304" spans="1:11" x14ac:dyDescent="0.35">
      <c r="A1304" s="36" t="str">
        <f t="shared" si="2"/>
        <v>NHS111PS-202324-H1</v>
      </c>
      <c r="B1304" s="36" t="str">
        <f>VLOOKUP($A1304,Refs!$J$2:$K$15,2,FALSE)</f>
        <v>Apr'23 to Sep'23</v>
      </c>
      <c r="C1304" t="s">
        <v>81</v>
      </c>
      <c r="D1304" t="s">
        <v>497</v>
      </c>
      <c r="E1304" t="s">
        <v>594</v>
      </c>
      <c r="F1304" t="s">
        <v>597</v>
      </c>
      <c r="G1304" t="s">
        <v>598</v>
      </c>
      <c r="H1304" t="s">
        <v>258</v>
      </c>
      <c r="I1304" t="s">
        <v>525</v>
      </c>
      <c r="J1304" t="s">
        <v>32</v>
      </c>
      <c r="K1304">
        <v>24</v>
      </c>
    </row>
    <row r="1305" spans="1:11" x14ac:dyDescent="0.35">
      <c r="A1305" s="36" t="str">
        <f t="shared" si="2"/>
        <v>NHS111PS-202324-H1</v>
      </c>
      <c r="B1305" s="36" t="str">
        <f>VLOOKUP($A1305,Refs!$J$2:$K$15,2,FALSE)</f>
        <v>Apr'23 to Sep'23</v>
      </c>
      <c r="C1305" t="s">
        <v>81</v>
      </c>
      <c r="D1305" t="s">
        <v>497</v>
      </c>
      <c r="E1305" t="s">
        <v>594</v>
      </c>
      <c r="F1305" t="s">
        <v>597</v>
      </c>
      <c r="G1305" t="s">
        <v>598</v>
      </c>
      <c r="H1305" t="s">
        <v>258</v>
      </c>
      <c r="I1305" t="s">
        <v>525</v>
      </c>
      <c r="J1305" t="s">
        <v>33</v>
      </c>
      <c r="K1305">
        <v>17</v>
      </c>
    </row>
    <row r="1306" spans="1:11" x14ac:dyDescent="0.35">
      <c r="A1306" s="36" t="str">
        <f t="shared" si="2"/>
        <v>NHS111PS-202324-H1</v>
      </c>
      <c r="B1306" s="36" t="str">
        <f>VLOOKUP($A1306,Refs!$J$2:$K$15,2,FALSE)</f>
        <v>Apr'23 to Sep'23</v>
      </c>
      <c r="C1306" t="s">
        <v>81</v>
      </c>
      <c r="D1306" t="s">
        <v>497</v>
      </c>
      <c r="E1306" t="s">
        <v>594</v>
      </c>
      <c r="F1306" t="s">
        <v>597</v>
      </c>
      <c r="G1306" t="s">
        <v>598</v>
      </c>
      <c r="H1306" t="s">
        <v>258</v>
      </c>
      <c r="I1306" t="s">
        <v>525</v>
      </c>
      <c r="J1306" t="s">
        <v>34</v>
      </c>
      <c r="K1306">
        <v>31</v>
      </c>
    </row>
    <row r="1307" spans="1:11" x14ac:dyDescent="0.35">
      <c r="A1307" s="36" t="str">
        <f t="shared" si="2"/>
        <v>NHS111PS-202324-H1</v>
      </c>
      <c r="B1307" s="36" t="str">
        <f>VLOOKUP($A1307,Refs!$J$2:$K$15,2,FALSE)</f>
        <v>Apr'23 to Sep'23</v>
      </c>
      <c r="C1307" t="s">
        <v>81</v>
      </c>
      <c r="D1307" t="s">
        <v>497</v>
      </c>
      <c r="E1307" t="s">
        <v>594</v>
      </c>
      <c r="F1307" t="s">
        <v>597</v>
      </c>
      <c r="G1307" t="s">
        <v>598</v>
      </c>
      <c r="H1307" t="s">
        <v>258</v>
      </c>
      <c r="I1307" t="s">
        <v>525</v>
      </c>
      <c r="J1307" t="s">
        <v>35</v>
      </c>
      <c r="K1307">
        <v>0</v>
      </c>
    </row>
    <row r="1308" spans="1:11" x14ac:dyDescent="0.35">
      <c r="A1308" s="36" t="str">
        <f t="shared" si="2"/>
        <v>NHS111PS-202324-H1</v>
      </c>
      <c r="B1308" s="36" t="str">
        <f>VLOOKUP($A1308,Refs!$J$2:$K$15,2,FALSE)</f>
        <v>Apr'23 to Sep'23</v>
      </c>
      <c r="C1308" t="s">
        <v>81</v>
      </c>
      <c r="D1308" t="s">
        <v>497</v>
      </c>
      <c r="E1308" t="s">
        <v>594</v>
      </c>
      <c r="F1308" t="s">
        <v>597</v>
      </c>
      <c r="G1308" t="s">
        <v>598</v>
      </c>
      <c r="H1308" t="s">
        <v>258</v>
      </c>
      <c r="I1308" t="s">
        <v>525</v>
      </c>
      <c r="J1308" t="s">
        <v>36</v>
      </c>
      <c r="K1308">
        <v>43</v>
      </c>
    </row>
    <row r="1309" spans="1:11" x14ac:dyDescent="0.35">
      <c r="A1309" s="36" t="str">
        <f t="shared" si="2"/>
        <v>NHS111PS-202324-H1</v>
      </c>
      <c r="B1309" s="36" t="str">
        <f>VLOOKUP($A1309,Refs!$J$2:$K$15,2,FALSE)</f>
        <v>Apr'23 to Sep'23</v>
      </c>
      <c r="C1309" t="s">
        <v>81</v>
      </c>
      <c r="D1309" t="s">
        <v>497</v>
      </c>
      <c r="E1309" t="s">
        <v>594</v>
      </c>
      <c r="F1309" t="s">
        <v>597</v>
      </c>
      <c r="G1309" t="s">
        <v>598</v>
      </c>
      <c r="H1309" t="s">
        <v>258</v>
      </c>
      <c r="I1309" t="s">
        <v>525</v>
      </c>
      <c r="J1309" t="s">
        <v>37</v>
      </c>
      <c r="K1309">
        <v>48</v>
      </c>
    </row>
    <row r="1310" spans="1:11" x14ac:dyDescent="0.35">
      <c r="A1310" s="36" t="str">
        <f t="shared" si="2"/>
        <v>NHS111PS-202324-H1</v>
      </c>
      <c r="B1310" s="36" t="str">
        <f>VLOOKUP($A1310,Refs!$J$2:$K$15,2,FALSE)</f>
        <v>Apr'23 to Sep'23</v>
      </c>
      <c r="C1310" t="s">
        <v>81</v>
      </c>
      <c r="D1310" t="s">
        <v>497</v>
      </c>
      <c r="E1310" t="s">
        <v>594</v>
      </c>
      <c r="F1310" t="s">
        <v>597</v>
      </c>
      <c r="G1310" t="s">
        <v>598</v>
      </c>
      <c r="H1310" t="s">
        <v>258</v>
      </c>
      <c r="I1310" t="s">
        <v>525</v>
      </c>
      <c r="J1310" t="s">
        <v>38</v>
      </c>
      <c r="K1310">
        <v>28</v>
      </c>
    </row>
    <row r="1311" spans="1:11" x14ac:dyDescent="0.35">
      <c r="A1311" s="36" t="str">
        <f t="shared" si="2"/>
        <v>NHS111PS-202324-H1</v>
      </c>
      <c r="B1311" s="36" t="str">
        <f>VLOOKUP($A1311,Refs!$J$2:$K$15,2,FALSE)</f>
        <v>Apr'23 to Sep'23</v>
      </c>
      <c r="C1311" t="s">
        <v>81</v>
      </c>
      <c r="D1311" t="s">
        <v>497</v>
      </c>
      <c r="E1311" t="s">
        <v>594</v>
      </c>
      <c r="F1311" t="s">
        <v>597</v>
      </c>
      <c r="G1311" t="s">
        <v>598</v>
      </c>
      <c r="H1311" t="s">
        <v>258</v>
      </c>
      <c r="I1311" t="s">
        <v>525</v>
      </c>
      <c r="J1311" t="s">
        <v>39</v>
      </c>
      <c r="K1311">
        <v>38</v>
      </c>
    </row>
    <row r="1312" spans="1:11" x14ac:dyDescent="0.35">
      <c r="A1312" s="36" t="str">
        <f t="shared" si="2"/>
        <v>NHS111PS-202324-H1</v>
      </c>
      <c r="B1312" s="36" t="str">
        <f>VLOOKUP($A1312,Refs!$J$2:$K$15,2,FALSE)</f>
        <v>Apr'23 to Sep'23</v>
      </c>
      <c r="C1312" t="s">
        <v>81</v>
      </c>
      <c r="D1312" t="s">
        <v>497</v>
      </c>
      <c r="E1312" t="s">
        <v>594</v>
      </c>
      <c r="F1312" t="s">
        <v>597</v>
      </c>
      <c r="G1312" t="s">
        <v>598</v>
      </c>
      <c r="H1312" t="s">
        <v>258</v>
      </c>
      <c r="I1312" t="s">
        <v>525</v>
      </c>
      <c r="J1312" t="s">
        <v>40</v>
      </c>
      <c r="K1312">
        <v>8</v>
      </c>
    </row>
    <row r="1313" spans="1:11" x14ac:dyDescent="0.35">
      <c r="A1313" s="36" t="str">
        <f t="shared" si="2"/>
        <v>NHS111PS-202324-H1</v>
      </c>
      <c r="B1313" s="36" t="str">
        <f>VLOOKUP($A1313,Refs!$J$2:$K$15,2,FALSE)</f>
        <v>Apr'23 to Sep'23</v>
      </c>
      <c r="C1313" t="s">
        <v>81</v>
      </c>
      <c r="D1313" t="s">
        <v>497</v>
      </c>
      <c r="E1313" t="s">
        <v>594</v>
      </c>
      <c r="F1313" t="s">
        <v>597</v>
      </c>
      <c r="G1313" t="s">
        <v>598</v>
      </c>
      <c r="H1313" t="s">
        <v>258</v>
      </c>
      <c r="I1313" t="s">
        <v>525</v>
      </c>
      <c r="J1313" t="s">
        <v>41</v>
      </c>
      <c r="K1313">
        <v>14</v>
      </c>
    </row>
    <row r="1314" spans="1:11" x14ac:dyDescent="0.35">
      <c r="A1314" s="36" t="str">
        <f t="shared" si="2"/>
        <v>NHS111PS-202324-H1</v>
      </c>
      <c r="B1314" s="36" t="str">
        <f>VLOOKUP($A1314,Refs!$J$2:$K$15,2,FALSE)</f>
        <v>Apr'23 to Sep'23</v>
      </c>
      <c r="C1314" t="s">
        <v>81</v>
      </c>
      <c r="D1314" t="s">
        <v>497</v>
      </c>
      <c r="E1314" t="s">
        <v>594</v>
      </c>
      <c r="F1314" t="s">
        <v>597</v>
      </c>
      <c r="G1314" t="s">
        <v>598</v>
      </c>
      <c r="H1314" t="s">
        <v>258</v>
      </c>
      <c r="I1314" t="s">
        <v>525</v>
      </c>
      <c r="J1314" t="s">
        <v>42</v>
      </c>
      <c r="K1314">
        <v>15</v>
      </c>
    </row>
    <row r="1315" spans="1:11" x14ac:dyDescent="0.35">
      <c r="A1315" s="36" t="str">
        <f t="shared" si="2"/>
        <v>NHS111PS-202324-H1</v>
      </c>
      <c r="B1315" s="36" t="str">
        <f>VLOOKUP($A1315,Refs!$J$2:$K$15,2,FALSE)</f>
        <v>Apr'23 to Sep'23</v>
      </c>
      <c r="C1315" t="s">
        <v>81</v>
      </c>
      <c r="D1315" t="s">
        <v>497</v>
      </c>
      <c r="E1315" t="s">
        <v>594</v>
      </c>
      <c r="F1315" t="s">
        <v>597</v>
      </c>
      <c r="G1315" t="s">
        <v>598</v>
      </c>
      <c r="H1315" t="s">
        <v>258</v>
      </c>
      <c r="I1315" t="s">
        <v>525</v>
      </c>
      <c r="J1315" t="s">
        <v>43</v>
      </c>
      <c r="K1315">
        <v>50</v>
      </c>
    </row>
    <row r="1316" spans="1:11" x14ac:dyDescent="0.35">
      <c r="A1316" s="36" t="str">
        <f t="shared" ref="A1316:A1379" si="3">C1316</f>
        <v>NHS111PS-202324-H1</v>
      </c>
      <c r="B1316" s="36" t="str">
        <f>VLOOKUP($A1316,Refs!$J$2:$K$15,2,FALSE)</f>
        <v>Apr'23 to Sep'23</v>
      </c>
      <c r="C1316" t="s">
        <v>81</v>
      </c>
      <c r="D1316" t="s">
        <v>495</v>
      </c>
      <c r="E1316" t="s">
        <v>599</v>
      </c>
      <c r="F1316" t="s">
        <v>597</v>
      </c>
      <c r="G1316" t="s">
        <v>598</v>
      </c>
      <c r="H1316" t="s">
        <v>274</v>
      </c>
      <c r="I1316" t="s">
        <v>275</v>
      </c>
      <c r="J1316">
        <v>1</v>
      </c>
      <c r="K1316">
        <v>6271</v>
      </c>
    </row>
    <row r="1317" spans="1:11" x14ac:dyDescent="0.35">
      <c r="A1317" s="36" t="str">
        <f t="shared" si="3"/>
        <v>NHS111PS-202324-H1</v>
      </c>
      <c r="B1317" s="36" t="str">
        <f>VLOOKUP($A1317,Refs!$J$2:$K$15,2,FALSE)</f>
        <v>Apr'23 to Sep'23</v>
      </c>
      <c r="C1317" t="s">
        <v>81</v>
      </c>
      <c r="D1317" t="s">
        <v>495</v>
      </c>
      <c r="E1317" t="s">
        <v>599</v>
      </c>
      <c r="F1317" t="s">
        <v>597</v>
      </c>
      <c r="G1317" t="s">
        <v>598</v>
      </c>
      <c r="H1317" t="s">
        <v>274</v>
      </c>
      <c r="I1317" t="s">
        <v>275</v>
      </c>
      <c r="J1317">
        <v>2</v>
      </c>
      <c r="K1317">
        <v>878</v>
      </c>
    </row>
    <row r="1318" spans="1:11" x14ac:dyDescent="0.35">
      <c r="A1318" s="36" t="str">
        <f t="shared" si="3"/>
        <v>NHS111PS-202324-H1</v>
      </c>
      <c r="B1318" s="36" t="str">
        <f>VLOOKUP($A1318,Refs!$J$2:$K$15,2,FALSE)</f>
        <v>Apr'23 to Sep'23</v>
      </c>
      <c r="C1318" t="s">
        <v>81</v>
      </c>
      <c r="D1318" t="s">
        <v>495</v>
      </c>
      <c r="E1318" t="s">
        <v>599</v>
      </c>
      <c r="F1318" t="s">
        <v>597</v>
      </c>
      <c r="G1318" t="s">
        <v>598</v>
      </c>
      <c r="H1318" t="s">
        <v>274</v>
      </c>
      <c r="I1318" t="s">
        <v>275</v>
      </c>
      <c r="J1318" t="s">
        <v>30</v>
      </c>
      <c r="K1318">
        <v>500</v>
      </c>
    </row>
    <row r="1319" spans="1:11" x14ac:dyDescent="0.35">
      <c r="A1319" s="36" t="str">
        <f t="shared" si="3"/>
        <v>NHS111PS-202324-H1</v>
      </c>
      <c r="B1319" s="36" t="str">
        <f>VLOOKUP($A1319,Refs!$J$2:$K$15,2,FALSE)</f>
        <v>Apr'23 to Sep'23</v>
      </c>
      <c r="C1319" t="s">
        <v>81</v>
      </c>
      <c r="D1319" t="s">
        <v>495</v>
      </c>
      <c r="E1319" t="s">
        <v>599</v>
      </c>
      <c r="F1319" t="s">
        <v>597</v>
      </c>
      <c r="G1319" t="s">
        <v>598</v>
      </c>
      <c r="H1319" t="s">
        <v>274</v>
      </c>
      <c r="I1319" t="s">
        <v>275</v>
      </c>
      <c r="J1319" t="s">
        <v>31</v>
      </c>
      <c r="K1319">
        <v>171</v>
      </c>
    </row>
    <row r="1320" spans="1:11" x14ac:dyDescent="0.35">
      <c r="A1320" s="36" t="str">
        <f t="shared" si="3"/>
        <v>NHS111PS-202324-H1</v>
      </c>
      <c r="B1320" s="36" t="str">
        <f>VLOOKUP($A1320,Refs!$J$2:$K$15,2,FALSE)</f>
        <v>Apr'23 to Sep'23</v>
      </c>
      <c r="C1320" t="s">
        <v>81</v>
      </c>
      <c r="D1320" t="s">
        <v>495</v>
      </c>
      <c r="E1320" t="s">
        <v>599</v>
      </c>
      <c r="F1320" t="s">
        <v>597</v>
      </c>
      <c r="G1320" t="s">
        <v>598</v>
      </c>
      <c r="H1320" t="s">
        <v>274</v>
      </c>
      <c r="I1320" t="s">
        <v>275</v>
      </c>
      <c r="J1320" t="s">
        <v>32</v>
      </c>
      <c r="K1320">
        <v>65</v>
      </c>
    </row>
    <row r="1321" spans="1:11" x14ac:dyDescent="0.35">
      <c r="A1321" s="36" t="str">
        <f t="shared" si="3"/>
        <v>NHS111PS-202324-H1</v>
      </c>
      <c r="B1321" s="36" t="str">
        <f>VLOOKUP($A1321,Refs!$J$2:$K$15,2,FALSE)</f>
        <v>Apr'23 to Sep'23</v>
      </c>
      <c r="C1321" t="s">
        <v>81</v>
      </c>
      <c r="D1321" t="s">
        <v>495</v>
      </c>
      <c r="E1321" t="s">
        <v>599</v>
      </c>
      <c r="F1321" t="s">
        <v>597</v>
      </c>
      <c r="G1321" t="s">
        <v>598</v>
      </c>
      <c r="H1321" t="s">
        <v>274</v>
      </c>
      <c r="I1321" t="s">
        <v>275</v>
      </c>
      <c r="J1321" t="s">
        <v>33</v>
      </c>
      <c r="K1321">
        <v>57</v>
      </c>
    </row>
    <row r="1322" spans="1:11" x14ac:dyDescent="0.35">
      <c r="A1322" s="36" t="str">
        <f t="shared" si="3"/>
        <v>NHS111PS-202324-H1</v>
      </c>
      <c r="B1322" s="36" t="str">
        <f>VLOOKUP($A1322,Refs!$J$2:$K$15,2,FALSE)</f>
        <v>Apr'23 to Sep'23</v>
      </c>
      <c r="C1322" t="s">
        <v>81</v>
      </c>
      <c r="D1322" t="s">
        <v>495</v>
      </c>
      <c r="E1322" t="s">
        <v>599</v>
      </c>
      <c r="F1322" t="s">
        <v>597</v>
      </c>
      <c r="G1322" t="s">
        <v>598</v>
      </c>
      <c r="H1322" t="s">
        <v>274</v>
      </c>
      <c r="I1322" t="s">
        <v>275</v>
      </c>
      <c r="J1322" t="s">
        <v>34</v>
      </c>
      <c r="K1322">
        <v>82</v>
      </c>
    </row>
    <row r="1323" spans="1:11" x14ac:dyDescent="0.35">
      <c r="A1323" s="36" t="str">
        <f t="shared" si="3"/>
        <v>NHS111PS-202324-H1</v>
      </c>
      <c r="B1323" s="36" t="str">
        <f>VLOOKUP($A1323,Refs!$J$2:$K$15,2,FALSE)</f>
        <v>Apr'23 to Sep'23</v>
      </c>
      <c r="C1323" t="s">
        <v>81</v>
      </c>
      <c r="D1323" t="s">
        <v>495</v>
      </c>
      <c r="E1323" t="s">
        <v>599</v>
      </c>
      <c r="F1323" t="s">
        <v>597</v>
      </c>
      <c r="G1323" t="s">
        <v>598</v>
      </c>
      <c r="H1323" t="s">
        <v>274</v>
      </c>
      <c r="I1323" t="s">
        <v>275</v>
      </c>
      <c r="J1323" t="s">
        <v>35</v>
      </c>
      <c r="K1323">
        <v>3</v>
      </c>
    </row>
    <row r="1324" spans="1:11" x14ac:dyDescent="0.35">
      <c r="A1324" s="36" t="str">
        <f t="shared" si="3"/>
        <v>NHS111PS-202324-H1</v>
      </c>
      <c r="B1324" s="36" t="str">
        <f>VLOOKUP($A1324,Refs!$J$2:$K$15,2,FALSE)</f>
        <v>Apr'23 to Sep'23</v>
      </c>
      <c r="C1324" t="s">
        <v>81</v>
      </c>
      <c r="D1324" t="s">
        <v>495</v>
      </c>
      <c r="E1324" t="s">
        <v>599</v>
      </c>
      <c r="F1324" t="s">
        <v>597</v>
      </c>
      <c r="G1324" t="s">
        <v>598</v>
      </c>
      <c r="H1324" t="s">
        <v>274</v>
      </c>
      <c r="I1324" t="s">
        <v>275</v>
      </c>
      <c r="J1324" t="s">
        <v>36</v>
      </c>
      <c r="K1324">
        <v>191</v>
      </c>
    </row>
    <row r="1325" spans="1:11" x14ac:dyDescent="0.35">
      <c r="A1325" s="36" t="str">
        <f t="shared" si="3"/>
        <v>NHS111PS-202324-H1</v>
      </c>
      <c r="B1325" s="36" t="str">
        <f>VLOOKUP($A1325,Refs!$J$2:$K$15,2,FALSE)</f>
        <v>Apr'23 to Sep'23</v>
      </c>
      <c r="C1325" t="s">
        <v>81</v>
      </c>
      <c r="D1325" t="s">
        <v>495</v>
      </c>
      <c r="E1325" t="s">
        <v>599</v>
      </c>
      <c r="F1325" t="s">
        <v>597</v>
      </c>
      <c r="G1325" t="s">
        <v>598</v>
      </c>
      <c r="H1325" t="s">
        <v>274</v>
      </c>
      <c r="I1325" t="s">
        <v>275</v>
      </c>
      <c r="J1325" t="s">
        <v>37</v>
      </c>
      <c r="K1325">
        <v>90</v>
      </c>
    </row>
    <row r="1326" spans="1:11" x14ac:dyDescent="0.35">
      <c r="A1326" s="36" t="str">
        <f t="shared" si="3"/>
        <v>NHS111PS-202324-H1</v>
      </c>
      <c r="B1326" s="36" t="str">
        <f>VLOOKUP($A1326,Refs!$J$2:$K$15,2,FALSE)</f>
        <v>Apr'23 to Sep'23</v>
      </c>
      <c r="C1326" t="s">
        <v>81</v>
      </c>
      <c r="D1326" t="s">
        <v>495</v>
      </c>
      <c r="E1326" t="s">
        <v>599</v>
      </c>
      <c r="F1326" t="s">
        <v>597</v>
      </c>
      <c r="G1326" t="s">
        <v>598</v>
      </c>
      <c r="H1326" t="s">
        <v>274</v>
      </c>
      <c r="I1326" t="s">
        <v>275</v>
      </c>
      <c r="J1326" t="s">
        <v>38</v>
      </c>
      <c r="K1326">
        <v>66</v>
      </c>
    </row>
    <row r="1327" spans="1:11" x14ac:dyDescent="0.35">
      <c r="A1327" s="36" t="str">
        <f t="shared" si="3"/>
        <v>NHS111PS-202324-H1</v>
      </c>
      <c r="B1327" s="36" t="str">
        <f>VLOOKUP($A1327,Refs!$J$2:$K$15,2,FALSE)</f>
        <v>Apr'23 to Sep'23</v>
      </c>
      <c r="C1327" t="s">
        <v>81</v>
      </c>
      <c r="D1327" t="s">
        <v>495</v>
      </c>
      <c r="E1327" t="s">
        <v>599</v>
      </c>
      <c r="F1327" t="s">
        <v>597</v>
      </c>
      <c r="G1327" t="s">
        <v>598</v>
      </c>
      <c r="H1327" t="s">
        <v>274</v>
      </c>
      <c r="I1327" t="s">
        <v>275</v>
      </c>
      <c r="J1327" t="s">
        <v>39</v>
      </c>
      <c r="K1327">
        <v>184</v>
      </c>
    </row>
    <row r="1328" spans="1:11" x14ac:dyDescent="0.35">
      <c r="A1328" s="36" t="str">
        <f t="shared" si="3"/>
        <v>NHS111PS-202324-H1</v>
      </c>
      <c r="B1328" s="36" t="str">
        <f>VLOOKUP($A1328,Refs!$J$2:$K$15,2,FALSE)</f>
        <v>Apr'23 to Sep'23</v>
      </c>
      <c r="C1328" t="s">
        <v>81</v>
      </c>
      <c r="D1328" t="s">
        <v>495</v>
      </c>
      <c r="E1328" t="s">
        <v>599</v>
      </c>
      <c r="F1328" t="s">
        <v>597</v>
      </c>
      <c r="G1328" t="s">
        <v>598</v>
      </c>
      <c r="H1328" t="s">
        <v>274</v>
      </c>
      <c r="I1328" t="s">
        <v>275</v>
      </c>
      <c r="J1328" t="s">
        <v>40</v>
      </c>
      <c r="K1328">
        <v>40</v>
      </c>
    </row>
    <row r="1329" spans="1:11" x14ac:dyDescent="0.35">
      <c r="A1329" s="36" t="str">
        <f t="shared" si="3"/>
        <v>NHS111PS-202324-H1</v>
      </c>
      <c r="B1329" s="36" t="str">
        <f>VLOOKUP($A1329,Refs!$J$2:$K$15,2,FALSE)</f>
        <v>Apr'23 to Sep'23</v>
      </c>
      <c r="C1329" t="s">
        <v>81</v>
      </c>
      <c r="D1329" t="s">
        <v>495</v>
      </c>
      <c r="E1329" t="s">
        <v>599</v>
      </c>
      <c r="F1329" t="s">
        <v>597</v>
      </c>
      <c r="G1329" t="s">
        <v>598</v>
      </c>
      <c r="H1329" t="s">
        <v>274</v>
      </c>
      <c r="I1329" t="s">
        <v>275</v>
      </c>
      <c r="J1329" t="s">
        <v>41</v>
      </c>
      <c r="K1329">
        <v>65</v>
      </c>
    </row>
    <row r="1330" spans="1:11" x14ac:dyDescent="0.35">
      <c r="A1330" s="36" t="str">
        <f t="shared" si="3"/>
        <v>NHS111PS-202324-H1</v>
      </c>
      <c r="B1330" s="36" t="str">
        <f>VLOOKUP($A1330,Refs!$J$2:$K$15,2,FALSE)</f>
        <v>Apr'23 to Sep'23</v>
      </c>
      <c r="C1330" t="s">
        <v>81</v>
      </c>
      <c r="D1330" t="s">
        <v>495</v>
      </c>
      <c r="E1330" t="s">
        <v>599</v>
      </c>
      <c r="F1330" t="s">
        <v>597</v>
      </c>
      <c r="G1330" t="s">
        <v>598</v>
      </c>
      <c r="H1330" t="s">
        <v>274</v>
      </c>
      <c r="I1330" t="s">
        <v>275</v>
      </c>
      <c r="J1330" t="s">
        <v>42</v>
      </c>
      <c r="K1330">
        <v>146</v>
      </c>
    </row>
    <row r="1331" spans="1:11" x14ac:dyDescent="0.35">
      <c r="A1331" s="36" t="str">
        <f t="shared" si="3"/>
        <v>NHS111PS-202324-H1</v>
      </c>
      <c r="B1331" s="36" t="str">
        <f>VLOOKUP($A1331,Refs!$J$2:$K$15,2,FALSE)</f>
        <v>Apr'23 to Sep'23</v>
      </c>
      <c r="C1331" t="s">
        <v>81</v>
      </c>
      <c r="D1331" t="s">
        <v>495</v>
      </c>
      <c r="E1331" t="s">
        <v>599</v>
      </c>
      <c r="F1331" t="s">
        <v>597</v>
      </c>
      <c r="G1331" t="s">
        <v>598</v>
      </c>
      <c r="H1331" t="s">
        <v>274</v>
      </c>
      <c r="I1331" t="s">
        <v>275</v>
      </c>
      <c r="J1331" t="s">
        <v>43</v>
      </c>
      <c r="K1331">
        <v>96</v>
      </c>
    </row>
    <row r="1332" spans="1:11" x14ac:dyDescent="0.35">
      <c r="A1332" s="36" t="str">
        <f t="shared" si="3"/>
        <v>NHS111PS-202324-H1</v>
      </c>
      <c r="B1332" s="36" t="str">
        <f>VLOOKUP($A1332,Refs!$J$2:$K$15,2,FALSE)</f>
        <v>Apr'23 to Sep'23</v>
      </c>
      <c r="C1332" t="s">
        <v>81</v>
      </c>
      <c r="D1332" t="s">
        <v>512</v>
      </c>
      <c r="E1332" t="s">
        <v>588</v>
      </c>
      <c r="F1332" t="s">
        <v>597</v>
      </c>
      <c r="G1332" t="s">
        <v>598</v>
      </c>
      <c r="H1332" t="s">
        <v>292</v>
      </c>
      <c r="I1332" t="s">
        <v>293</v>
      </c>
      <c r="J1332">
        <v>1</v>
      </c>
      <c r="K1332">
        <v>8378</v>
      </c>
    </row>
    <row r="1333" spans="1:11" x14ac:dyDescent="0.35">
      <c r="A1333" s="36" t="str">
        <f t="shared" si="3"/>
        <v>NHS111PS-202324-H1</v>
      </c>
      <c r="B1333" s="36" t="str">
        <f>VLOOKUP($A1333,Refs!$J$2:$K$15,2,FALSE)</f>
        <v>Apr'23 to Sep'23</v>
      </c>
      <c r="C1333" t="s">
        <v>81</v>
      </c>
      <c r="D1333" t="s">
        <v>512</v>
      </c>
      <c r="E1333" t="s">
        <v>588</v>
      </c>
      <c r="F1333" t="s">
        <v>597</v>
      </c>
      <c r="G1333" t="s">
        <v>598</v>
      </c>
      <c r="H1333" t="s">
        <v>292</v>
      </c>
      <c r="I1333" t="s">
        <v>293</v>
      </c>
      <c r="J1333">
        <v>2</v>
      </c>
      <c r="K1333">
        <v>1173</v>
      </c>
    </row>
    <row r="1334" spans="1:11" x14ac:dyDescent="0.35">
      <c r="A1334" s="36" t="str">
        <f t="shared" si="3"/>
        <v>NHS111PS-202324-H1</v>
      </c>
      <c r="B1334" s="36" t="str">
        <f>VLOOKUP($A1334,Refs!$J$2:$K$15,2,FALSE)</f>
        <v>Apr'23 to Sep'23</v>
      </c>
      <c r="C1334" t="s">
        <v>81</v>
      </c>
      <c r="D1334" t="s">
        <v>512</v>
      </c>
      <c r="E1334" t="s">
        <v>588</v>
      </c>
      <c r="F1334" t="s">
        <v>597</v>
      </c>
      <c r="G1334" t="s">
        <v>598</v>
      </c>
      <c r="H1334" t="s">
        <v>292</v>
      </c>
      <c r="I1334" t="s">
        <v>293</v>
      </c>
      <c r="J1334" t="s">
        <v>30</v>
      </c>
      <c r="K1334">
        <v>647</v>
      </c>
    </row>
    <row r="1335" spans="1:11" x14ac:dyDescent="0.35">
      <c r="A1335" s="36" t="str">
        <f t="shared" si="3"/>
        <v>NHS111PS-202324-H1</v>
      </c>
      <c r="B1335" s="36" t="str">
        <f>VLOOKUP($A1335,Refs!$J$2:$K$15,2,FALSE)</f>
        <v>Apr'23 to Sep'23</v>
      </c>
      <c r="C1335" t="s">
        <v>81</v>
      </c>
      <c r="D1335" t="s">
        <v>512</v>
      </c>
      <c r="E1335" t="s">
        <v>588</v>
      </c>
      <c r="F1335" t="s">
        <v>597</v>
      </c>
      <c r="G1335" t="s">
        <v>598</v>
      </c>
      <c r="H1335" t="s">
        <v>292</v>
      </c>
      <c r="I1335" t="s">
        <v>293</v>
      </c>
      <c r="J1335" t="s">
        <v>31</v>
      </c>
      <c r="K1335">
        <v>211</v>
      </c>
    </row>
    <row r="1336" spans="1:11" x14ac:dyDescent="0.35">
      <c r="A1336" s="36" t="str">
        <f t="shared" si="3"/>
        <v>NHS111PS-202324-H1</v>
      </c>
      <c r="B1336" s="36" t="str">
        <f>VLOOKUP($A1336,Refs!$J$2:$K$15,2,FALSE)</f>
        <v>Apr'23 to Sep'23</v>
      </c>
      <c r="C1336" t="s">
        <v>81</v>
      </c>
      <c r="D1336" t="s">
        <v>512</v>
      </c>
      <c r="E1336" t="s">
        <v>588</v>
      </c>
      <c r="F1336" t="s">
        <v>597</v>
      </c>
      <c r="G1336" t="s">
        <v>598</v>
      </c>
      <c r="H1336" t="s">
        <v>292</v>
      </c>
      <c r="I1336" t="s">
        <v>293</v>
      </c>
      <c r="J1336" t="s">
        <v>32</v>
      </c>
      <c r="K1336">
        <v>92</v>
      </c>
    </row>
    <row r="1337" spans="1:11" x14ac:dyDescent="0.35">
      <c r="A1337" s="36" t="str">
        <f t="shared" si="3"/>
        <v>NHS111PS-202324-H1</v>
      </c>
      <c r="B1337" s="36" t="str">
        <f>VLOOKUP($A1337,Refs!$J$2:$K$15,2,FALSE)</f>
        <v>Apr'23 to Sep'23</v>
      </c>
      <c r="C1337" t="s">
        <v>81</v>
      </c>
      <c r="D1337" t="s">
        <v>512</v>
      </c>
      <c r="E1337" t="s">
        <v>588</v>
      </c>
      <c r="F1337" t="s">
        <v>597</v>
      </c>
      <c r="G1337" t="s">
        <v>598</v>
      </c>
      <c r="H1337" t="s">
        <v>292</v>
      </c>
      <c r="I1337" t="s">
        <v>293</v>
      </c>
      <c r="J1337" t="s">
        <v>33</v>
      </c>
      <c r="K1337">
        <v>93</v>
      </c>
    </row>
    <row r="1338" spans="1:11" x14ac:dyDescent="0.35">
      <c r="A1338" s="36" t="str">
        <f t="shared" si="3"/>
        <v>NHS111PS-202324-H1</v>
      </c>
      <c r="B1338" s="36" t="str">
        <f>VLOOKUP($A1338,Refs!$J$2:$K$15,2,FALSE)</f>
        <v>Apr'23 to Sep'23</v>
      </c>
      <c r="C1338" t="s">
        <v>81</v>
      </c>
      <c r="D1338" t="s">
        <v>512</v>
      </c>
      <c r="E1338" t="s">
        <v>588</v>
      </c>
      <c r="F1338" t="s">
        <v>597</v>
      </c>
      <c r="G1338" t="s">
        <v>598</v>
      </c>
      <c r="H1338" t="s">
        <v>292</v>
      </c>
      <c r="I1338" t="s">
        <v>293</v>
      </c>
      <c r="J1338" t="s">
        <v>34</v>
      </c>
      <c r="K1338">
        <v>124</v>
      </c>
    </row>
    <row r="1339" spans="1:11" x14ac:dyDescent="0.35">
      <c r="A1339" s="36" t="str">
        <f t="shared" si="3"/>
        <v>NHS111PS-202324-H1</v>
      </c>
      <c r="B1339" s="36" t="str">
        <f>VLOOKUP($A1339,Refs!$J$2:$K$15,2,FALSE)</f>
        <v>Apr'23 to Sep'23</v>
      </c>
      <c r="C1339" t="s">
        <v>81</v>
      </c>
      <c r="D1339" t="s">
        <v>512</v>
      </c>
      <c r="E1339" t="s">
        <v>588</v>
      </c>
      <c r="F1339" t="s">
        <v>597</v>
      </c>
      <c r="G1339" t="s">
        <v>598</v>
      </c>
      <c r="H1339" t="s">
        <v>292</v>
      </c>
      <c r="I1339" t="s">
        <v>293</v>
      </c>
      <c r="J1339" t="s">
        <v>35</v>
      </c>
      <c r="K1339">
        <v>6</v>
      </c>
    </row>
    <row r="1340" spans="1:11" x14ac:dyDescent="0.35">
      <c r="A1340" s="36" t="str">
        <f t="shared" si="3"/>
        <v>NHS111PS-202324-H1</v>
      </c>
      <c r="B1340" s="36" t="str">
        <f>VLOOKUP($A1340,Refs!$J$2:$K$15,2,FALSE)</f>
        <v>Apr'23 to Sep'23</v>
      </c>
      <c r="C1340" t="s">
        <v>81</v>
      </c>
      <c r="D1340" t="s">
        <v>512</v>
      </c>
      <c r="E1340" t="s">
        <v>588</v>
      </c>
      <c r="F1340" t="s">
        <v>597</v>
      </c>
      <c r="G1340" t="s">
        <v>598</v>
      </c>
      <c r="H1340" t="s">
        <v>292</v>
      </c>
      <c r="I1340" t="s">
        <v>293</v>
      </c>
      <c r="J1340" t="s">
        <v>36</v>
      </c>
      <c r="K1340">
        <v>34</v>
      </c>
    </row>
    <row r="1341" spans="1:11" x14ac:dyDescent="0.35">
      <c r="A1341" s="36" t="str">
        <f t="shared" si="3"/>
        <v>NHS111PS-202324-H1</v>
      </c>
      <c r="B1341" s="36" t="str">
        <f>VLOOKUP($A1341,Refs!$J$2:$K$15,2,FALSE)</f>
        <v>Apr'23 to Sep'23</v>
      </c>
      <c r="C1341" t="s">
        <v>81</v>
      </c>
      <c r="D1341" t="s">
        <v>512</v>
      </c>
      <c r="E1341" t="s">
        <v>588</v>
      </c>
      <c r="F1341" t="s">
        <v>597</v>
      </c>
      <c r="G1341" t="s">
        <v>598</v>
      </c>
      <c r="H1341" t="s">
        <v>292</v>
      </c>
      <c r="I1341" t="s">
        <v>293</v>
      </c>
      <c r="J1341" t="s">
        <v>37</v>
      </c>
      <c r="K1341">
        <v>336</v>
      </c>
    </row>
    <row r="1342" spans="1:11" x14ac:dyDescent="0.35">
      <c r="A1342" s="36" t="str">
        <f t="shared" si="3"/>
        <v>NHS111PS-202324-H1</v>
      </c>
      <c r="B1342" s="36" t="str">
        <f>VLOOKUP($A1342,Refs!$J$2:$K$15,2,FALSE)</f>
        <v>Apr'23 to Sep'23</v>
      </c>
      <c r="C1342" t="s">
        <v>81</v>
      </c>
      <c r="D1342" t="s">
        <v>512</v>
      </c>
      <c r="E1342" t="s">
        <v>588</v>
      </c>
      <c r="F1342" t="s">
        <v>597</v>
      </c>
      <c r="G1342" t="s">
        <v>598</v>
      </c>
      <c r="H1342" t="s">
        <v>292</v>
      </c>
      <c r="I1342" t="s">
        <v>293</v>
      </c>
      <c r="J1342" t="s">
        <v>38</v>
      </c>
      <c r="K1342">
        <v>204</v>
      </c>
    </row>
    <row r="1343" spans="1:11" x14ac:dyDescent="0.35">
      <c r="A1343" s="36" t="str">
        <f t="shared" si="3"/>
        <v>NHS111PS-202324-H1</v>
      </c>
      <c r="B1343" s="36" t="str">
        <f>VLOOKUP($A1343,Refs!$J$2:$K$15,2,FALSE)</f>
        <v>Apr'23 to Sep'23</v>
      </c>
      <c r="C1343" t="s">
        <v>81</v>
      </c>
      <c r="D1343" t="s">
        <v>512</v>
      </c>
      <c r="E1343" t="s">
        <v>588</v>
      </c>
      <c r="F1343" t="s">
        <v>597</v>
      </c>
      <c r="G1343" t="s">
        <v>598</v>
      </c>
      <c r="H1343" t="s">
        <v>292</v>
      </c>
      <c r="I1343" t="s">
        <v>293</v>
      </c>
      <c r="J1343" t="s">
        <v>39</v>
      </c>
      <c r="K1343">
        <v>218</v>
      </c>
    </row>
    <row r="1344" spans="1:11" x14ac:dyDescent="0.35">
      <c r="A1344" s="36" t="str">
        <f t="shared" si="3"/>
        <v>NHS111PS-202324-H1</v>
      </c>
      <c r="B1344" s="36" t="str">
        <f>VLOOKUP($A1344,Refs!$J$2:$K$15,2,FALSE)</f>
        <v>Apr'23 to Sep'23</v>
      </c>
      <c r="C1344" t="s">
        <v>81</v>
      </c>
      <c r="D1344" t="s">
        <v>512</v>
      </c>
      <c r="E1344" t="s">
        <v>588</v>
      </c>
      <c r="F1344" t="s">
        <v>597</v>
      </c>
      <c r="G1344" t="s">
        <v>598</v>
      </c>
      <c r="H1344" t="s">
        <v>292</v>
      </c>
      <c r="I1344" t="s">
        <v>293</v>
      </c>
      <c r="J1344" t="s">
        <v>40</v>
      </c>
      <c r="K1344">
        <v>61</v>
      </c>
    </row>
    <row r="1345" spans="1:11" x14ac:dyDescent="0.35">
      <c r="A1345" s="36" t="str">
        <f t="shared" si="3"/>
        <v>NHS111PS-202324-H1</v>
      </c>
      <c r="B1345" s="36" t="str">
        <f>VLOOKUP($A1345,Refs!$J$2:$K$15,2,FALSE)</f>
        <v>Apr'23 to Sep'23</v>
      </c>
      <c r="C1345" t="s">
        <v>81</v>
      </c>
      <c r="D1345" t="s">
        <v>512</v>
      </c>
      <c r="E1345" t="s">
        <v>588</v>
      </c>
      <c r="F1345" t="s">
        <v>597</v>
      </c>
      <c r="G1345" t="s">
        <v>598</v>
      </c>
      <c r="H1345" t="s">
        <v>292</v>
      </c>
      <c r="I1345" t="s">
        <v>293</v>
      </c>
      <c r="J1345" t="s">
        <v>41</v>
      </c>
      <c r="K1345">
        <v>121</v>
      </c>
    </row>
    <row r="1346" spans="1:11" x14ac:dyDescent="0.35">
      <c r="A1346" s="36" t="str">
        <f t="shared" si="3"/>
        <v>NHS111PS-202324-H1</v>
      </c>
      <c r="B1346" s="36" t="str">
        <f>VLOOKUP($A1346,Refs!$J$2:$K$15,2,FALSE)</f>
        <v>Apr'23 to Sep'23</v>
      </c>
      <c r="C1346" t="s">
        <v>81</v>
      </c>
      <c r="D1346" t="s">
        <v>512</v>
      </c>
      <c r="E1346" t="s">
        <v>588</v>
      </c>
      <c r="F1346" t="s">
        <v>597</v>
      </c>
      <c r="G1346" t="s">
        <v>598</v>
      </c>
      <c r="H1346" t="s">
        <v>292</v>
      </c>
      <c r="I1346" t="s">
        <v>293</v>
      </c>
      <c r="J1346" t="s">
        <v>42</v>
      </c>
      <c r="K1346">
        <v>79</v>
      </c>
    </row>
    <row r="1347" spans="1:11" x14ac:dyDescent="0.35">
      <c r="A1347" s="36" t="str">
        <f t="shared" si="3"/>
        <v>NHS111PS-202324-H1</v>
      </c>
      <c r="B1347" s="36" t="str">
        <f>VLOOKUP($A1347,Refs!$J$2:$K$15,2,FALSE)</f>
        <v>Apr'23 to Sep'23</v>
      </c>
      <c r="C1347" t="s">
        <v>81</v>
      </c>
      <c r="D1347" t="s">
        <v>512</v>
      </c>
      <c r="E1347" t="s">
        <v>588</v>
      </c>
      <c r="F1347" t="s">
        <v>597</v>
      </c>
      <c r="G1347" t="s">
        <v>598</v>
      </c>
      <c r="H1347" t="s">
        <v>292</v>
      </c>
      <c r="I1347" t="s">
        <v>293</v>
      </c>
      <c r="J1347" t="s">
        <v>43</v>
      </c>
      <c r="K1347">
        <v>120</v>
      </c>
    </row>
    <row r="1348" spans="1:11" x14ac:dyDescent="0.35">
      <c r="A1348" s="36" t="str">
        <f t="shared" si="3"/>
        <v>NHS111PS-202324-H1</v>
      </c>
      <c r="B1348" s="36" t="str">
        <f>VLOOKUP($A1348,Refs!$J$2:$K$15,2,FALSE)</f>
        <v>Apr'23 to Sep'23</v>
      </c>
      <c r="C1348" t="s">
        <v>81</v>
      </c>
      <c r="D1348" t="s">
        <v>506</v>
      </c>
      <c r="E1348" t="s">
        <v>585</v>
      </c>
      <c r="F1348" t="s">
        <v>597</v>
      </c>
      <c r="G1348" t="s">
        <v>598</v>
      </c>
      <c r="H1348" t="s">
        <v>202</v>
      </c>
      <c r="I1348" t="s">
        <v>518</v>
      </c>
      <c r="J1348">
        <v>1</v>
      </c>
      <c r="K1348">
        <v>8950</v>
      </c>
    </row>
    <row r="1349" spans="1:11" x14ac:dyDescent="0.35">
      <c r="A1349" s="36" t="str">
        <f t="shared" si="3"/>
        <v>NHS111PS-202324-H1</v>
      </c>
      <c r="B1349" s="36" t="str">
        <f>VLOOKUP($A1349,Refs!$J$2:$K$15,2,FALSE)</f>
        <v>Apr'23 to Sep'23</v>
      </c>
      <c r="C1349" t="s">
        <v>81</v>
      </c>
      <c r="D1349" t="s">
        <v>506</v>
      </c>
      <c r="E1349" t="s">
        <v>585</v>
      </c>
      <c r="F1349" t="s">
        <v>597</v>
      </c>
      <c r="G1349" t="s">
        <v>598</v>
      </c>
      <c r="H1349" t="s">
        <v>202</v>
      </c>
      <c r="I1349" t="s">
        <v>518</v>
      </c>
      <c r="J1349">
        <v>2</v>
      </c>
      <c r="K1349">
        <v>1253</v>
      </c>
    </row>
    <row r="1350" spans="1:11" x14ac:dyDescent="0.35">
      <c r="A1350" s="36" t="str">
        <f t="shared" si="3"/>
        <v>NHS111PS-202324-H1</v>
      </c>
      <c r="B1350" s="36" t="str">
        <f>VLOOKUP($A1350,Refs!$J$2:$K$15,2,FALSE)</f>
        <v>Apr'23 to Sep'23</v>
      </c>
      <c r="C1350" t="s">
        <v>81</v>
      </c>
      <c r="D1350" t="s">
        <v>506</v>
      </c>
      <c r="E1350" t="s">
        <v>585</v>
      </c>
      <c r="F1350" t="s">
        <v>597</v>
      </c>
      <c r="G1350" t="s">
        <v>598</v>
      </c>
      <c r="H1350" t="s">
        <v>202</v>
      </c>
      <c r="I1350" t="s">
        <v>518</v>
      </c>
      <c r="J1350" t="s">
        <v>30</v>
      </c>
      <c r="K1350">
        <v>732</v>
      </c>
    </row>
    <row r="1351" spans="1:11" x14ac:dyDescent="0.35">
      <c r="A1351" s="36" t="str">
        <f t="shared" si="3"/>
        <v>NHS111PS-202324-H1</v>
      </c>
      <c r="B1351" s="36" t="str">
        <f>VLOOKUP($A1351,Refs!$J$2:$K$15,2,FALSE)</f>
        <v>Apr'23 to Sep'23</v>
      </c>
      <c r="C1351" t="s">
        <v>81</v>
      </c>
      <c r="D1351" t="s">
        <v>506</v>
      </c>
      <c r="E1351" t="s">
        <v>585</v>
      </c>
      <c r="F1351" t="s">
        <v>597</v>
      </c>
      <c r="G1351" t="s">
        <v>598</v>
      </c>
      <c r="H1351" t="s">
        <v>202</v>
      </c>
      <c r="I1351" t="s">
        <v>518</v>
      </c>
      <c r="J1351" t="s">
        <v>31</v>
      </c>
      <c r="K1351">
        <v>232</v>
      </c>
    </row>
    <row r="1352" spans="1:11" x14ac:dyDescent="0.35">
      <c r="A1352" s="36" t="str">
        <f t="shared" si="3"/>
        <v>NHS111PS-202324-H1</v>
      </c>
      <c r="B1352" s="36" t="str">
        <f>VLOOKUP($A1352,Refs!$J$2:$K$15,2,FALSE)</f>
        <v>Apr'23 to Sep'23</v>
      </c>
      <c r="C1352" t="s">
        <v>81</v>
      </c>
      <c r="D1352" t="s">
        <v>506</v>
      </c>
      <c r="E1352" t="s">
        <v>585</v>
      </c>
      <c r="F1352" t="s">
        <v>597</v>
      </c>
      <c r="G1352" t="s">
        <v>598</v>
      </c>
      <c r="H1352" t="s">
        <v>202</v>
      </c>
      <c r="I1352" t="s">
        <v>518</v>
      </c>
      <c r="J1352" t="s">
        <v>32</v>
      </c>
      <c r="K1352">
        <v>82</v>
      </c>
    </row>
    <row r="1353" spans="1:11" x14ac:dyDescent="0.35">
      <c r="A1353" s="36" t="str">
        <f t="shared" si="3"/>
        <v>NHS111PS-202324-H1</v>
      </c>
      <c r="B1353" s="36" t="str">
        <f>VLOOKUP($A1353,Refs!$J$2:$K$15,2,FALSE)</f>
        <v>Apr'23 to Sep'23</v>
      </c>
      <c r="C1353" t="s">
        <v>81</v>
      </c>
      <c r="D1353" t="s">
        <v>506</v>
      </c>
      <c r="E1353" t="s">
        <v>585</v>
      </c>
      <c r="F1353" t="s">
        <v>597</v>
      </c>
      <c r="G1353" t="s">
        <v>598</v>
      </c>
      <c r="H1353" t="s">
        <v>202</v>
      </c>
      <c r="I1353" t="s">
        <v>518</v>
      </c>
      <c r="J1353" t="s">
        <v>33</v>
      </c>
      <c r="K1353">
        <v>72</v>
      </c>
    </row>
    <row r="1354" spans="1:11" x14ac:dyDescent="0.35">
      <c r="A1354" s="36" t="str">
        <f t="shared" si="3"/>
        <v>NHS111PS-202324-H1</v>
      </c>
      <c r="B1354" s="36" t="str">
        <f>VLOOKUP($A1354,Refs!$J$2:$K$15,2,FALSE)</f>
        <v>Apr'23 to Sep'23</v>
      </c>
      <c r="C1354" t="s">
        <v>81</v>
      </c>
      <c r="D1354" t="s">
        <v>506</v>
      </c>
      <c r="E1354" t="s">
        <v>585</v>
      </c>
      <c r="F1354" t="s">
        <v>597</v>
      </c>
      <c r="G1354" t="s">
        <v>598</v>
      </c>
      <c r="H1354" t="s">
        <v>202</v>
      </c>
      <c r="I1354" t="s">
        <v>518</v>
      </c>
      <c r="J1354" t="s">
        <v>34</v>
      </c>
      <c r="K1354">
        <v>132</v>
      </c>
    </row>
    <row r="1355" spans="1:11" x14ac:dyDescent="0.35">
      <c r="A1355" s="36" t="str">
        <f t="shared" si="3"/>
        <v>NHS111PS-202324-H1</v>
      </c>
      <c r="B1355" s="36" t="str">
        <f>VLOOKUP($A1355,Refs!$J$2:$K$15,2,FALSE)</f>
        <v>Apr'23 to Sep'23</v>
      </c>
      <c r="C1355" t="s">
        <v>81</v>
      </c>
      <c r="D1355" t="s">
        <v>506</v>
      </c>
      <c r="E1355" t="s">
        <v>585</v>
      </c>
      <c r="F1355" t="s">
        <v>597</v>
      </c>
      <c r="G1355" t="s">
        <v>598</v>
      </c>
      <c r="H1355" t="s">
        <v>202</v>
      </c>
      <c r="I1355" t="s">
        <v>518</v>
      </c>
      <c r="J1355" t="s">
        <v>35</v>
      </c>
      <c r="K1355">
        <v>3</v>
      </c>
    </row>
    <row r="1356" spans="1:11" x14ac:dyDescent="0.35">
      <c r="A1356" s="36" t="str">
        <f t="shared" si="3"/>
        <v>NHS111PS-202324-H1</v>
      </c>
      <c r="B1356" s="36" t="str">
        <f>VLOOKUP($A1356,Refs!$J$2:$K$15,2,FALSE)</f>
        <v>Apr'23 to Sep'23</v>
      </c>
      <c r="C1356" t="s">
        <v>81</v>
      </c>
      <c r="D1356" t="s">
        <v>506</v>
      </c>
      <c r="E1356" t="s">
        <v>585</v>
      </c>
      <c r="F1356" t="s">
        <v>597</v>
      </c>
      <c r="G1356" t="s">
        <v>598</v>
      </c>
      <c r="H1356" t="s">
        <v>202</v>
      </c>
      <c r="I1356" t="s">
        <v>518</v>
      </c>
      <c r="J1356" t="s">
        <v>36</v>
      </c>
      <c r="K1356">
        <v>296</v>
      </c>
    </row>
    <row r="1357" spans="1:11" x14ac:dyDescent="0.35">
      <c r="A1357" s="36" t="str">
        <f t="shared" si="3"/>
        <v>NHS111PS-202324-H1</v>
      </c>
      <c r="B1357" s="36" t="str">
        <f>VLOOKUP($A1357,Refs!$J$2:$K$15,2,FALSE)</f>
        <v>Apr'23 to Sep'23</v>
      </c>
      <c r="C1357" t="s">
        <v>81</v>
      </c>
      <c r="D1357" t="s">
        <v>506</v>
      </c>
      <c r="E1357" t="s">
        <v>585</v>
      </c>
      <c r="F1357" t="s">
        <v>597</v>
      </c>
      <c r="G1357" t="s">
        <v>598</v>
      </c>
      <c r="H1357" t="s">
        <v>202</v>
      </c>
      <c r="I1357" t="s">
        <v>518</v>
      </c>
      <c r="J1357" t="s">
        <v>37</v>
      </c>
      <c r="K1357">
        <v>132</v>
      </c>
    </row>
    <row r="1358" spans="1:11" x14ac:dyDescent="0.35">
      <c r="A1358" s="36" t="str">
        <f t="shared" si="3"/>
        <v>NHS111PS-202324-H1</v>
      </c>
      <c r="B1358" s="36" t="str">
        <f>VLOOKUP($A1358,Refs!$J$2:$K$15,2,FALSE)</f>
        <v>Apr'23 to Sep'23</v>
      </c>
      <c r="C1358" t="s">
        <v>81</v>
      </c>
      <c r="D1358" t="s">
        <v>506</v>
      </c>
      <c r="E1358" t="s">
        <v>585</v>
      </c>
      <c r="F1358" t="s">
        <v>597</v>
      </c>
      <c r="G1358" t="s">
        <v>598</v>
      </c>
      <c r="H1358" t="s">
        <v>202</v>
      </c>
      <c r="I1358" t="s">
        <v>518</v>
      </c>
      <c r="J1358" t="s">
        <v>38</v>
      </c>
      <c r="K1358">
        <v>100</v>
      </c>
    </row>
    <row r="1359" spans="1:11" x14ac:dyDescent="0.35">
      <c r="A1359" s="36" t="str">
        <f t="shared" si="3"/>
        <v>NHS111PS-202324-H1</v>
      </c>
      <c r="B1359" s="36" t="str">
        <f>VLOOKUP($A1359,Refs!$J$2:$K$15,2,FALSE)</f>
        <v>Apr'23 to Sep'23</v>
      </c>
      <c r="C1359" t="s">
        <v>81</v>
      </c>
      <c r="D1359" t="s">
        <v>506</v>
      </c>
      <c r="E1359" t="s">
        <v>585</v>
      </c>
      <c r="F1359" t="s">
        <v>597</v>
      </c>
      <c r="G1359" t="s">
        <v>598</v>
      </c>
      <c r="H1359" t="s">
        <v>202</v>
      </c>
      <c r="I1359" t="s">
        <v>518</v>
      </c>
      <c r="J1359" t="s">
        <v>39</v>
      </c>
      <c r="K1359">
        <v>278</v>
      </c>
    </row>
    <row r="1360" spans="1:11" x14ac:dyDescent="0.35">
      <c r="A1360" s="36" t="str">
        <f t="shared" si="3"/>
        <v>NHS111PS-202324-H1</v>
      </c>
      <c r="B1360" s="36" t="str">
        <f>VLOOKUP($A1360,Refs!$J$2:$K$15,2,FALSE)</f>
        <v>Apr'23 to Sep'23</v>
      </c>
      <c r="C1360" t="s">
        <v>81</v>
      </c>
      <c r="D1360" t="s">
        <v>506</v>
      </c>
      <c r="E1360" t="s">
        <v>585</v>
      </c>
      <c r="F1360" t="s">
        <v>597</v>
      </c>
      <c r="G1360" t="s">
        <v>598</v>
      </c>
      <c r="H1360" t="s">
        <v>202</v>
      </c>
      <c r="I1360" t="s">
        <v>518</v>
      </c>
      <c r="J1360" t="s">
        <v>40</v>
      </c>
      <c r="K1360">
        <v>152</v>
      </c>
    </row>
    <row r="1361" spans="1:11" x14ac:dyDescent="0.35">
      <c r="A1361" s="36" t="str">
        <f t="shared" si="3"/>
        <v>NHS111PS-202324-H1</v>
      </c>
      <c r="B1361" s="36" t="str">
        <f>VLOOKUP($A1361,Refs!$J$2:$K$15,2,FALSE)</f>
        <v>Apr'23 to Sep'23</v>
      </c>
      <c r="C1361" t="s">
        <v>81</v>
      </c>
      <c r="D1361" t="s">
        <v>506</v>
      </c>
      <c r="E1361" t="s">
        <v>585</v>
      </c>
      <c r="F1361" t="s">
        <v>597</v>
      </c>
      <c r="G1361" t="s">
        <v>598</v>
      </c>
      <c r="H1361" t="s">
        <v>202</v>
      </c>
      <c r="I1361" t="s">
        <v>518</v>
      </c>
      <c r="J1361" t="s">
        <v>41</v>
      </c>
      <c r="K1361">
        <v>137</v>
      </c>
    </row>
    <row r="1362" spans="1:11" x14ac:dyDescent="0.35">
      <c r="A1362" s="36" t="str">
        <f t="shared" si="3"/>
        <v>NHS111PS-202324-H1</v>
      </c>
      <c r="B1362" s="36" t="str">
        <f>VLOOKUP($A1362,Refs!$J$2:$K$15,2,FALSE)</f>
        <v>Apr'23 to Sep'23</v>
      </c>
      <c r="C1362" t="s">
        <v>81</v>
      </c>
      <c r="D1362" t="s">
        <v>506</v>
      </c>
      <c r="E1362" t="s">
        <v>585</v>
      </c>
      <c r="F1362" t="s">
        <v>597</v>
      </c>
      <c r="G1362" t="s">
        <v>598</v>
      </c>
      <c r="H1362" t="s">
        <v>202</v>
      </c>
      <c r="I1362" t="s">
        <v>518</v>
      </c>
      <c r="J1362" t="s">
        <v>42</v>
      </c>
      <c r="K1362">
        <v>69</v>
      </c>
    </row>
    <row r="1363" spans="1:11" x14ac:dyDescent="0.35">
      <c r="A1363" s="36" t="str">
        <f t="shared" si="3"/>
        <v>NHS111PS-202324-H1</v>
      </c>
      <c r="B1363" s="36" t="str">
        <f>VLOOKUP($A1363,Refs!$J$2:$K$15,2,FALSE)</f>
        <v>Apr'23 to Sep'23</v>
      </c>
      <c r="C1363" t="s">
        <v>81</v>
      </c>
      <c r="D1363" t="s">
        <v>506</v>
      </c>
      <c r="E1363" t="s">
        <v>585</v>
      </c>
      <c r="F1363" t="s">
        <v>597</v>
      </c>
      <c r="G1363" t="s">
        <v>598</v>
      </c>
      <c r="H1363" t="s">
        <v>202</v>
      </c>
      <c r="I1363" t="s">
        <v>518</v>
      </c>
      <c r="J1363" t="s">
        <v>43</v>
      </c>
      <c r="K1363">
        <v>89</v>
      </c>
    </row>
    <row r="1364" spans="1:11" x14ac:dyDescent="0.35">
      <c r="A1364" s="36" t="str">
        <f t="shared" si="3"/>
        <v>NHS111PS-202324-H1</v>
      </c>
      <c r="B1364" s="36" t="str">
        <f>VLOOKUP($A1364,Refs!$J$2:$K$15,2,FALSE)</f>
        <v>Apr'23 to Sep'23</v>
      </c>
      <c r="C1364" t="s">
        <v>81</v>
      </c>
      <c r="D1364" t="s">
        <v>512</v>
      </c>
      <c r="E1364" t="s">
        <v>588</v>
      </c>
      <c r="F1364" t="s">
        <v>597</v>
      </c>
      <c r="G1364" t="s">
        <v>598</v>
      </c>
      <c r="H1364" t="s">
        <v>299</v>
      </c>
      <c r="I1364" t="s">
        <v>300</v>
      </c>
      <c r="J1364">
        <v>1</v>
      </c>
      <c r="K1364">
        <v>7683</v>
      </c>
    </row>
    <row r="1365" spans="1:11" x14ac:dyDescent="0.35">
      <c r="A1365" s="36" t="str">
        <f t="shared" si="3"/>
        <v>NHS111PS-202324-H1</v>
      </c>
      <c r="B1365" s="36" t="str">
        <f>VLOOKUP($A1365,Refs!$J$2:$K$15,2,FALSE)</f>
        <v>Apr'23 to Sep'23</v>
      </c>
      <c r="C1365" t="s">
        <v>81</v>
      </c>
      <c r="D1365" t="s">
        <v>512</v>
      </c>
      <c r="E1365" t="s">
        <v>588</v>
      </c>
      <c r="F1365" t="s">
        <v>597</v>
      </c>
      <c r="G1365" t="s">
        <v>598</v>
      </c>
      <c r="H1365" t="s">
        <v>299</v>
      </c>
      <c r="I1365" t="s">
        <v>300</v>
      </c>
      <c r="J1365">
        <v>2</v>
      </c>
      <c r="K1365">
        <v>922</v>
      </c>
    </row>
    <row r="1366" spans="1:11" x14ac:dyDescent="0.35">
      <c r="A1366" s="36" t="str">
        <f t="shared" si="3"/>
        <v>NHS111PS-202324-H1</v>
      </c>
      <c r="B1366" s="36" t="str">
        <f>VLOOKUP($A1366,Refs!$J$2:$K$15,2,FALSE)</f>
        <v>Apr'23 to Sep'23</v>
      </c>
      <c r="C1366" t="s">
        <v>81</v>
      </c>
      <c r="D1366" t="s">
        <v>512</v>
      </c>
      <c r="E1366" t="s">
        <v>588</v>
      </c>
      <c r="F1366" t="s">
        <v>597</v>
      </c>
      <c r="G1366" t="s">
        <v>598</v>
      </c>
      <c r="H1366" t="s">
        <v>299</v>
      </c>
      <c r="I1366" t="s">
        <v>300</v>
      </c>
      <c r="J1366" t="s">
        <v>30</v>
      </c>
      <c r="K1366">
        <v>492</v>
      </c>
    </row>
    <row r="1367" spans="1:11" x14ac:dyDescent="0.35">
      <c r="A1367" s="36" t="str">
        <f t="shared" si="3"/>
        <v>NHS111PS-202324-H1</v>
      </c>
      <c r="B1367" s="36" t="str">
        <f>VLOOKUP($A1367,Refs!$J$2:$K$15,2,FALSE)</f>
        <v>Apr'23 to Sep'23</v>
      </c>
      <c r="C1367" t="s">
        <v>81</v>
      </c>
      <c r="D1367" t="s">
        <v>512</v>
      </c>
      <c r="E1367" t="s">
        <v>588</v>
      </c>
      <c r="F1367" t="s">
        <v>597</v>
      </c>
      <c r="G1367" t="s">
        <v>598</v>
      </c>
      <c r="H1367" t="s">
        <v>299</v>
      </c>
      <c r="I1367" t="s">
        <v>300</v>
      </c>
      <c r="J1367" t="s">
        <v>31</v>
      </c>
      <c r="K1367">
        <v>162</v>
      </c>
    </row>
    <row r="1368" spans="1:11" x14ac:dyDescent="0.35">
      <c r="A1368" s="36" t="str">
        <f t="shared" si="3"/>
        <v>NHS111PS-202324-H1</v>
      </c>
      <c r="B1368" s="36" t="str">
        <f>VLOOKUP($A1368,Refs!$J$2:$K$15,2,FALSE)</f>
        <v>Apr'23 to Sep'23</v>
      </c>
      <c r="C1368" t="s">
        <v>81</v>
      </c>
      <c r="D1368" t="s">
        <v>512</v>
      </c>
      <c r="E1368" t="s">
        <v>588</v>
      </c>
      <c r="F1368" t="s">
        <v>597</v>
      </c>
      <c r="G1368" t="s">
        <v>598</v>
      </c>
      <c r="H1368" t="s">
        <v>299</v>
      </c>
      <c r="I1368" t="s">
        <v>300</v>
      </c>
      <c r="J1368" t="s">
        <v>32</v>
      </c>
      <c r="K1368">
        <v>72</v>
      </c>
    </row>
    <row r="1369" spans="1:11" x14ac:dyDescent="0.35">
      <c r="A1369" s="36" t="str">
        <f t="shared" si="3"/>
        <v>NHS111PS-202324-H1</v>
      </c>
      <c r="B1369" s="36" t="str">
        <f>VLOOKUP($A1369,Refs!$J$2:$K$15,2,FALSE)</f>
        <v>Apr'23 to Sep'23</v>
      </c>
      <c r="C1369" t="s">
        <v>81</v>
      </c>
      <c r="D1369" t="s">
        <v>512</v>
      </c>
      <c r="E1369" t="s">
        <v>588</v>
      </c>
      <c r="F1369" t="s">
        <v>597</v>
      </c>
      <c r="G1369" t="s">
        <v>598</v>
      </c>
      <c r="H1369" t="s">
        <v>299</v>
      </c>
      <c r="I1369" t="s">
        <v>300</v>
      </c>
      <c r="J1369" t="s">
        <v>33</v>
      </c>
      <c r="K1369">
        <v>62</v>
      </c>
    </row>
    <row r="1370" spans="1:11" x14ac:dyDescent="0.35">
      <c r="A1370" s="36" t="str">
        <f t="shared" si="3"/>
        <v>NHS111PS-202324-H1</v>
      </c>
      <c r="B1370" s="36" t="str">
        <f>VLOOKUP($A1370,Refs!$J$2:$K$15,2,FALSE)</f>
        <v>Apr'23 to Sep'23</v>
      </c>
      <c r="C1370" t="s">
        <v>81</v>
      </c>
      <c r="D1370" t="s">
        <v>512</v>
      </c>
      <c r="E1370" t="s">
        <v>588</v>
      </c>
      <c r="F1370" t="s">
        <v>597</v>
      </c>
      <c r="G1370" t="s">
        <v>598</v>
      </c>
      <c r="H1370" t="s">
        <v>299</v>
      </c>
      <c r="I1370" t="s">
        <v>300</v>
      </c>
      <c r="J1370" t="s">
        <v>34</v>
      </c>
      <c r="K1370">
        <v>134</v>
      </c>
    </row>
    <row r="1371" spans="1:11" x14ac:dyDescent="0.35">
      <c r="A1371" s="36" t="str">
        <f t="shared" si="3"/>
        <v>NHS111PS-202324-H1</v>
      </c>
      <c r="B1371" s="36" t="str">
        <f>VLOOKUP($A1371,Refs!$J$2:$K$15,2,FALSE)</f>
        <v>Apr'23 to Sep'23</v>
      </c>
      <c r="C1371" t="s">
        <v>81</v>
      </c>
      <c r="D1371" t="s">
        <v>512</v>
      </c>
      <c r="E1371" t="s">
        <v>588</v>
      </c>
      <c r="F1371" t="s">
        <v>597</v>
      </c>
      <c r="G1371" t="s">
        <v>598</v>
      </c>
      <c r="H1371" t="s">
        <v>299</v>
      </c>
      <c r="I1371" t="s">
        <v>300</v>
      </c>
      <c r="J1371" t="s">
        <v>35</v>
      </c>
      <c r="K1371">
        <v>0</v>
      </c>
    </row>
    <row r="1372" spans="1:11" x14ac:dyDescent="0.35">
      <c r="A1372" s="36" t="str">
        <f t="shared" si="3"/>
        <v>NHS111PS-202324-H1</v>
      </c>
      <c r="B1372" s="36" t="str">
        <f>VLOOKUP($A1372,Refs!$J$2:$K$15,2,FALSE)</f>
        <v>Apr'23 to Sep'23</v>
      </c>
      <c r="C1372" t="s">
        <v>81</v>
      </c>
      <c r="D1372" t="s">
        <v>512</v>
      </c>
      <c r="E1372" t="s">
        <v>588</v>
      </c>
      <c r="F1372" t="s">
        <v>597</v>
      </c>
      <c r="G1372" t="s">
        <v>598</v>
      </c>
      <c r="H1372" t="s">
        <v>299</v>
      </c>
      <c r="I1372" t="s">
        <v>300</v>
      </c>
      <c r="J1372" t="s">
        <v>36</v>
      </c>
      <c r="K1372">
        <v>202</v>
      </c>
    </row>
    <row r="1373" spans="1:11" x14ac:dyDescent="0.35">
      <c r="A1373" s="36" t="str">
        <f t="shared" si="3"/>
        <v>NHS111PS-202324-H1</v>
      </c>
      <c r="B1373" s="36" t="str">
        <f>VLOOKUP($A1373,Refs!$J$2:$K$15,2,FALSE)</f>
        <v>Apr'23 to Sep'23</v>
      </c>
      <c r="C1373" t="s">
        <v>81</v>
      </c>
      <c r="D1373" t="s">
        <v>512</v>
      </c>
      <c r="E1373" t="s">
        <v>588</v>
      </c>
      <c r="F1373" t="s">
        <v>597</v>
      </c>
      <c r="G1373" t="s">
        <v>598</v>
      </c>
      <c r="H1373" t="s">
        <v>299</v>
      </c>
      <c r="I1373" t="s">
        <v>300</v>
      </c>
      <c r="J1373" t="s">
        <v>37</v>
      </c>
      <c r="K1373">
        <v>82</v>
      </c>
    </row>
    <row r="1374" spans="1:11" x14ac:dyDescent="0.35">
      <c r="A1374" s="36" t="str">
        <f t="shared" si="3"/>
        <v>NHS111PS-202324-H1</v>
      </c>
      <c r="B1374" s="36" t="str">
        <f>VLOOKUP($A1374,Refs!$J$2:$K$15,2,FALSE)</f>
        <v>Apr'23 to Sep'23</v>
      </c>
      <c r="C1374" t="s">
        <v>81</v>
      </c>
      <c r="D1374" t="s">
        <v>512</v>
      </c>
      <c r="E1374" t="s">
        <v>588</v>
      </c>
      <c r="F1374" t="s">
        <v>597</v>
      </c>
      <c r="G1374" t="s">
        <v>598</v>
      </c>
      <c r="H1374" t="s">
        <v>299</v>
      </c>
      <c r="I1374" t="s">
        <v>300</v>
      </c>
      <c r="J1374" t="s">
        <v>38</v>
      </c>
      <c r="K1374">
        <v>111</v>
      </c>
    </row>
    <row r="1375" spans="1:11" x14ac:dyDescent="0.35">
      <c r="A1375" s="36" t="str">
        <f t="shared" si="3"/>
        <v>NHS111PS-202324-H1</v>
      </c>
      <c r="B1375" s="36" t="str">
        <f>VLOOKUP($A1375,Refs!$J$2:$K$15,2,FALSE)</f>
        <v>Apr'23 to Sep'23</v>
      </c>
      <c r="C1375" t="s">
        <v>81</v>
      </c>
      <c r="D1375" t="s">
        <v>512</v>
      </c>
      <c r="E1375" t="s">
        <v>588</v>
      </c>
      <c r="F1375" t="s">
        <v>597</v>
      </c>
      <c r="G1375" t="s">
        <v>598</v>
      </c>
      <c r="H1375" t="s">
        <v>299</v>
      </c>
      <c r="I1375" t="s">
        <v>300</v>
      </c>
      <c r="J1375" t="s">
        <v>39</v>
      </c>
      <c r="K1375">
        <v>184</v>
      </c>
    </row>
    <row r="1376" spans="1:11" x14ac:dyDescent="0.35">
      <c r="A1376" s="36" t="str">
        <f t="shared" si="3"/>
        <v>NHS111PS-202324-H1</v>
      </c>
      <c r="B1376" s="36" t="str">
        <f>VLOOKUP($A1376,Refs!$J$2:$K$15,2,FALSE)</f>
        <v>Apr'23 to Sep'23</v>
      </c>
      <c r="C1376" t="s">
        <v>81</v>
      </c>
      <c r="D1376" t="s">
        <v>512</v>
      </c>
      <c r="E1376" t="s">
        <v>588</v>
      </c>
      <c r="F1376" t="s">
        <v>597</v>
      </c>
      <c r="G1376" t="s">
        <v>598</v>
      </c>
      <c r="H1376" t="s">
        <v>299</v>
      </c>
      <c r="I1376" t="s">
        <v>300</v>
      </c>
      <c r="J1376" t="s">
        <v>40</v>
      </c>
      <c r="K1376">
        <v>30</v>
      </c>
    </row>
    <row r="1377" spans="1:11" x14ac:dyDescent="0.35">
      <c r="A1377" s="36" t="str">
        <f t="shared" si="3"/>
        <v>NHS111PS-202324-H1</v>
      </c>
      <c r="B1377" s="36" t="str">
        <f>VLOOKUP($A1377,Refs!$J$2:$K$15,2,FALSE)</f>
        <v>Apr'23 to Sep'23</v>
      </c>
      <c r="C1377" t="s">
        <v>81</v>
      </c>
      <c r="D1377" t="s">
        <v>512</v>
      </c>
      <c r="E1377" t="s">
        <v>588</v>
      </c>
      <c r="F1377" t="s">
        <v>597</v>
      </c>
      <c r="G1377" t="s">
        <v>598</v>
      </c>
      <c r="H1377" t="s">
        <v>299</v>
      </c>
      <c r="I1377" t="s">
        <v>300</v>
      </c>
      <c r="J1377" t="s">
        <v>41</v>
      </c>
      <c r="K1377">
        <v>134</v>
      </c>
    </row>
    <row r="1378" spans="1:11" x14ac:dyDescent="0.35">
      <c r="A1378" s="36" t="str">
        <f t="shared" si="3"/>
        <v>NHS111PS-202324-H1</v>
      </c>
      <c r="B1378" s="36" t="str">
        <f>VLOOKUP($A1378,Refs!$J$2:$K$15,2,FALSE)</f>
        <v>Apr'23 to Sep'23</v>
      </c>
      <c r="C1378" t="s">
        <v>81</v>
      </c>
      <c r="D1378" t="s">
        <v>512</v>
      </c>
      <c r="E1378" t="s">
        <v>588</v>
      </c>
      <c r="F1378" t="s">
        <v>597</v>
      </c>
      <c r="G1378" t="s">
        <v>598</v>
      </c>
      <c r="H1378" t="s">
        <v>299</v>
      </c>
      <c r="I1378" t="s">
        <v>300</v>
      </c>
      <c r="J1378" t="s">
        <v>42</v>
      </c>
      <c r="K1378">
        <v>60</v>
      </c>
    </row>
    <row r="1379" spans="1:11" x14ac:dyDescent="0.35">
      <c r="A1379" s="36" t="str">
        <f t="shared" si="3"/>
        <v>NHS111PS-202324-H1</v>
      </c>
      <c r="B1379" s="36" t="str">
        <f>VLOOKUP($A1379,Refs!$J$2:$K$15,2,FALSE)</f>
        <v>Apr'23 to Sep'23</v>
      </c>
      <c r="C1379" t="s">
        <v>81</v>
      </c>
      <c r="D1379" t="s">
        <v>512</v>
      </c>
      <c r="E1379" t="s">
        <v>588</v>
      </c>
      <c r="F1379" t="s">
        <v>597</v>
      </c>
      <c r="G1379" t="s">
        <v>598</v>
      </c>
      <c r="H1379" t="s">
        <v>299</v>
      </c>
      <c r="I1379" t="s">
        <v>300</v>
      </c>
      <c r="J1379" t="s">
        <v>43</v>
      </c>
      <c r="K1379">
        <v>119</v>
      </c>
    </row>
    <row r="1380" spans="1:11" x14ac:dyDescent="0.35">
      <c r="A1380" s="36" t="str">
        <f t="shared" ref="A1380:A1443" si="4">C1380</f>
        <v>NHS111PS-202324-H1</v>
      </c>
      <c r="B1380" s="36" t="str">
        <f>VLOOKUP($A1380,Refs!$J$2:$K$15,2,FALSE)</f>
        <v>Apr'23 to Sep'23</v>
      </c>
      <c r="C1380" t="s">
        <v>81</v>
      </c>
      <c r="D1380" t="s">
        <v>512</v>
      </c>
      <c r="E1380" t="s">
        <v>588</v>
      </c>
      <c r="F1380" t="s">
        <v>597</v>
      </c>
      <c r="G1380" t="s">
        <v>598</v>
      </c>
      <c r="H1380" t="s">
        <v>393</v>
      </c>
      <c r="I1380" t="s">
        <v>394</v>
      </c>
      <c r="J1380">
        <v>1</v>
      </c>
      <c r="K1380">
        <v>7416</v>
      </c>
    </row>
    <row r="1381" spans="1:11" x14ac:dyDescent="0.35">
      <c r="A1381" s="36" t="str">
        <f t="shared" si="4"/>
        <v>NHS111PS-202324-H1</v>
      </c>
      <c r="B1381" s="36" t="str">
        <f>VLOOKUP($A1381,Refs!$J$2:$K$15,2,FALSE)</f>
        <v>Apr'23 to Sep'23</v>
      </c>
      <c r="C1381" t="s">
        <v>81</v>
      </c>
      <c r="D1381" t="s">
        <v>512</v>
      </c>
      <c r="E1381" t="s">
        <v>588</v>
      </c>
      <c r="F1381" t="s">
        <v>597</v>
      </c>
      <c r="G1381" t="s">
        <v>598</v>
      </c>
      <c r="H1381" t="s">
        <v>393</v>
      </c>
      <c r="I1381" t="s">
        <v>394</v>
      </c>
      <c r="J1381">
        <v>2</v>
      </c>
      <c r="K1381">
        <v>890</v>
      </c>
    </row>
    <row r="1382" spans="1:11" x14ac:dyDescent="0.35">
      <c r="A1382" s="36" t="str">
        <f t="shared" si="4"/>
        <v>NHS111PS-202324-H1</v>
      </c>
      <c r="B1382" s="36" t="str">
        <f>VLOOKUP($A1382,Refs!$J$2:$K$15,2,FALSE)</f>
        <v>Apr'23 to Sep'23</v>
      </c>
      <c r="C1382" t="s">
        <v>81</v>
      </c>
      <c r="D1382" t="s">
        <v>512</v>
      </c>
      <c r="E1382" t="s">
        <v>588</v>
      </c>
      <c r="F1382" t="s">
        <v>597</v>
      </c>
      <c r="G1382" t="s">
        <v>598</v>
      </c>
      <c r="H1382" t="s">
        <v>393</v>
      </c>
      <c r="I1382" t="s">
        <v>394</v>
      </c>
      <c r="J1382" t="s">
        <v>30</v>
      </c>
      <c r="K1382">
        <v>558</v>
      </c>
    </row>
    <row r="1383" spans="1:11" x14ac:dyDescent="0.35">
      <c r="A1383" s="36" t="str">
        <f t="shared" si="4"/>
        <v>NHS111PS-202324-H1</v>
      </c>
      <c r="B1383" s="36" t="str">
        <f>VLOOKUP($A1383,Refs!$J$2:$K$15,2,FALSE)</f>
        <v>Apr'23 to Sep'23</v>
      </c>
      <c r="C1383" t="s">
        <v>81</v>
      </c>
      <c r="D1383" t="s">
        <v>512</v>
      </c>
      <c r="E1383" t="s">
        <v>588</v>
      </c>
      <c r="F1383" t="s">
        <v>597</v>
      </c>
      <c r="G1383" t="s">
        <v>598</v>
      </c>
      <c r="H1383" t="s">
        <v>393</v>
      </c>
      <c r="I1383" t="s">
        <v>394</v>
      </c>
      <c r="J1383" t="s">
        <v>31</v>
      </c>
      <c r="K1383">
        <v>159</v>
      </c>
    </row>
    <row r="1384" spans="1:11" x14ac:dyDescent="0.35">
      <c r="A1384" s="36" t="str">
        <f t="shared" si="4"/>
        <v>NHS111PS-202324-H1</v>
      </c>
      <c r="B1384" s="36" t="str">
        <f>VLOOKUP($A1384,Refs!$J$2:$K$15,2,FALSE)</f>
        <v>Apr'23 to Sep'23</v>
      </c>
      <c r="C1384" t="s">
        <v>81</v>
      </c>
      <c r="D1384" t="s">
        <v>512</v>
      </c>
      <c r="E1384" t="s">
        <v>588</v>
      </c>
      <c r="F1384" t="s">
        <v>597</v>
      </c>
      <c r="G1384" t="s">
        <v>598</v>
      </c>
      <c r="H1384" t="s">
        <v>393</v>
      </c>
      <c r="I1384" t="s">
        <v>394</v>
      </c>
      <c r="J1384" t="s">
        <v>32</v>
      </c>
      <c r="K1384">
        <v>50</v>
      </c>
    </row>
    <row r="1385" spans="1:11" x14ac:dyDescent="0.35">
      <c r="A1385" s="36" t="str">
        <f t="shared" si="4"/>
        <v>NHS111PS-202324-H1</v>
      </c>
      <c r="B1385" s="36" t="str">
        <f>VLOOKUP($A1385,Refs!$J$2:$K$15,2,FALSE)</f>
        <v>Apr'23 to Sep'23</v>
      </c>
      <c r="C1385" t="s">
        <v>81</v>
      </c>
      <c r="D1385" t="s">
        <v>512</v>
      </c>
      <c r="E1385" t="s">
        <v>588</v>
      </c>
      <c r="F1385" t="s">
        <v>597</v>
      </c>
      <c r="G1385" t="s">
        <v>598</v>
      </c>
      <c r="H1385" t="s">
        <v>393</v>
      </c>
      <c r="I1385" t="s">
        <v>394</v>
      </c>
      <c r="J1385" t="s">
        <v>33</v>
      </c>
      <c r="K1385">
        <v>37</v>
      </c>
    </row>
    <row r="1386" spans="1:11" x14ac:dyDescent="0.35">
      <c r="A1386" s="36" t="str">
        <f t="shared" si="4"/>
        <v>NHS111PS-202324-H1</v>
      </c>
      <c r="B1386" s="36" t="str">
        <f>VLOOKUP($A1386,Refs!$J$2:$K$15,2,FALSE)</f>
        <v>Apr'23 to Sep'23</v>
      </c>
      <c r="C1386" t="s">
        <v>81</v>
      </c>
      <c r="D1386" t="s">
        <v>512</v>
      </c>
      <c r="E1386" t="s">
        <v>588</v>
      </c>
      <c r="F1386" t="s">
        <v>597</v>
      </c>
      <c r="G1386" t="s">
        <v>598</v>
      </c>
      <c r="H1386" t="s">
        <v>393</v>
      </c>
      <c r="I1386" t="s">
        <v>394</v>
      </c>
      <c r="J1386" t="s">
        <v>34</v>
      </c>
      <c r="K1386">
        <v>85</v>
      </c>
    </row>
    <row r="1387" spans="1:11" x14ac:dyDescent="0.35">
      <c r="A1387" s="36" t="str">
        <f t="shared" si="4"/>
        <v>NHS111PS-202324-H1</v>
      </c>
      <c r="B1387" s="36" t="str">
        <f>VLOOKUP($A1387,Refs!$J$2:$K$15,2,FALSE)</f>
        <v>Apr'23 to Sep'23</v>
      </c>
      <c r="C1387" t="s">
        <v>81</v>
      </c>
      <c r="D1387" t="s">
        <v>512</v>
      </c>
      <c r="E1387" t="s">
        <v>588</v>
      </c>
      <c r="F1387" t="s">
        <v>597</v>
      </c>
      <c r="G1387" t="s">
        <v>598</v>
      </c>
      <c r="H1387" t="s">
        <v>393</v>
      </c>
      <c r="I1387" t="s">
        <v>394</v>
      </c>
      <c r="J1387" t="s">
        <v>35</v>
      </c>
      <c r="K1387">
        <v>1</v>
      </c>
    </row>
    <row r="1388" spans="1:11" x14ac:dyDescent="0.35">
      <c r="A1388" s="36" t="str">
        <f t="shared" si="4"/>
        <v>NHS111PS-202324-H1</v>
      </c>
      <c r="B1388" s="36" t="str">
        <f>VLOOKUP($A1388,Refs!$J$2:$K$15,2,FALSE)</f>
        <v>Apr'23 to Sep'23</v>
      </c>
      <c r="C1388" t="s">
        <v>81</v>
      </c>
      <c r="D1388" t="s">
        <v>512</v>
      </c>
      <c r="E1388" t="s">
        <v>588</v>
      </c>
      <c r="F1388" t="s">
        <v>597</v>
      </c>
      <c r="G1388" t="s">
        <v>598</v>
      </c>
      <c r="H1388" t="s">
        <v>393</v>
      </c>
      <c r="I1388" t="s">
        <v>394</v>
      </c>
      <c r="J1388" t="s">
        <v>36</v>
      </c>
      <c r="K1388">
        <v>173</v>
      </c>
    </row>
    <row r="1389" spans="1:11" x14ac:dyDescent="0.35">
      <c r="A1389" s="36" t="str">
        <f t="shared" si="4"/>
        <v>NHS111PS-202324-H1</v>
      </c>
      <c r="B1389" s="36" t="str">
        <f>VLOOKUP($A1389,Refs!$J$2:$K$15,2,FALSE)</f>
        <v>Apr'23 to Sep'23</v>
      </c>
      <c r="C1389" t="s">
        <v>81</v>
      </c>
      <c r="D1389" t="s">
        <v>512</v>
      </c>
      <c r="E1389" t="s">
        <v>588</v>
      </c>
      <c r="F1389" t="s">
        <v>597</v>
      </c>
      <c r="G1389" t="s">
        <v>598</v>
      </c>
      <c r="H1389" t="s">
        <v>393</v>
      </c>
      <c r="I1389" t="s">
        <v>394</v>
      </c>
      <c r="J1389" t="s">
        <v>37</v>
      </c>
      <c r="K1389">
        <v>160</v>
      </c>
    </row>
    <row r="1390" spans="1:11" x14ac:dyDescent="0.35">
      <c r="A1390" s="36" t="str">
        <f t="shared" si="4"/>
        <v>NHS111PS-202324-H1</v>
      </c>
      <c r="B1390" s="36" t="str">
        <f>VLOOKUP($A1390,Refs!$J$2:$K$15,2,FALSE)</f>
        <v>Apr'23 to Sep'23</v>
      </c>
      <c r="C1390" t="s">
        <v>81</v>
      </c>
      <c r="D1390" t="s">
        <v>512</v>
      </c>
      <c r="E1390" t="s">
        <v>588</v>
      </c>
      <c r="F1390" t="s">
        <v>597</v>
      </c>
      <c r="G1390" t="s">
        <v>598</v>
      </c>
      <c r="H1390" t="s">
        <v>393</v>
      </c>
      <c r="I1390" t="s">
        <v>394</v>
      </c>
      <c r="J1390" t="s">
        <v>38</v>
      </c>
      <c r="K1390">
        <v>124</v>
      </c>
    </row>
    <row r="1391" spans="1:11" x14ac:dyDescent="0.35">
      <c r="A1391" s="36" t="str">
        <f t="shared" si="4"/>
        <v>NHS111PS-202324-H1</v>
      </c>
      <c r="B1391" s="36" t="str">
        <f>VLOOKUP($A1391,Refs!$J$2:$K$15,2,FALSE)</f>
        <v>Apr'23 to Sep'23</v>
      </c>
      <c r="C1391" t="s">
        <v>81</v>
      </c>
      <c r="D1391" t="s">
        <v>512</v>
      </c>
      <c r="E1391" t="s">
        <v>588</v>
      </c>
      <c r="F1391" t="s">
        <v>597</v>
      </c>
      <c r="G1391" t="s">
        <v>598</v>
      </c>
      <c r="H1391" t="s">
        <v>393</v>
      </c>
      <c r="I1391" t="s">
        <v>394</v>
      </c>
      <c r="J1391" t="s">
        <v>39</v>
      </c>
      <c r="K1391">
        <v>147</v>
      </c>
    </row>
    <row r="1392" spans="1:11" x14ac:dyDescent="0.35">
      <c r="A1392" s="36" t="str">
        <f t="shared" si="4"/>
        <v>NHS111PS-202324-H1</v>
      </c>
      <c r="B1392" s="36" t="str">
        <f>VLOOKUP($A1392,Refs!$J$2:$K$15,2,FALSE)</f>
        <v>Apr'23 to Sep'23</v>
      </c>
      <c r="C1392" t="s">
        <v>81</v>
      </c>
      <c r="D1392" t="s">
        <v>512</v>
      </c>
      <c r="E1392" t="s">
        <v>588</v>
      </c>
      <c r="F1392" t="s">
        <v>597</v>
      </c>
      <c r="G1392" t="s">
        <v>598</v>
      </c>
      <c r="H1392" t="s">
        <v>393</v>
      </c>
      <c r="I1392" t="s">
        <v>394</v>
      </c>
      <c r="J1392" t="s">
        <v>40</v>
      </c>
      <c r="K1392">
        <v>34</v>
      </c>
    </row>
    <row r="1393" spans="1:11" x14ac:dyDescent="0.35">
      <c r="A1393" s="36" t="str">
        <f t="shared" si="4"/>
        <v>NHS111PS-202324-H1</v>
      </c>
      <c r="B1393" s="36" t="str">
        <f>VLOOKUP($A1393,Refs!$J$2:$K$15,2,FALSE)</f>
        <v>Apr'23 to Sep'23</v>
      </c>
      <c r="C1393" t="s">
        <v>81</v>
      </c>
      <c r="D1393" t="s">
        <v>512</v>
      </c>
      <c r="E1393" t="s">
        <v>588</v>
      </c>
      <c r="F1393" t="s">
        <v>597</v>
      </c>
      <c r="G1393" t="s">
        <v>598</v>
      </c>
      <c r="H1393" t="s">
        <v>393</v>
      </c>
      <c r="I1393" t="s">
        <v>394</v>
      </c>
      <c r="J1393" t="s">
        <v>41</v>
      </c>
      <c r="K1393">
        <v>96</v>
      </c>
    </row>
    <row r="1394" spans="1:11" x14ac:dyDescent="0.35">
      <c r="A1394" s="36" t="str">
        <f t="shared" si="4"/>
        <v>NHS111PS-202324-H1</v>
      </c>
      <c r="B1394" s="36" t="str">
        <f>VLOOKUP($A1394,Refs!$J$2:$K$15,2,FALSE)</f>
        <v>Apr'23 to Sep'23</v>
      </c>
      <c r="C1394" t="s">
        <v>81</v>
      </c>
      <c r="D1394" t="s">
        <v>512</v>
      </c>
      <c r="E1394" t="s">
        <v>588</v>
      </c>
      <c r="F1394" t="s">
        <v>597</v>
      </c>
      <c r="G1394" t="s">
        <v>598</v>
      </c>
      <c r="H1394" t="s">
        <v>393</v>
      </c>
      <c r="I1394" t="s">
        <v>394</v>
      </c>
      <c r="J1394" t="s">
        <v>42</v>
      </c>
      <c r="K1394">
        <v>62</v>
      </c>
    </row>
    <row r="1395" spans="1:11" x14ac:dyDescent="0.35">
      <c r="A1395" s="36" t="str">
        <f t="shared" si="4"/>
        <v>NHS111PS-202324-H1</v>
      </c>
      <c r="B1395" s="36" t="str">
        <f>VLOOKUP($A1395,Refs!$J$2:$K$15,2,FALSE)</f>
        <v>Apr'23 to Sep'23</v>
      </c>
      <c r="C1395" t="s">
        <v>81</v>
      </c>
      <c r="D1395" t="s">
        <v>512</v>
      </c>
      <c r="E1395" t="s">
        <v>588</v>
      </c>
      <c r="F1395" t="s">
        <v>597</v>
      </c>
      <c r="G1395" t="s">
        <v>598</v>
      </c>
      <c r="H1395" t="s">
        <v>393</v>
      </c>
      <c r="I1395" t="s">
        <v>394</v>
      </c>
      <c r="J1395" t="s">
        <v>43</v>
      </c>
      <c r="K1395">
        <v>94</v>
      </c>
    </row>
    <row r="1396" spans="1:11" x14ac:dyDescent="0.35">
      <c r="A1396" s="36" t="str">
        <f t="shared" si="4"/>
        <v>NHS111PS-202324-H1</v>
      </c>
      <c r="B1396" s="36" t="str">
        <f>VLOOKUP($A1396,Refs!$J$2:$K$15,2,FALSE)</f>
        <v>Apr'23 to Sep'23</v>
      </c>
      <c r="C1396" t="s">
        <v>81</v>
      </c>
      <c r="D1396" t="s">
        <v>497</v>
      </c>
      <c r="E1396" t="s">
        <v>594</v>
      </c>
      <c r="F1396" t="s">
        <v>600</v>
      </c>
      <c r="G1396" t="s">
        <v>601</v>
      </c>
      <c r="H1396" t="s">
        <v>210</v>
      </c>
      <c r="I1396" t="s">
        <v>211</v>
      </c>
      <c r="J1396">
        <v>1</v>
      </c>
      <c r="K1396">
        <v>6923</v>
      </c>
    </row>
    <row r="1397" spans="1:11" x14ac:dyDescent="0.35">
      <c r="A1397" s="36" t="str">
        <f t="shared" si="4"/>
        <v>NHS111PS-202324-H1</v>
      </c>
      <c r="B1397" s="36" t="str">
        <f>VLOOKUP($A1397,Refs!$J$2:$K$15,2,FALSE)</f>
        <v>Apr'23 to Sep'23</v>
      </c>
      <c r="C1397" t="s">
        <v>81</v>
      </c>
      <c r="D1397" t="s">
        <v>497</v>
      </c>
      <c r="E1397" t="s">
        <v>594</v>
      </c>
      <c r="F1397" t="s">
        <v>600</v>
      </c>
      <c r="G1397" t="s">
        <v>601</v>
      </c>
      <c r="H1397" t="s">
        <v>210</v>
      </c>
      <c r="I1397" t="s">
        <v>211</v>
      </c>
      <c r="J1397">
        <v>2</v>
      </c>
      <c r="K1397">
        <v>485</v>
      </c>
    </row>
    <row r="1398" spans="1:11" x14ac:dyDescent="0.35">
      <c r="A1398" s="36" t="str">
        <f t="shared" si="4"/>
        <v>NHS111PS-202324-H1</v>
      </c>
      <c r="B1398" s="36" t="str">
        <f>VLOOKUP($A1398,Refs!$J$2:$K$15,2,FALSE)</f>
        <v>Apr'23 to Sep'23</v>
      </c>
      <c r="C1398" t="s">
        <v>81</v>
      </c>
      <c r="D1398" t="s">
        <v>497</v>
      </c>
      <c r="E1398" t="s">
        <v>594</v>
      </c>
      <c r="F1398" t="s">
        <v>600</v>
      </c>
      <c r="G1398" t="s">
        <v>601</v>
      </c>
      <c r="H1398" t="s">
        <v>210</v>
      </c>
      <c r="I1398" t="s">
        <v>211</v>
      </c>
      <c r="J1398" t="s">
        <v>30</v>
      </c>
      <c r="K1398">
        <v>310</v>
      </c>
    </row>
    <row r="1399" spans="1:11" x14ac:dyDescent="0.35">
      <c r="A1399" s="36" t="str">
        <f t="shared" si="4"/>
        <v>NHS111PS-202324-H1</v>
      </c>
      <c r="B1399" s="36" t="str">
        <f>VLOOKUP($A1399,Refs!$J$2:$K$15,2,FALSE)</f>
        <v>Apr'23 to Sep'23</v>
      </c>
      <c r="C1399" t="s">
        <v>81</v>
      </c>
      <c r="D1399" t="s">
        <v>497</v>
      </c>
      <c r="E1399" t="s">
        <v>594</v>
      </c>
      <c r="F1399" t="s">
        <v>600</v>
      </c>
      <c r="G1399" t="s">
        <v>601</v>
      </c>
      <c r="H1399" t="s">
        <v>210</v>
      </c>
      <c r="I1399" t="s">
        <v>211</v>
      </c>
      <c r="J1399" t="s">
        <v>31</v>
      </c>
      <c r="K1399">
        <v>58</v>
      </c>
    </row>
    <row r="1400" spans="1:11" x14ac:dyDescent="0.35">
      <c r="A1400" s="36" t="str">
        <f t="shared" si="4"/>
        <v>NHS111PS-202324-H1</v>
      </c>
      <c r="B1400" s="36" t="str">
        <f>VLOOKUP($A1400,Refs!$J$2:$K$15,2,FALSE)</f>
        <v>Apr'23 to Sep'23</v>
      </c>
      <c r="C1400" t="s">
        <v>81</v>
      </c>
      <c r="D1400" t="s">
        <v>497</v>
      </c>
      <c r="E1400" t="s">
        <v>594</v>
      </c>
      <c r="F1400" t="s">
        <v>600</v>
      </c>
      <c r="G1400" t="s">
        <v>601</v>
      </c>
      <c r="H1400" t="s">
        <v>210</v>
      </c>
      <c r="I1400" t="s">
        <v>211</v>
      </c>
      <c r="J1400" t="s">
        <v>32</v>
      </c>
      <c r="K1400">
        <v>20</v>
      </c>
    </row>
    <row r="1401" spans="1:11" x14ac:dyDescent="0.35">
      <c r="A1401" s="36" t="str">
        <f t="shared" si="4"/>
        <v>NHS111PS-202324-H1</v>
      </c>
      <c r="B1401" s="36" t="str">
        <f>VLOOKUP($A1401,Refs!$J$2:$K$15,2,FALSE)</f>
        <v>Apr'23 to Sep'23</v>
      </c>
      <c r="C1401" t="s">
        <v>81</v>
      </c>
      <c r="D1401" t="s">
        <v>497</v>
      </c>
      <c r="E1401" t="s">
        <v>594</v>
      </c>
      <c r="F1401" t="s">
        <v>600</v>
      </c>
      <c r="G1401" t="s">
        <v>601</v>
      </c>
      <c r="H1401" t="s">
        <v>210</v>
      </c>
      <c r="I1401" t="s">
        <v>211</v>
      </c>
      <c r="J1401" t="s">
        <v>33</v>
      </c>
      <c r="K1401">
        <v>40</v>
      </c>
    </row>
    <row r="1402" spans="1:11" x14ac:dyDescent="0.35">
      <c r="A1402" s="36" t="str">
        <f t="shared" si="4"/>
        <v>NHS111PS-202324-H1</v>
      </c>
      <c r="B1402" s="36" t="str">
        <f>VLOOKUP($A1402,Refs!$J$2:$K$15,2,FALSE)</f>
        <v>Apr'23 to Sep'23</v>
      </c>
      <c r="C1402" t="s">
        <v>81</v>
      </c>
      <c r="D1402" t="s">
        <v>497</v>
      </c>
      <c r="E1402" t="s">
        <v>594</v>
      </c>
      <c r="F1402" t="s">
        <v>600</v>
      </c>
      <c r="G1402" t="s">
        <v>601</v>
      </c>
      <c r="H1402" t="s">
        <v>210</v>
      </c>
      <c r="I1402" t="s">
        <v>211</v>
      </c>
      <c r="J1402" t="s">
        <v>34</v>
      </c>
      <c r="K1402">
        <v>32</v>
      </c>
    </row>
    <row r="1403" spans="1:11" x14ac:dyDescent="0.35">
      <c r="A1403" s="36" t="str">
        <f t="shared" si="4"/>
        <v>NHS111PS-202324-H1</v>
      </c>
      <c r="B1403" s="36" t="str">
        <f>VLOOKUP($A1403,Refs!$J$2:$K$15,2,FALSE)</f>
        <v>Apr'23 to Sep'23</v>
      </c>
      <c r="C1403" t="s">
        <v>81</v>
      </c>
      <c r="D1403" t="s">
        <v>497</v>
      </c>
      <c r="E1403" t="s">
        <v>594</v>
      </c>
      <c r="F1403" t="s">
        <v>600</v>
      </c>
      <c r="G1403" t="s">
        <v>601</v>
      </c>
      <c r="H1403" t="s">
        <v>210</v>
      </c>
      <c r="I1403" t="s">
        <v>211</v>
      </c>
      <c r="J1403" t="s">
        <v>35</v>
      </c>
      <c r="K1403">
        <v>25</v>
      </c>
    </row>
    <row r="1404" spans="1:11" x14ac:dyDescent="0.35">
      <c r="A1404" s="36" t="str">
        <f t="shared" si="4"/>
        <v>NHS111PS-202324-H1</v>
      </c>
      <c r="B1404" s="36" t="str">
        <f>VLOOKUP($A1404,Refs!$J$2:$K$15,2,FALSE)</f>
        <v>Apr'23 to Sep'23</v>
      </c>
      <c r="C1404" t="s">
        <v>81</v>
      </c>
      <c r="D1404" t="s">
        <v>497</v>
      </c>
      <c r="E1404" t="s">
        <v>594</v>
      </c>
      <c r="F1404" t="s">
        <v>600</v>
      </c>
      <c r="G1404" t="s">
        <v>601</v>
      </c>
      <c r="H1404" t="s">
        <v>210</v>
      </c>
      <c r="I1404" t="s">
        <v>211</v>
      </c>
      <c r="J1404" t="s">
        <v>36</v>
      </c>
      <c r="K1404">
        <v>85</v>
      </c>
    </row>
    <row r="1405" spans="1:11" x14ac:dyDescent="0.35">
      <c r="A1405" s="36" t="str">
        <f t="shared" si="4"/>
        <v>NHS111PS-202324-H1</v>
      </c>
      <c r="B1405" s="36" t="str">
        <f>VLOOKUP($A1405,Refs!$J$2:$K$15,2,FALSE)</f>
        <v>Apr'23 to Sep'23</v>
      </c>
      <c r="C1405" t="s">
        <v>81</v>
      </c>
      <c r="D1405" t="s">
        <v>497</v>
      </c>
      <c r="E1405" t="s">
        <v>594</v>
      </c>
      <c r="F1405" t="s">
        <v>600</v>
      </c>
      <c r="G1405" t="s">
        <v>601</v>
      </c>
      <c r="H1405" t="s">
        <v>210</v>
      </c>
      <c r="I1405" t="s">
        <v>211</v>
      </c>
      <c r="J1405" t="s">
        <v>37</v>
      </c>
      <c r="K1405">
        <v>51</v>
      </c>
    </row>
    <row r="1406" spans="1:11" x14ac:dyDescent="0.35">
      <c r="A1406" s="36" t="str">
        <f t="shared" si="4"/>
        <v>NHS111PS-202324-H1</v>
      </c>
      <c r="B1406" s="36" t="str">
        <f>VLOOKUP($A1406,Refs!$J$2:$K$15,2,FALSE)</f>
        <v>Apr'23 to Sep'23</v>
      </c>
      <c r="C1406" t="s">
        <v>81</v>
      </c>
      <c r="D1406" t="s">
        <v>497</v>
      </c>
      <c r="E1406" t="s">
        <v>594</v>
      </c>
      <c r="F1406" t="s">
        <v>600</v>
      </c>
      <c r="G1406" t="s">
        <v>601</v>
      </c>
      <c r="H1406" t="s">
        <v>210</v>
      </c>
      <c r="I1406" t="s">
        <v>211</v>
      </c>
      <c r="J1406" t="s">
        <v>38</v>
      </c>
      <c r="K1406">
        <v>62</v>
      </c>
    </row>
    <row r="1407" spans="1:11" x14ac:dyDescent="0.35">
      <c r="A1407" s="36" t="str">
        <f t="shared" si="4"/>
        <v>NHS111PS-202324-H1</v>
      </c>
      <c r="B1407" s="36" t="str">
        <f>VLOOKUP($A1407,Refs!$J$2:$K$15,2,FALSE)</f>
        <v>Apr'23 to Sep'23</v>
      </c>
      <c r="C1407" t="s">
        <v>81</v>
      </c>
      <c r="D1407" t="s">
        <v>497</v>
      </c>
      <c r="E1407" t="s">
        <v>594</v>
      </c>
      <c r="F1407" t="s">
        <v>600</v>
      </c>
      <c r="G1407" t="s">
        <v>601</v>
      </c>
      <c r="H1407" t="s">
        <v>210</v>
      </c>
      <c r="I1407" t="s">
        <v>211</v>
      </c>
      <c r="J1407" t="s">
        <v>39</v>
      </c>
      <c r="K1407">
        <v>130</v>
      </c>
    </row>
    <row r="1408" spans="1:11" x14ac:dyDescent="0.35">
      <c r="A1408" s="36" t="str">
        <f t="shared" si="4"/>
        <v>NHS111PS-202324-H1</v>
      </c>
      <c r="B1408" s="36" t="str">
        <f>VLOOKUP($A1408,Refs!$J$2:$K$15,2,FALSE)</f>
        <v>Apr'23 to Sep'23</v>
      </c>
      <c r="C1408" t="s">
        <v>81</v>
      </c>
      <c r="D1408" t="s">
        <v>497</v>
      </c>
      <c r="E1408" t="s">
        <v>594</v>
      </c>
      <c r="F1408" t="s">
        <v>600</v>
      </c>
      <c r="G1408" t="s">
        <v>601</v>
      </c>
      <c r="H1408" t="s">
        <v>210</v>
      </c>
      <c r="I1408" t="s">
        <v>211</v>
      </c>
      <c r="J1408" t="s">
        <v>40</v>
      </c>
      <c r="K1408">
        <v>13</v>
      </c>
    </row>
    <row r="1409" spans="1:11" x14ac:dyDescent="0.35">
      <c r="A1409" s="36" t="str">
        <f t="shared" si="4"/>
        <v>NHS111PS-202324-H1</v>
      </c>
      <c r="B1409" s="36" t="str">
        <f>VLOOKUP($A1409,Refs!$J$2:$K$15,2,FALSE)</f>
        <v>Apr'23 to Sep'23</v>
      </c>
      <c r="C1409" t="s">
        <v>81</v>
      </c>
      <c r="D1409" t="s">
        <v>497</v>
      </c>
      <c r="E1409" t="s">
        <v>594</v>
      </c>
      <c r="F1409" t="s">
        <v>600</v>
      </c>
      <c r="G1409" t="s">
        <v>601</v>
      </c>
      <c r="H1409" t="s">
        <v>210</v>
      </c>
      <c r="I1409" t="s">
        <v>211</v>
      </c>
      <c r="J1409" t="s">
        <v>41</v>
      </c>
      <c r="K1409">
        <v>21</v>
      </c>
    </row>
    <row r="1410" spans="1:11" x14ac:dyDescent="0.35">
      <c r="A1410" s="36" t="str">
        <f t="shared" si="4"/>
        <v>NHS111PS-202324-H1</v>
      </c>
      <c r="B1410" s="36" t="str">
        <f>VLOOKUP($A1410,Refs!$J$2:$K$15,2,FALSE)</f>
        <v>Apr'23 to Sep'23</v>
      </c>
      <c r="C1410" t="s">
        <v>81</v>
      </c>
      <c r="D1410" t="s">
        <v>497</v>
      </c>
      <c r="E1410" t="s">
        <v>594</v>
      </c>
      <c r="F1410" t="s">
        <v>600</v>
      </c>
      <c r="G1410" t="s">
        <v>601</v>
      </c>
      <c r="H1410" t="s">
        <v>210</v>
      </c>
      <c r="I1410" t="s">
        <v>211</v>
      </c>
      <c r="J1410" t="s">
        <v>42</v>
      </c>
      <c r="K1410">
        <v>120</v>
      </c>
    </row>
    <row r="1411" spans="1:11" x14ac:dyDescent="0.35">
      <c r="A1411" s="36" t="str">
        <f t="shared" si="4"/>
        <v>NHS111PS-202324-H1</v>
      </c>
      <c r="B1411" s="36" t="str">
        <f>VLOOKUP($A1411,Refs!$J$2:$K$15,2,FALSE)</f>
        <v>Apr'23 to Sep'23</v>
      </c>
      <c r="C1411" t="s">
        <v>81</v>
      </c>
      <c r="D1411" t="s">
        <v>497</v>
      </c>
      <c r="E1411" t="s">
        <v>594</v>
      </c>
      <c r="F1411" t="s">
        <v>600</v>
      </c>
      <c r="G1411" t="s">
        <v>601</v>
      </c>
      <c r="H1411" t="s">
        <v>210</v>
      </c>
      <c r="I1411" t="s">
        <v>211</v>
      </c>
      <c r="J1411" t="s">
        <v>43</v>
      </c>
      <c r="K1411">
        <v>3</v>
      </c>
    </row>
    <row r="1412" spans="1:11" x14ac:dyDescent="0.35">
      <c r="A1412" s="36" t="str">
        <f t="shared" si="4"/>
        <v>NHS111PS-202324-H1</v>
      </c>
      <c r="B1412" s="36" t="str">
        <f>VLOOKUP($A1412,Refs!$J$2:$K$15,2,FALSE)</f>
        <v>Apr'23 to Sep'23</v>
      </c>
      <c r="C1412" t="s">
        <v>81</v>
      </c>
      <c r="D1412" t="s">
        <v>497</v>
      </c>
      <c r="E1412" t="s">
        <v>594</v>
      </c>
      <c r="F1412" t="s">
        <v>600</v>
      </c>
      <c r="G1412" t="s">
        <v>601</v>
      </c>
      <c r="H1412" t="s">
        <v>238</v>
      </c>
      <c r="I1412" t="s">
        <v>239</v>
      </c>
      <c r="J1412">
        <v>1</v>
      </c>
      <c r="K1412">
        <v>10142</v>
      </c>
    </row>
    <row r="1413" spans="1:11" x14ac:dyDescent="0.35">
      <c r="A1413" s="36" t="str">
        <f t="shared" si="4"/>
        <v>NHS111PS-202324-H1</v>
      </c>
      <c r="B1413" s="36" t="str">
        <f>VLOOKUP($A1413,Refs!$J$2:$K$15,2,FALSE)</f>
        <v>Apr'23 to Sep'23</v>
      </c>
      <c r="C1413" t="s">
        <v>81</v>
      </c>
      <c r="D1413" t="s">
        <v>497</v>
      </c>
      <c r="E1413" t="s">
        <v>594</v>
      </c>
      <c r="F1413" t="s">
        <v>600</v>
      </c>
      <c r="G1413" t="s">
        <v>601</v>
      </c>
      <c r="H1413" t="s">
        <v>238</v>
      </c>
      <c r="I1413" t="s">
        <v>239</v>
      </c>
      <c r="J1413">
        <v>2</v>
      </c>
      <c r="K1413">
        <v>635</v>
      </c>
    </row>
    <row r="1414" spans="1:11" x14ac:dyDescent="0.35">
      <c r="A1414" s="36" t="str">
        <f t="shared" si="4"/>
        <v>NHS111PS-202324-H1</v>
      </c>
      <c r="B1414" s="36" t="str">
        <f>VLOOKUP($A1414,Refs!$J$2:$K$15,2,FALSE)</f>
        <v>Apr'23 to Sep'23</v>
      </c>
      <c r="C1414" t="s">
        <v>81</v>
      </c>
      <c r="D1414" t="s">
        <v>497</v>
      </c>
      <c r="E1414" t="s">
        <v>594</v>
      </c>
      <c r="F1414" t="s">
        <v>600</v>
      </c>
      <c r="G1414" t="s">
        <v>601</v>
      </c>
      <c r="H1414" t="s">
        <v>238</v>
      </c>
      <c r="I1414" t="s">
        <v>239</v>
      </c>
      <c r="J1414" t="s">
        <v>30</v>
      </c>
      <c r="K1414">
        <v>318</v>
      </c>
    </row>
    <row r="1415" spans="1:11" x14ac:dyDescent="0.35">
      <c r="A1415" s="36" t="str">
        <f t="shared" si="4"/>
        <v>NHS111PS-202324-H1</v>
      </c>
      <c r="B1415" s="36" t="str">
        <f>VLOOKUP($A1415,Refs!$J$2:$K$15,2,FALSE)</f>
        <v>Apr'23 to Sep'23</v>
      </c>
      <c r="C1415" t="s">
        <v>81</v>
      </c>
      <c r="D1415" t="s">
        <v>497</v>
      </c>
      <c r="E1415" t="s">
        <v>594</v>
      </c>
      <c r="F1415" t="s">
        <v>600</v>
      </c>
      <c r="G1415" t="s">
        <v>601</v>
      </c>
      <c r="H1415" t="s">
        <v>238</v>
      </c>
      <c r="I1415" t="s">
        <v>239</v>
      </c>
      <c r="J1415" t="s">
        <v>31</v>
      </c>
      <c r="K1415">
        <v>118</v>
      </c>
    </row>
    <row r="1416" spans="1:11" x14ac:dyDescent="0.35">
      <c r="A1416" s="36" t="str">
        <f t="shared" si="4"/>
        <v>NHS111PS-202324-H1</v>
      </c>
      <c r="B1416" s="36" t="str">
        <f>VLOOKUP($A1416,Refs!$J$2:$K$15,2,FALSE)</f>
        <v>Apr'23 to Sep'23</v>
      </c>
      <c r="C1416" t="s">
        <v>81</v>
      </c>
      <c r="D1416" t="s">
        <v>497</v>
      </c>
      <c r="E1416" t="s">
        <v>594</v>
      </c>
      <c r="F1416" t="s">
        <v>600</v>
      </c>
      <c r="G1416" t="s">
        <v>601</v>
      </c>
      <c r="H1416" t="s">
        <v>238</v>
      </c>
      <c r="I1416" t="s">
        <v>239</v>
      </c>
      <c r="J1416" t="s">
        <v>32</v>
      </c>
      <c r="K1416">
        <v>41</v>
      </c>
    </row>
    <row r="1417" spans="1:11" x14ac:dyDescent="0.35">
      <c r="A1417" s="36" t="str">
        <f t="shared" si="4"/>
        <v>NHS111PS-202324-H1</v>
      </c>
      <c r="B1417" s="36" t="str">
        <f>VLOOKUP($A1417,Refs!$J$2:$K$15,2,FALSE)</f>
        <v>Apr'23 to Sep'23</v>
      </c>
      <c r="C1417" t="s">
        <v>81</v>
      </c>
      <c r="D1417" t="s">
        <v>497</v>
      </c>
      <c r="E1417" t="s">
        <v>594</v>
      </c>
      <c r="F1417" t="s">
        <v>600</v>
      </c>
      <c r="G1417" t="s">
        <v>601</v>
      </c>
      <c r="H1417" t="s">
        <v>238</v>
      </c>
      <c r="I1417" t="s">
        <v>239</v>
      </c>
      <c r="J1417" t="s">
        <v>33</v>
      </c>
      <c r="K1417">
        <v>44</v>
      </c>
    </row>
    <row r="1418" spans="1:11" x14ac:dyDescent="0.35">
      <c r="A1418" s="36" t="str">
        <f t="shared" si="4"/>
        <v>NHS111PS-202324-H1</v>
      </c>
      <c r="B1418" s="36" t="str">
        <f>VLOOKUP($A1418,Refs!$J$2:$K$15,2,FALSE)</f>
        <v>Apr'23 to Sep'23</v>
      </c>
      <c r="C1418" t="s">
        <v>81</v>
      </c>
      <c r="D1418" t="s">
        <v>497</v>
      </c>
      <c r="E1418" t="s">
        <v>594</v>
      </c>
      <c r="F1418" t="s">
        <v>600</v>
      </c>
      <c r="G1418" t="s">
        <v>601</v>
      </c>
      <c r="H1418" t="s">
        <v>238</v>
      </c>
      <c r="I1418" t="s">
        <v>239</v>
      </c>
      <c r="J1418" t="s">
        <v>34</v>
      </c>
      <c r="K1418">
        <v>77</v>
      </c>
    </row>
    <row r="1419" spans="1:11" x14ac:dyDescent="0.35">
      <c r="A1419" s="36" t="str">
        <f t="shared" si="4"/>
        <v>NHS111PS-202324-H1</v>
      </c>
      <c r="B1419" s="36" t="str">
        <f>VLOOKUP($A1419,Refs!$J$2:$K$15,2,FALSE)</f>
        <v>Apr'23 to Sep'23</v>
      </c>
      <c r="C1419" t="s">
        <v>81</v>
      </c>
      <c r="D1419" t="s">
        <v>497</v>
      </c>
      <c r="E1419" t="s">
        <v>594</v>
      </c>
      <c r="F1419" t="s">
        <v>600</v>
      </c>
      <c r="G1419" t="s">
        <v>601</v>
      </c>
      <c r="H1419" t="s">
        <v>238</v>
      </c>
      <c r="I1419" t="s">
        <v>239</v>
      </c>
      <c r="J1419" t="s">
        <v>35</v>
      </c>
      <c r="K1419">
        <v>37</v>
      </c>
    </row>
    <row r="1420" spans="1:11" x14ac:dyDescent="0.35">
      <c r="A1420" s="36" t="str">
        <f t="shared" si="4"/>
        <v>NHS111PS-202324-H1</v>
      </c>
      <c r="B1420" s="36" t="str">
        <f>VLOOKUP($A1420,Refs!$J$2:$K$15,2,FALSE)</f>
        <v>Apr'23 to Sep'23</v>
      </c>
      <c r="C1420" t="s">
        <v>81</v>
      </c>
      <c r="D1420" t="s">
        <v>497</v>
      </c>
      <c r="E1420" t="s">
        <v>594</v>
      </c>
      <c r="F1420" t="s">
        <v>600</v>
      </c>
      <c r="G1420" t="s">
        <v>601</v>
      </c>
      <c r="H1420" t="s">
        <v>238</v>
      </c>
      <c r="I1420" t="s">
        <v>239</v>
      </c>
      <c r="J1420" t="s">
        <v>36</v>
      </c>
      <c r="K1420">
        <v>118</v>
      </c>
    </row>
    <row r="1421" spans="1:11" x14ac:dyDescent="0.35">
      <c r="A1421" s="36" t="str">
        <f t="shared" si="4"/>
        <v>NHS111PS-202324-H1</v>
      </c>
      <c r="B1421" s="36" t="str">
        <f>VLOOKUP($A1421,Refs!$J$2:$K$15,2,FALSE)</f>
        <v>Apr'23 to Sep'23</v>
      </c>
      <c r="C1421" t="s">
        <v>81</v>
      </c>
      <c r="D1421" t="s">
        <v>497</v>
      </c>
      <c r="E1421" t="s">
        <v>594</v>
      </c>
      <c r="F1421" t="s">
        <v>600</v>
      </c>
      <c r="G1421" t="s">
        <v>601</v>
      </c>
      <c r="H1421" t="s">
        <v>238</v>
      </c>
      <c r="I1421" t="s">
        <v>239</v>
      </c>
      <c r="J1421" t="s">
        <v>37</v>
      </c>
      <c r="K1421">
        <v>56</v>
      </c>
    </row>
    <row r="1422" spans="1:11" x14ac:dyDescent="0.35">
      <c r="A1422" s="36" t="str">
        <f t="shared" si="4"/>
        <v>NHS111PS-202324-H1</v>
      </c>
      <c r="B1422" s="36" t="str">
        <f>VLOOKUP($A1422,Refs!$J$2:$K$15,2,FALSE)</f>
        <v>Apr'23 to Sep'23</v>
      </c>
      <c r="C1422" t="s">
        <v>81</v>
      </c>
      <c r="D1422" t="s">
        <v>497</v>
      </c>
      <c r="E1422" t="s">
        <v>594</v>
      </c>
      <c r="F1422" t="s">
        <v>600</v>
      </c>
      <c r="G1422" t="s">
        <v>601</v>
      </c>
      <c r="H1422" t="s">
        <v>238</v>
      </c>
      <c r="I1422" t="s">
        <v>239</v>
      </c>
      <c r="J1422" t="s">
        <v>38</v>
      </c>
      <c r="K1422">
        <v>52</v>
      </c>
    </row>
    <row r="1423" spans="1:11" x14ac:dyDescent="0.35">
      <c r="A1423" s="36" t="str">
        <f t="shared" si="4"/>
        <v>NHS111PS-202324-H1</v>
      </c>
      <c r="B1423" s="36" t="str">
        <f>VLOOKUP($A1423,Refs!$J$2:$K$15,2,FALSE)</f>
        <v>Apr'23 to Sep'23</v>
      </c>
      <c r="C1423" t="s">
        <v>81</v>
      </c>
      <c r="D1423" t="s">
        <v>497</v>
      </c>
      <c r="E1423" t="s">
        <v>594</v>
      </c>
      <c r="F1423" t="s">
        <v>600</v>
      </c>
      <c r="G1423" t="s">
        <v>601</v>
      </c>
      <c r="H1423" t="s">
        <v>238</v>
      </c>
      <c r="I1423" t="s">
        <v>239</v>
      </c>
      <c r="J1423" t="s">
        <v>39</v>
      </c>
      <c r="K1423">
        <v>197</v>
      </c>
    </row>
    <row r="1424" spans="1:11" x14ac:dyDescent="0.35">
      <c r="A1424" s="36" t="str">
        <f t="shared" si="4"/>
        <v>NHS111PS-202324-H1</v>
      </c>
      <c r="B1424" s="36" t="str">
        <f>VLOOKUP($A1424,Refs!$J$2:$K$15,2,FALSE)</f>
        <v>Apr'23 to Sep'23</v>
      </c>
      <c r="C1424" t="s">
        <v>81</v>
      </c>
      <c r="D1424" t="s">
        <v>497</v>
      </c>
      <c r="E1424" t="s">
        <v>594</v>
      </c>
      <c r="F1424" t="s">
        <v>600</v>
      </c>
      <c r="G1424" t="s">
        <v>601</v>
      </c>
      <c r="H1424" t="s">
        <v>238</v>
      </c>
      <c r="I1424" t="s">
        <v>239</v>
      </c>
      <c r="J1424" t="s">
        <v>40</v>
      </c>
      <c r="K1424">
        <v>20</v>
      </c>
    </row>
    <row r="1425" spans="1:11" x14ac:dyDescent="0.35">
      <c r="A1425" s="36" t="str">
        <f t="shared" si="4"/>
        <v>NHS111PS-202324-H1</v>
      </c>
      <c r="B1425" s="36" t="str">
        <f>VLOOKUP($A1425,Refs!$J$2:$K$15,2,FALSE)</f>
        <v>Apr'23 to Sep'23</v>
      </c>
      <c r="C1425" t="s">
        <v>81</v>
      </c>
      <c r="D1425" t="s">
        <v>497</v>
      </c>
      <c r="E1425" t="s">
        <v>594</v>
      </c>
      <c r="F1425" t="s">
        <v>600</v>
      </c>
      <c r="G1425" t="s">
        <v>601</v>
      </c>
      <c r="H1425" t="s">
        <v>238</v>
      </c>
      <c r="I1425" t="s">
        <v>239</v>
      </c>
      <c r="J1425" t="s">
        <v>41</v>
      </c>
      <c r="K1425">
        <v>12</v>
      </c>
    </row>
    <row r="1426" spans="1:11" x14ac:dyDescent="0.35">
      <c r="A1426" s="36" t="str">
        <f t="shared" si="4"/>
        <v>NHS111PS-202324-H1</v>
      </c>
      <c r="B1426" s="36" t="str">
        <f>VLOOKUP($A1426,Refs!$J$2:$K$15,2,FALSE)</f>
        <v>Apr'23 to Sep'23</v>
      </c>
      <c r="C1426" t="s">
        <v>81</v>
      </c>
      <c r="D1426" t="s">
        <v>497</v>
      </c>
      <c r="E1426" t="s">
        <v>594</v>
      </c>
      <c r="F1426" t="s">
        <v>600</v>
      </c>
      <c r="G1426" t="s">
        <v>601</v>
      </c>
      <c r="H1426" t="s">
        <v>238</v>
      </c>
      <c r="I1426" t="s">
        <v>239</v>
      </c>
      <c r="J1426" t="s">
        <v>42</v>
      </c>
      <c r="K1426">
        <v>180</v>
      </c>
    </row>
    <row r="1427" spans="1:11" x14ac:dyDescent="0.35">
      <c r="A1427" s="36" t="str">
        <f t="shared" si="4"/>
        <v>NHS111PS-202324-H1</v>
      </c>
      <c r="B1427" s="36" t="str">
        <f>VLOOKUP($A1427,Refs!$J$2:$K$15,2,FALSE)</f>
        <v>Apr'23 to Sep'23</v>
      </c>
      <c r="C1427" t="s">
        <v>81</v>
      </c>
      <c r="D1427" t="s">
        <v>497</v>
      </c>
      <c r="E1427" t="s">
        <v>594</v>
      </c>
      <c r="F1427" t="s">
        <v>600</v>
      </c>
      <c r="G1427" t="s">
        <v>601</v>
      </c>
      <c r="H1427" t="s">
        <v>238</v>
      </c>
      <c r="I1427" t="s">
        <v>239</v>
      </c>
      <c r="J1427" t="s">
        <v>43</v>
      </c>
      <c r="K1427">
        <v>0</v>
      </c>
    </row>
    <row r="1428" spans="1:11" x14ac:dyDescent="0.35">
      <c r="A1428" s="36" t="str">
        <f t="shared" si="4"/>
        <v>NHS111PS-202324-H1</v>
      </c>
      <c r="B1428" s="36" t="str">
        <f>VLOOKUP($A1428,Refs!$J$2:$K$15,2,FALSE)</f>
        <v>Apr'23 to Sep'23</v>
      </c>
      <c r="C1428" t="s">
        <v>81</v>
      </c>
      <c r="D1428" t="s">
        <v>568</v>
      </c>
      <c r="E1428" t="s">
        <v>628</v>
      </c>
      <c r="F1428" t="s">
        <v>600</v>
      </c>
      <c r="G1428" t="s">
        <v>601</v>
      </c>
      <c r="H1428" t="s">
        <v>570</v>
      </c>
      <c r="I1428" t="s">
        <v>571</v>
      </c>
      <c r="J1428">
        <v>1</v>
      </c>
      <c r="K1428">
        <v>0</v>
      </c>
    </row>
    <row r="1429" spans="1:11" x14ac:dyDescent="0.35">
      <c r="A1429" s="36" t="str">
        <f t="shared" si="4"/>
        <v>NHS111PS-202324-H1</v>
      </c>
      <c r="B1429" s="36" t="str">
        <f>VLOOKUP($A1429,Refs!$J$2:$K$15,2,FALSE)</f>
        <v>Apr'23 to Sep'23</v>
      </c>
      <c r="C1429" t="s">
        <v>81</v>
      </c>
      <c r="D1429" t="s">
        <v>568</v>
      </c>
      <c r="E1429" t="s">
        <v>628</v>
      </c>
      <c r="F1429" t="s">
        <v>600</v>
      </c>
      <c r="G1429" t="s">
        <v>601</v>
      </c>
      <c r="H1429" t="s">
        <v>570</v>
      </c>
      <c r="I1429" t="s">
        <v>571</v>
      </c>
      <c r="J1429">
        <v>2</v>
      </c>
      <c r="K1429">
        <v>0</v>
      </c>
    </row>
    <row r="1430" spans="1:11" x14ac:dyDescent="0.35">
      <c r="A1430" s="36" t="str">
        <f t="shared" si="4"/>
        <v>NHS111PS-202324-H1</v>
      </c>
      <c r="B1430" s="36" t="str">
        <f>VLOOKUP($A1430,Refs!$J$2:$K$15,2,FALSE)</f>
        <v>Apr'23 to Sep'23</v>
      </c>
      <c r="C1430" t="s">
        <v>81</v>
      </c>
      <c r="D1430" t="s">
        <v>568</v>
      </c>
      <c r="E1430" t="s">
        <v>628</v>
      </c>
      <c r="F1430" t="s">
        <v>600</v>
      </c>
      <c r="G1430" t="s">
        <v>601</v>
      </c>
      <c r="H1430" t="s">
        <v>570</v>
      </c>
      <c r="I1430" t="s">
        <v>571</v>
      </c>
      <c r="J1430" t="s">
        <v>30</v>
      </c>
      <c r="K1430">
        <v>0</v>
      </c>
    </row>
    <row r="1431" spans="1:11" x14ac:dyDescent="0.35">
      <c r="A1431" s="36" t="str">
        <f t="shared" si="4"/>
        <v>NHS111PS-202324-H1</v>
      </c>
      <c r="B1431" s="36" t="str">
        <f>VLOOKUP($A1431,Refs!$J$2:$K$15,2,FALSE)</f>
        <v>Apr'23 to Sep'23</v>
      </c>
      <c r="C1431" t="s">
        <v>81</v>
      </c>
      <c r="D1431" t="s">
        <v>568</v>
      </c>
      <c r="E1431" t="s">
        <v>628</v>
      </c>
      <c r="F1431" t="s">
        <v>600</v>
      </c>
      <c r="G1431" t="s">
        <v>601</v>
      </c>
      <c r="H1431" t="s">
        <v>570</v>
      </c>
      <c r="I1431" t="s">
        <v>571</v>
      </c>
      <c r="J1431" t="s">
        <v>31</v>
      </c>
      <c r="K1431">
        <v>0</v>
      </c>
    </row>
    <row r="1432" spans="1:11" x14ac:dyDescent="0.35">
      <c r="A1432" s="36" t="str">
        <f t="shared" si="4"/>
        <v>NHS111PS-202324-H1</v>
      </c>
      <c r="B1432" s="36" t="str">
        <f>VLOOKUP($A1432,Refs!$J$2:$K$15,2,FALSE)</f>
        <v>Apr'23 to Sep'23</v>
      </c>
      <c r="C1432" t="s">
        <v>81</v>
      </c>
      <c r="D1432" t="s">
        <v>568</v>
      </c>
      <c r="E1432" t="s">
        <v>628</v>
      </c>
      <c r="F1432" t="s">
        <v>600</v>
      </c>
      <c r="G1432" t="s">
        <v>601</v>
      </c>
      <c r="H1432" t="s">
        <v>570</v>
      </c>
      <c r="I1432" t="s">
        <v>571</v>
      </c>
      <c r="J1432" t="s">
        <v>32</v>
      </c>
      <c r="K1432">
        <v>0</v>
      </c>
    </row>
    <row r="1433" spans="1:11" x14ac:dyDescent="0.35">
      <c r="A1433" s="36" t="str">
        <f t="shared" si="4"/>
        <v>NHS111PS-202324-H1</v>
      </c>
      <c r="B1433" s="36" t="str">
        <f>VLOOKUP($A1433,Refs!$J$2:$K$15,2,FALSE)</f>
        <v>Apr'23 to Sep'23</v>
      </c>
      <c r="C1433" t="s">
        <v>81</v>
      </c>
      <c r="D1433" t="s">
        <v>568</v>
      </c>
      <c r="E1433" t="s">
        <v>628</v>
      </c>
      <c r="F1433" t="s">
        <v>600</v>
      </c>
      <c r="G1433" t="s">
        <v>601</v>
      </c>
      <c r="H1433" t="s">
        <v>570</v>
      </c>
      <c r="I1433" t="s">
        <v>571</v>
      </c>
      <c r="J1433" t="s">
        <v>33</v>
      </c>
      <c r="K1433">
        <v>0</v>
      </c>
    </row>
    <row r="1434" spans="1:11" x14ac:dyDescent="0.35">
      <c r="A1434" s="36" t="str">
        <f t="shared" si="4"/>
        <v>NHS111PS-202324-H1</v>
      </c>
      <c r="B1434" s="36" t="str">
        <f>VLOOKUP($A1434,Refs!$J$2:$K$15,2,FALSE)</f>
        <v>Apr'23 to Sep'23</v>
      </c>
      <c r="C1434" t="s">
        <v>81</v>
      </c>
      <c r="D1434" t="s">
        <v>568</v>
      </c>
      <c r="E1434" t="s">
        <v>628</v>
      </c>
      <c r="F1434" t="s">
        <v>600</v>
      </c>
      <c r="G1434" t="s">
        <v>601</v>
      </c>
      <c r="H1434" t="s">
        <v>570</v>
      </c>
      <c r="I1434" t="s">
        <v>571</v>
      </c>
      <c r="J1434" t="s">
        <v>34</v>
      </c>
      <c r="K1434">
        <v>0</v>
      </c>
    </row>
    <row r="1435" spans="1:11" x14ac:dyDescent="0.35">
      <c r="A1435" s="36" t="str">
        <f t="shared" si="4"/>
        <v>NHS111PS-202324-H1</v>
      </c>
      <c r="B1435" s="36" t="str">
        <f>VLOOKUP($A1435,Refs!$J$2:$K$15,2,FALSE)</f>
        <v>Apr'23 to Sep'23</v>
      </c>
      <c r="C1435" t="s">
        <v>81</v>
      </c>
      <c r="D1435" t="s">
        <v>568</v>
      </c>
      <c r="E1435" t="s">
        <v>628</v>
      </c>
      <c r="F1435" t="s">
        <v>600</v>
      </c>
      <c r="G1435" t="s">
        <v>601</v>
      </c>
      <c r="H1435" t="s">
        <v>570</v>
      </c>
      <c r="I1435" t="s">
        <v>571</v>
      </c>
      <c r="J1435" t="s">
        <v>35</v>
      </c>
      <c r="K1435">
        <v>0</v>
      </c>
    </row>
    <row r="1436" spans="1:11" x14ac:dyDescent="0.35">
      <c r="A1436" s="36" t="str">
        <f t="shared" si="4"/>
        <v>NHS111PS-202324-H1</v>
      </c>
      <c r="B1436" s="36" t="str">
        <f>VLOOKUP($A1436,Refs!$J$2:$K$15,2,FALSE)</f>
        <v>Apr'23 to Sep'23</v>
      </c>
      <c r="C1436" t="s">
        <v>81</v>
      </c>
      <c r="D1436" t="s">
        <v>568</v>
      </c>
      <c r="E1436" t="s">
        <v>628</v>
      </c>
      <c r="F1436" t="s">
        <v>600</v>
      </c>
      <c r="G1436" t="s">
        <v>601</v>
      </c>
      <c r="H1436" t="s">
        <v>570</v>
      </c>
      <c r="I1436" t="s">
        <v>571</v>
      </c>
      <c r="J1436" t="s">
        <v>36</v>
      </c>
      <c r="K1436">
        <v>0</v>
      </c>
    </row>
    <row r="1437" spans="1:11" x14ac:dyDescent="0.35">
      <c r="A1437" s="36" t="str">
        <f t="shared" si="4"/>
        <v>NHS111PS-202324-H1</v>
      </c>
      <c r="B1437" s="36" t="str">
        <f>VLOOKUP($A1437,Refs!$J$2:$K$15,2,FALSE)</f>
        <v>Apr'23 to Sep'23</v>
      </c>
      <c r="C1437" t="s">
        <v>81</v>
      </c>
      <c r="D1437" t="s">
        <v>568</v>
      </c>
      <c r="E1437" t="s">
        <v>628</v>
      </c>
      <c r="F1437" t="s">
        <v>600</v>
      </c>
      <c r="G1437" t="s">
        <v>601</v>
      </c>
      <c r="H1437" t="s">
        <v>570</v>
      </c>
      <c r="I1437" t="s">
        <v>571</v>
      </c>
      <c r="J1437" t="s">
        <v>37</v>
      </c>
      <c r="K1437">
        <v>0</v>
      </c>
    </row>
    <row r="1438" spans="1:11" x14ac:dyDescent="0.35">
      <c r="A1438" s="36" t="str">
        <f t="shared" si="4"/>
        <v>NHS111PS-202324-H1</v>
      </c>
      <c r="B1438" s="36" t="str">
        <f>VLOOKUP($A1438,Refs!$J$2:$K$15,2,FALSE)</f>
        <v>Apr'23 to Sep'23</v>
      </c>
      <c r="C1438" t="s">
        <v>81</v>
      </c>
      <c r="D1438" t="s">
        <v>568</v>
      </c>
      <c r="E1438" t="s">
        <v>628</v>
      </c>
      <c r="F1438" t="s">
        <v>600</v>
      </c>
      <c r="G1438" t="s">
        <v>601</v>
      </c>
      <c r="H1438" t="s">
        <v>570</v>
      </c>
      <c r="I1438" t="s">
        <v>571</v>
      </c>
      <c r="J1438" t="s">
        <v>38</v>
      </c>
      <c r="K1438">
        <v>0</v>
      </c>
    </row>
    <row r="1439" spans="1:11" x14ac:dyDescent="0.35">
      <c r="A1439" s="36" t="str">
        <f t="shared" si="4"/>
        <v>NHS111PS-202324-H1</v>
      </c>
      <c r="B1439" s="36" t="str">
        <f>VLOOKUP($A1439,Refs!$J$2:$K$15,2,FALSE)</f>
        <v>Apr'23 to Sep'23</v>
      </c>
      <c r="C1439" t="s">
        <v>81</v>
      </c>
      <c r="D1439" t="s">
        <v>568</v>
      </c>
      <c r="E1439" t="s">
        <v>628</v>
      </c>
      <c r="F1439" t="s">
        <v>600</v>
      </c>
      <c r="G1439" t="s">
        <v>601</v>
      </c>
      <c r="H1439" t="s">
        <v>570</v>
      </c>
      <c r="I1439" t="s">
        <v>571</v>
      </c>
      <c r="J1439" t="s">
        <v>39</v>
      </c>
      <c r="K1439">
        <v>0</v>
      </c>
    </row>
    <row r="1440" spans="1:11" x14ac:dyDescent="0.35">
      <c r="A1440" s="36" t="str">
        <f t="shared" si="4"/>
        <v>NHS111PS-202324-H1</v>
      </c>
      <c r="B1440" s="36" t="str">
        <f>VLOOKUP($A1440,Refs!$J$2:$K$15,2,FALSE)</f>
        <v>Apr'23 to Sep'23</v>
      </c>
      <c r="C1440" t="s">
        <v>81</v>
      </c>
      <c r="D1440" t="s">
        <v>568</v>
      </c>
      <c r="E1440" t="s">
        <v>628</v>
      </c>
      <c r="F1440" t="s">
        <v>600</v>
      </c>
      <c r="G1440" t="s">
        <v>601</v>
      </c>
      <c r="H1440" t="s">
        <v>570</v>
      </c>
      <c r="I1440" t="s">
        <v>571</v>
      </c>
      <c r="J1440" t="s">
        <v>40</v>
      </c>
      <c r="K1440">
        <v>0</v>
      </c>
    </row>
    <row r="1441" spans="1:11" x14ac:dyDescent="0.35">
      <c r="A1441" s="36" t="str">
        <f t="shared" si="4"/>
        <v>NHS111PS-202324-H1</v>
      </c>
      <c r="B1441" s="36" t="str">
        <f>VLOOKUP($A1441,Refs!$J$2:$K$15,2,FALSE)</f>
        <v>Apr'23 to Sep'23</v>
      </c>
      <c r="C1441" t="s">
        <v>81</v>
      </c>
      <c r="D1441" t="s">
        <v>568</v>
      </c>
      <c r="E1441" t="s">
        <v>628</v>
      </c>
      <c r="F1441" t="s">
        <v>600</v>
      </c>
      <c r="G1441" t="s">
        <v>601</v>
      </c>
      <c r="H1441" t="s">
        <v>570</v>
      </c>
      <c r="I1441" t="s">
        <v>571</v>
      </c>
      <c r="J1441" t="s">
        <v>41</v>
      </c>
      <c r="K1441">
        <v>0</v>
      </c>
    </row>
    <row r="1442" spans="1:11" x14ac:dyDescent="0.35">
      <c r="A1442" s="36" t="str">
        <f t="shared" si="4"/>
        <v>NHS111PS-202324-H1</v>
      </c>
      <c r="B1442" s="36" t="str">
        <f>VLOOKUP($A1442,Refs!$J$2:$K$15,2,FALSE)</f>
        <v>Apr'23 to Sep'23</v>
      </c>
      <c r="C1442" t="s">
        <v>81</v>
      </c>
      <c r="D1442" t="s">
        <v>568</v>
      </c>
      <c r="E1442" t="s">
        <v>628</v>
      </c>
      <c r="F1442" t="s">
        <v>600</v>
      </c>
      <c r="G1442" t="s">
        <v>601</v>
      </c>
      <c r="H1442" t="s">
        <v>570</v>
      </c>
      <c r="I1442" t="s">
        <v>571</v>
      </c>
      <c r="J1442" t="s">
        <v>42</v>
      </c>
      <c r="K1442">
        <v>0</v>
      </c>
    </row>
    <row r="1443" spans="1:11" x14ac:dyDescent="0.35">
      <c r="A1443" s="36" t="str">
        <f t="shared" si="4"/>
        <v>NHS111PS-202324-H1</v>
      </c>
      <c r="B1443" s="36" t="str">
        <f>VLOOKUP($A1443,Refs!$J$2:$K$15,2,FALSE)</f>
        <v>Apr'23 to Sep'23</v>
      </c>
      <c r="C1443" t="s">
        <v>81</v>
      </c>
      <c r="D1443" t="s">
        <v>568</v>
      </c>
      <c r="E1443" t="s">
        <v>628</v>
      </c>
      <c r="F1443" t="s">
        <v>600</v>
      </c>
      <c r="G1443" t="s">
        <v>601</v>
      </c>
      <c r="H1443" t="s">
        <v>570</v>
      </c>
      <c r="I1443" t="s">
        <v>571</v>
      </c>
      <c r="J1443" t="s">
        <v>43</v>
      </c>
      <c r="K1443">
        <v>0</v>
      </c>
    </row>
    <row r="1444" spans="1:11" x14ac:dyDescent="0.35">
      <c r="A1444" s="36" t="str">
        <f t="shared" ref="A1444:A1507" si="5">C1444</f>
        <v>NHS111PS-202324-H1</v>
      </c>
      <c r="B1444" s="36" t="str">
        <f>VLOOKUP($A1444,Refs!$J$2:$K$15,2,FALSE)</f>
        <v>Apr'23 to Sep'23</v>
      </c>
      <c r="C1444" t="s">
        <v>81</v>
      </c>
      <c r="D1444" t="s">
        <v>495</v>
      </c>
      <c r="E1444" t="s">
        <v>599</v>
      </c>
      <c r="F1444" t="s">
        <v>602</v>
      </c>
      <c r="G1444" t="s">
        <v>603</v>
      </c>
      <c r="H1444" t="s">
        <v>120</v>
      </c>
      <c r="I1444" t="s">
        <v>121</v>
      </c>
      <c r="J1444">
        <v>1</v>
      </c>
      <c r="K1444">
        <v>1008</v>
      </c>
    </row>
    <row r="1445" spans="1:11" x14ac:dyDescent="0.35">
      <c r="A1445" s="36" t="str">
        <f t="shared" si="5"/>
        <v>NHS111PS-202324-H1</v>
      </c>
      <c r="B1445" s="36" t="str">
        <f>VLOOKUP($A1445,Refs!$J$2:$K$15,2,FALSE)</f>
        <v>Apr'23 to Sep'23</v>
      </c>
      <c r="C1445" t="s">
        <v>81</v>
      </c>
      <c r="D1445" t="s">
        <v>495</v>
      </c>
      <c r="E1445" t="s">
        <v>599</v>
      </c>
      <c r="F1445" t="s">
        <v>602</v>
      </c>
      <c r="G1445" t="s">
        <v>603</v>
      </c>
      <c r="H1445" t="s">
        <v>120</v>
      </c>
      <c r="I1445" t="s">
        <v>121</v>
      </c>
      <c r="J1445">
        <v>2</v>
      </c>
      <c r="K1445">
        <v>218</v>
      </c>
    </row>
    <row r="1446" spans="1:11" x14ac:dyDescent="0.35">
      <c r="A1446" s="36" t="str">
        <f t="shared" si="5"/>
        <v>NHS111PS-202324-H1</v>
      </c>
      <c r="B1446" s="36" t="str">
        <f>VLOOKUP($A1446,Refs!$J$2:$K$15,2,FALSE)</f>
        <v>Apr'23 to Sep'23</v>
      </c>
      <c r="C1446" t="s">
        <v>81</v>
      </c>
      <c r="D1446" t="s">
        <v>495</v>
      </c>
      <c r="E1446" t="s">
        <v>599</v>
      </c>
      <c r="F1446" t="s">
        <v>602</v>
      </c>
      <c r="G1446" t="s">
        <v>603</v>
      </c>
      <c r="H1446" t="s">
        <v>120</v>
      </c>
      <c r="I1446" t="s">
        <v>121</v>
      </c>
      <c r="J1446" t="s">
        <v>30</v>
      </c>
      <c r="K1446">
        <v>131</v>
      </c>
    </row>
    <row r="1447" spans="1:11" x14ac:dyDescent="0.35">
      <c r="A1447" s="36" t="str">
        <f t="shared" si="5"/>
        <v>NHS111PS-202324-H1</v>
      </c>
      <c r="B1447" s="36" t="str">
        <f>VLOOKUP($A1447,Refs!$J$2:$K$15,2,FALSE)</f>
        <v>Apr'23 to Sep'23</v>
      </c>
      <c r="C1447" t="s">
        <v>81</v>
      </c>
      <c r="D1447" t="s">
        <v>495</v>
      </c>
      <c r="E1447" t="s">
        <v>599</v>
      </c>
      <c r="F1447" t="s">
        <v>602</v>
      </c>
      <c r="G1447" t="s">
        <v>603</v>
      </c>
      <c r="H1447" t="s">
        <v>120</v>
      </c>
      <c r="I1447" t="s">
        <v>121</v>
      </c>
      <c r="J1447" t="s">
        <v>31</v>
      </c>
      <c r="K1447">
        <v>39</v>
      </c>
    </row>
    <row r="1448" spans="1:11" x14ac:dyDescent="0.35">
      <c r="A1448" s="36" t="str">
        <f t="shared" si="5"/>
        <v>NHS111PS-202324-H1</v>
      </c>
      <c r="B1448" s="36" t="str">
        <f>VLOOKUP($A1448,Refs!$J$2:$K$15,2,FALSE)</f>
        <v>Apr'23 to Sep'23</v>
      </c>
      <c r="C1448" t="s">
        <v>81</v>
      </c>
      <c r="D1448" t="s">
        <v>495</v>
      </c>
      <c r="E1448" t="s">
        <v>599</v>
      </c>
      <c r="F1448" t="s">
        <v>602</v>
      </c>
      <c r="G1448" t="s">
        <v>603</v>
      </c>
      <c r="H1448" t="s">
        <v>120</v>
      </c>
      <c r="I1448" t="s">
        <v>121</v>
      </c>
      <c r="J1448" t="s">
        <v>32</v>
      </c>
      <c r="K1448">
        <v>10</v>
      </c>
    </row>
    <row r="1449" spans="1:11" x14ac:dyDescent="0.35">
      <c r="A1449" s="36" t="str">
        <f t="shared" si="5"/>
        <v>NHS111PS-202324-H1</v>
      </c>
      <c r="B1449" s="36" t="str">
        <f>VLOOKUP($A1449,Refs!$J$2:$K$15,2,FALSE)</f>
        <v>Apr'23 to Sep'23</v>
      </c>
      <c r="C1449" t="s">
        <v>81</v>
      </c>
      <c r="D1449" t="s">
        <v>495</v>
      </c>
      <c r="E1449" t="s">
        <v>599</v>
      </c>
      <c r="F1449" t="s">
        <v>602</v>
      </c>
      <c r="G1449" t="s">
        <v>603</v>
      </c>
      <c r="H1449" t="s">
        <v>120</v>
      </c>
      <c r="I1449" t="s">
        <v>121</v>
      </c>
      <c r="J1449" t="s">
        <v>33</v>
      </c>
      <c r="K1449">
        <v>17</v>
      </c>
    </row>
    <row r="1450" spans="1:11" x14ac:dyDescent="0.35">
      <c r="A1450" s="36" t="str">
        <f t="shared" si="5"/>
        <v>NHS111PS-202324-H1</v>
      </c>
      <c r="B1450" s="36" t="str">
        <f>VLOOKUP($A1450,Refs!$J$2:$K$15,2,FALSE)</f>
        <v>Apr'23 to Sep'23</v>
      </c>
      <c r="C1450" t="s">
        <v>81</v>
      </c>
      <c r="D1450" t="s">
        <v>495</v>
      </c>
      <c r="E1450" t="s">
        <v>599</v>
      </c>
      <c r="F1450" t="s">
        <v>602</v>
      </c>
      <c r="G1450" t="s">
        <v>603</v>
      </c>
      <c r="H1450" t="s">
        <v>120</v>
      </c>
      <c r="I1450" t="s">
        <v>121</v>
      </c>
      <c r="J1450" t="s">
        <v>34</v>
      </c>
      <c r="K1450">
        <v>9</v>
      </c>
    </row>
    <row r="1451" spans="1:11" x14ac:dyDescent="0.35">
      <c r="A1451" s="36" t="str">
        <f t="shared" si="5"/>
        <v>NHS111PS-202324-H1</v>
      </c>
      <c r="B1451" s="36" t="str">
        <f>VLOOKUP($A1451,Refs!$J$2:$K$15,2,FALSE)</f>
        <v>Apr'23 to Sep'23</v>
      </c>
      <c r="C1451" t="s">
        <v>81</v>
      </c>
      <c r="D1451" t="s">
        <v>495</v>
      </c>
      <c r="E1451" t="s">
        <v>599</v>
      </c>
      <c r="F1451" t="s">
        <v>602</v>
      </c>
      <c r="G1451" t="s">
        <v>603</v>
      </c>
      <c r="H1451" t="s">
        <v>120</v>
      </c>
      <c r="I1451" t="s">
        <v>121</v>
      </c>
      <c r="J1451" t="s">
        <v>35</v>
      </c>
      <c r="K1451">
        <v>12</v>
      </c>
    </row>
    <row r="1452" spans="1:11" x14ac:dyDescent="0.35">
      <c r="A1452" s="36" t="str">
        <f t="shared" si="5"/>
        <v>NHS111PS-202324-H1</v>
      </c>
      <c r="B1452" s="36" t="str">
        <f>VLOOKUP($A1452,Refs!$J$2:$K$15,2,FALSE)</f>
        <v>Apr'23 to Sep'23</v>
      </c>
      <c r="C1452" t="s">
        <v>81</v>
      </c>
      <c r="D1452" t="s">
        <v>495</v>
      </c>
      <c r="E1452" t="s">
        <v>599</v>
      </c>
      <c r="F1452" t="s">
        <v>602</v>
      </c>
      <c r="G1452" t="s">
        <v>603</v>
      </c>
      <c r="H1452" t="s">
        <v>120</v>
      </c>
      <c r="I1452" t="s">
        <v>121</v>
      </c>
      <c r="J1452" t="s">
        <v>36</v>
      </c>
      <c r="K1452">
        <v>58</v>
      </c>
    </row>
    <row r="1453" spans="1:11" x14ac:dyDescent="0.35">
      <c r="A1453" s="36" t="str">
        <f t="shared" si="5"/>
        <v>NHS111PS-202324-H1</v>
      </c>
      <c r="B1453" s="36" t="str">
        <f>VLOOKUP($A1453,Refs!$J$2:$K$15,2,FALSE)</f>
        <v>Apr'23 to Sep'23</v>
      </c>
      <c r="C1453" t="s">
        <v>81</v>
      </c>
      <c r="D1453" t="s">
        <v>495</v>
      </c>
      <c r="E1453" t="s">
        <v>599</v>
      </c>
      <c r="F1453" t="s">
        <v>602</v>
      </c>
      <c r="G1453" t="s">
        <v>603</v>
      </c>
      <c r="H1453" t="s">
        <v>120</v>
      </c>
      <c r="I1453" t="s">
        <v>121</v>
      </c>
      <c r="J1453" t="s">
        <v>37</v>
      </c>
      <c r="K1453">
        <v>48</v>
      </c>
    </row>
    <row r="1454" spans="1:11" x14ac:dyDescent="0.35">
      <c r="A1454" s="36" t="str">
        <f t="shared" si="5"/>
        <v>NHS111PS-202324-H1</v>
      </c>
      <c r="B1454" s="36" t="str">
        <f>VLOOKUP($A1454,Refs!$J$2:$K$15,2,FALSE)</f>
        <v>Apr'23 to Sep'23</v>
      </c>
      <c r="C1454" t="s">
        <v>81</v>
      </c>
      <c r="D1454" t="s">
        <v>495</v>
      </c>
      <c r="E1454" t="s">
        <v>599</v>
      </c>
      <c r="F1454" t="s">
        <v>602</v>
      </c>
      <c r="G1454" t="s">
        <v>603</v>
      </c>
      <c r="H1454" t="s">
        <v>120</v>
      </c>
      <c r="I1454" t="s">
        <v>121</v>
      </c>
      <c r="J1454" t="s">
        <v>38</v>
      </c>
      <c r="K1454">
        <v>30</v>
      </c>
    </row>
    <row r="1455" spans="1:11" x14ac:dyDescent="0.35">
      <c r="A1455" s="36" t="str">
        <f t="shared" si="5"/>
        <v>NHS111PS-202324-H1</v>
      </c>
      <c r="B1455" s="36" t="str">
        <f>VLOOKUP($A1455,Refs!$J$2:$K$15,2,FALSE)</f>
        <v>Apr'23 to Sep'23</v>
      </c>
      <c r="C1455" t="s">
        <v>81</v>
      </c>
      <c r="D1455" t="s">
        <v>495</v>
      </c>
      <c r="E1455" t="s">
        <v>599</v>
      </c>
      <c r="F1455" t="s">
        <v>602</v>
      </c>
      <c r="G1455" t="s">
        <v>603</v>
      </c>
      <c r="H1455" t="s">
        <v>120</v>
      </c>
      <c r="I1455" t="s">
        <v>121</v>
      </c>
      <c r="J1455" t="s">
        <v>39</v>
      </c>
      <c r="K1455">
        <v>33</v>
      </c>
    </row>
    <row r="1456" spans="1:11" x14ac:dyDescent="0.35">
      <c r="A1456" s="36" t="str">
        <f t="shared" si="5"/>
        <v>NHS111PS-202324-H1</v>
      </c>
      <c r="B1456" s="36" t="str">
        <f>VLOOKUP($A1456,Refs!$J$2:$K$15,2,FALSE)</f>
        <v>Apr'23 to Sep'23</v>
      </c>
      <c r="C1456" t="s">
        <v>81</v>
      </c>
      <c r="D1456" t="s">
        <v>495</v>
      </c>
      <c r="E1456" t="s">
        <v>599</v>
      </c>
      <c r="F1456" t="s">
        <v>602</v>
      </c>
      <c r="G1456" t="s">
        <v>603</v>
      </c>
      <c r="H1456" t="s">
        <v>120</v>
      </c>
      <c r="I1456" t="s">
        <v>121</v>
      </c>
      <c r="J1456" t="s">
        <v>40</v>
      </c>
      <c r="K1456">
        <v>3</v>
      </c>
    </row>
    <row r="1457" spans="1:11" x14ac:dyDescent="0.35">
      <c r="A1457" s="36" t="str">
        <f t="shared" si="5"/>
        <v>NHS111PS-202324-H1</v>
      </c>
      <c r="B1457" s="36" t="str">
        <f>VLOOKUP($A1457,Refs!$J$2:$K$15,2,FALSE)</f>
        <v>Apr'23 to Sep'23</v>
      </c>
      <c r="C1457" t="s">
        <v>81</v>
      </c>
      <c r="D1457" t="s">
        <v>495</v>
      </c>
      <c r="E1457" t="s">
        <v>599</v>
      </c>
      <c r="F1457" t="s">
        <v>602</v>
      </c>
      <c r="G1457" t="s">
        <v>603</v>
      </c>
      <c r="H1457" t="s">
        <v>120</v>
      </c>
      <c r="I1457" t="s">
        <v>121</v>
      </c>
      <c r="J1457" t="s">
        <v>41</v>
      </c>
      <c r="K1457">
        <v>23</v>
      </c>
    </row>
    <row r="1458" spans="1:11" x14ac:dyDescent="0.35">
      <c r="A1458" s="36" t="str">
        <f t="shared" si="5"/>
        <v>NHS111PS-202324-H1</v>
      </c>
      <c r="B1458" s="36" t="str">
        <f>VLOOKUP($A1458,Refs!$J$2:$K$15,2,FALSE)</f>
        <v>Apr'23 to Sep'23</v>
      </c>
      <c r="C1458" t="s">
        <v>81</v>
      </c>
      <c r="D1458" t="s">
        <v>495</v>
      </c>
      <c r="E1458" t="s">
        <v>599</v>
      </c>
      <c r="F1458" t="s">
        <v>602</v>
      </c>
      <c r="G1458" t="s">
        <v>603</v>
      </c>
      <c r="H1458" t="s">
        <v>120</v>
      </c>
      <c r="I1458" t="s">
        <v>121</v>
      </c>
      <c r="J1458" t="s">
        <v>42</v>
      </c>
      <c r="K1458">
        <v>9</v>
      </c>
    </row>
    <row r="1459" spans="1:11" x14ac:dyDescent="0.35">
      <c r="A1459" s="36" t="str">
        <f t="shared" si="5"/>
        <v>NHS111PS-202324-H1</v>
      </c>
      <c r="B1459" s="36" t="str">
        <f>VLOOKUP($A1459,Refs!$J$2:$K$15,2,FALSE)</f>
        <v>Apr'23 to Sep'23</v>
      </c>
      <c r="C1459" t="s">
        <v>81</v>
      </c>
      <c r="D1459" t="s">
        <v>495</v>
      </c>
      <c r="E1459" t="s">
        <v>599</v>
      </c>
      <c r="F1459" t="s">
        <v>602</v>
      </c>
      <c r="G1459" t="s">
        <v>603</v>
      </c>
      <c r="H1459" t="s">
        <v>120</v>
      </c>
      <c r="I1459" t="s">
        <v>121</v>
      </c>
      <c r="J1459" t="s">
        <v>43</v>
      </c>
      <c r="K1459">
        <v>1</v>
      </c>
    </row>
    <row r="1460" spans="1:11" x14ac:dyDescent="0.35">
      <c r="A1460" s="36" t="str">
        <f t="shared" si="5"/>
        <v>NHS111PS-202324-H1</v>
      </c>
      <c r="B1460" s="36" t="str">
        <f>VLOOKUP($A1460,Refs!$J$2:$K$15,2,FALSE)</f>
        <v>Apr'23 to Sep'23</v>
      </c>
      <c r="C1460" t="s">
        <v>81</v>
      </c>
      <c r="D1460" t="s">
        <v>512</v>
      </c>
      <c r="E1460" t="s">
        <v>588</v>
      </c>
      <c r="F1460" t="s">
        <v>604</v>
      </c>
      <c r="G1460" t="s">
        <v>605</v>
      </c>
      <c r="H1460" t="s">
        <v>284</v>
      </c>
      <c r="I1460" t="s">
        <v>285</v>
      </c>
      <c r="J1460">
        <v>1</v>
      </c>
      <c r="K1460">
        <v>20606</v>
      </c>
    </row>
    <row r="1461" spans="1:11" x14ac:dyDescent="0.35">
      <c r="A1461" s="36" t="str">
        <f t="shared" si="5"/>
        <v>NHS111PS-202324-H1</v>
      </c>
      <c r="B1461" s="36" t="str">
        <f>VLOOKUP($A1461,Refs!$J$2:$K$15,2,FALSE)</f>
        <v>Apr'23 to Sep'23</v>
      </c>
      <c r="C1461" t="s">
        <v>81</v>
      </c>
      <c r="D1461" t="s">
        <v>512</v>
      </c>
      <c r="E1461" t="s">
        <v>588</v>
      </c>
      <c r="F1461" t="s">
        <v>604</v>
      </c>
      <c r="G1461" t="s">
        <v>605</v>
      </c>
      <c r="H1461" t="s">
        <v>284</v>
      </c>
      <c r="I1461" t="s">
        <v>285</v>
      </c>
      <c r="J1461">
        <v>2</v>
      </c>
      <c r="K1461">
        <v>1983</v>
      </c>
    </row>
    <row r="1462" spans="1:11" x14ac:dyDescent="0.35">
      <c r="A1462" s="36" t="str">
        <f t="shared" si="5"/>
        <v>NHS111PS-202324-H1</v>
      </c>
      <c r="B1462" s="36" t="str">
        <f>VLOOKUP($A1462,Refs!$J$2:$K$15,2,FALSE)</f>
        <v>Apr'23 to Sep'23</v>
      </c>
      <c r="C1462" t="s">
        <v>81</v>
      </c>
      <c r="D1462" t="s">
        <v>512</v>
      </c>
      <c r="E1462" t="s">
        <v>588</v>
      </c>
      <c r="F1462" t="s">
        <v>604</v>
      </c>
      <c r="G1462" t="s">
        <v>605</v>
      </c>
      <c r="H1462" t="s">
        <v>284</v>
      </c>
      <c r="I1462" t="s">
        <v>285</v>
      </c>
      <c r="J1462" t="s">
        <v>30</v>
      </c>
      <c r="K1462">
        <v>1299</v>
      </c>
    </row>
    <row r="1463" spans="1:11" x14ac:dyDescent="0.35">
      <c r="A1463" s="36" t="str">
        <f t="shared" si="5"/>
        <v>NHS111PS-202324-H1</v>
      </c>
      <c r="B1463" s="36" t="str">
        <f>VLOOKUP($A1463,Refs!$J$2:$K$15,2,FALSE)</f>
        <v>Apr'23 to Sep'23</v>
      </c>
      <c r="C1463" t="s">
        <v>81</v>
      </c>
      <c r="D1463" t="s">
        <v>512</v>
      </c>
      <c r="E1463" t="s">
        <v>588</v>
      </c>
      <c r="F1463" t="s">
        <v>604</v>
      </c>
      <c r="G1463" t="s">
        <v>605</v>
      </c>
      <c r="H1463" t="s">
        <v>284</v>
      </c>
      <c r="I1463" t="s">
        <v>285</v>
      </c>
      <c r="J1463" t="s">
        <v>31</v>
      </c>
      <c r="K1463">
        <v>214</v>
      </c>
    </row>
    <row r="1464" spans="1:11" x14ac:dyDescent="0.35">
      <c r="A1464" s="36" t="str">
        <f t="shared" si="5"/>
        <v>NHS111PS-202324-H1</v>
      </c>
      <c r="B1464" s="36" t="str">
        <f>VLOOKUP($A1464,Refs!$J$2:$K$15,2,FALSE)</f>
        <v>Apr'23 to Sep'23</v>
      </c>
      <c r="C1464" t="s">
        <v>81</v>
      </c>
      <c r="D1464" t="s">
        <v>512</v>
      </c>
      <c r="E1464" t="s">
        <v>588</v>
      </c>
      <c r="F1464" t="s">
        <v>604</v>
      </c>
      <c r="G1464" t="s">
        <v>605</v>
      </c>
      <c r="H1464" t="s">
        <v>284</v>
      </c>
      <c r="I1464" t="s">
        <v>285</v>
      </c>
      <c r="J1464" t="s">
        <v>32</v>
      </c>
      <c r="K1464">
        <v>81</v>
      </c>
    </row>
    <row r="1465" spans="1:11" x14ac:dyDescent="0.35">
      <c r="A1465" s="36" t="str">
        <f t="shared" si="5"/>
        <v>NHS111PS-202324-H1</v>
      </c>
      <c r="B1465" s="36" t="str">
        <f>VLOOKUP($A1465,Refs!$J$2:$K$15,2,FALSE)</f>
        <v>Apr'23 to Sep'23</v>
      </c>
      <c r="C1465" t="s">
        <v>81</v>
      </c>
      <c r="D1465" t="s">
        <v>512</v>
      </c>
      <c r="E1465" t="s">
        <v>588</v>
      </c>
      <c r="F1465" t="s">
        <v>604</v>
      </c>
      <c r="G1465" t="s">
        <v>605</v>
      </c>
      <c r="H1465" t="s">
        <v>284</v>
      </c>
      <c r="I1465" t="s">
        <v>285</v>
      </c>
      <c r="J1465" t="s">
        <v>33</v>
      </c>
      <c r="K1465">
        <v>100</v>
      </c>
    </row>
    <row r="1466" spans="1:11" x14ac:dyDescent="0.35">
      <c r="A1466" s="36" t="str">
        <f t="shared" si="5"/>
        <v>NHS111PS-202324-H1</v>
      </c>
      <c r="B1466" s="36" t="str">
        <f>VLOOKUP($A1466,Refs!$J$2:$K$15,2,FALSE)</f>
        <v>Apr'23 to Sep'23</v>
      </c>
      <c r="C1466" t="s">
        <v>81</v>
      </c>
      <c r="D1466" t="s">
        <v>512</v>
      </c>
      <c r="E1466" t="s">
        <v>588</v>
      </c>
      <c r="F1466" t="s">
        <v>604</v>
      </c>
      <c r="G1466" t="s">
        <v>605</v>
      </c>
      <c r="H1466" t="s">
        <v>284</v>
      </c>
      <c r="I1466" t="s">
        <v>285</v>
      </c>
      <c r="J1466" t="s">
        <v>34</v>
      </c>
      <c r="K1466">
        <v>180</v>
      </c>
    </row>
    <row r="1467" spans="1:11" x14ac:dyDescent="0.35">
      <c r="A1467" s="36" t="str">
        <f t="shared" si="5"/>
        <v>NHS111PS-202324-H1</v>
      </c>
      <c r="B1467" s="36" t="str">
        <f>VLOOKUP($A1467,Refs!$J$2:$K$15,2,FALSE)</f>
        <v>Apr'23 to Sep'23</v>
      </c>
      <c r="C1467" t="s">
        <v>81</v>
      </c>
      <c r="D1467" t="s">
        <v>512</v>
      </c>
      <c r="E1467" t="s">
        <v>588</v>
      </c>
      <c r="F1467" t="s">
        <v>604</v>
      </c>
      <c r="G1467" t="s">
        <v>605</v>
      </c>
      <c r="H1467" t="s">
        <v>284</v>
      </c>
      <c r="I1467" t="s">
        <v>285</v>
      </c>
      <c r="J1467" t="s">
        <v>35</v>
      </c>
      <c r="K1467">
        <v>109</v>
      </c>
    </row>
    <row r="1468" spans="1:11" x14ac:dyDescent="0.35">
      <c r="A1468" s="36" t="str">
        <f t="shared" si="5"/>
        <v>NHS111PS-202324-H1</v>
      </c>
      <c r="B1468" s="36" t="str">
        <f>VLOOKUP($A1468,Refs!$J$2:$K$15,2,FALSE)</f>
        <v>Apr'23 to Sep'23</v>
      </c>
      <c r="C1468" t="s">
        <v>81</v>
      </c>
      <c r="D1468" t="s">
        <v>512</v>
      </c>
      <c r="E1468" t="s">
        <v>588</v>
      </c>
      <c r="F1468" t="s">
        <v>604</v>
      </c>
      <c r="G1468" t="s">
        <v>605</v>
      </c>
      <c r="H1468" t="s">
        <v>284</v>
      </c>
      <c r="I1468" t="s">
        <v>285</v>
      </c>
      <c r="J1468" t="s">
        <v>36</v>
      </c>
      <c r="K1468">
        <v>698</v>
      </c>
    </row>
    <row r="1469" spans="1:11" x14ac:dyDescent="0.35">
      <c r="A1469" s="36" t="str">
        <f t="shared" si="5"/>
        <v>NHS111PS-202324-H1</v>
      </c>
      <c r="B1469" s="36" t="str">
        <f>VLOOKUP($A1469,Refs!$J$2:$K$15,2,FALSE)</f>
        <v>Apr'23 to Sep'23</v>
      </c>
      <c r="C1469" t="s">
        <v>81</v>
      </c>
      <c r="D1469" t="s">
        <v>512</v>
      </c>
      <c r="E1469" t="s">
        <v>588</v>
      </c>
      <c r="F1469" t="s">
        <v>604</v>
      </c>
      <c r="G1469" t="s">
        <v>605</v>
      </c>
      <c r="H1469" t="s">
        <v>284</v>
      </c>
      <c r="I1469" t="s">
        <v>285</v>
      </c>
      <c r="J1469" t="s">
        <v>37</v>
      </c>
      <c r="K1469">
        <v>194</v>
      </c>
    </row>
    <row r="1470" spans="1:11" x14ac:dyDescent="0.35">
      <c r="A1470" s="36" t="str">
        <f t="shared" si="5"/>
        <v>NHS111PS-202324-H1</v>
      </c>
      <c r="B1470" s="36" t="str">
        <f>VLOOKUP($A1470,Refs!$J$2:$K$15,2,FALSE)</f>
        <v>Apr'23 to Sep'23</v>
      </c>
      <c r="C1470" t="s">
        <v>81</v>
      </c>
      <c r="D1470" t="s">
        <v>512</v>
      </c>
      <c r="E1470" t="s">
        <v>588</v>
      </c>
      <c r="F1470" t="s">
        <v>604</v>
      </c>
      <c r="G1470" t="s">
        <v>605</v>
      </c>
      <c r="H1470" t="s">
        <v>284</v>
      </c>
      <c r="I1470" t="s">
        <v>285</v>
      </c>
      <c r="J1470" t="s">
        <v>38</v>
      </c>
      <c r="K1470">
        <v>147</v>
      </c>
    </row>
    <row r="1471" spans="1:11" x14ac:dyDescent="0.35">
      <c r="A1471" s="36" t="str">
        <f t="shared" si="5"/>
        <v>NHS111PS-202324-H1</v>
      </c>
      <c r="B1471" s="36" t="str">
        <f>VLOOKUP($A1471,Refs!$J$2:$K$15,2,FALSE)</f>
        <v>Apr'23 to Sep'23</v>
      </c>
      <c r="C1471" t="s">
        <v>81</v>
      </c>
      <c r="D1471" t="s">
        <v>512</v>
      </c>
      <c r="E1471" t="s">
        <v>588</v>
      </c>
      <c r="F1471" t="s">
        <v>604</v>
      </c>
      <c r="G1471" t="s">
        <v>605</v>
      </c>
      <c r="H1471" t="s">
        <v>284</v>
      </c>
      <c r="I1471" t="s">
        <v>285</v>
      </c>
      <c r="J1471" t="s">
        <v>39</v>
      </c>
      <c r="K1471">
        <v>320</v>
      </c>
    </row>
    <row r="1472" spans="1:11" x14ac:dyDescent="0.35">
      <c r="A1472" s="36" t="str">
        <f t="shared" si="5"/>
        <v>NHS111PS-202324-H1</v>
      </c>
      <c r="B1472" s="36" t="str">
        <f>VLOOKUP($A1472,Refs!$J$2:$K$15,2,FALSE)</f>
        <v>Apr'23 to Sep'23</v>
      </c>
      <c r="C1472" t="s">
        <v>81</v>
      </c>
      <c r="D1472" t="s">
        <v>512</v>
      </c>
      <c r="E1472" t="s">
        <v>588</v>
      </c>
      <c r="F1472" t="s">
        <v>604</v>
      </c>
      <c r="G1472" t="s">
        <v>605</v>
      </c>
      <c r="H1472" t="s">
        <v>284</v>
      </c>
      <c r="I1472" t="s">
        <v>285</v>
      </c>
      <c r="J1472" t="s">
        <v>40</v>
      </c>
      <c r="K1472">
        <v>10</v>
      </c>
    </row>
    <row r="1473" spans="1:11" x14ac:dyDescent="0.35">
      <c r="A1473" s="36" t="str">
        <f t="shared" si="5"/>
        <v>NHS111PS-202324-H1</v>
      </c>
      <c r="B1473" s="36" t="str">
        <f>VLOOKUP($A1473,Refs!$J$2:$K$15,2,FALSE)</f>
        <v>Apr'23 to Sep'23</v>
      </c>
      <c r="C1473" t="s">
        <v>81</v>
      </c>
      <c r="D1473" t="s">
        <v>512</v>
      </c>
      <c r="E1473" t="s">
        <v>588</v>
      </c>
      <c r="F1473" t="s">
        <v>604</v>
      </c>
      <c r="G1473" t="s">
        <v>605</v>
      </c>
      <c r="H1473" t="s">
        <v>284</v>
      </c>
      <c r="I1473" t="s">
        <v>285</v>
      </c>
      <c r="J1473" t="s">
        <v>41</v>
      </c>
      <c r="K1473">
        <v>301</v>
      </c>
    </row>
    <row r="1474" spans="1:11" x14ac:dyDescent="0.35">
      <c r="A1474" s="36" t="str">
        <f t="shared" si="5"/>
        <v>NHS111PS-202324-H1</v>
      </c>
      <c r="B1474" s="36" t="str">
        <f>VLOOKUP($A1474,Refs!$J$2:$K$15,2,FALSE)</f>
        <v>Apr'23 to Sep'23</v>
      </c>
      <c r="C1474" t="s">
        <v>81</v>
      </c>
      <c r="D1474" t="s">
        <v>512</v>
      </c>
      <c r="E1474" t="s">
        <v>588</v>
      </c>
      <c r="F1474" t="s">
        <v>604</v>
      </c>
      <c r="G1474" t="s">
        <v>605</v>
      </c>
      <c r="H1474" t="s">
        <v>284</v>
      </c>
      <c r="I1474" t="s">
        <v>285</v>
      </c>
      <c r="J1474" t="s">
        <v>42</v>
      </c>
      <c r="K1474">
        <v>158</v>
      </c>
    </row>
    <row r="1475" spans="1:11" x14ac:dyDescent="0.35">
      <c r="A1475" s="36" t="str">
        <f t="shared" si="5"/>
        <v>NHS111PS-202324-H1</v>
      </c>
      <c r="B1475" s="36" t="str">
        <f>VLOOKUP($A1475,Refs!$J$2:$K$15,2,FALSE)</f>
        <v>Apr'23 to Sep'23</v>
      </c>
      <c r="C1475" t="s">
        <v>81</v>
      </c>
      <c r="D1475" t="s">
        <v>512</v>
      </c>
      <c r="E1475" t="s">
        <v>588</v>
      </c>
      <c r="F1475" t="s">
        <v>604</v>
      </c>
      <c r="G1475" t="s">
        <v>605</v>
      </c>
      <c r="H1475" t="s">
        <v>284</v>
      </c>
      <c r="I1475" t="s">
        <v>285</v>
      </c>
      <c r="J1475" t="s">
        <v>43</v>
      </c>
      <c r="K1475">
        <v>155</v>
      </c>
    </row>
    <row r="1476" spans="1:11" x14ac:dyDescent="0.35">
      <c r="A1476" s="36" t="str">
        <f t="shared" si="5"/>
        <v>NHS111PS-202324-H1</v>
      </c>
      <c r="B1476" s="36" t="str">
        <f>VLOOKUP($A1476,Refs!$J$2:$K$15,2,FALSE)</f>
        <v>Apr'23 to Sep'23</v>
      </c>
      <c r="C1476" t="s">
        <v>81</v>
      </c>
      <c r="D1476" t="s">
        <v>506</v>
      </c>
      <c r="E1476" t="s">
        <v>585</v>
      </c>
      <c r="F1476" t="s">
        <v>606</v>
      </c>
      <c r="G1476" t="s">
        <v>607</v>
      </c>
      <c r="H1476" t="s">
        <v>175</v>
      </c>
      <c r="I1476" t="s">
        <v>176</v>
      </c>
      <c r="J1476">
        <v>1</v>
      </c>
      <c r="K1476">
        <v>677</v>
      </c>
    </row>
    <row r="1477" spans="1:11" x14ac:dyDescent="0.35">
      <c r="A1477" s="36" t="str">
        <f t="shared" si="5"/>
        <v>NHS111PS-202324-H1</v>
      </c>
      <c r="B1477" s="36" t="str">
        <f>VLOOKUP($A1477,Refs!$J$2:$K$15,2,FALSE)</f>
        <v>Apr'23 to Sep'23</v>
      </c>
      <c r="C1477" t="s">
        <v>81</v>
      </c>
      <c r="D1477" t="s">
        <v>506</v>
      </c>
      <c r="E1477" t="s">
        <v>585</v>
      </c>
      <c r="F1477" t="s">
        <v>606</v>
      </c>
      <c r="G1477" t="s">
        <v>607</v>
      </c>
      <c r="H1477" t="s">
        <v>175</v>
      </c>
      <c r="I1477" t="s">
        <v>176</v>
      </c>
      <c r="J1477">
        <v>2</v>
      </c>
      <c r="K1477">
        <v>108</v>
      </c>
    </row>
    <row r="1478" spans="1:11" x14ac:dyDescent="0.35">
      <c r="A1478" s="36" t="str">
        <f t="shared" si="5"/>
        <v>NHS111PS-202324-H1</v>
      </c>
      <c r="B1478" s="36" t="str">
        <f>VLOOKUP($A1478,Refs!$J$2:$K$15,2,FALSE)</f>
        <v>Apr'23 to Sep'23</v>
      </c>
      <c r="C1478" t="s">
        <v>81</v>
      </c>
      <c r="D1478" t="s">
        <v>506</v>
      </c>
      <c r="E1478" t="s">
        <v>585</v>
      </c>
      <c r="F1478" t="s">
        <v>606</v>
      </c>
      <c r="G1478" t="s">
        <v>607</v>
      </c>
      <c r="H1478" t="s">
        <v>175</v>
      </c>
      <c r="I1478" t="s">
        <v>176</v>
      </c>
      <c r="J1478" t="s">
        <v>30</v>
      </c>
      <c r="K1478">
        <v>82</v>
      </c>
    </row>
    <row r="1479" spans="1:11" x14ac:dyDescent="0.35">
      <c r="A1479" s="36" t="str">
        <f t="shared" si="5"/>
        <v>NHS111PS-202324-H1</v>
      </c>
      <c r="B1479" s="36" t="str">
        <f>VLOOKUP($A1479,Refs!$J$2:$K$15,2,FALSE)</f>
        <v>Apr'23 to Sep'23</v>
      </c>
      <c r="C1479" t="s">
        <v>81</v>
      </c>
      <c r="D1479" t="s">
        <v>506</v>
      </c>
      <c r="E1479" t="s">
        <v>585</v>
      </c>
      <c r="F1479" t="s">
        <v>606</v>
      </c>
      <c r="G1479" t="s">
        <v>607</v>
      </c>
      <c r="H1479" t="s">
        <v>175</v>
      </c>
      <c r="I1479" t="s">
        <v>176</v>
      </c>
      <c r="J1479" t="s">
        <v>31</v>
      </c>
      <c r="K1479">
        <v>14</v>
      </c>
    </row>
    <row r="1480" spans="1:11" x14ac:dyDescent="0.35">
      <c r="A1480" s="36" t="str">
        <f t="shared" si="5"/>
        <v>NHS111PS-202324-H1</v>
      </c>
      <c r="B1480" s="36" t="str">
        <f>VLOOKUP($A1480,Refs!$J$2:$K$15,2,FALSE)</f>
        <v>Apr'23 to Sep'23</v>
      </c>
      <c r="C1480" t="s">
        <v>81</v>
      </c>
      <c r="D1480" t="s">
        <v>506</v>
      </c>
      <c r="E1480" t="s">
        <v>585</v>
      </c>
      <c r="F1480" t="s">
        <v>606</v>
      </c>
      <c r="G1480" t="s">
        <v>607</v>
      </c>
      <c r="H1480" t="s">
        <v>175</v>
      </c>
      <c r="I1480" t="s">
        <v>176</v>
      </c>
      <c r="J1480" t="s">
        <v>32</v>
      </c>
      <c r="K1480">
        <v>1</v>
      </c>
    </row>
    <row r="1481" spans="1:11" x14ac:dyDescent="0.35">
      <c r="A1481" s="36" t="str">
        <f t="shared" si="5"/>
        <v>NHS111PS-202324-H1</v>
      </c>
      <c r="B1481" s="36" t="str">
        <f>VLOOKUP($A1481,Refs!$J$2:$K$15,2,FALSE)</f>
        <v>Apr'23 to Sep'23</v>
      </c>
      <c r="C1481" t="s">
        <v>81</v>
      </c>
      <c r="D1481" t="s">
        <v>506</v>
      </c>
      <c r="E1481" t="s">
        <v>585</v>
      </c>
      <c r="F1481" t="s">
        <v>606</v>
      </c>
      <c r="G1481" t="s">
        <v>607</v>
      </c>
      <c r="H1481" t="s">
        <v>175</v>
      </c>
      <c r="I1481" t="s">
        <v>176</v>
      </c>
      <c r="J1481" t="s">
        <v>33</v>
      </c>
      <c r="K1481">
        <v>5</v>
      </c>
    </row>
    <row r="1482" spans="1:11" x14ac:dyDescent="0.35">
      <c r="A1482" s="36" t="str">
        <f t="shared" si="5"/>
        <v>NHS111PS-202324-H1</v>
      </c>
      <c r="B1482" s="36" t="str">
        <f>VLOOKUP($A1482,Refs!$J$2:$K$15,2,FALSE)</f>
        <v>Apr'23 to Sep'23</v>
      </c>
      <c r="C1482" t="s">
        <v>81</v>
      </c>
      <c r="D1482" t="s">
        <v>506</v>
      </c>
      <c r="E1482" t="s">
        <v>585</v>
      </c>
      <c r="F1482" t="s">
        <v>606</v>
      </c>
      <c r="G1482" t="s">
        <v>607</v>
      </c>
      <c r="H1482" t="s">
        <v>175</v>
      </c>
      <c r="I1482" t="s">
        <v>176</v>
      </c>
      <c r="J1482" t="s">
        <v>34</v>
      </c>
      <c r="K1482">
        <v>0</v>
      </c>
    </row>
    <row r="1483" spans="1:11" x14ac:dyDescent="0.35">
      <c r="A1483" s="36" t="str">
        <f t="shared" si="5"/>
        <v>NHS111PS-202324-H1</v>
      </c>
      <c r="B1483" s="36" t="str">
        <f>VLOOKUP($A1483,Refs!$J$2:$K$15,2,FALSE)</f>
        <v>Apr'23 to Sep'23</v>
      </c>
      <c r="C1483" t="s">
        <v>81</v>
      </c>
      <c r="D1483" t="s">
        <v>506</v>
      </c>
      <c r="E1483" t="s">
        <v>585</v>
      </c>
      <c r="F1483" t="s">
        <v>606</v>
      </c>
      <c r="G1483" t="s">
        <v>607</v>
      </c>
      <c r="H1483" t="s">
        <v>175</v>
      </c>
      <c r="I1483" t="s">
        <v>176</v>
      </c>
      <c r="J1483" t="s">
        <v>35</v>
      </c>
      <c r="K1483">
        <v>6</v>
      </c>
    </row>
    <row r="1484" spans="1:11" x14ac:dyDescent="0.35">
      <c r="A1484" s="36" t="str">
        <f t="shared" si="5"/>
        <v>NHS111PS-202324-H1</v>
      </c>
      <c r="B1484" s="36" t="str">
        <f>VLOOKUP($A1484,Refs!$J$2:$K$15,2,FALSE)</f>
        <v>Apr'23 to Sep'23</v>
      </c>
      <c r="C1484" t="s">
        <v>81</v>
      </c>
      <c r="D1484" t="s">
        <v>506</v>
      </c>
      <c r="E1484" t="s">
        <v>585</v>
      </c>
      <c r="F1484" t="s">
        <v>606</v>
      </c>
      <c r="G1484" t="s">
        <v>607</v>
      </c>
      <c r="H1484" t="s">
        <v>175</v>
      </c>
      <c r="I1484" t="s">
        <v>176</v>
      </c>
      <c r="J1484" t="s">
        <v>36</v>
      </c>
      <c r="K1484">
        <v>39</v>
      </c>
    </row>
    <row r="1485" spans="1:11" x14ac:dyDescent="0.35">
      <c r="A1485" s="36" t="str">
        <f t="shared" si="5"/>
        <v>NHS111PS-202324-H1</v>
      </c>
      <c r="B1485" s="36" t="str">
        <f>VLOOKUP($A1485,Refs!$J$2:$K$15,2,FALSE)</f>
        <v>Apr'23 to Sep'23</v>
      </c>
      <c r="C1485" t="s">
        <v>81</v>
      </c>
      <c r="D1485" t="s">
        <v>506</v>
      </c>
      <c r="E1485" t="s">
        <v>585</v>
      </c>
      <c r="F1485" t="s">
        <v>606</v>
      </c>
      <c r="G1485" t="s">
        <v>607</v>
      </c>
      <c r="H1485" t="s">
        <v>175</v>
      </c>
      <c r="I1485" t="s">
        <v>176</v>
      </c>
      <c r="J1485" t="s">
        <v>37</v>
      </c>
      <c r="K1485">
        <v>0</v>
      </c>
    </row>
    <row r="1486" spans="1:11" x14ac:dyDescent="0.35">
      <c r="A1486" s="36" t="str">
        <f t="shared" si="5"/>
        <v>NHS111PS-202324-H1</v>
      </c>
      <c r="B1486" s="36" t="str">
        <f>VLOOKUP($A1486,Refs!$J$2:$K$15,2,FALSE)</f>
        <v>Apr'23 to Sep'23</v>
      </c>
      <c r="C1486" t="s">
        <v>81</v>
      </c>
      <c r="D1486" t="s">
        <v>506</v>
      </c>
      <c r="E1486" t="s">
        <v>585</v>
      </c>
      <c r="F1486" t="s">
        <v>606</v>
      </c>
      <c r="G1486" t="s">
        <v>607</v>
      </c>
      <c r="H1486" t="s">
        <v>175</v>
      </c>
      <c r="I1486" t="s">
        <v>176</v>
      </c>
      <c r="J1486" t="s">
        <v>38</v>
      </c>
      <c r="K1486">
        <v>24</v>
      </c>
    </row>
    <row r="1487" spans="1:11" x14ac:dyDescent="0.35">
      <c r="A1487" s="36" t="str">
        <f t="shared" si="5"/>
        <v>NHS111PS-202324-H1</v>
      </c>
      <c r="B1487" s="36" t="str">
        <f>VLOOKUP($A1487,Refs!$J$2:$K$15,2,FALSE)</f>
        <v>Apr'23 to Sep'23</v>
      </c>
      <c r="C1487" t="s">
        <v>81</v>
      </c>
      <c r="D1487" t="s">
        <v>506</v>
      </c>
      <c r="E1487" t="s">
        <v>585</v>
      </c>
      <c r="F1487" t="s">
        <v>606</v>
      </c>
      <c r="G1487" t="s">
        <v>607</v>
      </c>
      <c r="H1487" t="s">
        <v>175</v>
      </c>
      <c r="I1487" t="s">
        <v>176</v>
      </c>
      <c r="J1487" t="s">
        <v>39</v>
      </c>
      <c r="K1487">
        <v>33</v>
      </c>
    </row>
    <row r="1488" spans="1:11" x14ac:dyDescent="0.35">
      <c r="A1488" s="36" t="str">
        <f t="shared" si="5"/>
        <v>NHS111PS-202324-H1</v>
      </c>
      <c r="B1488" s="36" t="str">
        <f>VLOOKUP($A1488,Refs!$J$2:$K$15,2,FALSE)</f>
        <v>Apr'23 to Sep'23</v>
      </c>
      <c r="C1488" t="s">
        <v>81</v>
      </c>
      <c r="D1488" t="s">
        <v>506</v>
      </c>
      <c r="E1488" t="s">
        <v>585</v>
      </c>
      <c r="F1488" t="s">
        <v>606</v>
      </c>
      <c r="G1488" t="s">
        <v>607</v>
      </c>
      <c r="H1488" t="s">
        <v>175</v>
      </c>
      <c r="I1488" t="s">
        <v>176</v>
      </c>
      <c r="J1488" t="s">
        <v>40</v>
      </c>
      <c r="K1488">
        <v>0</v>
      </c>
    </row>
    <row r="1489" spans="1:11" x14ac:dyDescent="0.35">
      <c r="A1489" s="36" t="str">
        <f t="shared" si="5"/>
        <v>NHS111PS-202324-H1</v>
      </c>
      <c r="B1489" s="36" t="str">
        <f>VLOOKUP($A1489,Refs!$J$2:$K$15,2,FALSE)</f>
        <v>Apr'23 to Sep'23</v>
      </c>
      <c r="C1489" t="s">
        <v>81</v>
      </c>
      <c r="D1489" t="s">
        <v>506</v>
      </c>
      <c r="E1489" t="s">
        <v>585</v>
      </c>
      <c r="F1489" t="s">
        <v>606</v>
      </c>
      <c r="G1489" t="s">
        <v>607</v>
      </c>
      <c r="H1489" t="s">
        <v>175</v>
      </c>
      <c r="I1489" t="s">
        <v>176</v>
      </c>
      <c r="J1489" t="s">
        <v>41</v>
      </c>
      <c r="K1489">
        <v>9</v>
      </c>
    </row>
    <row r="1490" spans="1:11" x14ac:dyDescent="0.35">
      <c r="A1490" s="36" t="str">
        <f t="shared" si="5"/>
        <v>NHS111PS-202324-H1</v>
      </c>
      <c r="B1490" s="36" t="str">
        <f>VLOOKUP($A1490,Refs!$J$2:$K$15,2,FALSE)</f>
        <v>Apr'23 to Sep'23</v>
      </c>
      <c r="C1490" t="s">
        <v>81</v>
      </c>
      <c r="D1490" t="s">
        <v>506</v>
      </c>
      <c r="E1490" t="s">
        <v>585</v>
      </c>
      <c r="F1490" t="s">
        <v>606</v>
      </c>
      <c r="G1490" t="s">
        <v>607</v>
      </c>
      <c r="H1490" t="s">
        <v>175</v>
      </c>
      <c r="I1490" t="s">
        <v>176</v>
      </c>
      <c r="J1490" t="s">
        <v>42</v>
      </c>
      <c r="K1490">
        <v>3</v>
      </c>
    </row>
    <row r="1491" spans="1:11" x14ac:dyDescent="0.35">
      <c r="A1491" s="36" t="str">
        <f t="shared" si="5"/>
        <v>NHS111PS-202324-H1</v>
      </c>
      <c r="B1491" s="36" t="str">
        <f>VLOOKUP($A1491,Refs!$J$2:$K$15,2,FALSE)</f>
        <v>Apr'23 to Sep'23</v>
      </c>
      <c r="C1491" t="s">
        <v>81</v>
      </c>
      <c r="D1491" t="s">
        <v>506</v>
      </c>
      <c r="E1491" t="s">
        <v>585</v>
      </c>
      <c r="F1491" t="s">
        <v>606</v>
      </c>
      <c r="G1491" t="s">
        <v>607</v>
      </c>
      <c r="H1491" t="s">
        <v>175</v>
      </c>
      <c r="I1491" t="s">
        <v>176</v>
      </c>
      <c r="J1491" t="s">
        <v>43</v>
      </c>
      <c r="K1491">
        <v>0</v>
      </c>
    </row>
    <row r="1492" spans="1:11" x14ac:dyDescent="0.35">
      <c r="A1492" s="36" t="str">
        <f t="shared" si="5"/>
        <v>NHS111PS-202324-H1</v>
      </c>
      <c r="B1492" s="36" t="str">
        <f>VLOOKUP($A1492,Refs!$J$2:$K$15,2,FALSE)</f>
        <v>Apr'23 to Sep'23</v>
      </c>
      <c r="C1492" t="s">
        <v>81</v>
      </c>
      <c r="D1492" t="s">
        <v>506</v>
      </c>
      <c r="E1492" t="s">
        <v>585</v>
      </c>
      <c r="F1492" t="s">
        <v>606</v>
      </c>
      <c r="G1492" t="s">
        <v>607</v>
      </c>
      <c r="H1492" t="s">
        <v>252</v>
      </c>
      <c r="I1492" t="s">
        <v>253</v>
      </c>
      <c r="J1492">
        <v>1</v>
      </c>
      <c r="K1492">
        <v>1651</v>
      </c>
    </row>
    <row r="1493" spans="1:11" x14ac:dyDescent="0.35">
      <c r="A1493" s="36" t="str">
        <f t="shared" si="5"/>
        <v>NHS111PS-202324-H1</v>
      </c>
      <c r="B1493" s="36" t="str">
        <f>VLOOKUP($A1493,Refs!$J$2:$K$15,2,FALSE)</f>
        <v>Apr'23 to Sep'23</v>
      </c>
      <c r="C1493" t="s">
        <v>81</v>
      </c>
      <c r="D1493" t="s">
        <v>506</v>
      </c>
      <c r="E1493" t="s">
        <v>585</v>
      </c>
      <c r="F1493" t="s">
        <v>606</v>
      </c>
      <c r="G1493" t="s">
        <v>607</v>
      </c>
      <c r="H1493" t="s">
        <v>252</v>
      </c>
      <c r="I1493" t="s">
        <v>253</v>
      </c>
      <c r="J1493">
        <v>2</v>
      </c>
      <c r="K1493">
        <v>313</v>
      </c>
    </row>
    <row r="1494" spans="1:11" x14ac:dyDescent="0.35">
      <c r="A1494" s="36" t="str">
        <f t="shared" si="5"/>
        <v>NHS111PS-202324-H1</v>
      </c>
      <c r="B1494" s="36" t="str">
        <f>VLOOKUP($A1494,Refs!$J$2:$K$15,2,FALSE)</f>
        <v>Apr'23 to Sep'23</v>
      </c>
      <c r="C1494" t="s">
        <v>81</v>
      </c>
      <c r="D1494" t="s">
        <v>506</v>
      </c>
      <c r="E1494" t="s">
        <v>585</v>
      </c>
      <c r="F1494" t="s">
        <v>606</v>
      </c>
      <c r="G1494" t="s">
        <v>607</v>
      </c>
      <c r="H1494" t="s">
        <v>252</v>
      </c>
      <c r="I1494" t="s">
        <v>253</v>
      </c>
      <c r="J1494" t="s">
        <v>30</v>
      </c>
      <c r="K1494">
        <v>174</v>
      </c>
    </row>
    <row r="1495" spans="1:11" x14ac:dyDescent="0.35">
      <c r="A1495" s="36" t="str">
        <f t="shared" si="5"/>
        <v>NHS111PS-202324-H1</v>
      </c>
      <c r="B1495" s="36" t="str">
        <f>VLOOKUP($A1495,Refs!$J$2:$K$15,2,FALSE)</f>
        <v>Apr'23 to Sep'23</v>
      </c>
      <c r="C1495" t="s">
        <v>81</v>
      </c>
      <c r="D1495" t="s">
        <v>506</v>
      </c>
      <c r="E1495" t="s">
        <v>585</v>
      </c>
      <c r="F1495" t="s">
        <v>606</v>
      </c>
      <c r="G1495" t="s">
        <v>607</v>
      </c>
      <c r="H1495" t="s">
        <v>252</v>
      </c>
      <c r="I1495" t="s">
        <v>253</v>
      </c>
      <c r="J1495" t="s">
        <v>31</v>
      </c>
      <c r="K1495">
        <v>93</v>
      </c>
    </row>
    <row r="1496" spans="1:11" x14ac:dyDescent="0.35">
      <c r="A1496" s="36" t="str">
        <f t="shared" si="5"/>
        <v>NHS111PS-202324-H1</v>
      </c>
      <c r="B1496" s="36" t="str">
        <f>VLOOKUP($A1496,Refs!$J$2:$K$15,2,FALSE)</f>
        <v>Apr'23 to Sep'23</v>
      </c>
      <c r="C1496" t="s">
        <v>81</v>
      </c>
      <c r="D1496" t="s">
        <v>506</v>
      </c>
      <c r="E1496" t="s">
        <v>585</v>
      </c>
      <c r="F1496" t="s">
        <v>606</v>
      </c>
      <c r="G1496" t="s">
        <v>607</v>
      </c>
      <c r="H1496" t="s">
        <v>252</v>
      </c>
      <c r="I1496" t="s">
        <v>253</v>
      </c>
      <c r="J1496" t="s">
        <v>32</v>
      </c>
      <c r="K1496">
        <v>15</v>
      </c>
    </row>
    <row r="1497" spans="1:11" x14ac:dyDescent="0.35">
      <c r="A1497" s="36" t="str">
        <f t="shared" si="5"/>
        <v>NHS111PS-202324-H1</v>
      </c>
      <c r="B1497" s="36" t="str">
        <f>VLOOKUP($A1497,Refs!$J$2:$K$15,2,FALSE)</f>
        <v>Apr'23 to Sep'23</v>
      </c>
      <c r="C1497" t="s">
        <v>81</v>
      </c>
      <c r="D1497" t="s">
        <v>506</v>
      </c>
      <c r="E1497" t="s">
        <v>585</v>
      </c>
      <c r="F1497" t="s">
        <v>606</v>
      </c>
      <c r="G1497" t="s">
        <v>607</v>
      </c>
      <c r="H1497" t="s">
        <v>252</v>
      </c>
      <c r="I1497" t="s">
        <v>253</v>
      </c>
      <c r="J1497" t="s">
        <v>33</v>
      </c>
      <c r="K1497">
        <v>20</v>
      </c>
    </row>
    <row r="1498" spans="1:11" x14ac:dyDescent="0.35">
      <c r="A1498" s="36" t="str">
        <f t="shared" si="5"/>
        <v>NHS111PS-202324-H1</v>
      </c>
      <c r="B1498" s="36" t="str">
        <f>VLOOKUP($A1498,Refs!$J$2:$K$15,2,FALSE)</f>
        <v>Apr'23 to Sep'23</v>
      </c>
      <c r="C1498" t="s">
        <v>81</v>
      </c>
      <c r="D1498" t="s">
        <v>506</v>
      </c>
      <c r="E1498" t="s">
        <v>585</v>
      </c>
      <c r="F1498" t="s">
        <v>606</v>
      </c>
      <c r="G1498" t="s">
        <v>607</v>
      </c>
      <c r="H1498" t="s">
        <v>252</v>
      </c>
      <c r="I1498" t="s">
        <v>253</v>
      </c>
      <c r="J1498" t="s">
        <v>34</v>
      </c>
      <c r="K1498">
        <v>11</v>
      </c>
    </row>
    <row r="1499" spans="1:11" x14ac:dyDescent="0.35">
      <c r="A1499" s="36" t="str">
        <f t="shared" si="5"/>
        <v>NHS111PS-202324-H1</v>
      </c>
      <c r="B1499" s="36" t="str">
        <f>VLOOKUP($A1499,Refs!$J$2:$K$15,2,FALSE)</f>
        <v>Apr'23 to Sep'23</v>
      </c>
      <c r="C1499" t="s">
        <v>81</v>
      </c>
      <c r="D1499" t="s">
        <v>506</v>
      </c>
      <c r="E1499" t="s">
        <v>585</v>
      </c>
      <c r="F1499" t="s">
        <v>606</v>
      </c>
      <c r="G1499" t="s">
        <v>607</v>
      </c>
      <c r="H1499" t="s">
        <v>252</v>
      </c>
      <c r="I1499" t="s">
        <v>253</v>
      </c>
      <c r="J1499" t="s">
        <v>35</v>
      </c>
      <c r="K1499">
        <v>0</v>
      </c>
    </row>
    <row r="1500" spans="1:11" x14ac:dyDescent="0.35">
      <c r="A1500" s="36" t="str">
        <f t="shared" si="5"/>
        <v>NHS111PS-202324-H1</v>
      </c>
      <c r="B1500" s="36" t="str">
        <f>VLOOKUP($A1500,Refs!$J$2:$K$15,2,FALSE)</f>
        <v>Apr'23 to Sep'23</v>
      </c>
      <c r="C1500" t="s">
        <v>81</v>
      </c>
      <c r="D1500" t="s">
        <v>506</v>
      </c>
      <c r="E1500" t="s">
        <v>585</v>
      </c>
      <c r="F1500" t="s">
        <v>606</v>
      </c>
      <c r="G1500" t="s">
        <v>607</v>
      </c>
      <c r="H1500" t="s">
        <v>252</v>
      </c>
      <c r="I1500" t="s">
        <v>253</v>
      </c>
      <c r="J1500" t="s">
        <v>36</v>
      </c>
      <c r="K1500">
        <v>67</v>
      </c>
    </row>
    <row r="1501" spans="1:11" x14ac:dyDescent="0.35">
      <c r="A1501" s="36" t="str">
        <f t="shared" si="5"/>
        <v>NHS111PS-202324-H1</v>
      </c>
      <c r="B1501" s="36" t="str">
        <f>VLOOKUP($A1501,Refs!$J$2:$K$15,2,FALSE)</f>
        <v>Apr'23 to Sep'23</v>
      </c>
      <c r="C1501" t="s">
        <v>81</v>
      </c>
      <c r="D1501" t="s">
        <v>506</v>
      </c>
      <c r="E1501" t="s">
        <v>585</v>
      </c>
      <c r="F1501" t="s">
        <v>606</v>
      </c>
      <c r="G1501" t="s">
        <v>607</v>
      </c>
      <c r="H1501" t="s">
        <v>252</v>
      </c>
      <c r="I1501" t="s">
        <v>253</v>
      </c>
      <c r="J1501" t="s">
        <v>37</v>
      </c>
      <c r="K1501">
        <v>29</v>
      </c>
    </row>
    <row r="1502" spans="1:11" x14ac:dyDescent="0.35">
      <c r="A1502" s="36" t="str">
        <f t="shared" si="5"/>
        <v>NHS111PS-202324-H1</v>
      </c>
      <c r="B1502" s="36" t="str">
        <f>VLOOKUP($A1502,Refs!$J$2:$K$15,2,FALSE)</f>
        <v>Apr'23 to Sep'23</v>
      </c>
      <c r="C1502" t="s">
        <v>81</v>
      </c>
      <c r="D1502" t="s">
        <v>506</v>
      </c>
      <c r="E1502" t="s">
        <v>585</v>
      </c>
      <c r="F1502" t="s">
        <v>606</v>
      </c>
      <c r="G1502" t="s">
        <v>607</v>
      </c>
      <c r="H1502" t="s">
        <v>252</v>
      </c>
      <c r="I1502" t="s">
        <v>253</v>
      </c>
      <c r="J1502" t="s">
        <v>38</v>
      </c>
      <c r="K1502">
        <v>43</v>
      </c>
    </row>
    <row r="1503" spans="1:11" x14ac:dyDescent="0.35">
      <c r="A1503" s="36" t="str">
        <f t="shared" si="5"/>
        <v>NHS111PS-202324-H1</v>
      </c>
      <c r="B1503" s="36" t="str">
        <f>VLOOKUP($A1503,Refs!$J$2:$K$15,2,FALSE)</f>
        <v>Apr'23 to Sep'23</v>
      </c>
      <c r="C1503" t="s">
        <v>81</v>
      </c>
      <c r="D1503" t="s">
        <v>506</v>
      </c>
      <c r="E1503" t="s">
        <v>585</v>
      </c>
      <c r="F1503" t="s">
        <v>606</v>
      </c>
      <c r="G1503" t="s">
        <v>607</v>
      </c>
      <c r="H1503" t="s">
        <v>252</v>
      </c>
      <c r="I1503" t="s">
        <v>253</v>
      </c>
      <c r="J1503" t="s">
        <v>39</v>
      </c>
      <c r="K1503">
        <v>123</v>
      </c>
    </row>
    <row r="1504" spans="1:11" x14ac:dyDescent="0.35">
      <c r="A1504" s="36" t="str">
        <f t="shared" si="5"/>
        <v>NHS111PS-202324-H1</v>
      </c>
      <c r="B1504" s="36" t="str">
        <f>VLOOKUP($A1504,Refs!$J$2:$K$15,2,FALSE)</f>
        <v>Apr'23 to Sep'23</v>
      </c>
      <c r="C1504" t="s">
        <v>81</v>
      </c>
      <c r="D1504" t="s">
        <v>506</v>
      </c>
      <c r="E1504" t="s">
        <v>585</v>
      </c>
      <c r="F1504" t="s">
        <v>606</v>
      </c>
      <c r="G1504" t="s">
        <v>607</v>
      </c>
      <c r="H1504" t="s">
        <v>252</v>
      </c>
      <c r="I1504" t="s">
        <v>253</v>
      </c>
      <c r="J1504" t="s">
        <v>40</v>
      </c>
      <c r="K1504">
        <v>16</v>
      </c>
    </row>
    <row r="1505" spans="1:11" x14ac:dyDescent="0.35">
      <c r="A1505" s="36" t="str">
        <f t="shared" si="5"/>
        <v>NHS111PS-202324-H1</v>
      </c>
      <c r="B1505" s="36" t="str">
        <f>VLOOKUP($A1505,Refs!$J$2:$K$15,2,FALSE)</f>
        <v>Apr'23 to Sep'23</v>
      </c>
      <c r="C1505" t="s">
        <v>81</v>
      </c>
      <c r="D1505" t="s">
        <v>506</v>
      </c>
      <c r="E1505" t="s">
        <v>585</v>
      </c>
      <c r="F1505" t="s">
        <v>606</v>
      </c>
      <c r="G1505" t="s">
        <v>607</v>
      </c>
      <c r="H1505" t="s">
        <v>252</v>
      </c>
      <c r="I1505" t="s">
        <v>253</v>
      </c>
      <c r="J1505" t="s">
        <v>41</v>
      </c>
      <c r="K1505">
        <v>3</v>
      </c>
    </row>
    <row r="1506" spans="1:11" x14ac:dyDescent="0.35">
      <c r="A1506" s="36" t="str">
        <f t="shared" si="5"/>
        <v>NHS111PS-202324-H1</v>
      </c>
      <c r="B1506" s="36" t="str">
        <f>VLOOKUP($A1506,Refs!$J$2:$K$15,2,FALSE)</f>
        <v>Apr'23 to Sep'23</v>
      </c>
      <c r="C1506" t="s">
        <v>81</v>
      </c>
      <c r="D1506" t="s">
        <v>506</v>
      </c>
      <c r="E1506" t="s">
        <v>585</v>
      </c>
      <c r="F1506" t="s">
        <v>606</v>
      </c>
      <c r="G1506" t="s">
        <v>607</v>
      </c>
      <c r="H1506" t="s">
        <v>252</v>
      </c>
      <c r="I1506" t="s">
        <v>253</v>
      </c>
      <c r="J1506" t="s">
        <v>42</v>
      </c>
      <c r="K1506">
        <v>31</v>
      </c>
    </row>
    <row r="1507" spans="1:11" x14ac:dyDescent="0.35">
      <c r="A1507" s="36" t="str">
        <f t="shared" si="5"/>
        <v>NHS111PS-202324-H1</v>
      </c>
      <c r="B1507" s="36" t="str">
        <f>VLOOKUP($A1507,Refs!$J$2:$K$15,2,FALSE)</f>
        <v>Apr'23 to Sep'23</v>
      </c>
      <c r="C1507" t="s">
        <v>81</v>
      </c>
      <c r="D1507" t="s">
        <v>506</v>
      </c>
      <c r="E1507" t="s">
        <v>585</v>
      </c>
      <c r="F1507" t="s">
        <v>606</v>
      </c>
      <c r="G1507" t="s">
        <v>607</v>
      </c>
      <c r="H1507" t="s">
        <v>252</v>
      </c>
      <c r="I1507" t="s">
        <v>253</v>
      </c>
      <c r="J1507" t="s">
        <v>43</v>
      </c>
      <c r="K1507">
        <v>1</v>
      </c>
    </row>
    <row r="1508" spans="1:11" x14ac:dyDescent="0.35">
      <c r="A1508" s="36" t="str">
        <f t="shared" ref="A1508:A1571" si="6">C1508</f>
        <v>NHS111PS-202324-H1</v>
      </c>
      <c r="B1508" s="36" t="str">
        <f>VLOOKUP($A1508,Refs!$J$2:$K$15,2,FALSE)</f>
        <v>Apr'23 to Sep'23</v>
      </c>
      <c r="C1508" t="s">
        <v>81</v>
      </c>
      <c r="D1508" t="s">
        <v>506</v>
      </c>
      <c r="E1508" t="s">
        <v>585</v>
      </c>
      <c r="F1508" t="s">
        <v>606</v>
      </c>
      <c r="G1508" t="s">
        <v>607</v>
      </c>
      <c r="H1508" t="s">
        <v>387</v>
      </c>
      <c r="I1508" t="s">
        <v>388</v>
      </c>
      <c r="J1508">
        <v>1</v>
      </c>
      <c r="K1508">
        <v>1917</v>
      </c>
    </row>
    <row r="1509" spans="1:11" x14ac:dyDescent="0.35">
      <c r="A1509" s="36" t="str">
        <f t="shared" si="6"/>
        <v>NHS111PS-202324-H1</v>
      </c>
      <c r="B1509" s="36" t="str">
        <f>VLOOKUP($A1509,Refs!$J$2:$K$15,2,FALSE)</f>
        <v>Apr'23 to Sep'23</v>
      </c>
      <c r="C1509" t="s">
        <v>81</v>
      </c>
      <c r="D1509" t="s">
        <v>506</v>
      </c>
      <c r="E1509" t="s">
        <v>585</v>
      </c>
      <c r="F1509" t="s">
        <v>606</v>
      </c>
      <c r="G1509" t="s">
        <v>607</v>
      </c>
      <c r="H1509" t="s">
        <v>387</v>
      </c>
      <c r="I1509" t="s">
        <v>388</v>
      </c>
      <c r="J1509">
        <v>2</v>
      </c>
      <c r="K1509">
        <v>341</v>
      </c>
    </row>
    <row r="1510" spans="1:11" x14ac:dyDescent="0.35">
      <c r="A1510" s="36" t="str">
        <f t="shared" si="6"/>
        <v>NHS111PS-202324-H1</v>
      </c>
      <c r="B1510" s="36" t="str">
        <f>VLOOKUP($A1510,Refs!$J$2:$K$15,2,FALSE)</f>
        <v>Apr'23 to Sep'23</v>
      </c>
      <c r="C1510" t="s">
        <v>81</v>
      </c>
      <c r="D1510" t="s">
        <v>506</v>
      </c>
      <c r="E1510" t="s">
        <v>585</v>
      </c>
      <c r="F1510" t="s">
        <v>606</v>
      </c>
      <c r="G1510" t="s">
        <v>607</v>
      </c>
      <c r="H1510" t="s">
        <v>387</v>
      </c>
      <c r="I1510" t="s">
        <v>388</v>
      </c>
      <c r="J1510" t="s">
        <v>30</v>
      </c>
      <c r="K1510">
        <v>200</v>
      </c>
    </row>
    <row r="1511" spans="1:11" x14ac:dyDescent="0.35">
      <c r="A1511" s="36" t="str">
        <f t="shared" si="6"/>
        <v>NHS111PS-202324-H1</v>
      </c>
      <c r="B1511" s="36" t="str">
        <f>VLOOKUP($A1511,Refs!$J$2:$K$15,2,FALSE)</f>
        <v>Apr'23 to Sep'23</v>
      </c>
      <c r="C1511" t="s">
        <v>81</v>
      </c>
      <c r="D1511" t="s">
        <v>506</v>
      </c>
      <c r="E1511" t="s">
        <v>585</v>
      </c>
      <c r="F1511" t="s">
        <v>606</v>
      </c>
      <c r="G1511" t="s">
        <v>607</v>
      </c>
      <c r="H1511" t="s">
        <v>387</v>
      </c>
      <c r="I1511" t="s">
        <v>388</v>
      </c>
      <c r="J1511" t="s">
        <v>31</v>
      </c>
      <c r="K1511">
        <v>103</v>
      </c>
    </row>
    <row r="1512" spans="1:11" x14ac:dyDescent="0.35">
      <c r="A1512" s="36" t="str">
        <f t="shared" si="6"/>
        <v>NHS111PS-202324-H1</v>
      </c>
      <c r="B1512" s="36" t="str">
        <f>VLOOKUP($A1512,Refs!$J$2:$K$15,2,FALSE)</f>
        <v>Apr'23 to Sep'23</v>
      </c>
      <c r="C1512" t="s">
        <v>81</v>
      </c>
      <c r="D1512" t="s">
        <v>506</v>
      </c>
      <c r="E1512" t="s">
        <v>585</v>
      </c>
      <c r="F1512" t="s">
        <v>606</v>
      </c>
      <c r="G1512" t="s">
        <v>607</v>
      </c>
      <c r="H1512" t="s">
        <v>387</v>
      </c>
      <c r="I1512" t="s">
        <v>388</v>
      </c>
      <c r="J1512" t="s">
        <v>32</v>
      </c>
      <c r="K1512">
        <v>10</v>
      </c>
    </row>
    <row r="1513" spans="1:11" x14ac:dyDescent="0.35">
      <c r="A1513" s="36" t="str">
        <f t="shared" si="6"/>
        <v>NHS111PS-202324-H1</v>
      </c>
      <c r="B1513" s="36" t="str">
        <f>VLOOKUP($A1513,Refs!$J$2:$K$15,2,FALSE)</f>
        <v>Apr'23 to Sep'23</v>
      </c>
      <c r="C1513" t="s">
        <v>81</v>
      </c>
      <c r="D1513" t="s">
        <v>506</v>
      </c>
      <c r="E1513" t="s">
        <v>585</v>
      </c>
      <c r="F1513" t="s">
        <v>606</v>
      </c>
      <c r="G1513" t="s">
        <v>607</v>
      </c>
      <c r="H1513" t="s">
        <v>387</v>
      </c>
      <c r="I1513" t="s">
        <v>388</v>
      </c>
      <c r="J1513" t="s">
        <v>33</v>
      </c>
      <c r="K1513">
        <v>17</v>
      </c>
    </row>
    <row r="1514" spans="1:11" x14ac:dyDescent="0.35">
      <c r="A1514" s="36" t="str">
        <f t="shared" si="6"/>
        <v>NHS111PS-202324-H1</v>
      </c>
      <c r="B1514" s="36" t="str">
        <f>VLOOKUP($A1514,Refs!$J$2:$K$15,2,FALSE)</f>
        <v>Apr'23 to Sep'23</v>
      </c>
      <c r="C1514" t="s">
        <v>81</v>
      </c>
      <c r="D1514" t="s">
        <v>506</v>
      </c>
      <c r="E1514" t="s">
        <v>585</v>
      </c>
      <c r="F1514" t="s">
        <v>606</v>
      </c>
      <c r="G1514" t="s">
        <v>607</v>
      </c>
      <c r="H1514" t="s">
        <v>387</v>
      </c>
      <c r="I1514" t="s">
        <v>388</v>
      </c>
      <c r="J1514" t="s">
        <v>34</v>
      </c>
      <c r="K1514">
        <v>11</v>
      </c>
    </row>
    <row r="1515" spans="1:11" x14ac:dyDescent="0.35">
      <c r="A1515" s="36" t="str">
        <f t="shared" si="6"/>
        <v>NHS111PS-202324-H1</v>
      </c>
      <c r="B1515" s="36" t="str">
        <f>VLOOKUP($A1515,Refs!$J$2:$K$15,2,FALSE)</f>
        <v>Apr'23 to Sep'23</v>
      </c>
      <c r="C1515" t="s">
        <v>81</v>
      </c>
      <c r="D1515" t="s">
        <v>506</v>
      </c>
      <c r="E1515" t="s">
        <v>585</v>
      </c>
      <c r="F1515" t="s">
        <v>606</v>
      </c>
      <c r="G1515" t="s">
        <v>607</v>
      </c>
      <c r="H1515" t="s">
        <v>387</v>
      </c>
      <c r="I1515" t="s">
        <v>388</v>
      </c>
      <c r="J1515" t="s">
        <v>35</v>
      </c>
      <c r="K1515">
        <v>0</v>
      </c>
    </row>
    <row r="1516" spans="1:11" x14ac:dyDescent="0.35">
      <c r="A1516" s="36" t="str">
        <f t="shared" si="6"/>
        <v>NHS111PS-202324-H1</v>
      </c>
      <c r="B1516" s="36" t="str">
        <f>VLOOKUP($A1516,Refs!$J$2:$K$15,2,FALSE)</f>
        <v>Apr'23 to Sep'23</v>
      </c>
      <c r="C1516" t="s">
        <v>81</v>
      </c>
      <c r="D1516" t="s">
        <v>506</v>
      </c>
      <c r="E1516" t="s">
        <v>585</v>
      </c>
      <c r="F1516" t="s">
        <v>606</v>
      </c>
      <c r="G1516" t="s">
        <v>607</v>
      </c>
      <c r="H1516" t="s">
        <v>387</v>
      </c>
      <c r="I1516" t="s">
        <v>388</v>
      </c>
      <c r="J1516" t="s">
        <v>36</v>
      </c>
      <c r="K1516">
        <v>81</v>
      </c>
    </row>
    <row r="1517" spans="1:11" x14ac:dyDescent="0.35">
      <c r="A1517" s="36" t="str">
        <f t="shared" si="6"/>
        <v>NHS111PS-202324-H1</v>
      </c>
      <c r="B1517" s="36" t="str">
        <f>VLOOKUP($A1517,Refs!$J$2:$K$15,2,FALSE)</f>
        <v>Apr'23 to Sep'23</v>
      </c>
      <c r="C1517" t="s">
        <v>81</v>
      </c>
      <c r="D1517" t="s">
        <v>506</v>
      </c>
      <c r="E1517" t="s">
        <v>585</v>
      </c>
      <c r="F1517" t="s">
        <v>606</v>
      </c>
      <c r="G1517" t="s">
        <v>607</v>
      </c>
      <c r="H1517" t="s">
        <v>387</v>
      </c>
      <c r="I1517" t="s">
        <v>388</v>
      </c>
      <c r="J1517" t="s">
        <v>37</v>
      </c>
      <c r="K1517">
        <v>30</v>
      </c>
    </row>
    <row r="1518" spans="1:11" x14ac:dyDescent="0.35">
      <c r="A1518" s="36" t="str">
        <f t="shared" si="6"/>
        <v>NHS111PS-202324-H1</v>
      </c>
      <c r="B1518" s="36" t="str">
        <f>VLOOKUP($A1518,Refs!$J$2:$K$15,2,FALSE)</f>
        <v>Apr'23 to Sep'23</v>
      </c>
      <c r="C1518" t="s">
        <v>81</v>
      </c>
      <c r="D1518" t="s">
        <v>506</v>
      </c>
      <c r="E1518" t="s">
        <v>585</v>
      </c>
      <c r="F1518" t="s">
        <v>606</v>
      </c>
      <c r="G1518" t="s">
        <v>607</v>
      </c>
      <c r="H1518" t="s">
        <v>387</v>
      </c>
      <c r="I1518" t="s">
        <v>388</v>
      </c>
      <c r="J1518" t="s">
        <v>38</v>
      </c>
      <c r="K1518">
        <v>56</v>
      </c>
    </row>
    <row r="1519" spans="1:11" x14ac:dyDescent="0.35">
      <c r="A1519" s="36" t="str">
        <f t="shared" si="6"/>
        <v>NHS111PS-202324-H1</v>
      </c>
      <c r="B1519" s="36" t="str">
        <f>VLOOKUP($A1519,Refs!$J$2:$K$15,2,FALSE)</f>
        <v>Apr'23 to Sep'23</v>
      </c>
      <c r="C1519" t="s">
        <v>81</v>
      </c>
      <c r="D1519" t="s">
        <v>506</v>
      </c>
      <c r="E1519" t="s">
        <v>585</v>
      </c>
      <c r="F1519" t="s">
        <v>606</v>
      </c>
      <c r="G1519" t="s">
        <v>607</v>
      </c>
      <c r="H1519" t="s">
        <v>387</v>
      </c>
      <c r="I1519" t="s">
        <v>388</v>
      </c>
      <c r="J1519" t="s">
        <v>39</v>
      </c>
      <c r="K1519">
        <v>128</v>
      </c>
    </row>
    <row r="1520" spans="1:11" x14ac:dyDescent="0.35">
      <c r="A1520" s="36" t="str">
        <f t="shared" si="6"/>
        <v>NHS111PS-202324-H1</v>
      </c>
      <c r="B1520" s="36" t="str">
        <f>VLOOKUP($A1520,Refs!$J$2:$K$15,2,FALSE)</f>
        <v>Apr'23 to Sep'23</v>
      </c>
      <c r="C1520" t="s">
        <v>81</v>
      </c>
      <c r="D1520" t="s">
        <v>506</v>
      </c>
      <c r="E1520" t="s">
        <v>585</v>
      </c>
      <c r="F1520" t="s">
        <v>606</v>
      </c>
      <c r="G1520" t="s">
        <v>607</v>
      </c>
      <c r="H1520" t="s">
        <v>387</v>
      </c>
      <c r="I1520" t="s">
        <v>388</v>
      </c>
      <c r="J1520" t="s">
        <v>40</v>
      </c>
      <c r="K1520">
        <v>17</v>
      </c>
    </row>
    <row r="1521" spans="1:11" x14ac:dyDescent="0.35">
      <c r="A1521" s="36" t="str">
        <f t="shared" si="6"/>
        <v>NHS111PS-202324-H1</v>
      </c>
      <c r="B1521" s="36" t="str">
        <f>VLOOKUP($A1521,Refs!$J$2:$K$15,2,FALSE)</f>
        <v>Apr'23 to Sep'23</v>
      </c>
      <c r="C1521" t="s">
        <v>81</v>
      </c>
      <c r="D1521" t="s">
        <v>506</v>
      </c>
      <c r="E1521" t="s">
        <v>585</v>
      </c>
      <c r="F1521" t="s">
        <v>606</v>
      </c>
      <c r="G1521" t="s">
        <v>607</v>
      </c>
      <c r="H1521" t="s">
        <v>387</v>
      </c>
      <c r="I1521" t="s">
        <v>388</v>
      </c>
      <c r="J1521" t="s">
        <v>41</v>
      </c>
      <c r="K1521">
        <v>3</v>
      </c>
    </row>
    <row r="1522" spans="1:11" x14ac:dyDescent="0.35">
      <c r="A1522" s="36" t="str">
        <f t="shared" si="6"/>
        <v>NHS111PS-202324-H1</v>
      </c>
      <c r="B1522" s="36" t="str">
        <f>VLOOKUP($A1522,Refs!$J$2:$K$15,2,FALSE)</f>
        <v>Apr'23 to Sep'23</v>
      </c>
      <c r="C1522" t="s">
        <v>81</v>
      </c>
      <c r="D1522" t="s">
        <v>506</v>
      </c>
      <c r="E1522" t="s">
        <v>585</v>
      </c>
      <c r="F1522" t="s">
        <v>606</v>
      </c>
      <c r="G1522" t="s">
        <v>607</v>
      </c>
      <c r="H1522" t="s">
        <v>387</v>
      </c>
      <c r="I1522" t="s">
        <v>388</v>
      </c>
      <c r="J1522" t="s">
        <v>42</v>
      </c>
      <c r="K1522">
        <v>25</v>
      </c>
    </row>
    <row r="1523" spans="1:11" x14ac:dyDescent="0.35">
      <c r="A1523" s="36" t="str">
        <f t="shared" si="6"/>
        <v>NHS111PS-202324-H1</v>
      </c>
      <c r="B1523" s="36" t="str">
        <f>VLOOKUP($A1523,Refs!$J$2:$K$15,2,FALSE)</f>
        <v>Apr'23 to Sep'23</v>
      </c>
      <c r="C1523" t="s">
        <v>81</v>
      </c>
      <c r="D1523" t="s">
        <v>506</v>
      </c>
      <c r="E1523" t="s">
        <v>585</v>
      </c>
      <c r="F1523" t="s">
        <v>606</v>
      </c>
      <c r="G1523" t="s">
        <v>607</v>
      </c>
      <c r="H1523" t="s">
        <v>387</v>
      </c>
      <c r="I1523" t="s">
        <v>388</v>
      </c>
      <c r="J1523" t="s">
        <v>43</v>
      </c>
      <c r="K1523">
        <v>1</v>
      </c>
    </row>
    <row r="1524" spans="1:11" x14ac:dyDescent="0.35">
      <c r="A1524" s="36" t="str">
        <f t="shared" si="6"/>
        <v>NHS111PS-202324-H1</v>
      </c>
      <c r="B1524" s="36" t="str">
        <f>VLOOKUP($A1524,Refs!$J$2:$K$15,2,FALSE)</f>
        <v>Apr'23 to Sep'23</v>
      </c>
      <c r="C1524" t="s">
        <v>81</v>
      </c>
      <c r="D1524" t="s">
        <v>493</v>
      </c>
      <c r="E1524" t="s">
        <v>608</v>
      </c>
      <c r="F1524" t="s">
        <v>609</v>
      </c>
      <c r="G1524" t="s">
        <v>610</v>
      </c>
      <c r="H1524" t="s">
        <v>99</v>
      </c>
      <c r="I1524" t="s">
        <v>100</v>
      </c>
      <c r="J1524">
        <v>1</v>
      </c>
      <c r="K1524">
        <v>9000</v>
      </c>
    </row>
    <row r="1525" spans="1:11" x14ac:dyDescent="0.35">
      <c r="A1525" s="36" t="str">
        <f t="shared" si="6"/>
        <v>NHS111PS-202324-H1</v>
      </c>
      <c r="B1525" s="36" t="str">
        <f>VLOOKUP($A1525,Refs!$J$2:$K$15,2,FALSE)</f>
        <v>Apr'23 to Sep'23</v>
      </c>
      <c r="C1525" t="s">
        <v>81</v>
      </c>
      <c r="D1525" t="s">
        <v>493</v>
      </c>
      <c r="E1525" t="s">
        <v>608</v>
      </c>
      <c r="F1525" t="s">
        <v>609</v>
      </c>
      <c r="G1525" t="s">
        <v>610</v>
      </c>
      <c r="H1525" t="s">
        <v>99</v>
      </c>
      <c r="I1525" t="s">
        <v>100</v>
      </c>
      <c r="J1525">
        <v>2</v>
      </c>
      <c r="K1525">
        <v>1269</v>
      </c>
    </row>
    <row r="1526" spans="1:11" x14ac:dyDescent="0.35">
      <c r="A1526" s="36" t="str">
        <f t="shared" si="6"/>
        <v>NHS111PS-202324-H1</v>
      </c>
      <c r="B1526" s="36" t="str">
        <f>VLOOKUP($A1526,Refs!$J$2:$K$15,2,FALSE)</f>
        <v>Apr'23 to Sep'23</v>
      </c>
      <c r="C1526" t="s">
        <v>81</v>
      </c>
      <c r="D1526" t="s">
        <v>493</v>
      </c>
      <c r="E1526" t="s">
        <v>608</v>
      </c>
      <c r="F1526" t="s">
        <v>609</v>
      </c>
      <c r="G1526" t="s">
        <v>610</v>
      </c>
      <c r="H1526" t="s">
        <v>99</v>
      </c>
      <c r="I1526" t="s">
        <v>100</v>
      </c>
      <c r="J1526" t="s">
        <v>30</v>
      </c>
      <c r="K1526">
        <v>912</v>
      </c>
    </row>
    <row r="1527" spans="1:11" x14ac:dyDescent="0.35">
      <c r="A1527" s="36" t="str">
        <f t="shared" si="6"/>
        <v>NHS111PS-202324-H1</v>
      </c>
      <c r="B1527" s="36" t="str">
        <f>VLOOKUP($A1527,Refs!$J$2:$K$15,2,FALSE)</f>
        <v>Apr'23 to Sep'23</v>
      </c>
      <c r="C1527" t="s">
        <v>81</v>
      </c>
      <c r="D1527" t="s">
        <v>493</v>
      </c>
      <c r="E1527" t="s">
        <v>608</v>
      </c>
      <c r="F1527" t="s">
        <v>609</v>
      </c>
      <c r="G1527" t="s">
        <v>610</v>
      </c>
      <c r="H1527" t="s">
        <v>99</v>
      </c>
      <c r="I1527" t="s">
        <v>100</v>
      </c>
      <c r="J1527" t="s">
        <v>31</v>
      </c>
      <c r="K1527">
        <v>169</v>
      </c>
    </row>
    <row r="1528" spans="1:11" x14ac:dyDescent="0.35">
      <c r="A1528" s="36" t="str">
        <f t="shared" si="6"/>
        <v>NHS111PS-202324-H1</v>
      </c>
      <c r="B1528" s="36" t="str">
        <f>VLOOKUP($A1528,Refs!$J$2:$K$15,2,FALSE)</f>
        <v>Apr'23 to Sep'23</v>
      </c>
      <c r="C1528" t="s">
        <v>81</v>
      </c>
      <c r="D1528" t="s">
        <v>493</v>
      </c>
      <c r="E1528" t="s">
        <v>608</v>
      </c>
      <c r="F1528" t="s">
        <v>609</v>
      </c>
      <c r="G1528" t="s">
        <v>610</v>
      </c>
      <c r="H1528" t="s">
        <v>99</v>
      </c>
      <c r="I1528" t="s">
        <v>100</v>
      </c>
      <c r="J1528" t="s">
        <v>32</v>
      </c>
      <c r="K1528">
        <v>43</v>
      </c>
    </row>
    <row r="1529" spans="1:11" x14ac:dyDescent="0.35">
      <c r="A1529" s="36" t="str">
        <f t="shared" si="6"/>
        <v>NHS111PS-202324-H1</v>
      </c>
      <c r="B1529" s="36" t="str">
        <f>VLOOKUP($A1529,Refs!$J$2:$K$15,2,FALSE)</f>
        <v>Apr'23 to Sep'23</v>
      </c>
      <c r="C1529" t="s">
        <v>81</v>
      </c>
      <c r="D1529" t="s">
        <v>493</v>
      </c>
      <c r="E1529" t="s">
        <v>608</v>
      </c>
      <c r="F1529" t="s">
        <v>609</v>
      </c>
      <c r="G1529" t="s">
        <v>610</v>
      </c>
      <c r="H1529" t="s">
        <v>99</v>
      </c>
      <c r="I1529" t="s">
        <v>100</v>
      </c>
      <c r="J1529" t="s">
        <v>33</v>
      </c>
      <c r="K1529">
        <v>70</v>
      </c>
    </row>
    <row r="1530" spans="1:11" x14ac:dyDescent="0.35">
      <c r="A1530" s="36" t="str">
        <f t="shared" si="6"/>
        <v>NHS111PS-202324-H1</v>
      </c>
      <c r="B1530" s="36" t="str">
        <f>VLOOKUP($A1530,Refs!$J$2:$K$15,2,FALSE)</f>
        <v>Apr'23 to Sep'23</v>
      </c>
      <c r="C1530" t="s">
        <v>81</v>
      </c>
      <c r="D1530" t="s">
        <v>493</v>
      </c>
      <c r="E1530" t="s">
        <v>608</v>
      </c>
      <c r="F1530" t="s">
        <v>609</v>
      </c>
      <c r="G1530" t="s">
        <v>610</v>
      </c>
      <c r="H1530" t="s">
        <v>99</v>
      </c>
      <c r="I1530" t="s">
        <v>100</v>
      </c>
      <c r="J1530" t="s">
        <v>34</v>
      </c>
      <c r="K1530">
        <v>68</v>
      </c>
    </row>
    <row r="1531" spans="1:11" x14ac:dyDescent="0.35">
      <c r="A1531" s="36" t="str">
        <f t="shared" si="6"/>
        <v>NHS111PS-202324-H1</v>
      </c>
      <c r="B1531" s="36" t="str">
        <f>VLOOKUP($A1531,Refs!$J$2:$K$15,2,FALSE)</f>
        <v>Apr'23 to Sep'23</v>
      </c>
      <c r="C1531" t="s">
        <v>81</v>
      </c>
      <c r="D1531" t="s">
        <v>493</v>
      </c>
      <c r="E1531" t="s">
        <v>608</v>
      </c>
      <c r="F1531" t="s">
        <v>609</v>
      </c>
      <c r="G1531" t="s">
        <v>610</v>
      </c>
      <c r="H1531" t="s">
        <v>99</v>
      </c>
      <c r="I1531" t="s">
        <v>100</v>
      </c>
      <c r="J1531" t="s">
        <v>35</v>
      </c>
      <c r="K1531">
        <v>7</v>
      </c>
    </row>
    <row r="1532" spans="1:11" x14ac:dyDescent="0.35">
      <c r="A1532" s="36" t="str">
        <f t="shared" si="6"/>
        <v>NHS111PS-202324-H1</v>
      </c>
      <c r="B1532" s="36" t="str">
        <f>VLOOKUP($A1532,Refs!$J$2:$K$15,2,FALSE)</f>
        <v>Apr'23 to Sep'23</v>
      </c>
      <c r="C1532" t="s">
        <v>81</v>
      </c>
      <c r="D1532" t="s">
        <v>493</v>
      </c>
      <c r="E1532" t="s">
        <v>608</v>
      </c>
      <c r="F1532" t="s">
        <v>609</v>
      </c>
      <c r="G1532" t="s">
        <v>610</v>
      </c>
      <c r="H1532" t="s">
        <v>99</v>
      </c>
      <c r="I1532" t="s">
        <v>100</v>
      </c>
      <c r="J1532" t="s">
        <v>36</v>
      </c>
      <c r="K1532">
        <v>301</v>
      </c>
    </row>
    <row r="1533" spans="1:11" x14ac:dyDescent="0.35">
      <c r="A1533" s="36" t="str">
        <f t="shared" si="6"/>
        <v>NHS111PS-202324-H1</v>
      </c>
      <c r="B1533" s="36" t="str">
        <f>VLOOKUP($A1533,Refs!$J$2:$K$15,2,FALSE)</f>
        <v>Apr'23 to Sep'23</v>
      </c>
      <c r="C1533" t="s">
        <v>81</v>
      </c>
      <c r="D1533" t="s">
        <v>493</v>
      </c>
      <c r="E1533" t="s">
        <v>608</v>
      </c>
      <c r="F1533" t="s">
        <v>609</v>
      </c>
      <c r="G1533" t="s">
        <v>610</v>
      </c>
      <c r="H1533" t="s">
        <v>99</v>
      </c>
      <c r="I1533" t="s">
        <v>100</v>
      </c>
      <c r="J1533" t="s">
        <v>37</v>
      </c>
      <c r="K1533">
        <v>201</v>
      </c>
    </row>
    <row r="1534" spans="1:11" x14ac:dyDescent="0.35">
      <c r="A1534" s="36" t="str">
        <f t="shared" si="6"/>
        <v>NHS111PS-202324-H1</v>
      </c>
      <c r="B1534" s="36" t="str">
        <f>VLOOKUP($A1534,Refs!$J$2:$K$15,2,FALSE)</f>
        <v>Apr'23 to Sep'23</v>
      </c>
      <c r="C1534" t="s">
        <v>81</v>
      </c>
      <c r="D1534" t="s">
        <v>493</v>
      </c>
      <c r="E1534" t="s">
        <v>608</v>
      </c>
      <c r="F1534" t="s">
        <v>609</v>
      </c>
      <c r="G1534" t="s">
        <v>610</v>
      </c>
      <c r="H1534" t="s">
        <v>99</v>
      </c>
      <c r="I1534" t="s">
        <v>100</v>
      </c>
      <c r="J1534" t="s">
        <v>38</v>
      </c>
      <c r="K1534">
        <v>158</v>
      </c>
    </row>
    <row r="1535" spans="1:11" x14ac:dyDescent="0.35">
      <c r="A1535" s="36" t="str">
        <f t="shared" si="6"/>
        <v>NHS111PS-202324-H1</v>
      </c>
      <c r="B1535" s="36" t="str">
        <f>VLOOKUP($A1535,Refs!$J$2:$K$15,2,FALSE)</f>
        <v>Apr'23 to Sep'23</v>
      </c>
      <c r="C1535" t="s">
        <v>81</v>
      </c>
      <c r="D1535" t="s">
        <v>493</v>
      </c>
      <c r="E1535" t="s">
        <v>608</v>
      </c>
      <c r="F1535" t="s">
        <v>609</v>
      </c>
      <c r="G1535" t="s">
        <v>610</v>
      </c>
      <c r="H1535" t="s">
        <v>99</v>
      </c>
      <c r="I1535" t="s">
        <v>100</v>
      </c>
      <c r="J1535" t="s">
        <v>39</v>
      </c>
      <c r="K1535">
        <v>188</v>
      </c>
    </row>
    <row r="1536" spans="1:11" x14ac:dyDescent="0.35">
      <c r="A1536" s="36" t="str">
        <f t="shared" si="6"/>
        <v>NHS111PS-202324-H1</v>
      </c>
      <c r="B1536" s="36" t="str">
        <f>VLOOKUP($A1536,Refs!$J$2:$K$15,2,FALSE)</f>
        <v>Apr'23 to Sep'23</v>
      </c>
      <c r="C1536" t="s">
        <v>81</v>
      </c>
      <c r="D1536" t="s">
        <v>493</v>
      </c>
      <c r="E1536" t="s">
        <v>608</v>
      </c>
      <c r="F1536" t="s">
        <v>609</v>
      </c>
      <c r="G1536" t="s">
        <v>610</v>
      </c>
      <c r="H1536" t="s">
        <v>99</v>
      </c>
      <c r="I1536" t="s">
        <v>100</v>
      </c>
      <c r="J1536" t="s">
        <v>40</v>
      </c>
      <c r="K1536">
        <v>47</v>
      </c>
    </row>
    <row r="1537" spans="1:11" x14ac:dyDescent="0.35">
      <c r="A1537" s="36" t="str">
        <f t="shared" si="6"/>
        <v>NHS111PS-202324-H1</v>
      </c>
      <c r="B1537" s="36" t="str">
        <f>VLOOKUP($A1537,Refs!$J$2:$K$15,2,FALSE)</f>
        <v>Apr'23 to Sep'23</v>
      </c>
      <c r="C1537" t="s">
        <v>81</v>
      </c>
      <c r="D1537" t="s">
        <v>493</v>
      </c>
      <c r="E1537" t="s">
        <v>608</v>
      </c>
      <c r="F1537" t="s">
        <v>609</v>
      </c>
      <c r="G1537" t="s">
        <v>610</v>
      </c>
      <c r="H1537" t="s">
        <v>99</v>
      </c>
      <c r="I1537" t="s">
        <v>100</v>
      </c>
      <c r="J1537" t="s">
        <v>41</v>
      </c>
      <c r="K1537">
        <v>32</v>
      </c>
    </row>
    <row r="1538" spans="1:11" x14ac:dyDescent="0.35">
      <c r="A1538" s="36" t="str">
        <f t="shared" si="6"/>
        <v>NHS111PS-202324-H1</v>
      </c>
      <c r="B1538" s="36" t="str">
        <f>VLOOKUP($A1538,Refs!$J$2:$K$15,2,FALSE)</f>
        <v>Apr'23 to Sep'23</v>
      </c>
      <c r="C1538" t="s">
        <v>81</v>
      </c>
      <c r="D1538" t="s">
        <v>493</v>
      </c>
      <c r="E1538" t="s">
        <v>608</v>
      </c>
      <c r="F1538" t="s">
        <v>609</v>
      </c>
      <c r="G1538" t="s">
        <v>610</v>
      </c>
      <c r="H1538" t="s">
        <v>99</v>
      </c>
      <c r="I1538" t="s">
        <v>100</v>
      </c>
      <c r="J1538" t="s">
        <v>42</v>
      </c>
      <c r="K1538">
        <v>32</v>
      </c>
    </row>
    <row r="1539" spans="1:11" x14ac:dyDescent="0.35">
      <c r="A1539" s="36" t="str">
        <f t="shared" si="6"/>
        <v>NHS111PS-202324-H1</v>
      </c>
      <c r="B1539" s="36" t="str">
        <f>VLOOKUP($A1539,Refs!$J$2:$K$15,2,FALSE)</f>
        <v>Apr'23 to Sep'23</v>
      </c>
      <c r="C1539" t="s">
        <v>81</v>
      </c>
      <c r="D1539" t="s">
        <v>493</v>
      </c>
      <c r="E1539" t="s">
        <v>608</v>
      </c>
      <c r="F1539" t="s">
        <v>609</v>
      </c>
      <c r="G1539" t="s">
        <v>610</v>
      </c>
      <c r="H1539" t="s">
        <v>99</v>
      </c>
      <c r="I1539" t="s">
        <v>100</v>
      </c>
      <c r="J1539" t="s">
        <v>43</v>
      </c>
      <c r="K1539">
        <v>17</v>
      </c>
    </row>
    <row r="1540" spans="1:11" x14ac:dyDescent="0.35">
      <c r="A1540" s="36" t="str">
        <f t="shared" si="6"/>
        <v>NHS111PS-202324-H1</v>
      </c>
      <c r="B1540" s="36" t="str">
        <f>VLOOKUP($A1540,Refs!$J$2:$K$15,2,FALSE)</f>
        <v>Apr'23 to Sep'23</v>
      </c>
      <c r="C1540" t="s">
        <v>81</v>
      </c>
      <c r="D1540" t="s">
        <v>543</v>
      </c>
      <c r="E1540" t="s">
        <v>611</v>
      </c>
      <c r="F1540" t="s">
        <v>612</v>
      </c>
      <c r="G1540" t="s">
        <v>613</v>
      </c>
      <c r="H1540" t="s">
        <v>400</v>
      </c>
      <c r="I1540" t="s">
        <v>614</v>
      </c>
      <c r="J1540">
        <v>1</v>
      </c>
      <c r="K1540">
        <v>1920</v>
      </c>
    </row>
    <row r="1541" spans="1:11" x14ac:dyDescent="0.35">
      <c r="A1541" s="36" t="str">
        <f t="shared" si="6"/>
        <v>NHS111PS-202324-H1</v>
      </c>
      <c r="B1541" s="36" t="str">
        <f>VLOOKUP($A1541,Refs!$J$2:$K$15,2,FALSE)</f>
        <v>Apr'23 to Sep'23</v>
      </c>
      <c r="C1541" t="s">
        <v>81</v>
      </c>
      <c r="D1541" t="s">
        <v>543</v>
      </c>
      <c r="E1541" t="s">
        <v>611</v>
      </c>
      <c r="F1541" t="s">
        <v>612</v>
      </c>
      <c r="G1541" t="s">
        <v>613</v>
      </c>
      <c r="H1541" t="s">
        <v>400</v>
      </c>
      <c r="I1541" t="s">
        <v>614</v>
      </c>
      <c r="J1541">
        <v>2</v>
      </c>
      <c r="K1541">
        <v>927</v>
      </c>
    </row>
    <row r="1542" spans="1:11" x14ac:dyDescent="0.35">
      <c r="A1542" s="36" t="str">
        <f t="shared" si="6"/>
        <v>NHS111PS-202324-H1</v>
      </c>
      <c r="B1542" s="36" t="str">
        <f>VLOOKUP($A1542,Refs!$J$2:$K$15,2,FALSE)</f>
        <v>Apr'23 to Sep'23</v>
      </c>
      <c r="C1542" t="s">
        <v>81</v>
      </c>
      <c r="D1542" t="s">
        <v>543</v>
      </c>
      <c r="E1542" t="s">
        <v>611</v>
      </c>
      <c r="F1542" t="s">
        <v>612</v>
      </c>
      <c r="G1542" t="s">
        <v>613</v>
      </c>
      <c r="H1542" t="s">
        <v>400</v>
      </c>
      <c r="I1542" t="s">
        <v>614</v>
      </c>
      <c r="J1542" t="s">
        <v>30</v>
      </c>
      <c r="K1542">
        <v>665</v>
      </c>
    </row>
    <row r="1543" spans="1:11" x14ac:dyDescent="0.35">
      <c r="A1543" s="36" t="str">
        <f t="shared" si="6"/>
        <v>NHS111PS-202324-H1</v>
      </c>
      <c r="B1543" s="36" t="str">
        <f>VLOOKUP($A1543,Refs!$J$2:$K$15,2,FALSE)</f>
        <v>Apr'23 to Sep'23</v>
      </c>
      <c r="C1543" t="s">
        <v>81</v>
      </c>
      <c r="D1543" t="s">
        <v>543</v>
      </c>
      <c r="E1543" t="s">
        <v>611</v>
      </c>
      <c r="F1543" t="s">
        <v>612</v>
      </c>
      <c r="G1543" t="s">
        <v>613</v>
      </c>
      <c r="H1543" t="s">
        <v>400</v>
      </c>
      <c r="I1543" t="s">
        <v>614</v>
      </c>
      <c r="J1543" t="s">
        <v>31</v>
      </c>
      <c r="K1543">
        <v>145</v>
      </c>
    </row>
    <row r="1544" spans="1:11" x14ac:dyDescent="0.35">
      <c r="A1544" s="36" t="str">
        <f t="shared" si="6"/>
        <v>NHS111PS-202324-H1</v>
      </c>
      <c r="B1544" s="36" t="str">
        <f>VLOOKUP($A1544,Refs!$J$2:$K$15,2,FALSE)</f>
        <v>Apr'23 to Sep'23</v>
      </c>
      <c r="C1544" t="s">
        <v>81</v>
      </c>
      <c r="D1544" t="s">
        <v>543</v>
      </c>
      <c r="E1544" t="s">
        <v>611</v>
      </c>
      <c r="F1544" t="s">
        <v>612</v>
      </c>
      <c r="G1544" t="s">
        <v>613</v>
      </c>
      <c r="H1544" t="s">
        <v>400</v>
      </c>
      <c r="I1544" t="s">
        <v>614</v>
      </c>
      <c r="J1544" t="s">
        <v>32</v>
      </c>
      <c r="K1544">
        <v>43</v>
      </c>
    </row>
    <row r="1545" spans="1:11" x14ac:dyDescent="0.35">
      <c r="A1545" s="36" t="str">
        <f t="shared" si="6"/>
        <v>NHS111PS-202324-H1</v>
      </c>
      <c r="B1545" s="36" t="str">
        <f>VLOOKUP($A1545,Refs!$J$2:$K$15,2,FALSE)</f>
        <v>Apr'23 to Sep'23</v>
      </c>
      <c r="C1545" t="s">
        <v>81</v>
      </c>
      <c r="D1545" t="s">
        <v>543</v>
      </c>
      <c r="E1545" t="s">
        <v>611</v>
      </c>
      <c r="F1545" t="s">
        <v>612</v>
      </c>
      <c r="G1545" t="s">
        <v>613</v>
      </c>
      <c r="H1545" t="s">
        <v>400</v>
      </c>
      <c r="I1545" t="s">
        <v>614</v>
      </c>
      <c r="J1545" t="s">
        <v>33</v>
      </c>
      <c r="K1545">
        <v>26</v>
      </c>
    </row>
    <row r="1546" spans="1:11" x14ac:dyDescent="0.35">
      <c r="A1546" s="36" t="str">
        <f t="shared" si="6"/>
        <v>NHS111PS-202324-H1</v>
      </c>
      <c r="B1546" s="36" t="str">
        <f>VLOOKUP($A1546,Refs!$J$2:$K$15,2,FALSE)</f>
        <v>Apr'23 to Sep'23</v>
      </c>
      <c r="C1546" t="s">
        <v>81</v>
      </c>
      <c r="D1546" t="s">
        <v>543</v>
      </c>
      <c r="E1546" t="s">
        <v>611</v>
      </c>
      <c r="F1546" t="s">
        <v>612</v>
      </c>
      <c r="G1546" t="s">
        <v>613</v>
      </c>
      <c r="H1546" t="s">
        <v>400</v>
      </c>
      <c r="I1546" t="s">
        <v>614</v>
      </c>
      <c r="J1546" t="s">
        <v>34</v>
      </c>
      <c r="K1546">
        <v>33</v>
      </c>
    </row>
    <row r="1547" spans="1:11" x14ac:dyDescent="0.35">
      <c r="A1547" s="36" t="str">
        <f t="shared" si="6"/>
        <v>NHS111PS-202324-H1</v>
      </c>
      <c r="B1547" s="36" t="str">
        <f>VLOOKUP($A1547,Refs!$J$2:$K$15,2,FALSE)</f>
        <v>Apr'23 to Sep'23</v>
      </c>
      <c r="C1547" t="s">
        <v>81</v>
      </c>
      <c r="D1547" t="s">
        <v>543</v>
      </c>
      <c r="E1547" t="s">
        <v>611</v>
      </c>
      <c r="F1547" t="s">
        <v>612</v>
      </c>
      <c r="G1547" t="s">
        <v>613</v>
      </c>
      <c r="H1547" t="s">
        <v>400</v>
      </c>
      <c r="I1547" t="s">
        <v>614</v>
      </c>
      <c r="J1547" t="s">
        <v>35</v>
      </c>
      <c r="K1547">
        <v>15</v>
      </c>
    </row>
    <row r="1548" spans="1:11" x14ac:dyDescent="0.35">
      <c r="A1548" s="36" t="str">
        <f t="shared" si="6"/>
        <v>NHS111PS-202324-H1</v>
      </c>
      <c r="B1548" s="36" t="str">
        <f>VLOOKUP($A1548,Refs!$J$2:$K$15,2,FALSE)</f>
        <v>Apr'23 to Sep'23</v>
      </c>
      <c r="C1548" t="s">
        <v>81</v>
      </c>
      <c r="D1548" t="s">
        <v>543</v>
      </c>
      <c r="E1548" t="s">
        <v>611</v>
      </c>
      <c r="F1548" t="s">
        <v>612</v>
      </c>
      <c r="G1548" t="s">
        <v>613</v>
      </c>
      <c r="H1548" t="s">
        <v>400</v>
      </c>
      <c r="I1548" t="s">
        <v>614</v>
      </c>
      <c r="J1548" t="s">
        <v>36</v>
      </c>
      <c r="K1548">
        <v>150</v>
      </c>
    </row>
    <row r="1549" spans="1:11" x14ac:dyDescent="0.35">
      <c r="A1549" s="36" t="str">
        <f t="shared" si="6"/>
        <v>NHS111PS-202324-H1</v>
      </c>
      <c r="B1549" s="36" t="str">
        <f>VLOOKUP($A1549,Refs!$J$2:$K$15,2,FALSE)</f>
        <v>Apr'23 to Sep'23</v>
      </c>
      <c r="C1549" t="s">
        <v>81</v>
      </c>
      <c r="D1549" t="s">
        <v>543</v>
      </c>
      <c r="E1549" t="s">
        <v>611</v>
      </c>
      <c r="F1549" t="s">
        <v>612</v>
      </c>
      <c r="G1549" t="s">
        <v>613</v>
      </c>
      <c r="H1549" t="s">
        <v>400</v>
      </c>
      <c r="I1549" t="s">
        <v>614</v>
      </c>
      <c r="J1549" t="s">
        <v>37</v>
      </c>
      <c r="K1549">
        <v>196</v>
      </c>
    </row>
    <row r="1550" spans="1:11" x14ac:dyDescent="0.35">
      <c r="A1550" s="36" t="str">
        <f t="shared" si="6"/>
        <v>NHS111PS-202324-H1</v>
      </c>
      <c r="B1550" s="36" t="str">
        <f>VLOOKUP($A1550,Refs!$J$2:$K$15,2,FALSE)</f>
        <v>Apr'23 to Sep'23</v>
      </c>
      <c r="C1550" t="s">
        <v>81</v>
      </c>
      <c r="D1550" t="s">
        <v>543</v>
      </c>
      <c r="E1550" t="s">
        <v>611</v>
      </c>
      <c r="F1550" t="s">
        <v>612</v>
      </c>
      <c r="G1550" t="s">
        <v>613</v>
      </c>
      <c r="H1550" t="s">
        <v>400</v>
      </c>
      <c r="I1550" t="s">
        <v>614</v>
      </c>
      <c r="J1550" t="s">
        <v>38</v>
      </c>
      <c r="K1550">
        <v>148</v>
      </c>
    </row>
    <row r="1551" spans="1:11" x14ac:dyDescent="0.35">
      <c r="A1551" s="36" t="str">
        <f t="shared" si="6"/>
        <v>NHS111PS-202324-H1</v>
      </c>
      <c r="B1551" s="36" t="str">
        <f>VLOOKUP($A1551,Refs!$J$2:$K$15,2,FALSE)</f>
        <v>Apr'23 to Sep'23</v>
      </c>
      <c r="C1551" t="s">
        <v>81</v>
      </c>
      <c r="D1551" t="s">
        <v>543</v>
      </c>
      <c r="E1551" t="s">
        <v>611</v>
      </c>
      <c r="F1551" t="s">
        <v>612</v>
      </c>
      <c r="G1551" t="s">
        <v>613</v>
      </c>
      <c r="H1551" t="s">
        <v>400</v>
      </c>
      <c r="I1551" t="s">
        <v>614</v>
      </c>
      <c r="J1551" t="s">
        <v>39</v>
      </c>
      <c r="K1551">
        <v>258</v>
      </c>
    </row>
    <row r="1552" spans="1:11" x14ac:dyDescent="0.35">
      <c r="A1552" s="36" t="str">
        <f t="shared" si="6"/>
        <v>NHS111PS-202324-H1</v>
      </c>
      <c r="B1552" s="36" t="str">
        <f>VLOOKUP($A1552,Refs!$J$2:$K$15,2,FALSE)</f>
        <v>Apr'23 to Sep'23</v>
      </c>
      <c r="C1552" t="s">
        <v>81</v>
      </c>
      <c r="D1552" t="s">
        <v>543</v>
      </c>
      <c r="E1552" t="s">
        <v>611</v>
      </c>
      <c r="F1552" t="s">
        <v>612</v>
      </c>
      <c r="G1552" t="s">
        <v>613</v>
      </c>
      <c r="H1552" t="s">
        <v>400</v>
      </c>
      <c r="I1552" t="s">
        <v>614</v>
      </c>
      <c r="J1552" t="s">
        <v>40</v>
      </c>
      <c r="K1552">
        <v>43</v>
      </c>
    </row>
    <row r="1553" spans="1:11" x14ac:dyDescent="0.35">
      <c r="A1553" s="36" t="str">
        <f t="shared" si="6"/>
        <v>NHS111PS-202324-H1</v>
      </c>
      <c r="B1553" s="36" t="str">
        <f>VLOOKUP($A1553,Refs!$J$2:$K$15,2,FALSE)</f>
        <v>Apr'23 to Sep'23</v>
      </c>
      <c r="C1553" t="s">
        <v>81</v>
      </c>
      <c r="D1553" t="s">
        <v>543</v>
      </c>
      <c r="E1553" t="s">
        <v>611</v>
      </c>
      <c r="F1553" t="s">
        <v>612</v>
      </c>
      <c r="G1553" t="s">
        <v>613</v>
      </c>
      <c r="H1553" t="s">
        <v>400</v>
      </c>
      <c r="I1553" t="s">
        <v>614</v>
      </c>
      <c r="J1553" t="s">
        <v>41</v>
      </c>
      <c r="K1553">
        <v>59</v>
      </c>
    </row>
    <row r="1554" spans="1:11" x14ac:dyDescent="0.35">
      <c r="A1554" s="36" t="str">
        <f t="shared" si="6"/>
        <v>NHS111PS-202324-H1</v>
      </c>
      <c r="B1554" s="36" t="str">
        <f>VLOOKUP($A1554,Refs!$J$2:$K$15,2,FALSE)</f>
        <v>Apr'23 to Sep'23</v>
      </c>
      <c r="C1554" t="s">
        <v>81</v>
      </c>
      <c r="D1554" t="s">
        <v>543</v>
      </c>
      <c r="E1554" t="s">
        <v>611</v>
      </c>
      <c r="F1554" t="s">
        <v>612</v>
      </c>
      <c r="G1554" t="s">
        <v>613</v>
      </c>
      <c r="H1554" t="s">
        <v>400</v>
      </c>
      <c r="I1554" t="s">
        <v>614</v>
      </c>
      <c r="J1554" t="s">
        <v>42</v>
      </c>
      <c r="K1554">
        <v>48</v>
      </c>
    </row>
    <row r="1555" spans="1:11" x14ac:dyDescent="0.35">
      <c r="A1555" s="36" t="str">
        <f t="shared" si="6"/>
        <v>NHS111PS-202324-H1</v>
      </c>
      <c r="B1555" s="36" t="str">
        <f>VLOOKUP($A1555,Refs!$J$2:$K$15,2,FALSE)</f>
        <v>Apr'23 to Sep'23</v>
      </c>
      <c r="C1555" t="s">
        <v>81</v>
      </c>
      <c r="D1555" t="s">
        <v>543</v>
      </c>
      <c r="E1555" t="s">
        <v>611</v>
      </c>
      <c r="F1555" t="s">
        <v>612</v>
      </c>
      <c r="G1555" t="s">
        <v>613</v>
      </c>
      <c r="H1555" t="s">
        <v>400</v>
      </c>
      <c r="I1555" t="s">
        <v>614</v>
      </c>
      <c r="J1555" t="s">
        <v>43</v>
      </c>
      <c r="K1555">
        <v>25</v>
      </c>
    </row>
    <row r="1556" spans="1:11" x14ac:dyDescent="0.35">
      <c r="A1556" s="36" t="str">
        <f t="shared" si="6"/>
        <v>NHS111PS-202324-H1</v>
      </c>
      <c r="B1556" s="36" t="str">
        <f>VLOOKUP($A1556,Refs!$J$2:$K$15,2,FALSE)</f>
        <v>Apr'23 to Sep'23</v>
      </c>
      <c r="C1556" t="s">
        <v>81</v>
      </c>
      <c r="D1556" t="s">
        <v>493</v>
      </c>
      <c r="E1556" t="s">
        <v>608</v>
      </c>
      <c r="F1556" t="s">
        <v>615</v>
      </c>
      <c r="G1556" t="s">
        <v>616</v>
      </c>
      <c r="H1556" t="s">
        <v>305</v>
      </c>
      <c r="I1556" t="s">
        <v>617</v>
      </c>
      <c r="J1556">
        <v>1</v>
      </c>
      <c r="K1556">
        <v>7750</v>
      </c>
    </row>
    <row r="1557" spans="1:11" x14ac:dyDescent="0.35">
      <c r="A1557" s="36" t="str">
        <f t="shared" si="6"/>
        <v>NHS111PS-202324-H1</v>
      </c>
      <c r="B1557" s="36" t="str">
        <f>VLOOKUP($A1557,Refs!$J$2:$K$15,2,FALSE)</f>
        <v>Apr'23 to Sep'23</v>
      </c>
      <c r="C1557" t="s">
        <v>81</v>
      </c>
      <c r="D1557" t="s">
        <v>493</v>
      </c>
      <c r="E1557" t="s">
        <v>608</v>
      </c>
      <c r="F1557" t="s">
        <v>615</v>
      </c>
      <c r="G1557" t="s">
        <v>616</v>
      </c>
      <c r="H1557" t="s">
        <v>305</v>
      </c>
      <c r="I1557" t="s">
        <v>617</v>
      </c>
      <c r="J1557">
        <v>2</v>
      </c>
      <c r="K1557">
        <v>656</v>
      </c>
    </row>
    <row r="1558" spans="1:11" x14ac:dyDescent="0.35">
      <c r="A1558" s="36" t="str">
        <f t="shared" si="6"/>
        <v>NHS111PS-202324-H1</v>
      </c>
      <c r="B1558" s="36" t="str">
        <f>VLOOKUP($A1558,Refs!$J$2:$K$15,2,FALSE)</f>
        <v>Apr'23 to Sep'23</v>
      </c>
      <c r="C1558" t="s">
        <v>81</v>
      </c>
      <c r="D1558" t="s">
        <v>493</v>
      </c>
      <c r="E1558" t="s">
        <v>608</v>
      </c>
      <c r="F1558" t="s">
        <v>615</v>
      </c>
      <c r="G1558" t="s">
        <v>616</v>
      </c>
      <c r="H1558" t="s">
        <v>305</v>
      </c>
      <c r="I1558" t="s">
        <v>617</v>
      </c>
      <c r="J1558" t="s">
        <v>30</v>
      </c>
      <c r="K1558">
        <v>419</v>
      </c>
    </row>
    <row r="1559" spans="1:11" x14ac:dyDescent="0.35">
      <c r="A1559" s="36" t="str">
        <f t="shared" si="6"/>
        <v>NHS111PS-202324-H1</v>
      </c>
      <c r="B1559" s="36" t="str">
        <f>VLOOKUP($A1559,Refs!$J$2:$K$15,2,FALSE)</f>
        <v>Apr'23 to Sep'23</v>
      </c>
      <c r="C1559" t="s">
        <v>81</v>
      </c>
      <c r="D1559" t="s">
        <v>493</v>
      </c>
      <c r="E1559" t="s">
        <v>608</v>
      </c>
      <c r="F1559" t="s">
        <v>615</v>
      </c>
      <c r="G1559" t="s">
        <v>616</v>
      </c>
      <c r="H1559" t="s">
        <v>305</v>
      </c>
      <c r="I1559" t="s">
        <v>617</v>
      </c>
      <c r="J1559" t="s">
        <v>31</v>
      </c>
      <c r="K1559">
        <v>141</v>
      </c>
    </row>
    <row r="1560" spans="1:11" x14ac:dyDescent="0.35">
      <c r="A1560" s="36" t="str">
        <f t="shared" si="6"/>
        <v>NHS111PS-202324-H1</v>
      </c>
      <c r="B1560" s="36" t="str">
        <f>VLOOKUP($A1560,Refs!$J$2:$K$15,2,FALSE)</f>
        <v>Apr'23 to Sep'23</v>
      </c>
      <c r="C1560" t="s">
        <v>81</v>
      </c>
      <c r="D1560" t="s">
        <v>493</v>
      </c>
      <c r="E1560" t="s">
        <v>608</v>
      </c>
      <c r="F1560" t="s">
        <v>615</v>
      </c>
      <c r="G1560" t="s">
        <v>616</v>
      </c>
      <c r="H1560" t="s">
        <v>305</v>
      </c>
      <c r="I1560" t="s">
        <v>617</v>
      </c>
      <c r="J1560" t="s">
        <v>32</v>
      </c>
      <c r="K1560">
        <v>24</v>
      </c>
    </row>
    <row r="1561" spans="1:11" x14ac:dyDescent="0.35">
      <c r="A1561" s="36" t="str">
        <f t="shared" si="6"/>
        <v>NHS111PS-202324-H1</v>
      </c>
      <c r="B1561" s="36" t="str">
        <f>VLOOKUP($A1561,Refs!$J$2:$K$15,2,FALSE)</f>
        <v>Apr'23 to Sep'23</v>
      </c>
      <c r="C1561" t="s">
        <v>81</v>
      </c>
      <c r="D1561" t="s">
        <v>493</v>
      </c>
      <c r="E1561" t="s">
        <v>608</v>
      </c>
      <c r="F1561" t="s">
        <v>615</v>
      </c>
      <c r="G1561" t="s">
        <v>616</v>
      </c>
      <c r="H1561" t="s">
        <v>305</v>
      </c>
      <c r="I1561" t="s">
        <v>617</v>
      </c>
      <c r="J1561" t="s">
        <v>33</v>
      </c>
      <c r="K1561">
        <v>29</v>
      </c>
    </row>
    <row r="1562" spans="1:11" x14ac:dyDescent="0.35">
      <c r="A1562" s="36" t="str">
        <f t="shared" si="6"/>
        <v>NHS111PS-202324-H1</v>
      </c>
      <c r="B1562" s="36" t="str">
        <f>VLOOKUP($A1562,Refs!$J$2:$K$15,2,FALSE)</f>
        <v>Apr'23 to Sep'23</v>
      </c>
      <c r="C1562" t="s">
        <v>81</v>
      </c>
      <c r="D1562" t="s">
        <v>493</v>
      </c>
      <c r="E1562" t="s">
        <v>608</v>
      </c>
      <c r="F1562" t="s">
        <v>615</v>
      </c>
      <c r="G1562" t="s">
        <v>616</v>
      </c>
      <c r="H1562" t="s">
        <v>305</v>
      </c>
      <c r="I1562" t="s">
        <v>617</v>
      </c>
      <c r="J1562" t="s">
        <v>34</v>
      </c>
      <c r="K1562">
        <v>33</v>
      </c>
    </row>
    <row r="1563" spans="1:11" x14ac:dyDescent="0.35">
      <c r="A1563" s="36" t="str">
        <f t="shared" si="6"/>
        <v>NHS111PS-202324-H1</v>
      </c>
      <c r="B1563" s="36" t="str">
        <f>VLOOKUP($A1563,Refs!$J$2:$K$15,2,FALSE)</f>
        <v>Apr'23 to Sep'23</v>
      </c>
      <c r="C1563" t="s">
        <v>81</v>
      </c>
      <c r="D1563" t="s">
        <v>493</v>
      </c>
      <c r="E1563" t="s">
        <v>608</v>
      </c>
      <c r="F1563" t="s">
        <v>615</v>
      </c>
      <c r="G1563" t="s">
        <v>616</v>
      </c>
      <c r="H1563" t="s">
        <v>305</v>
      </c>
      <c r="I1563" t="s">
        <v>617</v>
      </c>
      <c r="J1563" t="s">
        <v>35</v>
      </c>
      <c r="K1563">
        <v>10</v>
      </c>
    </row>
    <row r="1564" spans="1:11" x14ac:dyDescent="0.35">
      <c r="A1564" s="36" t="str">
        <f t="shared" si="6"/>
        <v>NHS111PS-202324-H1</v>
      </c>
      <c r="B1564" s="36" t="str">
        <f>VLOOKUP($A1564,Refs!$J$2:$K$15,2,FALSE)</f>
        <v>Apr'23 to Sep'23</v>
      </c>
      <c r="C1564" t="s">
        <v>81</v>
      </c>
      <c r="D1564" t="s">
        <v>493</v>
      </c>
      <c r="E1564" t="s">
        <v>608</v>
      </c>
      <c r="F1564" t="s">
        <v>615</v>
      </c>
      <c r="G1564" t="s">
        <v>616</v>
      </c>
      <c r="H1564" t="s">
        <v>305</v>
      </c>
      <c r="I1564" t="s">
        <v>617</v>
      </c>
      <c r="J1564" t="s">
        <v>36</v>
      </c>
      <c r="K1564">
        <v>154</v>
      </c>
    </row>
    <row r="1565" spans="1:11" x14ac:dyDescent="0.35">
      <c r="A1565" s="36" t="str">
        <f t="shared" si="6"/>
        <v>NHS111PS-202324-H1</v>
      </c>
      <c r="B1565" s="36" t="str">
        <f>VLOOKUP($A1565,Refs!$J$2:$K$15,2,FALSE)</f>
        <v>Apr'23 to Sep'23</v>
      </c>
      <c r="C1565" t="s">
        <v>81</v>
      </c>
      <c r="D1565" t="s">
        <v>493</v>
      </c>
      <c r="E1565" t="s">
        <v>608</v>
      </c>
      <c r="F1565" t="s">
        <v>615</v>
      </c>
      <c r="G1565" t="s">
        <v>616</v>
      </c>
      <c r="H1565" t="s">
        <v>305</v>
      </c>
      <c r="I1565" t="s">
        <v>617</v>
      </c>
      <c r="J1565" t="s">
        <v>37</v>
      </c>
      <c r="K1565">
        <v>42</v>
      </c>
    </row>
    <row r="1566" spans="1:11" x14ac:dyDescent="0.35">
      <c r="A1566" s="36" t="str">
        <f t="shared" si="6"/>
        <v>NHS111PS-202324-H1</v>
      </c>
      <c r="B1566" s="36" t="str">
        <f>VLOOKUP($A1566,Refs!$J$2:$K$15,2,FALSE)</f>
        <v>Apr'23 to Sep'23</v>
      </c>
      <c r="C1566" t="s">
        <v>81</v>
      </c>
      <c r="D1566" t="s">
        <v>493</v>
      </c>
      <c r="E1566" t="s">
        <v>608</v>
      </c>
      <c r="F1566" t="s">
        <v>615</v>
      </c>
      <c r="G1566" t="s">
        <v>616</v>
      </c>
      <c r="H1566" t="s">
        <v>305</v>
      </c>
      <c r="I1566" t="s">
        <v>617</v>
      </c>
      <c r="J1566" t="s">
        <v>38</v>
      </c>
      <c r="K1566">
        <v>132</v>
      </c>
    </row>
    <row r="1567" spans="1:11" x14ac:dyDescent="0.35">
      <c r="A1567" s="36" t="str">
        <f t="shared" si="6"/>
        <v>NHS111PS-202324-H1</v>
      </c>
      <c r="B1567" s="36" t="str">
        <f>VLOOKUP($A1567,Refs!$J$2:$K$15,2,FALSE)</f>
        <v>Apr'23 to Sep'23</v>
      </c>
      <c r="C1567" t="s">
        <v>81</v>
      </c>
      <c r="D1567" t="s">
        <v>493</v>
      </c>
      <c r="E1567" t="s">
        <v>608</v>
      </c>
      <c r="F1567" t="s">
        <v>615</v>
      </c>
      <c r="G1567" t="s">
        <v>616</v>
      </c>
      <c r="H1567" t="s">
        <v>305</v>
      </c>
      <c r="I1567" t="s">
        <v>617</v>
      </c>
      <c r="J1567" t="s">
        <v>39</v>
      </c>
      <c r="K1567">
        <v>152</v>
      </c>
    </row>
    <row r="1568" spans="1:11" x14ac:dyDescent="0.35">
      <c r="A1568" s="36" t="str">
        <f t="shared" si="6"/>
        <v>NHS111PS-202324-H1</v>
      </c>
      <c r="B1568" s="36" t="str">
        <f>VLOOKUP($A1568,Refs!$J$2:$K$15,2,FALSE)</f>
        <v>Apr'23 to Sep'23</v>
      </c>
      <c r="C1568" t="s">
        <v>81</v>
      </c>
      <c r="D1568" t="s">
        <v>493</v>
      </c>
      <c r="E1568" t="s">
        <v>608</v>
      </c>
      <c r="F1568" t="s">
        <v>615</v>
      </c>
      <c r="G1568" t="s">
        <v>616</v>
      </c>
      <c r="H1568" t="s">
        <v>305</v>
      </c>
      <c r="I1568" t="s">
        <v>617</v>
      </c>
      <c r="J1568" t="s">
        <v>40</v>
      </c>
      <c r="K1568">
        <v>0</v>
      </c>
    </row>
    <row r="1569" spans="1:11" x14ac:dyDescent="0.35">
      <c r="A1569" s="36" t="str">
        <f t="shared" si="6"/>
        <v>NHS111PS-202324-H1</v>
      </c>
      <c r="B1569" s="36" t="str">
        <f>VLOOKUP($A1569,Refs!$J$2:$K$15,2,FALSE)</f>
        <v>Apr'23 to Sep'23</v>
      </c>
      <c r="C1569" t="s">
        <v>81</v>
      </c>
      <c r="D1569" t="s">
        <v>493</v>
      </c>
      <c r="E1569" t="s">
        <v>608</v>
      </c>
      <c r="F1569" t="s">
        <v>615</v>
      </c>
      <c r="G1569" t="s">
        <v>616</v>
      </c>
      <c r="H1569" t="s">
        <v>305</v>
      </c>
      <c r="I1569" t="s">
        <v>617</v>
      </c>
      <c r="J1569" t="s">
        <v>41</v>
      </c>
      <c r="K1569">
        <v>48</v>
      </c>
    </row>
    <row r="1570" spans="1:11" x14ac:dyDescent="0.35">
      <c r="A1570" s="36" t="str">
        <f t="shared" si="6"/>
        <v>NHS111PS-202324-H1</v>
      </c>
      <c r="B1570" s="36" t="str">
        <f>VLOOKUP($A1570,Refs!$J$2:$K$15,2,FALSE)</f>
        <v>Apr'23 to Sep'23</v>
      </c>
      <c r="C1570" t="s">
        <v>81</v>
      </c>
      <c r="D1570" t="s">
        <v>493</v>
      </c>
      <c r="E1570" t="s">
        <v>608</v>
      </c>
      <c r="F1570" t="s">
        <v>615</v>
      </c>
      <c r="G1570" t="s">
        <v>616</v>
      </c>
      <c r="H1570" t="s">
        <v>305</v>
      </c>
      <c r="I1570" t="s">
        <v>617</v>
      </c>
      <c r="J1570" t="s">
        <v>42</v>
      </c>
      <c r="K1570">
        <v>23</v>
      </c>
    </row>
    <row r="1571" spans="1:11" x14ac:dyDescent="0.35">
      <c r="A1571" s="36" t="str">
        <f t="shared" si="6"/>
        <v>NHS111PS-202324-H1</v>
      </c>
      <c r="B1571" s="36" t="str">
        <f>VLOOKUP($A1571,Refs!$J$2:$K$15,2,FALSE)</f>
        <v>Apr'23 to Sep'23</v>
      </c>
      <c r="C1571" t="s">
        <v>81</v>
      </c>
      <c r="D1571" t="s">
        <v>493</v>
      </c>
      <c r="E1571" t="s">
        <v>608</v>
      </c>
      <c r="F1571" t="s">
        <v>615</v>
      </c>
      <c r="G1571" t="s">
        <v>616</v>
      </c>
      <c r="H1571" t="s">
        <v>305</v>
      </c>
      <c r="I1571" t="s">
        <v>617</v>
      </c>
      <c r="J1571" t="s">
        <v>43</v>
      </c>
      <c r="K1571">
        <v>4</v>
      </c>
    </row>
    <row r="1572" spans="1:11" x14ac:dyDescent="0.35">
      <c r="A1572" s="36" t="str">
        <f t="shared" ref="A1572:A1635" si="7">C1572</f>
        <v>NHS111PS-202324-H1</v>
      </c>
      <c r="B1572" s="36" t="str">
        <f>VLOOKUP($A1572,Refs!$J$2:$K$15,2,FALSE)</f>
        <v>Apr'23 to Sep'23</v>
      </c>
      <c r="C1572" t="s">
        <v>81</v>
      </c>
      <c r="D1572" t="s">
        <v>495</v>
      </c>
      <c r="E1572" t="s">
        <v>599</v>
      </c>
      <c r="F1572" t="s">
        <v>620</v>
      </c>
      <c r="G1572" t="s">
        <v>621</v>
      </c>
      <c r="H1572" t="s">
        <v>371</v>
      </c>
      <c r="I1572" t="s">
        <v>372</v>
      </c>
      <c r="J1572">
        <v>1</v>
      </c>
      <c r="K1572">
        <v>2421</v>
      </c>
    </row>
    <row r="1573" spans="1:11" x14ac:dyDescent="0.35">
      <c r="A1573" s="36" t="str">
        <f t="shared" si="7"/>
        <v>NHS111PS-202324-H1</v>
      </c>
      <c r="B1573" s="36" t="str">
        <f>VLOOKUP($A1573,Refs!$J$2:$K$15,2,FALSE)</f>
        <v>Apr'23 to Sep'23</v>
      </c>
      <c r="C1573" t="s">
        <v>81</v>
      </c>
      <c r="D1573" t="s">
        <v>495</v>
      </c>
      <c r="E1573" t="s">
        <v>599</v>
      </c>
      <c r="F1573" t="s">
        <v>620</v>
      </c>
      <c r="G1573" t="s">
        <v>621</v>
      </c>
      <c r="H1573" t="s">
        <v>371</v>
      </c>
      <c r="I1573" t="s">
        <v>372</v>
      </c>
      <c r="J1573">
        <v>2</v>
      </c>
      <c r="K1573">
        <v>1887</v>
      </c>
    </row>
    <row r="1574" spans="1:11" x14ac:dyDescent="0.35">
      <c r="A1574" s="36" t="str">
        <f t="shared" si="7"/>
        <v>NHS111PS-202324-H1</v>
      </c>
      <c r="B1574" s="36" t="str">
        <f>VLOOKUP($A1574,Refs!$J$2:$K$15,2,FALSE)</f>
        <v>Apr'23 to Sep'23</v>
      </c>
      <c r="C1574" t="s">
        <v>81</v>
      </c>
      <c r="D1574" t="s">
        <v>495</v>
      </c>
      <c r="E1574" t="s">
        <v>599</v>
      </c>
      <c r="F1574" t="s">
        <v>620</v>
      </c>
      <c r="G1574" t="s">
        <v>621</v>
      </c>
      <c r="H1574" t="s">
        <v>371</v>
      </c>
      <c r="I1574" t="s">
        <v>372</v>
      </c>
      <c r="J1574" t="s">
        <v>30</v>
      </c>
      <c r="K1574">
        <v>1143</v>
      </c>
    </row>
    <row r="1575" spans="1:11" x14ac:dyDescent="0.35">
      <c r="A1575" s="36" t="str">
        <f t="shared" si="7"/>
        <v>NHS111PS-202324-H1</v>
      </c>
      <c r="B1575" s="36" t="str">
        <f>VLOOKUP($A1575,Refs!$J$2:$K$15,2,FALSE)</f>
        <v>Apr'23 to Sep'23</v>
      </c>
      <c r="C1575" t="s">
        <v>81</v>
      </c>
      <c r="D1575" t="s">
        <v>495</v>
      </c>
      <c r="E1575" t="s">
        <v>599</v>
      </c>
      <c r="F1575" t="s">
        <v>620</v>
      </c>
      <c r="G1575" t="s">
        <v>621</v>
      </c>
      <c r="H1575" t="s">
        <v>371</v>
      </c>
      <c r="I1575" t="s">
        <v>372</v>
      </c>
      <c r="J1575" t="s">
        <v>31</v>
      </c>
      <c r="K1575">
        <v>257</v>
      </c>
    </row>
    <row r="1576" spans="1:11" x14ac:dyDescent="0.35">
      <c r="A1576" s="36" t="str">
        <f t="shared" si="7"/>
        <v>NHS111PS-202324-H1</v>
      </c>
      <c r="B1576" s="36" t="str">
        <f>VLOOKUP($A1576,Refs!$J$2:$K$15,2,FALSE)</f>
        <v>Apr'23 to Sep'23</v>
      </c>
      <c r="C1576" t="s">
        <v>81</v>
      </c>
      <c r="D1576" t="s">
        <v>495</v>
      </c>
      <c r="E1576" t="s">
        <v>599</v>
      </c>
      <c r="F1576" t="s">
        <v>620</v>
      </c>
      <c r="G1576" t="s">
        <v>621</v>
      </c>
      <c r="H1576" t="s">
        <v>371</v>
      </c>
      <c r="I1576" t="s">
        <v>372</v>
      </c>
      <c r="J1576" t="s">
        <v>32</v>
      </c>
      <c r="K1576">
        <v>114</v>
      </c>
    </row>
    <row r="1577" spans="1:11" x14ac:dyDescent="0.35">
      <c r="A1577" s="36" t="str">
        <f t="shared" si="7"/>
        <v>NHS111PS-202324-H1</v>
      </c>
      <c r="B1577" s="36" t="str">
        <f>VLOOKUP($A1577,Refs!$J$2:$K$15,2,FALSE)</f>
        <v>Apr'23 to Sep'23</v>
      </c>
      <c r="C1577" t="s">
        <v>81</v>
      </c>
      <c r="D1577" t="s">
        <v>495</v>
      </c>
      <c r="E1577" t="s">
        <v>599</v>
      </c>
      <c r="F1577" t="s">
        <v>620</v>
      </c>
      <c r="G1577" t="s">
        <v>621</v>
      </c>
      <c r="H1577" t="s">
        <v>371</v>
      </c>
      <c r="I1577" t="s">
        <v>372</v>
      </c>
      <c r="J1577" t="s">
        <v>33</v>
      </c>
      <c r="K1577">
        <v>153</v>
      </c>
    </row>
    <row r="1578" spans="1:11" x14ac:dyDescent="0.35">
      <c r="A1578" s="36" t="str">
        <f t="shared" si="7"/>
        <v>NHS111PS-202324-H1</v>
      </c>
      <c r="B1578" s="36" t="str">
        <f>VLOOKUP($A1578,Refs!$J$2:$K$15,2,FALSE)</f>
        <v>Apr'23 to Sep'23</v>
      </c>
      <c r="C1578" t="s">
        <v>81</v>
      </c>
      <c r="D1578" t="s">
        <v>495</v>
      </c>
      <c r="E1578" t="s">
        <v>599</v>
      </c>
      <c r="F1578" t="s">
        <v>620</v>
      </c>
      <c r="G1578" t="s">
        <v>621</v>
      </c>
      <c r="H1578" t="s">
        <v>371</v>
      </c>
      <c r="I1578" t="s">
        <v>372</v>
      </c>
      <c r="J1578" t="s">
        <v>34</v>
      </c>
      <c r="K1578">
        <v>220</v>
      </c>
    </row>
    <row r="1579" spans="1:11" x14ac:dyDescent="0.35">
      <c r="A1579" s="36" t="str">
        <f t="shared" si="7"/>
        <v>NHS111PS-202324-H1</v>
      </c>
      <c r="B1579" s="36" t="str">
        <f>VLOOKUP($A1579,Refs!$J$2:$K$15,2,FALSE)</f>
        <v>Apr'23 to Sep'23</v>
      </c>
      <c r="C1579" t="s">
        <v>81</v>
      </c>
      <c r="D1579" t="s">
        <v>495</v>
      </c>
      <c r="E1579" t="s">
        <v>599</v>
      </c>
      <c r="F1579" t="s">
        <v>620</v>
      </c>
      <c r="G1579" t="s">
        <v>621</v>
      </c>
      <c r="H1579" t="s">
        <v>371</v>
      </c>
      <c r="I1579" t="s">
        <v>372</v>
      </c>
      <c r="J1579" t="s">
        <v>35</v>
      </c>
      <c r="K1579">
        <v>0</v>
      </c>
    </row>
    <row r="1580" spans="1:11" x14ac:dyDescent="0.35">
      <c r="A1580" s="36" t="str">
        <f t="shared" si="7"/>
        <v>NHS111PS-202324-H1</v>
      </c>
      <c r="B1580" s="36" t="str">
        <f>VLOOKUP($A1580,Refs!$J$2:$K$15,2,FALSE)</f>
        <v>Apr'23 to Sep'23</v>
      </c>
      <c r="C1580" t="s">
        <v>81</v>
      </c>
      <c r="D1580" t="s">
        <v>495</v>
      </c>
      <c r="E1580" t="s">
        <v>599</v>
      </c>
      <c r="F1580" t="s">
        <v>620</v>
      </c>
      <c r="G1580" t="s">
        <v>621</v>
      </c>
      <c r="H1580" t="s">
        <v>371</v>
      </c>
      <c r="I1580" t="s">
        <v>372</v>
      </c>
      <c r="J1580" t="s">
        <v>36</v>
      </c>
      <c r="K1580">
        <v>415</v>
      </c>
    </row>
    <row r="1581" spans="1:11" x14ac:dyDescent="0.35">
      <c r="A1581" s="36" t="str">
        <f t="shared" si="7"/>
        <v>NHS111PS-202324-H1</v>
      </c>
      <c r="B1581" s="36" t="str">
        <f>VLOOKUP($A1581,Refs!$J$2:$K$15,2,FALSE)</f>
        <v>Apr'23 to Sep'23</v>
      </c>
      <c r="C1581" t="s">
        <v>81</v>
      </c>
      <c r="D1581" t="s">
        <v>495</v>
      </c>
      <c r="E1581" t="s">
        <v>599</v>
      </c>
      <c r="F1581" t="s">
        <v>620</v>
      </c>
      <c r="G1581" t="s">
        <v>621</v>
      </c>
      <c r="H1581" t="s">
        <v>371</v>
      </c>
      <c r="I1581" t="s">
        <v>372</v>
      </c>
      <c r="J1581" t="s">
        <v>37</v>
      </c>
      <c r="K1581">
        <v>359</v>
      </c>
    </row>
    <row r="1582" spans="1:11" x14ac:dyDescent="0.35">
      <c r="A1582" s="36" t="str">
        <f t="shared" si="7"/>
        <v>NHS111PS-202324-H1</v>
      </c>
      <c r="B1582" s="36" t="str">
        <f>VLOOKUP($A1582,Refs!$J$2:$K$15,2,FALSE)</f>
        <v>Apr'23 to Sep'23</v>
      </c>
      <c r="C1582" t="s">
        <v>81</v>
      </c>
      <c r="D1582" t="s">
        <v>495</v>
      </c>
      <c r="E1582" t="s">
        <v>599</v>
      </c>
      <c r="F1582" t="s">
        <v>620</v>
      </c>
      <c r="G1582" t="s">
        <v>621</v>
      </c>
      <c r="H1582" t="s">
        <v>371</v>
      </c>
      <c r="I1582" t="s">
        <v>372</v>
      </c>
      <c r="J1582" t="s">
        <v>38</v>
      </c>
      <c r="K1582">
        <v>170</v>
      </c>
    </row>
    <row r="1583" spans="1:11" x14ac:dyDescent="0.35">
      <c r="A1583" s="36" t="str">
        <f t="shared" si="7"/>
        <v>NHS111PS-202324-H1</v>
      </c>
      <c r="B1583" s="36" t="str">
        <f>VLOOKUP($A1583,Refs!$J$2:$K$15,2,FALSE)</f>
        <v>Apr'23 to Sep'23</v>
      </c>
      <c r="C1583" t="s">
        <v>81</v>
      </c>
      <c r="D1583" t="s">
        <v>495</v>
      </c>
      <c r="E1583" t="s">
        <v>599</v>
      </c>
      <c r="F1583" t="s">
        <v>620</v>
      </c>
      <c r="G1583" t="s">
        <v>621</v>
      </c>
      <c r="H1583" t="s">
        <v>371</v>
      </c>
      <c r="I1583" t="s">
        <v>372</v>
      </c>
      <c r="J1583" t="s">
        <v>39</v>
      </c>
      <c r="K1583">
        <v>585</v>
      </c>
    </row>
    <row r="1584" spans="1:11" x14ac:dyDescent="0.35">
      <c r="A1584" s="36" t="str">
        <f t="shared" si="7"/>
        <v>NHS111PS-202324-H1</v>
      </c>
      <c r="B1584" s="36" t="str">
        <f>VLOOKUP($A1584,Refs!$J$2:$K$15,2,FALSE)</f>
        <v>Apr'23 to Sep'23</v>
      </c>
      <c r="C1584" t="s">
        <v>81</v>
      </c>
      <c r="D1584" t="s">
        <v>495</v>
      </c>
      <c r="E1584" t="s">
        <v>599</v>
      </c>
      <c r="F1584" t="s">
        <v>620</v>
      </c>
      <c r="G1584" t="s">
        <v>621</v>
      </c>
      <c r="H1584" t="s">
        <v>371</v>
      </c>
      <c r="I1584" t="s">
        <v>372</v>
      </c>
      <c r="J1584" t="s">
        <v>40</v>
      </c>
      <c r="K1584">
        <v>113</v>
      </c>
    </row>
    <row r="1585" spans="1:11" x14ac:dyDescent="0.35">
      <c r="A1585" s="36" t="str">
        <f t="shared" si="7"/>
        <v>NHS111PS-202324-H1</v>
      </c>
      <c r="B1585" s="36" t="str">
        <f>VLOOKUP($A1585,Refs!$J$2:$K$15,2,FALSE)</f>
        <v>Apr'23 to Sep'23</v>
      </c>
      <c r="C1585" t="s">
        <v>81</v>
      </c>
      <c r="D1585" t="s">
        <v>495</v>
      </c>
      <c r="E1585" t="s">
        <v>599</v>
      </c>
      <c r="F1585" t="s">
        <v>620</v>
      </c>
      <c r="G1585" t="s">
        <v>621</v>
      </c>
      <c r="H1585" t="s">
        <v>371</v>
      </c>
      <c r="I1585" t="s">
        <v>372</v>
      </c>
      <c r="J1585" t="s">
        <v>41</v>
      </c>
      <c r="K1585">
        <v>75</v>
      </c>
    </row>
    <row r="1586" spans="1:11" x14ac:dyDescent="0.35">
      <c r="A1586" s="36" t="str">
        <f t="shared" si="7"/>
        <v>NHS111PS-202324-H1</v>
      </c>
      <c r="B1586" s="36" t="str">
        <f>VLOOKUP($A1586,Refs!$J$2:$K$15,2,FALSE)</f>
        <v>Apr'23 to Sep'23</v>
      </c>
      <c r="C1586" t="s">
        <v>81</v>
      </c>
      <c r="D1586" t="s">
        <v>495</v>
      </c>
      <c r="E1586" t="s">
        <v>599</v>
      </c>
      <c r="F1586" t="s">
        <v>620</v>
      </c>
      <c r="G1586" t="s">
        <v>621</v>
      </c>
      <c r="H1586" t="s">
        <v>371</v>
      </c>
      <c r="I1586" t="s">
        <v>372</v>
      </c>
      <c r="J1586" t="s">
        <v>42</v>
      </c>
      <c r="K1586">
        <v>151</v>
      </c>
    </row>
    <row r="1587" spans="1:11" x14ac:dyDescent="0.35">
      <c r="A1587" s="36" t="str">
        <f t="shared" si="7"/>
        <v>NHS111PS-202324-H1</v>
      </c>
      <c r="B1587" s="36" t="str">
        <f>VLOOKUP($A1587,Refs!$J$2:$K$15,2,FALSE)</f>
        <v>Apr'23 to Sep'23</v>
      </c>
      <c r="C1587" t="s">
        <v>81</v>
      </c>
      <c r="D1587" t="s">
        <v>495</v>
      </c>
      <c r="E1587" t="s">
        <v>599</v>
      </c>
      <c r="F1587" t="s">
        <v>620</v>
      </c>
      <c r="G1587" t="s">
        <v>621</v>
      </c>
      <c r="H1587" t="s">
        <v>371</v>
      </c>
      <c r="I1587" t="s">
        <v>372</v>
      </c>
      <c r="J1587" t="s">
        <v>43</v>
      </c>
      <c r="K1587">
        <v>19</v>
      </c>
    </row>
    <row r="1588" spans="1:11" x14ac:dyDescent="0.35">
      <c r="A1588" s="36" t="str">
        <f t="shared" si="7"/>
        <v>NHS111PS-202324-H1</v>
      </c>
      <c r="B1588" s="36" t="str">
        <f>VLOOKUP($A1588,Refs!$J$2:$K$15,2,FALSE)</f>
        <v>Apr'23 to Sep'23</v>
      </c>
      <c r="C1588" t="s">
        <v>81</v>
      </c>
      <c r="D1588" t="s">
        <v>495</v>
      </c>
      <c r="E1588" t="s">
        <v>599</v>
      </c>
      <c r="F1588" t="s">
        <v>622</v>
      </c>
      <c r="G1588" t="s">
        <v>623</v>
      </c>
      <c r="H1588" t="s">
        <v>218</v>
      </c>
      <c r="I1588" t="s">
        <v>219</v>
      </c>
      <c r="J1588">
        <v>1</v>
      </c>
      <c r="K1588">
        <v>1500</v>
      </c>
    </row>
    <row r="1589" spans="1:11" x14ac:dyDescent="0.35">
      <c r="A1589" s="36" t="str">
        <f t="shared" si="7"/>
        <v>NHS111PS-202324-H1</v>
      </c>
      <c r="B1589" s="36" t="str">
        <f>VLOOKUP($A1589,Refs!$J$2:$K$15,2,FALSE)</f>
        <v>Apr'23 to Sep'23</v>
      </c>
      <c r="C1589" t="s">
        <v>81</v>
      </c>
      <c r="D1589" t="s">
        <v>495</v>
      </c>
      <c r="E1589" t="s">
        <v>599</v>
      </c>
      <c r="F1589" t="s">
        <v>622</v>
      </c>
      <c r="G1589" t="s">
        <v>623</v>
      </c>
      <c r="H1589" t="s">
        <v>218</v>
      </c>
      <c r="I1589" t="s">
        <v>219</v>
      </c>
      <c r="J1589">
        <v>2</v>
      </c>
      <c r="K1589">
        <v>98</v>
      </c>
    </row>
    <row r="1590" spans="1:11" x14ac:dyDescent="0.35">
      <c r="A1590" s="36" t="str">
        <f t="shared" si="7"/>
        <v>NHS111PS-202324-H1</v>
      </c>
      <c r="B1590" s="36" t="str">
        <f>VLOOKUP($A1590,Refs!$J$2:$K$15,2,FALSE)</f>
        <v>Apr'23 to Sep'23</v>
      </c>
      <c r="C1590" t="s">
        <v>81</v>
      </c>
      <c r="D1590" t="s">
        <v>495</v>
      </c>
      <c r="E1590" t="s">
        <v>599</v>
      </c>
      <c r="F1590" t="s">
        <v>622</v>
      </c>
      <c r="G1590" t="s">
        <v>623</v>
      </c>
      <c r="H1590" t="s">
        <v>218</v>
      </c>
      <c r="I1590" t="s">
        <v>219</v>
      </c>
      <c r="J1590" t="s">
        <v>30</v>
      </c>
      <c r="K1590">
        <v>66</v>
      </c>
    </row>
    <row r="1591" spans="1:11" x14ac:dyDescent="0.35">
      <c r="A1591" s="36" t="str">
        <f t="shared" si="7"/>
        <v>NHS111PS-202324-H1</v>
      </c>
      <c r="B1591" s="36" t="str">
        <f>VLOOKUP($A1591,Refs!$J$2:$K$15,2,FALSE)</f>
        <v>Apr'23 to Sep'23</v>
      </c>
      <c r="C1591" t="s">
        <v>81</v>
      </c>
      <c r="D1591" t="s">
        <v>495</v>
      </c>
      <c r="E1591" t="s">
        <v>599</v>
      </c>
      <c r="F1591" t="s">
        <v>622</v>
      </c>
      <c r="G1591" t="s">
        <v>623</v>
      </c>
      <c r="H1591" t="s">
        <v>218</v>
      </c>
      <c r="I1591" t="s">
        <v>219</v>
      </c>
      <c r="J1591" t="s">
        <v>31</v>
      </c>
      <c r="K1591">
        <v>17</v>
      </c>
    </row>
    <row r="1592" spans="1:11" x14ac:dyDescent="0.35">
      <c r="A1592" s="36" t="str">
        <f t="shared" si="7"/>
        <v>NHS111PS-202324-H1</v>
      </c>
      <c r="B1592" s="36" t="str">
        <f>VLOOKUP($A1592,Refs!$J$2:$K$15,2,FALSE)</f>
        <v>Apr'23 to Sep'23</v>
      </c>
      <c r="C1592" t="s">
        <v>81</v>
      </c>
      <c r="D1592" t="s">
        <v>495</v>
      </c>
      <c r="E1592" t="s">
        <v>599</v>
      </c>
      <c r="F1592" t="s">
        <v>622</v>
      </c>
      <c r="G1592" t="s">
        <v>623</v>
      </c>
      <c r="H1592" t="s">
        <v>218</v>
      </c>
      <c r="I1592" t="s">
        <v>219</v>
      </c>
      <c r="J1592" t="s">
        <v>32</v>
      </c>
      <c r="K1592">
        <v>5</v>
      </c>
    </row>
    <row r="1593" spans="1:11" x14ac:dyDescent="0.35">
      <c r="A1593" s="36" t="str">
        <f t="shared" si="7"/>
        <v>NHS111PS-202324-H1</v>
      </c>
      <c r="B1593" s="36" t="str">
        <f>VLOOKUP($A1593,Refs!$J$2:$K$15,2,FALSE)</f>
        <v>Apr'23 to Sep'23</v>
      </c>
      <c r="C1593" t="s">
        <v>81</v>
      </c>
      <c r="D1593" t="s">
        <v>495</v>
      </c>
      <c r="E1593" t="s">
        <v>599</v>
      </c>
      <c r="F1593" t="s">
        <v>622</v>
      </c>
      <c r="G1593" t="s">
        <v>623</v>
      </c>
      <c r="H1593" t="s">
        <v>218</v>
      </c>
      <c r="I1593" t="s">
        <v>219</v>
      </c>
      <c r="J1593" t="s">
        <v>33</v>
      </c>
      <c r="K1593">
        <v>2</v>
      </c>
    </row>
    <row r="1594" spans="1:11" x14ac:dyDescent="0.35">
      <c r="A1594" s="36" t="str">
        <f t="shared" si="7"/>
        <v>NHS111PS-202324-H1</v>
      </c>
      <c r="B1594" s="36" t="str">
        <f>VLOOKUP($A1594,Refs!$J$2:$K$15,2,FALSE)</f>
        <v>Apr'23 to Sep'23</v>
      </c>
      <c r="C1594" t="s">
        <v>81</v>
      </c>
      <c r="D1594" t="s">
        <v>495</v>
      </c>
      <c r="E1594" t="s">
        <v>599</v>
      </c>
      <c r="F1594" t="s">
        <v>622</v>
      </c>
      <c r="G1594" t="s">
        <v>623</v>
      </c>
      <c r="H1594" t="s">
        <v>218</v>
      </c>
      <c r="I1594" t="s">
        <v>219</v>
      </c>
      <c r="J1594" t="s">
        <v>34</v>
      </c>
      <c r="K1594">
        <v>7</v>
      </c>
    </row>
    <row r="1595" spans="1:11" x14ac:dyDescent="0.35">
      <c r="A1595" s="36" t="str">
        <f t="shared" si="7"/>
        <v>NHS111PS-202324-H1</v>
      </c>
      <c r="B1595" s="36" t="str">
        <f>VLOOKUP($A1595,Refs!$J$2:$K$15,2,FALSE)</f>
        <v>Apr'23 to Sep'23</v>
      </c>
      <c r="C1595" t="s">
        <v>81</v>
      </c>
      <c r="D1595" t="s">
        <v>495</v>
      </c>
      <c r="E1595" t="s">
        <v>599</v>
      </c>
      <c r="F1595" t="s">
        <v>622</v>
      </c>
      <c r="G1595" t="s">
        <v>623</v>
      </c>
      <c r="H1595" t="s">
        <v>218</v>
      </c>
      <c r="I1595" t="s">
        <v>219</v>
      </c>
      <c r="J1595" t="s">
        <v>35</v>
      </c>
      <c r="K1595">
        <v>1</v>
      </c>
    </row>
    <row r="1596" spans="1:11" x14ac:dyDescent="0.35">
      <c r="A1596" s="36" t="str">
        <f t="shared" si="7"/>
        <v>NHS111PS-202324-H1</v>
      </c>
      <c r="B1596" s="36" t="str">
        <f>VLOOKUP($A1596,Refs!$J$2:$K$15,2,FALSE)</f>
        <v>Apr'23 to Sep'23</v>
      </c>
      <c r="C1596" t="s">
        <v>81</v>
      </c>
      <c r="D1596" t="s">
        <v>495</v>
      </c>
      <c r="E1596" t="s">
        <v>599</v>
      </c>
      <c r="F1596" t="s">
        <v>622</v>
      </c>
      <c r="G1596" t="s">
        <v>623</v>
      </c>
      <c r="H1596" t="s">
        <v>218</v>
      </c>
      <c r="I1596" t="s">
        <v>219</v>
      </c>
      <c r="J1596" t="s">
        <v>36</v>
      </c>
      <c r="K1596">
        <v>31</v>
      </c>
    </row>
    <row r="1597" spans="1:11" x14ac:dyDescent="0.35">
      <c r="A1597" s="36" t="str">
        <f t="shared" si="7"/>
        <v>NHS111PS-202324-H1</v>
      </c>
      <c r="B1597" s="36" t="str">
        <f>VLOOKUP($A1597,Refs!$J$2:$K$15,2,FALSE)</f>
        <v>Apr'23 to Sep'23</v>
      </c>
      <c r="C1597" t="s">
        <v>81</v>
      </c>
      <c r="D1597" t="s">
        <v>495</v>
      </c>
      <c r="E1597" t="s">
        <v>599</v>
      </c>
      <c r="F1597" t="s">
        <v>622</v>
      </c>
      <c r="G1597" t="s">
        <v>623</v>
      </c>
      <c r="H1597" t="s">
        <v>218</v>
      </c>
      <c r="I1597" t="s">
        <v>219</v>
      </c>
      <c r="J1597" t="s">
        <v>37</v>
      </c>
      <c r="K1597">
        <v>12</v>
      </c>
    </row>
    <row r="1598" spans="1:11" x14ac:dyDescent="0.35">
      <c r="A1598" s="36" t="str">
        <f t="shared" si="7"/>
        <v>NHS111PS-202324-H1</v>
      </c>
      <c r="B1598" s="36" t="str">
        <f>VLOOKUP($A1598,Refs!$J$2:$K$15,2,FALSE)</f>
        <v>Apr'23 to Sep'23</v>
      </c>
      <c r="C1598" t="s">
        <v>81</v>
      </c>
      <c r="D1598" t="s">
        <v>495</v>
      </c>
      <c r="E1598" t="s">
        <v>599</v>
      </c>
      <c r="F1598" t="s">
        <v>622</v>
      </c>
      <c r="G1598" t="s">
        <v>623</v>
      </c>
      <c r="H1598" t="s">
        <v>218</v>
      </c>
      <c r="I1598" t="s">
        <v>219</v>
      </c>
      <c r="J1598" t="s">
        <v>38</v>
      </c>
      <c r="K1598">
        <v>11</v>
      </c>
    </row>
    <row r="1599" spans="1:11" x14ac:dyDescent="0.35">
      <c r="A1599" s="36" t="str">
        <f t="shared" si="7"/>
        <v>NHS111PS-202324-H1</v>
      </c>
      <c r="B1599" s="36" t="str">
        <f>VLOOKUP($A1599,Refs!$J$2:$K$15,2,FALSE)</f>
        <v>Apr'23 to Sep'23</v>
      </c>
      <c r="C1599" t="s">
        <v>81</v>
      </c>
      <c r="D1599" t="s">
        <v>495</v>
      </c>
      <c r="E1599" t="s">
        <v>599</v>
      </c>
      <c r="F1599" t="s">
        <v>622</v>
      </c>
      <c r="G1599" t="s">
        <v>623</v>
      </c>
      <c r="H1599" t="s">
        <v>218</v>
      </c>
      <c r="I1599" t="s">
        <v>219</v>
      </c>
      <c r="J1599" t="s">
        <v>39</v>
      </c>
      <c r="K1599">
        <v>33</v>
      </c>
    </row>
    <row r="1600" spans="1:11" x14ac:dyDescent="0.35">
      <c r="A1600" s="36" t="str">
        <f t="shared" si="7"/>
        <v>NHS111PS-202324-H1</v>
      </c>
      <c r="B1600" s="36" t="str">
        <f>VLOOKUP($A1600,Refs!$J$2:$K$15,2,FALSE)</f>
        <v>Apr'23 to Sep'23</v>
      </c>
      <c r="C1600" t="s">
        <v>81</v>
      </c>
      <c r="D1600" t="s">
        <v>495</v>
      </c>
      <c r="E1600" t="s">
        <v>599</v>
      </c>
      <c r="F1600" t="s">
        <v>622</v>
      </c>
      <c r="G1600" t="s">
        <v>623</v>
      </c>
      <c r="H1600" t="s">
        <v>218</v>
      </c>
      <c r="I1600" t="s">
        <v>219</v>
      </c>
      <c r="J1600" t="s">
        <v>40</v>
      </c>
      <c r="K1600">
        <v>5</v>
      </c>
    </row>
    <row r="1601" spans="1:11" x14ac:dyDescent="0.35">
      <c r="A1601" s="36" t="str">
        <f t="shared" si="7"/>
        <v>NHS111PS-202324-H1</v>
      </c>
      <c r="B1601" s="36" t="str">
        <f>VLOOKUP($A1601,Refs!$J$2:$K$15,2,FALSE)</f>
        <v>Apr'23 to Sep'23</v>
      </c>
      <c r="C1601" t="s">
        <v>81</v>
      </c>
      <c r="D1601" t="s">
        <v>495</v>
      </c>
      <c r="E1601" t="s">
        <v>599</v>
      </c>
      <c r="F1601" t="s">
        <v>622</v>
      </c>
      <c r="G1601" t="s">
        <v>623</v>
      </c>
      <c r="H1601" t="s">
        <v>218</v>
      </c>
      <c r="I1601" t="s">
        <v>219</v>
      </c>
      <c r="J1601" t="s">
        <v>41</v>
      </c>
      <c r="K1601">
        <v>3</v>
      </c>
    </row>
    <row r="1602" spans="1:11" x14ac:dyDescent="0.35">
      <c r="A1602" s="36" t="str">
        <f t="shared" si="7"/>
        <v>NHS111PS-202324-H1</v>
      </c>
      <c r="B1602" s="36" t="str">
        <f>VLOOKUP($A1602,Refs!$J$2:$K$15,2,FALSE)</f>
        <v>Apr'23 to Sep'23</v>
      </c>
      <c r="C1602" t="s">
        <v>81</v>
      </c>
      <c r="D1602" t="s">
        <v>495</v>
      </c>
      <c r="E1602" t="s">
        <v>599</v>
      </c>
      <c r="F1602" t="s">
        <v>622</v>
      </c>
      <c r="G1602" t="s">
        <v>623</v>
      </c>
      <c r="H1602" t="s">
        <v>218</v>
      </c>
      <c r="I1602" t="s">
        <v>219</v>
      </c>
      <c r="J1602" t="s">
        <v>42</v>
      </c>
      <c r="K1602">
        <v>12</v>
      </c>
    </row>
    <row r="1603" spans="1:11" x14ac:dyDescent="0.35">
      <c r="A1603" s="36" t="str">
        <f t="shared" si="7"/>
        <v>NHS111PS-202324-H1</v>
      </c>
      <c r="B1603" s="36" t="str">
        <f>VLOOKUP($A1603,Refs!$J$2:$K$15,2,FALSE)</f>
        <v>Apr'23 to Sep'23</v>
      </c>
      <c r="C1603" t="s">
        <v>81</v>
      </c>
      <c r="D1603" t="s">
        <v>495</v>
      </c>
      <c r="E1603" t="s">
        <v>599</v>
      </c>
      <c r="F1603" t="s">
        <v>622</v>
      </c>
      <c r="G1603" t="s">
        <v>623</v>
      </c>
      <c r="H1603" t="s">
        <v>218</v>
      </c>
      <c r="I1603" t="s">
        <v>219</v>
      </c>
      <c r="J1603" t="s">
        <v>43</v>
      </c>
      <c r="K1603">
        <v>0</v>
      </c>
    </row>
    <row r="1604" spans="1:11" x14ac:dyDescent="0.35">
      <c r="A1604" s="36" t="str">
        <f t="shared" si="7"/>
        <v>NHS111PS-202324-H1</v>
      </c>
      <c r="B1604" s="36" t="str">
        <f>VLOOKUP($A1604,Refs!$J$2:$K$15,2,FALSE)</f>
        <v>Apr'23 to Sep'23</v>
      </c>
      <c r="C1604" t="s">
        <v>81</v>
      </c>
      <c r="D1604" t="s">
        <v>495</v>
      </c>
      <c r="E1604" t="s">
        <v>599</v>
      </c>
      <c r="F1604" t="s">
        <v>622</v>
      </c>
      <c r="G1604" t="s">
        <v>623</v>
      </c>
      <c r="H1604" t="s">
        <v>128</v>
      </c>
      <c r="I1604" t="s">
        <v>129</v>
      </c>
      <c r="J1604">
        <v>1</v>
      </c>
      <c r="K1604">
        <v>1500</v>
      </c>
    </row>
    <row r="1605" spans="1:11" x14ac:dyDescent="0.35">
      <c r="A1605" s="36" t="str">
        <f t="shared" si="7"/>
        <v>NHS111PS-202324-H1</v>
      </c>
      <c r="B1605" s="36" t="str">
        <f>VLOOKUP($A1605,Refs!$J$2:$K$15,2,FALSE)</f>
        <v>Apr'23 to Sep'23</v>
      </c>
      <c r="C1605" t="s">
        <v>81</v>
      </c>
      <c r="D1605" t="s">
        <v>495</v>
      </c>
      <c r="E1605" t="s">
        <v>599</v>
      </c>
      <c r="F1605" t="s">
        <v>622</v>
      </c>
      <c r="G1605" t="s">
        <v>623</v>
      </c>
      <c r="H1605" t="s">
        <v>128</v>
      </c>
      <c r="I1605" t="s">
        <v>129</v>
      </c>
      <c r="J1605">
        <v>2</v>
      </c>
      <c r="K1605">
        <v>101</v>
      </c>
    </row>
    <row r="1606" spans="1:11" x14ac:dyDescent="0.35">
      <c r="A1606" s="36" t="str">
        <f t="shared" si="7"/>
        <v>NHS111PS-202324-H1</v>
      </c>
      <c r="B1606" s="36" t="str">
        <f>VLOOKUP($A1606,Refs!$J$2:$K$15,2,FALSE)</f>
        <v>Apr'23 to Sep'23</v>
      </c>
      <c r="C1606" t="s">
        <v>81</v>
      </c>
      <c r="D1606" t="s">
        <v>495</v>
      </c>
      <c r="E1606" t="s">
        <v>599</v>
      </c>
      <c r="F1606" t="s">
        <v>622</v>
      </c>
      <c r="G1606" t="s">
        <v>623</v>
      </c>
      <c r="H1606" t="s">
        <v>128</v>
      </c>
      <c r="I1606" t="s">
        <v>129</v>
      </c>
      <c r="J1606" t="s">
        <v>30</v>
      </c>
      <c r="K1606">
        <v>66</v>
      </c>
    </row>
    <row r="1607" spans="1:11" x14ac:dyDescent="0.35">
      <c r="A1607" s="36" t="str">
        <f t="shared" si="7"/>
        <v>NHS111PS-202324-H1</v>
      </c>
      <c r="B1607" s="36" t="str">
        <f>VLOOKUP($A1607,Refs!$J$2:$K$15,2,FALSE)</f>
        <v>Apr'23 to Sep'23</v>
      </c>
      <c r="C1607" t="s">
        <v>81</v>
      </c>
      <c r="D1607" t="s">
        <v>495</v>
      </c>
      <c r="E1607" t="s">
        <v>599</v>
      </c>
      <c r="F1607" t="s">
        <v>622</v>
      </c>
      <c r="G1607" t="s">
        <v>623</v>
      </c>
      <c r="H1607" t="s">
        <v>128</v>
      </c>
      <c r="I1607" t="s">
        <v>129</v>
      </c>
      <c r="J1607" t="s">
        <v>31</v>
      </c>
      <c r="K1607">
        <v>21</v>
      </c>
    </row>
    <row r="1608" spans="1:11" x14ac:dyDescent="0.35">
      <c r="A1608" s="36" t="str">
        <f t="shared" si="7"/>
        <v>NHS111PS-202324-H1</v>
      </c>
      <c r="B1608" s="36" t="str">
        <f>VLOOKUP($A1608,Refs!$J$2:$K$15,2,FALSE)</f>
        <v>Apr'23 to Sep'23</v>
      </c>
      <c r="C1608" t="s">
        <v>81</v>
      </c>
      <c r="D1608" t="s">
        <v>495</v>
      </c>
      <c r="E1608" t="s">
        <v>599</v>
      </c>
      <c r="F1608" t="s">
        <v>622</v>
      </c>
      <c r="G1608" t="s">
        <v>623</v>
      </c>
      <c r="H1608" t="s">
        <v>128</v>
      </c>
      <c r="I1608" t="s">
        <v>129</v>
      </c>
      <c r="J1608" t="s">
        <v>32</v>
      </c>
      <c r="K1608">
        <v>6</v>
      </c>
    </row>
    <row r="1609" spans="1:11" x14ac:dyDescent="0.35">
      <c r="A1609" s="36" t="str">
        <f t="shared" si="7"/>
        <v>NHS111PS-202324-H1</v>
      </c>
      <c r="B1609" s="36" t="str">
        <f>VLOOKUP($A1609,Refs!$J$2:$K$15,2,FALSE)</f>
        <v>Apr'23 to Sep'23</v>
      </c>
      <c r="C1609" t="s">
        <v>81</v>
      </c>
      <c r="D1609" t="s">
        <v>495</v>
      </c>
      <c r="E1609" t="s">
        <v>599</v>
      </c>
      <c r="F1609" t="s">
        <v>622</v>
      </c>
      <c r="G1609" t="s">
        <v>623</v>
      </c>
      <c r="H1609" t="s">
        <v>128</v>
      </c>
      <c r="I1609" t="s">
        <v>129</v>
      </c>
      <c r="J1609" t="s">
        <v>33</v>
      </c>
      <c r="K1609">
        <v>5</v>
      </c>
    </row>
    <row r="1610" spans="1:11" x14ac:dyDescent="0.35">
      <c r="A1610" s="36" t="str">
        <f t="shared" si="7"/>
        <v>NHS111PS-202324-H1</v>
      </c>
      <c r="B1610" s="36" t="str">
        <f>VLOOKUP($A1610,Refs!$J$2:$K$15,2,FALSE)</f>
        <v>Apr'23 to Sep'23</v>
      </c>
      <c r="C1610" t="s">
        <v>81</v>
      </c>
      <c r="D1610" t="s">
        <v>495</v>
      </c>
      <c r="E1610" t="s">
        <v>599</v>
      </c>
      <c r="F1610" t="s">
        <v>622</v>
      </c>
      <c r="G1610" t="s">
        <v>623</v>
      </c>
      <c r="H1610" t="s">
        <v>128</v>
      </c>
      <c r="I1610" t="s">
        <v>129</v>
      </c>
      <c r="J1610" t="s">
        <v>34</v>
      </c>
      <c r="K1610">
        <v>3</v>
      </c>
    </row>
    <row r="1611" spans="1:11" x14ac:dyDescent="0.35">
      <c r="A1611" s="36" t="str">
        <f t="shared" si="7"/>
        <v>NHS111PS-202324-H1</v>
      </c>
      <c r="B1611" s="36" t="str">
        <f>VLOOKUP($A1611,Refs!$J$2:$K$15,2,FALSE)</f>
        <v>Apr'23 to Sep'23</v>
      </c>
      <c r="C1611" t="s">
        <v>81</v>
      </c>
      <c r="D1611" t="s">
        <v>495</v>
      </c>
      <c r="E1611" t="s">
        <v>599</v>
      </c>
      <c r="F1611" t="s">
        <v>622</v>
      </c>
      <c r="G1611" t="s">
        <v>623</v>
      </c>
      <c r="H1611" t="s">
        <v>128</v>
      </c>
      <c r="I1611" t="s">
        <v>129</v>
      </c>
      <c r="J1611" t="s">
        <v>35</v>
      </c>
      <c r="K1611">
        <v>0</v>
      </c>
    </row>
    <row r="1612" spans="1:11" x14ac:dyDescent="0.35">
      <c r="A1612" s="36" t="str">
        <f t="shared" si="7"/>
        <v>NHS111PS-202324-H1</v>
      </c>
      <c r="B1612" s="36" t="str">
        <f>VLOOKUP($A1612,Refs!$J$2:$K$15,2,FALSE)</f>
        <v>Apr'23 to Sep'23</v>
      </c>
      <c r="C1612" t="s">
        <v>81</v>
      </c>
      <c r="D1612" t="s">
        <v>495</v>
      </c>
      <c r="E1612" t="s">
        <v>599</v>
      </c>
      <c r="F1612" t="s">
        <v>622</v>
      </c>
      <c r="G1612" t="s">
        <v>623</v>
      </c>
      <c r="H1612" t="s">
        <v>128</v>
      </c>
      <c r="I1612" t="s">
        <v>129</v>
      </c>
      <c r="J1612" t="s">
        <v>36</v>
      </c>
      <c r="K1612">
        <v>29</v>
      </c>
    </row>
    <row r="1613" spans="1:11" x14ac:dyDescent="0.35">
      <c r="A1613" s="36" t="str">
        <f t="shared" si="7"/>
        <v>NHS111PS-202324-H1</v>
      </c>
      <c r="B1613" s="36" t="str">
        <f>VLOOKUP($A1613,Refs!$J$2:$K$15,2,FALSE)</f>
        <v>Apr'23 to Sep'23</v>
      </c>
      <c r="C1613" t="s">
        <v>81</v>
      </c>
      <c r="D1613" t="s">
        <v>495</v>
      </c>
      <c r="E1613" t="s">
        <v>599</v>
      </c>
      <c r="F1613" t="s">
        <v>622</v>
      </c>
      <c r="G1613" t="s">
        <v>623</v>
      </c>
      <c r="H1613" t="s">
        <v>128</v>
      </c>
      <c r="I1613" t="s">
        <v>129</v>
      </c>
      <c r="J1613" t="s">
        <v>37</v>
      </c>
      <c r="K1613">
        <v>18</v>
      </c>
    </row>
    <row r="1614" spans="1:11" x14ac:dyDescent="0.35">
      <c r="A1614" s="36" t="str">
        <f t="shared" si="7"/>
        <v>NHS111PS-202324-H1</v>
      </c>
      <c r="B1614" s="36" t="str">
        <f>VLOOKUP($A1614,Refs!$J$2:$K$15,2,FALSE)</f>
        <v>Apr'23 to Sep'23</v>
      </c>
      <c r="C1614" t="s">
        <v>81</v>
      </c>
      <c r="D1614" t="s">
        <v>495</v>
      </c>
      <c r="E1614" t="s">
        <v>599</v>
      </c>
      <c r="F1614" t="s">
        <v>622</v>
      </c>
      <c r="G1614" t="s">
        <v>623</v>
      </c>
      <c r="H1614" t="s">
        <v>128</v>
      </c>
      <c r="I1614" t="s">
        <v>129</v>
      </c>
      <c r="J1614" t="s">
        <v>38</v>
      </c>
      <c r="K1614">
        <v>20</v>
      </c>
    </row>
    <row r="1615" spans="1:11" x14ac:dyDescent="0.35">
      <c r="A1615" s="36" t="str">
        <f t="shared" si="7"/>
        <v>NHS111PS-202324-H1</v>
      </c>
      <c r="B1615" s="36" t="str">
        <f>VLOOKUP($A1615,Refs!$J$2:$K$15,2,FALSE)</f>
        <v>Apr'23 to Sep'23</v>
      </c>
      <c r="C1615" t="s">
        <v>81</v>
      </c>
      <c r="D1615" t="s">
        <v>495</v>
      </c>
      <c r="E1615" t="s">
        <v>599</v>
      </c>
      <c r="F1615" t="s">
        <v>622</v>
      </c>
      <c r="G1615" t="s">
        <v>623</v>
      </c>
      <c r="H1615" t="s">
        <v>128</v>
      </c>
      <c r="I1615" t="s">
        <v>129</v>
      </c>
      <c r="J1615" t="s">
        <v>39</v>
      </c>
      <c r="K1615">
        <v>32</v>
      </c>
    </row>
    <row r="1616" spans="1:11" x14ac:dyDescent="0.35">
      <c r="A1616" s="36" t="str">
        <f t="shared" si="7"/>
        <v>NHS111PS-202324-H1</v>
      </c>
      <c r="B1616" s="36" t="str">
        <f>VLOOKUP($A1616,Refs!$J$2:$K$15,2,FALSE)</f>
        <v>Apr'23 to Sep'23</v>
      </c>
      <c r="C1616" t="s">
        <v>81</v>
      </c>
      <c r="D1616" t="s">
        <v>495</v>
      </c>
      <c r="E1616" t="s">
        <v>599</v>
      </c>
      <c r="F1616" t="s">
        <v>622</v>
      </c>
      <c r="G1616" t="s">
        <v>623</v>
      </c>
      <c r="H1616" t="s">
        <v>128</v>
      </c>
      <c r="I1616" t="s">
        <v>129</v>
      </c>
      <c r="J1616" t="s">
        <v>40</v>
      </c>
      <c r="K1616">
        <v>3</v>
      </c>
    </row>
    <row r="1617" spans="1:11" x14ac:dyDescent="0.35">
      <c r="A1617" s="36" t="str">
        <f t="shared" si="7"/>
        <v>NHS111PS-202324-H1</v>
      </c>
      <c r="B1617" s="36" t="str">
        <f>VLOOKUP($A1617,Refs!$J$2:$K$15,2,FALSE)</f>
        <v>Apr'23 to Sep'23</v>
      </c>
      <c r="C1617" t="s">
        <v>81</v>
      </c>
      <c r="D1617" t="s">
        <v>495</v>
      </c>
      <c r="E1617" t="s">
        <v>599</v>
      </c>
      <c r="F1617" t="s">
        <v>622</v>
      </c>
      <c r="G1617" t="s">
        <v>623</v>
      </c>
      <c r="H1617" t="s">
        <v>128</v>
      </c>
      <c r="I1617" t="s">
        <v>129</v>
      </c>
      <c r="J1617" t="s">
        <v>41</v>
      </c>
      <c r="K1617">
        <v>1</v>
      </c>
    </row>
    <row r="1618" spans="1:11" x14ac:dyDescent="0.35">
      <c r="A1618" s="36" t="str">
        <f t="shared" si="7"/>
        <v>NHS111PS-202324-H1</v>
      </c>
      <c r="B1618" s="36" t="str">
        <f>VLOOKUP($A1618,Refs!$J$2:$K$15,2,FALSE)</f>
        <v>Apr'23 to Sep'23</v>
      </c>
      <c r="C1618" t="s">
        <v>81</v>
      </c>
      <c r="D1618" t="s">
        <v>495</v>
      </c>
      <c r="E1618" t="s">
        <v>599</v>
      </c>
      <c r="F1618" t="s">
        <v>622</v>
      </c>
      <c r="G1618" t="s">
        <v>623</v>
      </c>
      <c r="H1618" t="s">
        <v>128</v>
      </c>
      <c r="I1618" t="s">
        <v>129</v>
      </c>
      <c r="J1618" t="s">
        <v>42</v>
      </c>
      <c r="K1618">
        <v>5</v>
      </c>
    </row>
    <row r="1619" spans="1:11" x14ac:dyDescent="0.35">
      <c r="A1619" s="36" t="str">
        <f t="shared" si="7"/>
        <v>NHS111PS-202324-H1</v>
      </c>
      <c r="B1619" s="36" t="str">
        <f>VLOOKUP($A1619,Refs!$J$2:$K$15,2,FALSE)</f>
        <v>Apr'23 to Sep'23</v>
      </c>
      <c r="C1619" t="s">
        <v>81</v>
      </c>
      <c r="D1619" t="s">
        <v>495</v>
      </c>
      <c r="E1619" t="s">
        <v>599</v>
      </c>
      <c r="F1619" t="s">
        <v>622</v>
      </c>
      <c r="G1619" t="s">
        <v>623</v>
      </c>
      <c r="H1619" t="s">
        <v>128</v>
      </c>
      <c r="I1619" t="s">
        <v>129</v>
      </c>
      <c r="J1619" t="s">
        <v>43</v>
      </c>
      <c r="K1619">
        <v>0</v>
      </c>
    </row>
    <row r="1620" spans="1:11" x14ac:dyDescent="0.35">
      <c r="A1620" s="36" t="str">
        <f t="shared" si="7"/>
        <v>NHS111PS-202324-H1</v>
      </c>
      <c r="B1620" s="36" t="str">
        <f>VLOOKUP($A1620,Refs!$J$2:$K$15,2,FALSE)</f>
        <v>Apr'23 to Sep'23</v>
      </c>
      <c r="C1620" t="s">
        <v>81</v>
      </c>
      <c r="D1620" t="s">
        <v>497</v>
      </c>
      <c r="E1620" t="s">
        <v>594</v>
      </c>
      <c r="F1620" t="s">
        <v>624</v>
      </c>
      <c r="G1620" t="s">
        <v>625</v>
      </c>
      <c r="H1620" t="s">
        <v>135</v>
      </c>
      <c r="I1620" t="s">
        <v>136</v>
      </c>
      <c r="J1620">
        <v>1</v>
      </c>
      <c r="K1620">
        <v>2101</v>
      </c>
    </row>
    <row r="1621" spans="1:11" x14ac:dyDescent="0.35">
      <c r="A1621" s="36" t="str">
        <f t="shared" si="7"/>
        <v>NHS111PS-202324-H1</v>
      </c>
      <c r="B1621" s="36" t="str">
        <f>VLOOKUP($A1621,Refs!$J$2:$K$15,2,FALSE)</f>
        <v>Apr'23 to Sep'23</v>
      </c>
      <c r="C1621" t="s">
        <v>81</v>
      </c>
      <c r="D1621" t="s">
        <v>497</v>
      </c>
      <c r="E1621" t="s">
        <v>594</v>
      </c>
      <c r="F1621" t="s">
        <v>624</v>
      </c>
      <c r="G1621" t="s">
        <v>625</v>
      </c>
      <c r="H1621" t="s">
        <v>135</v>
      </c>
      <c r="I1621" t="s">
        <v>136</v>
      </c>
      <c r="J1621">
        <v>2</v>
      </c>
      <c r="K1621">
        <v>117</v>
      </c>
    </row>
    <row r="1622" spans="1:11" x14ac:dyDescent="0.35">
      <c r="A1622" s="36" t="str">
        <f t="shared" si="7"/>
        <v>NHS111PS-202324-H1</v>
      </c>
      <c r="B1622" s="36" t="str">
        <f>VLOOKUP($A1622,Refs!$J$2:$K$15,2,FALSE)</f>
        <v>Apr'23 to Sep'23</v>
      </c>
      <c r="C1622" t="s">
        <v>81</v>
      </c>
      <c r="D1622" t="s">
        <v>497</v>
      </c>
      <c r="E1622" t="s">
        <v>594</v>
      </c>
      <c r="F1622" t="s">
        <v>624</v>
      </c>
      <c r="G1622" t="s">
        <v>625</v>
      </c>
      <c r="H1622" t="s">
        <v>135</v>
      </c>
      <c r="I1622" t="s">
        <v>136</v>
      </c>
      <c r="J1622" t="s">
        <v>30</v>
      </c>
      <c r="K1622">
        <v>79</v>
      </c>
    </row>
    <row r="1623" spans="1:11" x14ac:dyDescent="0.35">
      <c r="A1623" s="36" t="str">
        <f t="shared" si="7"/>
        <v>NHS111PS-202324-H1</v>
      </c>
      <c r="B1623" s="36" t="str">
        <f>VLOOKUP($A1623,Refs!$J$2:$K$15,2,FALSE)</f>
        <v>Apr'23 to Sep'23</v>
      </c>
      <c r="C1623" t="s">
        <v>81</v>
      </c>
      <c r="D1623" t="s">
        <v>497</v>
      </c>
      <c r="E1623" t="s">
        <v>594</v>
      </c>
      <c r="F1623" t="s">
        <v>624</v>
      </c>
      <c r="G1623" t="s">
        <v>625</v>
      </c>
      <c r="H1623" t="s">
        <v>135</v>
      </c>
      <c r="I1623" t="s">
        <v>136</v>
      </c>
      <c r="J1623" t="s">
        <v>31</v>
      </c>
      <c r="K1623">
        <v>22</v>
      </c>
    </row>
    <row r="1624" spans="1:11" x14ac:dyDescent="0.35">
      <c r="A1624" s="36" t="str">
        <f t="shared" si="7"/>
        <v>NHS111PS-202324-H1</v>
      </c>
      <c r="B1624" s="36" t="str">
        <f>VLOOKUP($A1624,Refs!$J$2:$K$15,2,FALSE)</f>
        <v>Apr'23 to Sep'23</v>
      </c>
      <c r="C1624" t="s">
        <v>81</v>
      </c>
      <c r="D1624" t="s">
        <v>497</v>
      </c>
      <c r="E1624" t="s">
        <v>594</v>
      </c>
      <c r="F1624" t="s">
        <v>624</v>
      </c>
      <c r="G1624" t="s">
        <v>625</v>
      </c>
      <c r="H1624" t="s">
        <v>135</v>
      </c>
      <c r="I1624" t="s">
        <v>136</v>
      </c>
      <c r="J1624" t="s">
        <v>32</v>
      </c>
      <c r="K1624">
        <v>2</v>
      </c>
    </row>
    <row r="1625" spans="1:11" x14ac:dyDescent="0.35">
      <c r="A1625" s="36" t="str">
        <f t="shared" si="7"/>
        <v>NHS111PS-202324-H1</v>
      </c>
      <c r="B1625" s="36" t="str">
        <f>VLOOKUP($A1625,Refs!$J$2:$K$15,2,FALSE)</f>
        <v>Apr'23 to Sep'23</v>
      </c>
      <c r="C1625" t="s">
        <v>81</v>
      </c>
      <c r="D1625" t="s">
        <v>497</v>
      </c>
      <c r="E1625" t="s">
        <v>594</v>
      </c>
      <c r="F1625" t="s">
        <v>624</v>
      </c>
      <c r="G1625" t="s">
        <v>625</v>
      </c>
      <c r="H1625" t="s">
        <v>135</v>
      </c>
      <c r="I1625" t="s">
        <v>136</v>
      </c>
      <c r="J1625" t="s">
        <v>33</v>
      </c>
      <c r="K1625">
        <v>4</v>
      </c>
    </row>
    <row r="1626" spans="1:11" x14ac:dyDescent="0.35">
      <c r="A1626" s="36" t="str">
        <f t="shared" si="7"/>
        <v>NHS111PS-202324-H1</v>
      </c>
      <c r="B1626" s="36" t="str">
        <f>VLOOKUP($A1626,Refs!$J$2:$K$15,2,FALSE)</f>
        <v>Apr'23 to Sep'23</v>
      </c>
      <c r="C1626" t="s">
        <v>81</v>
      </c>
      <c r="D1626" t="s">
        <v>497</v>
      </c>
      <c r="E1626" t="s">
        <v>594</v>
      </c>
      <c r="F1626" t="s">
        <v>624</v>
      </c>
      <c r="G1626" t="s">
        <v>625</v>
      </c>
      <c r="H1626" t="s">
        <v>135</v>
      </c>
      <c r="I1626" t="s">
        <v>136</v>
      </c>
      <c r="J1626" t="s">
        <v>34</v>
      </c>
      <c r="K1626">
        <v>5</v>
      </c>
    </row>
    <row r="1627" spans="1:11" x14ac:dyDescent="0.35">
      <c r="A1627" s="36" t="str">
        <f t="shared" si="7"/>
        <v>NHS111PS-202324-H1</v>
      </c>
      <c r="B1627" s="36" t="str">
        <f>VLOOKUP($A1627,Refs!$J$2:$K$15,2,FALSE)</f>
        <v>Apr'23 to Sep'23</v>
      </c>
      <c r="C1627" t="s">
        <v>81</v>
      </c>
      <c r="D1627" t="s">
        <v>497</v>
      </c>
      <c r="E1627" t="s">
        <v>594</v>
      </c>
      <c r="F1627" t="s">
        <v>624</v>
      </c>
      <c r="G1627" t="s">
        <v>625</v>
      </c>
      <c r="H1627" t="s">
        <v>135</v>
      </c>
      <c r="I1627" t="s">
        <v>136</v>
      </c>
      <c r="J1627" t="s">
        <v>35</v>
      </c>
      <c r="K1627">
        <v>5</v>
      </c>
    </row>
    <row r="1628" spans="1:11" x14ac:dyDescent="0.35">
      <c r="A1628" s="36" t="str">
        <f t="shared" si="7"/>
        <v>NHS111PS-202324-H1</v>
      </c>
      <c r="B1628" s="36" t="str">
        <f>VLOOKUP($A1628,Refs!$J$2:$K$15,2,FALSE)</f>
        <v>Apr'23 to Sep'23</v>
      </c>
      <c r="C1628" t="s">
        <v>81</v>
      </c>
      <c r="D1628" t="s">
        <v>497</v>
      </c>
      <c r="E1628" t="s">
        <v>594</v>
      </c>
      <c r="F1628" t="s">
        <v>624</v>
      </c>
      <c r="G1628" t="s">
        <v>625</v>
      </c>
      <c r="H1628" t="s">
        <v>135</v>
      </c>
      <c r="I1628" t="s">
        <v>136</v>
      </c>
      <c r="J1628" t="s">
        <v>36</v>
      </c>
      <c r="K1628">
        <v>47</v>
      </c>
    </row>
    <row r="1629" spans="1:11" x14ac:dyDescent="0.35">
      <c r="A1629" s="36" t="str">
        <f t="shared" si="7"/>
        <v>NHS111PS-202324-H1</v>
      </c>
      <c r="B1629" s="36" t="str">
        <f>VLOOKUP($A1629,Refs!$J$2:$K$15,2,FALSE)</f>
        <v>Apr'23 to Sep'23</v>
      </c>
      <c r="C1629" t="s">
        <v>81</v>
      </c>
      <c r="D1629" t="s">
        <v>497</v>
      </c>
      <c r="E1629" t="s">
        <v>594</v>
      </c>
      <c r="F1629" t="s">
        <v>624</v>
      </c>
      <c r="G1629" t="s">
        <v>625</v>
      </c>
      <c r="H1629" t="s">
        <v>135</v>
      </c>
      <c r="I1629" t="s">
        <v>136</v>
      </c>
      <c r="J1629" t="s">
        <v>37</v>
      </c>
      <c r="K1629">
        <v>18</v>
      </c>
    </row>
    <row r="1630" spans="1:11" x14ac:dyDescent="0.35">
      <c r="A1630" s="36" t="str">
        <f t="shared" si="7"/>
        <v>NHS111PS-202324-H1</v>
      </c>
      <c r="B1630" s="36" t="str">
        <f>VLOOKUP($A1630,Refs!$J$2:$K$15,2,FALSE)</f>
        <v>Apr'23 to Sep'23</v>
      </c>
      <c r="C1630" t="s">
        <v>81</v>
      </c>
      <c r="D1630" t="s">
        <v>497</v>
      </c>
      <c r="E1630" t="s">
        <v>594</v>
      </c>
      <c r="F1630" t="s">
        <v>624</v>
      </c>
      <c r="G1630" t="s">
        <v>625</v>
      </c>
      <c r="H1630" t="s">
        <v>135</v>
      </c>
      <c r="I1630" t="s">
        <v>136</v>
      </c>
      <c r="J1630" t="s">
        <v>38</v>
      </c>
      <c r="K1630">
        <v>16</v>
      </c>
    </row>
    <row r="1631" spans="1:11" x14ac:dyDescent="0.35">
      <c r="A1631" s="36" t="str">
        <f t="shared" si="7"/>
        <v>NHS111PS-202324-H1</v>
      </c>
      <c r="B1631" s="36" t="str">
        <f>VLOOKUP($A1631,Refs!$J$2:$K$15,2,FALSE)</f>
        <v>Apr'23 to Sep'23</v>
      </c>
      <c r="C1631" t="s">
        <v>81</v>
      </c>
      <c r="D1631" t="s">
        <v>497</v>
      </c>
      <c r="E1631" t="s">
        <v>594</v>
      </c>
      <c r="F1631" t="s">
        <v>624</v>
      </c>
      <c r="G1631" t="s">
        <v>625</v>
      </c>
      <c r="H1631" t="s">
        <v>135</v>
      </c>
      <c r="I1631" t="s">
        <v>136</v>
      </c>
      <c r="J1631" t="s">
        <v>39</v>
      </c>
      <c r="K1631">
        <v>19</v>
      </c>
    </row>
    <row r="1632" spans="1:11" x14ac:dyDescent="0.35">
      <c r="A1632" s="36" t="str">
        <f t="shared" si="7"/>
        <v>NHS111PS-202324-H1</v>
      </c>
      <c r="B1632" s="36" t="str">
        <f>VLOOKUP($A1632,Refs!$J$2:$K$15,2,FALSE)</f>
        <v>Apr'23 to Sep'23</v>
      </c>
      <c r="C1632" t="s">
        <v>81</v>
      </c>
      <c r="D1632" t="s">
        <v>497</v>
      </c>
      <c r="E1632" t="s">
        <v>594</v>
      </c>
      <c r="F1632" t="s">
        <v>624</v>
      </c>
      <c r="G1632" t="s">
        <v>625</v>
      </c>
      <c r="H1632" t="s">
        <v>135</v>
      </c>
      <c r="I1632" t="s">
        <v>136</v>
      </c>
      <c r="J1632" t="s">
        <v>40</v>
      </c>
      <c r="K1632">
        <v>3</v>
      </c>
    </row>
    <row r="1633" spans="1:11" x14ac:dyDescent="0.35">
      <c r="A1633" s="36" t="str">
        <f t="shared" si="7"/>
        <v>NHS111PS-202324-H1</v>
      </c>
      <c r="B1633" s="36" t="str">
        <f>VLOOKUP($A1633,Refs!$J$2:$K$15,2,FALSE)</f>
        <v>Apr'23 to Sep'23</v>
      </c>
      <c r="C1633" t="s">
        <v>81</v>
      </c>
      <c r="D1633" t="s">
        <v>497</v>
      </c>
      <c r="E1633" t="s">
        <v>594</v>
      </c>
      <c r="F1633" t="s">
        <v>624</v>
      </c>
      <c r="G1633" t="s">
        <v>625</v>
      </c>
      <c r="H1633" t="s">
        <v>135</v>
      </c>
      <c r="I1633" t="s">
        <v>136</v>
      </c>
      <c r="J1633" t="s">
        <v>41</v>
      </c>
      <c r="K1633">
        <v>4</v>
      </c>
    </row>
    <row r="1634" spans="1:11" x14ac:dyDescent="0.35">
      <c r="A1634" s="36" t="str">
        <f t="shared" si="7"/>
        <v>NHS111PS-202324-H1</v>
      </c>
      <c r="B1634" s="36" t="str">
        <f>VLOOKUP($A1634,Refs!$J$2:$K$15,2,FALSE)</f>
        <v>Apr'23 to Sep'23</v>
      </c>
      <c r="C1634" t="s">
        <v>81</v>
      </c>
      <c r="D1634" t="s">
        <v>497</v>
      </c>
      <c r="E1634" t="s">
        <v>594</v>
      </c>
      <c r="F1634" t="s">
        <v>624</v>
      </c>
      <c r="G1634" t="s">
        <v>625</v>
      </c>
      <c r="H1634" t="s">
        <v>135</v>
      </c>
      <c r="I1634" t="s">
        <v>136</v>
      </c>
      <c r="J1634" t="s">
        <v>42</v>
      </c>
      <c r="K1634">
        <v>9</v>
      </c>
    </row>
    <row r="1635" spans="1:11" x14ac:dyDescent="0.35">
      <c r="A1635" s="36" t="str">
        <f t="shared" si="7"/>
        <v>NHS111PS-202324-H1</v>
      </c>
      <c r="B1635" s="36" t="str">
        <f>VLOOKUP($A1635,Refs!$J$2:$K$15,2,FALSE)</f>
        <v>Apr'23 to Sep'23</v>
      </c>
      <c r="C1635" t="s">
        <v>81</v>
      </c>
      <c r="D1635" t="s">
        <v>497</v>
      </c>
      <c r="E1635" t="s">
        <v>594</v>
      </c>
      <c r="F1635" t="s">
        <v>624</v>
      </c>
      <c r="G1635" t="s">
        <v>625</v>
      </c>
      <c r="H1635" t="s">
        <v>135</v>
      </c>
      <c r="I1635" t="s">
        <v>136</v>
      </c>
      <c r="J1635" t="s">
        <v>43</v>
      </c>
      <c r="K1635">
        <v>1</v>
      </c>
    </row>
    <row r="1636" spans="1:11" x14ac:dyDescent="0.35">
      <c r="A1636" s="36" t="str">
        <f t="shared" ref="A1636:A1699" si="8">C1636</f>
        <v>NHS111PS-202324-H1</v>
      </c>
      <c r="B1636" s="36" t="str">
        <f>VLOOKUP($A1636,Refs!$J$2:$K$15,2,FALSE)</f>
        <v>Apr'23 to Sep'23</v>
      </c>
      <c r="C1636" t="s">
        <v>81</v>
      </c>
      <c r="D1636" t="s">
        <v>497</v>
      </c>
      <c r="E1636" t="s">
        <v>594</v>
      </c>
      <c r="F1636" t="s">
        <v>624</v>
      </c>
      <c r="G1636" t="s">
        <v>625</v>
      </c>
      <c r="H1636" t="s">
        <v>144</v>
      </c>
      <c r="I1636" t="s">
        <v>145</v>
      </c>
      <c r="J1636">
        <v>1</v>
      </c>
      <c r="K1636">
        <v>1882</v>
      </c>
    </row>
    <row r="1637" spans="1:11" x14ac:dyDescent="0.35">
      <c r="A1637" s="36" t="str">
        <f t="shared" si="8"/>
        <v>NHS111PS-202324-H1</v>
      </c>
      <c r="B1637" s="36" t="str">
        <f>VLOOKUP($A1637,Refs!$J$2:$K$15,2,FALSE)</f>
        <v>Apr'23 to Sep'23</v>
      </c>
      <c r="C1637" t="s">
        <v>81</v>
      </c>
      <c r="D1637" t="s">
        <v>497</v>
      </c>
      <c r="E1637" t="s">
        <v>594</v>
      </c>
      <c r="F1637" t="s">
        <v>624</v>
      </c>
      <c r="G1637" t="s">
        <v>625</v>
      </c>
      <c r="H1637" t="s">
        <v>144</v>
      </c>
      <c r="I1637" t="s">
        <v>145</v>
      </c>
      <c r="J1637">
        <v>2</v>
      </c>
      <c r="K1637">
        <v>155</v>
      </c>
    </row>
    <row r="1638" spans="1:11" x14ac:dyDescent="0.35">
      <c r="A1638" s="36" t="str">
        <f t="shared" si="8"/>
        <v>NHS111PS-202324-H1</v>
      </c>
      <c r="B1638" s="36" t="str">
        <f>VLOOKUP($A1638,Refs!$J$2:$K$15,2,FALSE)</f>
        <v>Apr'23 to Sep'23</v>
      </c>
      <c r="C1638" t="s">
        <v>81</v>
      </c>
      <c r="D1638" t="s">
        <v>497</v>
      </c>
      <c r="E1638" t="s">
        <v>594</v>
      </c>
      <c r="F1638" t="s">
        <v>624</v>
      </c>
      <c r="G1638" t="s">
        <v>625</v>
      </c>
      <c r="H1638" t="s">
        <v>144</v>
      </c>
      <c r="I1638" t="s">
        <v>145</v>
      </c>
      <c r="J1638" t="s">
        <v>30</v>
      </c>
      <c r="K1638">
        <v>108</v>
      </c>
    </row>
    <row r="1639" spans="1:11" x14ac:dyDescent="0.35">
      <c r="A1639" s="36" t="str">
        <f t="shared" si="8"/>
        <v>NHS111PS-202324-H1</v>
      </c>
      <c r="B1639" s="36" t="str">
        <f>VLOOKUP($A1639,Refs!$J$2:$K$15,2,FALSE)</f>
        <v>Apr'23 to Sep'23</v>
      </c>
      <c r="C1639" t="s">
        <v>81</v>
      </c>
      <c r="D1639" t="s">
        <v>497</v>
      </c>
      <c r="E1639" t="s">
        <v>594</v>
      </c>
      <c r="F1639" t="s">
        <v>624</v>
      </c>
      <c r="G1639" t="s">
        <v>625</v>
      </c>
      <c r="H1639" t="s">
        <v>144</v>
      </c>
      <c r="I1639" t="s">
        <v>145</v>
      </c>
      <c r="J1639" t="s">
        <v>31</v>
      </c>
      <c r="K1639">
        <v>30</v>
      </c>
    </row>
    <row r="1640" spans="1:11" x14ac:dyDescent="0.35">
      <c r="A1640" s="36" t="str">
        <f t="shared" si="8"/>
        <v>NHS111PS-202324-H1</v>
      </c>
      <c r="B1640" s="36" t="str">
        <f>VLOOKUP($A1640,Refs!$J$2:$K$15,2,FALSE)</f>
        <v>Apr'23 to Sep'23</v>
      </c>
      <c r="C1640" t="s">
        <v>81</v>
      </c>
      <c r="D1640" t="s">
        <v>497</v>
      </c>
      <c r="E1640" t="s">
        <v>594</v>
      </c>
      <c r="F1640" t="s">
        <v>624</v>
      </c>
      <c r="G1640" t="s">
        <v>625</v>
      </c>
      <c r="H1640" t="s">
        <v>144</v>
      </c>
      <c r="I1640" t="s">
        <v>145</v>
      </c>
      <c r="J1640" t="s">
        <v>32</v>
      </c>
      <c r="K1640">
        <v>5</v>
      </c>
    </row>
    <row r="1641" spans="1:11" x14ac:dyDescent="0.35">
      <c r="A1641" s="36" t="str">
        <f t="shared" si="8"/>
        <v>NHS111PS-202324-H1</v>
      </c>
      <c r="B1641" s="36" t="str">
        <f>VLOOKUP($A1641,Refs!$J$2:$K$15,2,FALSE)</f>
        <v>Apr'23 to Sep'23</v>
      </c>
      <c r="C1641" t="s">
        <v>81</v>
      </c>
      <c r="D1641" t="s">
        <v>497</v>
      </c>
      <c r="E1641" t="s">
        <v>594</v>
      </c>
      <c r="F1641" t="s">
        <v>624</v>
      </c>
      <c r="G1641" t="s">
        <v>625</v>
      </c>
      <c r="H1641" t="s">
        <v>144</v>
      </c>
      <c r="I1641" t="s">
        <v>145</v>
      </c>
      <c r="J1641" t="s">
        <v>33</v>
      </c>
      <c r="K1641">
        <v>3</v>
      </c>
    </row>
    <row r="1642" spans="1:11" x14ac:dyDescent="0.35">
      <c r="A1642" s="36" t="str">
        <f t="shared" si="8"/>
        <v>NHS111PS-202324-H1</v>
      </c>
      <c r="B1642" s="36" t="str">
        <f>VLOOKUP($A1642,Refs!$J$2:$K$15,2,FALSE)</f>
        <v>Apr'23 to Sep'23</v>
      </c>
      <c r="C1642" t="s">
        <v>81</v>
      </c>
      <c r="D1642" t="s">
        <v>497</v>
      </c>
      <c r="E1642" t="s">
        <v>594</v>
      </c>
      <c r="F1642" t="s">
        <v>624</v>
      </c>
      <c r="G1642" t="s">
        <v>625</v>
      </c>
      <c r="H1642" t="s">
        <v>144</v>
      </c>
      <c r="I1642" t="s">
        <v>145</v>
      </c>
      <c r="J1642" t="s">
        <v>34</v>
      </c>
      <c r="K1642">
        <v>5</v>
      </c>
    </row>
    <row r="1643" spans="1:11" x14ac:dyDescent="0.35">
      <c r="A1643" s="36" t="str">
        <f t="shared" si="8"/>
        <v>NHS111PS-202324-H1</v>
      </c>
      <c r="B1643" s="36" t="str">
        <f>VLOOKUP($A1643,Refs!$J$2:$K$15,2,FALSE)</f>
        <v>Apr'23 to Sep'23</v>
      </c>
      <c r="C1643" t="s">
        <v>81</v>
      </c>
      <c r="D1643" t="s">
        <v>497</v>
      </c>
      <c r="E1643" t="s">
        <v>594</v>
      </c>
      <c r="F1643" t="s">
        <v>624</v>
      </c>
      <c r="G1643" t="s">
        <v>625</v>
      </c>
      <c r="H1643" t="s">
        <v>144</v>
      </c>
      <c r="I1643" t="s">
        <v>145</v>
      </c>
      <c r="J1643" t="s">
        <v>35</v>
      </c>
      <c r="K1643">
        <v>4</v>
      </c>
    </row>
    <row r="1644" spans="1:11" x14ac:dyDescent="0.35">
      <c r="A1644" s="36" t="str">
        <f t="shared" si="8"/>
        <v>NHS111PS-202324-H1</v>
      </c>
      <c r="B1644" s="36" t="str">
        <f>VLOOKUP($A1644,Refs!$J$2:$K$15,2,FALSE)</f>
        <v>Apr'23 to Sep'23</v>
      </c>
      <c r="C1644" t="s">
        <v>81</v>
      </c>
      <c r="D1644" t="s">
        <v>497</v>
      </c>
      <c r="E1644" t="s">
        <v>594</v>
      </c>
      <c r="F1644" t="s">
        <v>624</v>
      </c>
      <c r="G1644" t="s">
        <v>625</v>
      </c>
      <c r="H1644" t="s">
        <v>144</v>
      </c>
      <c r="I1644" t="s">
        <v>145</v>
      </c>
      <c r="J1644" t="s">
        <v>36</v>
      </c>
      <c r="K1644">
        <v>50</v>
      </c>
    </row>
    <row r="1645" spans="1:11" x14ac:dyDescent="0.35">
      <c r="A1645" s="36" t="str">
        <f t="shared" si="8"/>
        <v>NHS111PS-202324-H1</v>
      </c>
      <c r="B1645" s="36" t="str">
        <f>VLOOKUP($A1645,Refs!$J$2:$K$15,2,FALSE)</f>
        <v>Apr'23 to Sep'23</v>
      </c>
      <c r="C1645" t="s">
        <v>81</v>
      </c>
      <c r="D1645" t="s">
        <v>497</v>
      </c>
      <c r="E1645" t="s">
        <v>594</v>
      </c>
      <c r="F1645" t="s">
        <v>624</v>
      </c>
      <c r="G1645" t="s">
        <v>625</v>
      </c>
      <c r="H1645" t="s">
        <v>144</v>
      </c>
      <c r="I1645" t="s">
        <v>145</v>
      </c>
      <c r="J1645" t="s">
        <v>37</v>
      </c>
      <c r="K1645">
        <v>14</v>
      </c>
    </row>
    <row r="1646" spans="1:11" x14ac:dyDescent="0.35">
      <c r="A1646" s="36" t="str">
        <f t="shared" si="8"/>
        <v>NHS111PS-202324-H1</v>
      </c>
      <c r="B1646" s="36" t="str">
        <f>VLOOKUP($A1646,Refs!$J$2:$K$15,2,FALSE)</f>
        <v>Apr'23 to Sep'23</v>
      </c>
      <c r="C1646" t="s">
        <v>81</v>
      </c>
      <c r="D1646" t="s">
        <v>497</v>
      </c>
      <c r="E1646" t="s">
        <v>594</v>
      </c>
      <c r="F1646" t="s">
        <v>624</v>
      </c>
      <c r="G1646" t="s">
        <v>625</v>
      </c>
      <c r="H1646" t="s">
        <v>144</v>
      </c>
      <c r="I1646" t="s">
        <v>145</v>
      </c>
      <c r="J1646" t="s">
        <v>38</v>
      </c>
      <c r="K1646">
        <v>33</v>
      </c>
    </row>
    <row r="1647" spans="1:11" x14ac:dyDescent="0.35">
      <c r="A1647" s="36" t="str">
        <f t="shared" si="8"/>
        <v>NHS111PS-202324-H1</v>
      </c>
      <c r="B1647" s="36" t="str">
        <f>VLOOKUP($A1647,Refs!$J$2:$K$15,2,FALSE)</f>
        <v>Apr'23 to Sep'23</v>
      </c>
      <c r="C1647" t="s">
        <v>81</v>
      </c>
      <c r="D1647" t="s">
        <v>497</v>
      </c>
      <c r="E1647" t="s">
        <v>594</v>
      </c>
      <c r="F1647" t="s">
        <v>624</v>
      </c>
      <c r="G1647" t="s">
        <v>625</v>
      </c>
      <c r="H1647" t="s">
        <v>144</v>
      </c>
      <c r="I1647" t="s">
        <v>145</v>
      </c>
      <c r="J1647" t="s">
        <v>39</v>
      </c>
      <c r="K1647">
        <v>32</v>
      </c>
    </row>
    <row r="1648" spans="1:11" x14ac:dyDescent="0.35">
      <c r="A1648" s="36" t="str">
        <f t="shared" si="8"/>
        <v>NHS111PS-202324-H1</v>
      </c>
      <c r="B1648" s="36" t="str">
        <f>VLOOKUP($A1648,Refs!$J$2:$K$15,2,FALSE)</f>
        <v>Apr'23 to Sep'23</v>
      </c>
      <c r="C1648" t="s">
        <v>81</v>
      </c>
      <c r="D1648" t="s">
        <v>497</v>
      </c>
      <c r="E1648" t="s">
        <v>594</v>
      </c>
      <c r="F1648" t="s">
        <v>624</v>
      </c>
      <c r="G1648" t="s">
        <v>625</v>
      </c>
      <c r="H1648" t="s">
        <v>144</v>
      </c>
      <c r="I1648" t="s">
        <v>145</v>
      </c>
      <c r="J1648" t="s">
        <v>40</v>
      </c>
      <c r="K1648">
        <v>7</v>
      </c>
    </row>
    <row r="1649" spans="1:11" x14ac:dyDescent="0.35">
      <c r="A1649" s="36" t="str">
        <f t="shared" si="8"/>
        <v>NHS111PS-202324-H1</v>
      </c>
      <c r="B1649" s="36" t="str">
        <f>VLOOKUP($A1649,Refs!$J$2:$K$15,2,FALSE)</f>
        <v>Apr'23 to Sep'23</v>
      </c>
      <c r="C1649" t="s">
        <v>81</v>
      </c>
      <c r="D1649" t="s">
        <v>497</v>
      </c>
      <c r="E1649" t="s">
        <v>594</v>
      </c>
      <c r="F1649" t="s">
        <v>624</v>
      </c>
      <c r="G1649" t="s">
        <v>625</v>
      </c>
      <c r="H1649" t="s">
        <v>144</v>
      </c>
      <c r="I1649" t="s">
        <v>145</v>
      </c>
      <c r="J1649" t="s">
        <v>41</v>
      </c>
      <c r="K1649">
        <v>6</v>
      </c>
    </row>
    <row r="1650" spans="1:11" x14ac:dyDescent="0.35">
      <c r="A1650" s="36" t="str">
        <f t="shared" si="8"/>
        <v>NHS111PS-202324-H1</v>
      </c>
      <c r="B1650" s="36" t="str">
        <f>VLOOKUP($A1650,Refs!$J$2:$K$15,2,FALSE)</f>
        <v>Apr'23 to Sep'23</v>
      </c>
      <c r="C1650" t="s">
        <v>81</v>
      </c>
      <c r="D1650" t="s">
        <v>497</v>
      </c>
      <c r="E1650" t="s">
        <v>594</v>
      </c>
      <c r="F1650" t="s">
        <v>624</v>
      </c>
      <c r="G1650" t="s">
        <v>625</v>
      </c>
      <c r="H1650" t="s">
        <v>144</v>
      </c>
      <c r="I1650" t="s">
        <v>145</v>
      </c>
      <c r="J1650" t="s">
        <v>42</v>
      </c>
      <c r="K1650">
        <v>12</v>
      </c>
    </row>
    <row r="1651" spans="1:11" x14ac:dyDescent="0.35">
      <c r="A1651" s="36" t="str">
        <f t="shared" si="8"/>
        <v>NHS111PS-202324-H1</v>
      </c>
      <c r="B1651" s="36" t="str">
        <f>VLOOKUP($A1651,Refs!$J$2:$K$15,2,FALSE)</f>
        <v>Apr'23 to Sep'23</v>
      </c>
      <c r="C1651" t="s">
        <v>81</v>
      </c>
      <c r="D1651" t="s">
        <v>497</v>
      </c>
      <c r="E1651" t="s">
        <v>594</v>
      </c>
      <c r="F1651" t="s">
        <v>624</v>
      </c>
      <c r="G1651" t="s">
        <v>625</v>
      </c>
      <c r="H1651" t="s">
        <v>144</v>
      </c>
      <c r="I1651" t="s">
        <v>145</v>
      </c>
      <c r="J1651" t="s">
        <v>43</v>
      </c>
      <c r="K1651">
        <v>1</v>
      </c>
    </row>
    <row r="1652" spans="1:11" x14ac:dyDescent="0.35">
      <c r="A1652" s="36" t="str">
        <f t="shared" si="8"/>
        <v>NHS111PS-202324-H1</v>
      </c>
      <c r="B1652" s="36" t="str">
        <f>VLOOKUP($A1652,Refs!$J$2:$K$15,2,FALSE)</f>
        <v>Apr'23 to Sep'23</v>
      </c>
      <c r="C1652" t="s">
        <v>81</v>
      </c>
      <c r="D1652" t="s">
        <v>497</v>
      </c>
      <c r="E1652" t="s">
        <v>594</v>
      </c>
      <c r="F1652" t="s">
        <v>624</v>
      </c>
      <c r="G1652" t="s">
        <v>625</v>
      </c>
      <c r="H1652" t="s">
        <v>162</v>
      </c>
      <c r="I1652" t="s">
        <v>163</v>
      </c>
      <c r="J1652">
        <v>1</v>
      </c>
      <c r="K1652">
        <v>1568</v>
      </c>
    </row>
    <row r="1653" spans="1:11" x14ac:dyDescent="0.35">
      <c r="A1653" s="36" t="str">
        <f t="shared" si="8"/>
        <v>NHS111PS-202324-H1</v>
      </c>
      <c r="B1653" s="36" t="str">
        <f>VLOOKUP($A1653,Refs!$J$2:$K$15,2,FALSE)</f>
        <v>Apr'23 to Sep'23</v>
      </c>
      <c r="C1653" t="s">
        <v>81</v>
      </c>
      <c r="D1653" t="s">
        <v>497</v>
      </c>
      <c r="E1653" t="s">
        <v>594</v>
      </c>
      <c r="F1653" t="s">
        <v>624</v>
      </c>
      <c r="G1653" t="s">
        <v>625</v>
      </c>
      <c r="H1653" t="s">
        <v>162</v>
      </c>
      <c r="I1653" t="s">
        <v>163</v>
      </c>
      <c r="J1653">
        <v>2</v>
      </c>
      <c r="K1653">
        <v>78</v>
      </c>
    </row>
    <row r="1654" spans="1:11" x14ac:dyDescent="0.35">
      <c r="A1654" s="36" t="str">
        <f t="shared" si="8"/>
        <v>NHS111PS-202324-H1</v>
      </c>
      <c r="B1654" s="36" t="str">
        <f>VLOOKUP($A1654,Refs!$J$2:$K$15,2,FALSE)</f>
        <v>Apr'23 to Sep'23</v>
      </c>
      <c r="C1654" t="s">
        <v>81</v>
      </c>
      <c r="D1654" t="s">
        <v>497</v>
      </c>
      <c r="E1654" t="s">
        <v>594</v>
      </c>
      <c r="F1654" t="s">
        <v>624</v>
      </c>
      <c r="G1654" t="s">
        <v>625</v>
      </c>
      <c r="H1654" t="s">
        <v>162</v>
      </c>
      <c r="I1654" t="s">
        <v>163</v>
      </c>
      <c r="J1654" t="s">
        <v>30</v>
      </c>
      <c r="K1654">
        <v>57</v>
      </c>
    </row>
    <row r="1655" spans="1:11" x14ac:dyDescent="0.35">
      <c r="A1655" s="36" t="str">
        <f t="shared" si="8"/>
        <v>NHS111PS-202324-H1</v>
      </c>
      <c r="B1655" s="36" t="str">
        <f>VLOOKUP($A1655,Refs!$J$2:$K$15,2,FALSE)</f>
        <v>Apr'23 to Sep'23</v>
      </c>
      <c r="C1655" t="s">
        <v>81</v>
      </c>
      <c r="D1655" t="s">
        <v>497</v>
      </c>
      <c r="E1655" t="s">
        <v>594</v>
      </c>
      <c r="F1655" t="s">
        <v>624</v>
      </c>
      <c r="G1655" t="s">
        <v>625</v>
      </c>
      <c r="H1655" t="s">
        <v>162</v>
      </c>
      <c r="I1655" t="s">
        <v>163</v>
      </c>
      <c r="J1655" t="s">
        <v>31</v>
      </c>
      <c r="K1655">
        <v>13</v>
      </c>
    </row>
    <row r="1656" spans="1:11" x14ac:dyDescent="0.35">
      <c r="A1656" s="36" t="str">
        <f t="shared" si="8"/>
        <v>NHS111PS-202324-H1</v>
      </c>
      <c r="B1656" s="36" t="str">
        <f>VLOOKUP($A1656,Refs!$J$2:$K$15,2,FALSE)</f>
        <v>Apr'23 to Sep'23</v>
      </c>
      <c r="C1656" t="s">
        <v>81</v>
      </c>
      <c r="D1656" t="s">
        <v>497</v>
      </c>
      <c r="E1656" t="s">
        <v>594</v>
      </c>
      <c r="F1656" t="s">
        <v>624</v>
      </c>
      <c r="G1656" t="s">
        <v>625</v>
      </c>
      <c r="H1656" t="s">
        <v>162</v>
      </c>
      <c r="I1656" t="s">
        <v>163</v>
      </c>
      <c r="J1656" t="s">
        <v>32</v>
      </c>
      <c r="K1656">
        <v>3</v>
      </c>
    </row>
    <row r="1657" spans="1:11" x14ac:dyDescent="0.35">
      <c r="A1657" s="36" t="str">
        <f t="shared" si="8"/>
        <v>NHS111PS-202324-H1</v>
      </c>
      <c r="B1657" s="36" t="str">
        <f>VLOOKUP($A1657,Refs!$J$2:$K$15,2,FALSE)</f>
        <v>Apr'23 to Sep'23</v>
      </c>
      <c r="C1657" t="s">
        <v>81</v>
      </c>
      <c r="D1657" t="s">
        <v>497</v>
      </c>
      <c r="E1657" t="s">
        <v>594</v>
      </c>
      <c r="F1657" t="s">
        <v>624</v>
      </c>
      <c r="G1657" t="s">
        <v>625</v>
      </c>
      <c r="H1657" t="s">
        <v>162</v>
      </c>
      <c r="I1657" t="s">
        <v>163</v>
      </c>
      <c r="J1657" t="s">
        <v>33</v>
      </c>
      <c r="K1657">
        <v>2</v>
      </c>
    </row>
    <row r="1658" spans="1:11" x14ac:dyDescent="0.35">
      <c r="A1658" s="36" t="str">
        <f t="shared" si="8"/>
        <v>NHS111PS-202324-H1</v>
      </c>
      <c r="B1658" s="36" t="str">
        <f>VLOOKUP($A1658,Refs!$J$2:$K$15,2,FALSE)</f>
        <v>Apr'23 to Sep'23</v>
      </c>
      <c r="C1658" t="s">
        <v>81</v>
      </c>
      <c r="D1658" t="s">
        <v>497</v>
      </c>
      <c r="E1658" t="s">
        <v>594</v>
      </c>
      <c r="F1658" t="s">
        <v>624</v>
      </c>
      <c r="G1658" t="s">
        <v>625</v>
      </c>
      <c r="H1658" t="s">
        <v>162</v>
      </c>
      <c r="I1658" t="s">
        <v>163</v>
      </c>
      <c r="J1658" t="s">
        <v>34</v>
      </c>
      <c r="K1658">
        <v>3</v>
      </c>
    </row>
    <row r="1659" spans="1:11" x14ac:dyDescent="0.35">
      <c r="A1659" s="36" t="str">
        <f t="shared" si="8"/>
        <v>NHS111PS-202324-H1</v>
      </c>
      <c r="B1659" s="36" t="str">
        <f>VLOOKUP($A1659,Refs!$J$2:$K$15,2,FALSE)</f>
        <v>Apr'23 to Sep'23</v>
      </c>
      <c r="C1659" t="s">
        <v>81</v>
      </c>
      <c r="D1659" t="s">
        <v>497</v>
      </c>
      <c r="E1659" t="s">
        <v>594</v>
      </c>
      <c r="F1659" t="s">
        <v>624</v>
      </c>
      <c r="G1659" t="s">
        <v>625</v>
      </c>
      <c r="H1659" t="s">
        <v>162</v>
      </c>
      <c r="I1659" t="s">
        <v>163</v>
      </c>
      <c r="J1659" t="s">
        <v>35</v>
      </c>
      <c r="K1659">
        <v>0</v>
      </c>
    </row>
    <row r="1660" spans="1:11" x14ac:dyDescent="0.35">
      <c r="A1660" s="36" t="str">
        <f t="shared" si="8"/>
        <v>NHS111PS-202324-H1</v>
      </c>
      <c r="B1660" s="36" t="str">
        <f>VLOOKUP($A1660,Refs!$J$2:$K$15,2,FALSE)</f>
        <v>Apr'23 to Sep'23</v>
      </c>
      <c r="C1660" t="s">
        <v>81</v>
      </c>
      <c r="D1660" t="s">
        <v>497</v>
      </c>
      <c r="E1660" t="s">
        <v>594</v>
      </c>
      <c r="F1660" t="s">
        <v>624</v>
      </c>
      <c r="G1660" t="s">
        <v>625</v>
      </c>
      <c r="H1660" t="s">
        <v>162</v>
      </c>
      <c r="I1660" t="s">
        <v>163</v>
      </c>
      <c r="J1660" t="s">
        <v>36</v>
      </c>
      <c r="K1660">
        <v>35</v>
      </c>
    </row>
    <row r="1661" spans="1:11" x14ac:dyDescent="0.35">
      <c r="A1661" s="36" t="str">
        <f t="shared" si="8"/>
        <v>NHS111PS-202324-H1</v>
      </c>
      <c r="B1661" s="36" t="str">
        <f>VLOOKUP($A1661,Refs!$J$2:$K$15,2,FALSE)</f>
        <v>Apr'23 to Sep'23</v>
      </c>
      <c r="C1661" t="s">
        <v>81</v>
      </c>
      <c r="D1661" t="s">
        <v>497</v>
      </c>
      <c r="E1661" t="s">
        <v>594</v>
      </c>
      <c r="F1661" t="s">
        <v>624</v>
      </c>
      <c r="G1661" t="s">
        <v>625</v>
      </c>
      <c r="H1661" t="s">
        <v>162</v>
      </c>
      <c r="I1661" t="s">
        <v>163</v>
      </c>
      <c r="J1661" t="s">
        <v>37</v>
      </c>
      <c r="K1661">
        <v>11</v>
      </c>
    </row>
    <row r="1662" spans="1:11" x14ac:dyDescent="0.35">
      <c r="A1662" s="36" t="str">
        <f t="shared" si="8"/>
        <v>NHS111PS-202324-H1</v>
      </c>
      <c r="B1662" s="36" t="str">
        <f>VLOOKUP($A1662,Refs!$J$2:$K$15,2,FALSE)</f>
        <v>Apr'23 to Sep'23</v>
      </c>
      <c r="C1662" t="s">
        <v>81</v>
      </c>
      <c r="D1662" t="s">
        <v>497</v>
      </c>
      <c r="E1662" t="s">
        <v>594</v>
      </c>
      <c r="F1662" t="s">
        <v>624</v>
      </c>
      <c r="G1662" t="s">
        <v>625</v>
      </c>
      <c r="H1662" t="s">
        <v>162</v>
      </c>
      <c r="I1662" t="s">
        <v>163</v>
      </c>
      <c r="J1662" t="s">
        <v>38</v>
      </c>
      <c r="K1662">
        <v>9</v>
      </c>
    </row>
    <row r="1663" spans="1:11" x14ac:dyDescent="0.35">
      <c r="A1663" s="36" t="str">
        <f t="shared" si="8"/>
        <v>NHS111PS-202324-H1</v>
      </c>
      <c r="B1663" s="36" t="str">
        <f>VLOOKUP($A1663,Refs!$J$2:$K$15,2,FALSE)</f>
        <v>Apr'23 to Sep'23</v>
      </c>
      <c r="C1663" t="s">
        <v>81</v>
      </c>
      <c r="D1663" t="s">
        <v>497</v>
      </c>
      <c r="E1663" t="s">
        <v>594</v>
      </c>
      <c r="F1663" t="s">
        <v>624</v>
      </c>
      <c r="G1663" t="s">
        <v>625</v>
      </c>
      <c r="H1663" t="s">
        <v>162</v>
      </c>
      <c r="I1663" t="s">
        <v>163</v>
      </c>
      <c r="J1663" t="s">
        <v>39</v>
      </c>
      <c r="K1663">
        <v>14</v>
      </c>
    </row>
    <row r="1664" spans="1:11" x14ac:dyDescent="0.35">
      <c r="A1664" s="36" t="str">
        <f t="shared" si="8"/>
        <v>NHS111PS-202324-H1</v>
      </c>
      <c r="B1664" s="36" t="str">
        <f>VLOOKUP($A1664,Refs!$J$2:$K$15,2,FALSE)</f>
        <v>Apr'23 to Sep'23</v>
      </c>
      <c r="C1664" t="s">
        <v>81</v>
      </c>
      <c r="D1664" t="s">
        <v>497</v>
      </c>
      <c r="E1664" t="s">
        <v>594</v>
      </c>
      <c r="F1664" t="s">
        <v>624</v>
      </c>
      <c r="G1664" t="s">
        <v>625</v>
      </c>
      <c r="H1664" t="s">
        <v>162</v>
      </c>
      <c r="I1664" t="s">
        <v>163</v>
      </c>
      <c r="J1664" t="s">
        <v>40</v>
      </c>
      <c r="K1664">
        <v>2</v>
      </c>
    </row>
    <row r="1665" spans="1:11" x14ac:dyDescent="0.35">
      <c r="A1665" s="36" t="str">
        <f t="shared" si="8"/>
        <v>NHS111PS-202324-H1</v>
      </c>
      <c r="B1665" s="36" t="str">
        <f>VLOOKUP($A1665,Refs!$J$2:$K$15,2,FALSE)</f>
        <v>Apr'23 to Sep'23</v>
      </c>
      <c r="C1665" t="s">
        <v>81</v>
      </c>
      <c r="D1665" t="s">
        <v>497</v>
      </c>
      <c r="E1665" t="s">
        <v>594</v>
      </c>
      <c r="F1665" t="s">
        <v>624</v>
      </c>
      <c r="G1665" t="s">
        <v>625</v>
      </c>
      <c r="H1665" t="s">
        <v>162</v>
      </c>
      <c r="I1665" t="s">
        <v>163</v>
      </c>
      <c r="J1665" t="s">
        <v>41</v>
      </c>
      <c r="K1665">
        <v>1</v>
      </c>
    </row>
    <row r="1666" spans="1:11" x14ac:dyDescent="0.35">
      <c r="A1666" s="36" t="str">
        <f t="shared" si="8"/>
        <v>NHS111PS-202324-H1</v>
      </c>
      <c r="B1666" s="36" t="str">
        <f>VLOOKUP($A1666,Refs!$J$2:$K$15,2,FALSE)</f>
        <v>Apr'23 to Sep'23</v>
      </c>
      <c r="C1666" t="s">
        <v>81</v>
      </c>
      <c r="D1666" t="s">
        <v>497</v>
      </c>
      <c r="E1666" t="s">
        <v>594</v>
      </c>
      <c r="F1666" t="s">
        <v>624</v>
      </c>
      <c r="G1666" t="s">
        <v>625</v>
      </c>
      <c r="H1666" t="s">
        <v>162</v>
      </c>
      <c r="I1666" t="s">
        <v>163</v>
      </c>
      <c r="J1666" t="s">
        <v>42</v>
      </c>
      <c r="K1666">
        <v>4</v>
      </c>
    </row>
    <row r="1667" spans="1:11" x14ac:dyDescent="0.35">
      <c r="A1667" s="36" t="str">
        <f t="shared" si="8"/>
        <v>NHS111PS-202324-H1</v>
      </c>
      <c r="B1667" s="36" t="str">
        <f>VLOOKUP($A1667,Refs!$J$2:$K$15,2,FALSE)</f>
        <v>Apr'23 to Sep'23</v>
      </c>
      <c r="C1667" t="s">
        <v>81</v>
      </c>
      <c r="D1667" t="s">
        <v>497</v>
      </c>
      <c r="E1667" t="s">
        <v>594</v>
      </c>
      <c r="F1667" t="s">
        <v>624</v>
      </c>
      <c r="G1667" t="s">
        <v>625</v>
      </c>
      <c r="H1667" t="s">
        <v>162</v>
      </c>
      <c r="I1667" t="s">
        <v>163</v>
      </c>
      <c r="J1667" t="s">
        <v>43</v>
      </c>
      <c r="K1667">
        <v>2</v>
      </c>
    </row>
    <row r="1668" spans="1:11" x14ac:dyDescent="0.35">
      <c r="A1668" s="36" t="str">
        <f t="shared" si="8"/>
        <v>NHS111PS-202324-H1</v>
      </c>
      <c r="B1668" s="36" t="str">
        <f>VLOOKUP($A1668,Refs!$J$2:$K$15,2,FALSE)</f>
        <v>Apr'23 to Sep'23</v>
      </c>
      <c r="C1668" t="s">
        <v>81</v>
      </c>
      <c r="D1668" t="s">
        <v>497</v>
      </c>
      <c r="E1668" t="s">
        <v>594</v>
      </c>
      <c r="F1668" t="s">
        <v>624</v>
      </c>
      <c r="G1668" t="s">
        <v>625</v>
      </c>
      <c r="H1668" t="s">
        <v>280</v>
      </c>
      <c r="I1668" t="s">
        <v>281</v>
      </c>
      <c r="J1668">
        <v>1</v>
      </c>
      <c r="K1668">
        <v>525</v>
      </c>
    </row>
    <row r="1669" spans="1:11" x14ac:dyDescent="0.35">
      <c r="A1669" s="36" t="str">
        <f t="shared" si="8"/>
        <v>NHS111PS-202324-H1</v>
      </c>
      <c r="B1669" s="36" t="str">
        <f>VLOOKUP($A1669,Refs!$J$2:$K$15,2,FALSE)</f>
        <v>Apr'23 to Sep'23</v>
      </c>
      <c r="C1669" t="s">
        <v>81</v>
      </c>
      <c r="D1669" t="s">
        <v>497</v>
      </c>
      <c r="E1669" t="s">
        <v>594</v>
      </c>
      <c r="F1669" t="s">
        <v>624</v>
      </c>
      <c r="G1669" t="s">
        <v>625</v>
      </c>
      <c r="H1669" t="s">
        <v>280</v>
      </c>
      <c r="I1669" t="s">
        <v>281</v>
      </c>
      <c r="J1669">
        <v>2</v>
      </c>
      <c r="K1669">
        <v>26</v>
      </c>
    </row>
    <row r="1670" spans="1:11" x14ac:dyDescent="0.35">
      <c r="A1670" s="36" t="str">
        <f t="shared" si="8"/>
        <v>NHS111PS-202324-H1</v>
      </c>
      <c r="B1670" s="36" t="str">
        <f>VLOOKUP($A1670,Refs!$J$2:$K$15,2,FALSE)</f>
        <v>Apr'23 to Sep'23</v>
      </c>
      <c r="C1670" t="s">
        <v>81</v>
      </c>
      <c r="D1670" t="s">
        <v>497</v>
      </c>
      <c r="E1670" t="s">
        <v>594</v>
      </c>
      <c r="F1670" t="s">
        <v>624</v>
      </c>
      <c r="G1670" t="s">
        <v>625</v>
      </c>
      <c r="H1670" t="s">
        <v>280</v>
      </c>
      <c r="I1670" t="s">
        <v>281</v>
      </c>
      <c r="J1670" t="s">
        <v>30</v>
      </c>
      <c r="K1670">
        <v>17</v>
      </c>
    </row>
    <row r="1671" spans="1:11" x14ac:dyDescent="0.35">
      <c r="A1671" s="36" t="str">
        <f t="shared" si="8"/>
        <v>NHS111PS-202324-H1</v>
      </c>
      <c r="B1671" s="36" t="str">
        <f>VLOOKUP($A1671,Refs!$J$2:$K$15,2,FALSE)</f>
        <v>Apr'23 to Sep'23</v>
      </c>
      <c r="C1671" t="s">
        <v>81</v>
      </c>
      <c r="D1671" t="s">
        <v>497</v>
      </c>
      <c r="E1671" t="s">
        <v>594</v>
      </c>
      <c r="F1671" t="s">
        <v>624</v>
      </c>
      <c r="G1671" t="s">
        <v>625</v>
      </c>
      <c r="H1671" t="s">
        <v>280</v>
      </c>
      <c r="I1671" t="s">
        <v>281</v>
      </c>
      <c r="J1671" t="s">
        <v>31</v>
      </c>
      <c r="K1671">
        <v>6</v>
      </c>
    </row>
    <row r="1672" spans="1:11" x14ac:dyDescent="0.35">
      <c r="A1672" s="36" t="str">
        <f t="shared" si="8"/>
        <v>NHS111PS-202324-H1</v>
      </c>
      <c r="B1672" s="36" t="str">
        <f>VLOOKUP($A1672,Refs!$J$2:$K$15,2,FALSE)</f>
        <v>Apr'23 to Sep'23</v>
      </c>
      <c r="C1672" t="s">
        <v>81</v>
      </c>
      <c r="D1672" t="s">
        <v>497</v>
      </c>
      <c r="E1672" t="s">
        <v>594</v>
      </c>
      <c r="F1672" t="s">
        <v>624</v>
      </c>
      <c r="G1672" t="s">
        <v>625</v>
      </c>
      <c r="H1672" t="s">
        <v>280</v>
      </c>
      <c r="I1672" t="s">
        <v>281</v>
      </c>
      <c r="J1672" t="s">
        <v>32</v>
      </c>
      <c r="K1672">
        <v>0</v>
      </c>
    </row>
    <row r="1673" spans="1:11" x14ac:dyDescent="0.35">
      <c r="A1673" s="36" t="str">
        <f t="shared" si="8"/>
        <v>NHS111PS-202324-H1</v>
      </c>
      <c r="B1673" s="36" t="str">
        <f>VLOOKUP($A1673,Refs!$J$2:$K$15,2,FALSE)</f>
        <v>Apr'23 to Sep'23</v>
      </c>
      <c r="C1673" t="s">
        <v>81</v>
      </c>
      <c r="D1673" t="s">
        <v>497</v>
      </c>
      <c r="E1673" t="s">
        <v>594</v>
      </c>
      <c r="F1673" t="s">
        <v>624</v>
      </c>
      <c r="G1673" t="s">
        <v>625</v>
      </c>
      <c r="H1673" t="s">
        <v>280</v>
      </c>
      <c r="I1673" t="s">
        <v>281</v>
      </c>
      <c r="J1673" t="s">
        <v>33</v>
      </c>
      <c r="K1673">
        <v>1</v>
      </c>
    </row>
    <row r="1674" spans="1:11" x14ac:dyDescent="0.35">
      <c r="A1674" s="36" t="str">
        <f t="shared" si="8"/>
        <v>NHS111PS-202324-H1</v>
      </c>
      <c r="B1674" s="36" t="str">
        <f>VLOOKUP($A1674,Refs!$J$2:$K$15,2,FALSE)</f>
        <v>Apr'23 to Sep'23</v>
      </c>
      <c r="C1674" t="s">
        <v>81</v>
      </c>
      <c r="D1674" t="s">
        <v>497</v>
      </c>
      <c r="E1674" t="s">
        <v>594</v>
      </c>
      <c r="F1674" t="s">
        <v>624</v>
      </c>
      <c r="G1674" t="s">
        <v>625</v>
      </c>
      <c r="H1674" t="s">
        <v>280</v>
      </c>
      <c r="I1674" t="s">
        <v>281</v>
      </c>
      <c r="J1674" t="s">
        <v>34</v>
      </c>
      <c r="K1674">
        <v>2</v>
      </c>
    </row>
    <row r="1675" spans="1:11" x14ac:dyDescent="0.35">
      <c r="A1675" s="36" t="str">
        <f t="shared" si="8"/>
        <v>NHS111PS-202324-H1</v>
      </c>
      <c r="B1675" s="36" t="str">
        <f>VLOOKUP($A1675,Refs!$J$2:$K$15,2,FALSE)</f>
        <v>Apr'23 to Sep'23</v>
      </c>
      <c r="C1675" t="s">
        <v>81</v>
      </c>
      <c r="D1675" t="s">
        <v>497</v>
      </c>
      <c r="E1675" t="s">
        <v>594</v>
      </c>
      <c r="F1675" t="s">
        <v>624</v>
      </c>
      <c r="G1675" t="s">
        <v>625</v>
      </c>
      <c r="H1675" t="s">
        <v>280</v>
      </c>
      <c r="I1675" t="s">
        <v>281</v>
      </c>
      <c r="J1675" t="s">
        <v>35</v>
      </c>
      <c r="K1675">
        <v>0</v>
      </c>
    </row>
    <row r="1676" spans="1:11" x14ac:dyDescent="0.35">
      <c r="A1676" s="36" t="str">
        <f t="shared" si="8"/>
        <v>NHS111PS-202324-H1</v>
      </c>
      <c r="B1676" s="36" t="str">
        <f>VLOOKUP($A1676,Refs!$J$2:$K$15,2,FALSE)</f>
        <v>Apr'23 to Sep'23</v>
      </c>
      <c r="C1676" t="s">
        <v>81</v>
      </c>
      <c r="D1676" t="s">
        <v>497</v>
      </c>
      <c r="E1676" t="s">
        <v>594</v>
      </c>
      <c r="F1676" t="s">
        <v>624</v>
      </c>
      <c r="G1676" t="s">
        <v>625</v>
      </c>
      <c r="H1676" t="s">
        <v>280</v>
      </c>
      <c r="I1676" t="s">
        <v>281</v>
      </c>
      <c r="J1676" t="s">
        <v>36</v>
      </c>
      <c r="K1676">
        <v>11</v>
      </c>
    </row>
    <row r="1677" spans="1:11" x14ac:dyDescent="0.35">
      <c r="A1677" s="36" t="str">
        <f t="shared" si="8"/>
        <v>NHS111PS-202324-H1</v>
      </c>
      <c r="B1677" s="36" t="str">
        <f>VLOOKUP($A1677,Refs!$J$2:$K$15,2,FALSE)</f>
        <v>Apr'23 to Sep'23</v>
      </c>
      <c r="C1677" t="s">
        <v>81</v>
      </c>
      <c r="D1677" t="s">
        <v>497</v>
      </c>
      <c r="E1677" t="s">
        <v>594</v>
      </c>
      <c r="F1677" t="s">
        <v>624</v>
      </c>
      <c r="G1677" t="s">
        <v>625</v>
      </c>
      <c r="H1677" t="s">
        <v>280</v>
      </c>
      <c r="I1677" t="s">
        <v>281</v>
      </c>
      <c r="J1677" t="s">
        <v>37</v>
      </c>
      <c r="K1677">
        <v>4</v>
      </c>
    </row>
    <row r="1678" spans="1:11" x14ac:dyDescent="0.35">
      <c r="A1678" s="36" t="str">
        <f t="shared" si="8"/>
        <v>NHS111PS-202324-H1</v>
      </c>
      <c r="B1678" s="36" t="str">
        <f>VLOOKUP($A1678,Refs!$J$2:$K$15,2,FALSE)</f>
        <v>Apr'23 to Sep'23</v>
      </c>
      <c r="C1678" t="s">
        <v>81</v>
      </c>
      <c r="D1678" t="s">
        <v>497</v>
      </c>
      <c r="E1678" t="s">
        <v>594</v>
      </c>
      <c r="F1678" t="s">
        <v>624</v>
      </c>
      <c r="G1678" t="s">
        <v>625</v>
      </c>
      <c r="H1678" t="s">
        <v>280</v>
      </c>
      <c r="I1678" t="s">
        <v>281</v>
      </c>
      <c r="J1678" t="s">
        <v>38</v>
      </c>
      <c r="K1678">
        <v>6</v>
      </c>
    </row>
    <row r="1679" spans="1:11" x14ac:dyDescent="0.35">
      <c r="A1679" s="36" t="str">
        <f t="shared" si="8"/>
        <v>NHS111PS-202324-H1</v>
      </c>
      <c r="B1679" s="36" t="str">
        <f>VLOOKUP($A1679,Refs!$J$2:$K$15,2,FALSE)</f>
        <v>Apr'23 to Sep'23</v>
      </c>
      <c r="C1679" t="s">
        <v>81</v>
      </c>
      <c r="D1679" t="s">
        <v>497</v>
      </c>
      <c r="E1679" t="s">
        <v>594</v>
      </c>
      <c r="F1679" t="s">
        <v>624</v>
      </c>
      <c r="G1679" t="s">
        <v>625</v>
      </c>
      <c r="H1679" t="s">
        <v>280</v>
      </c>
      <c r="I1679" t="s">
        <v>281</v>
      </c>
      <c r="J1679" t="s">
        <v>39</v>
      </c>
      <c r="K1679">
        <v>4</v>
      </c>
    </row>
    <row r="1680" spans="1:11" x14ac:dyDescent="0.35">
      <c r="A1680" s="36" t="str">
        <f t="shared" si="8"/>
        <v>NHS111PS-202324-H1</v>
      </c>
      <c r="B1680" s="36" t="str">
        <f>VLOOKUP($A1680,Refs!$J$2:$K$15,2,FALSE)</f>
        <v>Apr'23 to Sep'23</v>
      </c>
      <c r="C1680" t="s">
        <v>81</v>
      </c>
      <c r="D1680" t="s">
        <v>497</v>
      </c>
      <c r="E1680" t="s">
        <v>594</v>
      </c>
      <c r="F1680" t="s">
        <v>624</v>
      </c>
      <c r="G1680" t="s">
        <v>625</v>
      </c>
      <c r="H1680" t="s">
        <v>280</v>
      </c>
      <c r="I1680" t="s">
        <v>281</v>
      </c>
      <c r="J1680" t="s">
        <v>40</v>
      </c>
      <c r="K1680">
        <v>0</v>
      </c>
    </row>
    <row r="1681" spans="1:11" x14ac:dyDescent="0.35">
      <c r="A1681" s="36" t="str">
        <f t="shared" si="8"/>
        <v>NHS111PS-202324-H1</v>
      </c>
      <c r="B1681" s="36" t="str">
        <f>VLOOKUP($A1681,Refs!$J$2:$K$15,2,FALSE)</f>
        <v>Apr'23 to Sep'23</v>
      </c>
      <c r="C1681" t="s">
        <v>81</v>
      </c>
      <c r="D1681" t="s">
        <v>497</v>
      </c>
      <c r="E1681" t="s">
        <v>594</v>
      </c>
      <c r="F1681" t="s">
        <v>624</v>
      </c>
      <c r="G1681" t="s">
        <v>625</v>
      </c>
      <c r="H1681" t="s">
        <v>280</v>
      </c>
      <c r="I1681" t="s">
        <v>281</v>
      </c>
      <c r="J1681" t="s">
        <v>41</v>
      </c>
      <c r="K1681">
        <v>1</v>
      </c>
    </row>
    <row r="1682" spans="1:11" x14ac:dyDescent="0.35">
      <c r="A1682" s="36" t="str">
        <f t="shared" si="8"/>
        <v>NHS111PS-202324-H1</v>
      </c>
      <c r="B1682" s="36" t="str">
        <f>VLOOKUP($A1682,Refs!$J$2:$K$15,2,FALSE)</f>
        <v>Apr'23 to Sep'23</v>
      </c>
      <c r="C1682" t="s">
        <v>81</v>
      </c>
      <c r="D1682" t="s">
        <v>497</v>
      </c>
      <c r="E1682" t="s">
        <v>594</v>
      </c>
      <c r="F1682" t="s">
        <v>624</v>
      </c>
      <c r="G1682" t="s">
        <v>625</v>
      </c>
      <c r="H1682" t="s">
        <v>280</v>
      </c>
      <c r="I1682" t="s">
        <v>281</v>
      </c>
      <c r="J1682" t="s">
        <v>42</v>
      </c>
      <c r="K1682">
        <v>0</v>
      </c>
    </row>
    <row r="1683" spans="1:11" x14ac:dyDescent="0.35">
      <c r="A1683" s="36" t="str">
        <f t="shared" si="8"/>
        <v>NHS111PS-202324-H1</v>
      </c>
      <c r="B1683" s="36" t="str">
        <f>VLOOKUP($A1683,Refs!$J$2:$K$15,2,FALSE)</f>
        <v>Apr'23 to Sep'23</v>
      </c>
      <c r="C1683" t="s">
        <v>81</v>
      </c>
      <c r="D1683" t="s">
        <v>497</v>
      </c>
      <c r="E1683" t="s">
        <v>594</v>
      </c>
      <c r="F1683" t="s">
        <v>624</v>
      </c>
      <c r="G1683" t="s">
        <v>625</v>
      </c>
      <c r="H1683" t="s">
        <v>280</v>
      </c>
      <c r="I1683" t="s">
        <v>281</v>
      </c>
      <c r="J1683" t="s">
        <v>43</v>
      </c>
      <c r="K1683">
        <v>0</v>
      </c>
    </row>
    <row r="1684" spans="1:11" x14ac:dyDescent="0.35">
      <c r="A1684" s="36" t="str">
        <f t="shared" si="8"/>
        <v>NHS111PS-202324-H1</v>
      </c>
      <c r="B1684" s="36" t="str">
        <f>VLOOKUP($A1684,Refs!$J$2:$K$15,2,FALSE)</f>
        <v>Apr'23 to Sep'23</v>
      </c>
      <c r="C1684" t="s">
        <v>81</v>
      </c>
      <c r="D1684" t="s">
        <v>512</v>
      </c>
      <c r="E1684" t="s">
        <v>588</v>
      </c>
      <c r="F1684" t="s">
        <v>624</v>
      </c>
      <c r="G1684" t="s">
        <v>625</v>
      </c>
      <c r="H1684" t="s">
        <v>182</v>
      </c>
      <c r="I1684" t="s">
        <v>183</v>
      </c>
      <c r="J1684">
        <v>1</v>
      </c>
      <c r="K1684">
        <v>1122</v>
      </c>
    </row>
    <row r="1685" spans="1:11" x14ac:dyDescent="0.35">
      <c r="A1685" s="36" t="str">
        <f t="shared" si="8"/>
        <v>NHS111PS-202324-H1</v>
      </c>
      <c r="B1685" s="36" t="str">
        <f>VLOOKUP($A1685,Refs!$J$2:$K$15,2,FALSE)</f>
        <v>Apr'23 to Sep'23</v>
      </c>
      <c r="C1685" t="s">
        <v>81</v>
      </c>
      <c r="D1685" t="s">
        <v>512</v>
      </c>
      <c r="E1685" t="s">
        <v>588</v>
      </c>
      <c r="F1685" t="s">
        <v>624</v>
      </c>
      <c r="G1685" t="s">
        <v>625</v>
      </c>
      <c r="H1685" t="s">
        <v>182</v>
      </c>
      <c r="I1685" t="s">
        <v>183</v>
      </c>
      <c r="J1685">
        <v>2</v>
      </c>
      <c r="K1685">
        <v>84</v>
      </c>
    </row>
    <row r="1686" spans="1:11" x14ac:dyDescent="0.35">
      <c r="A1686" s="36" t="str">
        <f t="shared" si="8"/>
        <v>NHS111PS-202324-H1</v>
      </c>
      <c r="B1686" s="36" t="str">
        <f>VLOOKUP($A1686,Refs!$J$2:$K$15,2,FALSE)</f>
        <v>Apr'23 to Sep'23</v>
      </c>
      <c r="C1686" t="s">
        <v>81</v>
      </c>
      <c r="D1686" t="s">
        <v>512</v>
      </c>
      <c r="E1686" t="s">
        <v>588</v>
      </c>
      <c r="F1686" t="s">
        <v>624</v>
      </c>
      <c r="G1686" t="s">
        <v>625</v>
      </c>
      <c r="H1686" t="s">
        <v>182</v>
      </c>
      <c r="I1686" t="s">
        <v>183</v>
      </c>
      <c r="J1686" t="s">
        <v>30</v>
      </c>
      <c r="K1686">
        <v>60</v>
      </c>
    </row>
    <row r="1687" spans="1:11" x14ac:dyDescent="0.35">
      <c r="A1687" s="36" t="str">
        <f t="shared" si="8"/>
        <v>NHS111PS-202324-H1</v>
      </c>
      <c r="B1687" s="36" t="str">
        <f>VLOOKUP($A1687,Refs!$J$2:$K$15,2,FALSE)</f>
        <v>Apr'23 to Sep'23</v>
      </c>
      <c r="C1687" t="s">
        <v>81</v>
      </c>
      <c r="D1687" t="s">
        <v>512</v>
      </c>
      <c r="E1687" t="s">
        <v>588</v>
      </c>
      <c r="F1687" t="s">
        <v>624</v>
      </c>
      <c r="G1687" t="s">
        <v>625</v>
      </c>
      <c r="H1687" t="s">
        <v>182</v>
      </c>
      <c r="I1687" t="s">
        <v>183</v>
      </c>
      <c r="J1687" t="s">
        <v>31</v>
      </c>
      <c r="K1687">
        <v>14</v>
      </c>
    </row>
    <row r="1688" spans="1:11" x14ac:dyDescent="0.35">
      <c r="A1688" s="36" t="str">
        <f t="shared" si="8"/>
        <v>NHS111PS-202324-H1</v>
      </c>
      <c r="B1688" s="36" t="str">
        <f>VLOOKUP($A1688,Refs!$J$2:$K$15,2,FALSE)</f>
        <v>Apr'23 to Sep'23</v>
      </c>
      <c r="C1688" t="s">
        <v>81</v>
      </c>
      <c r="D1688" t="s">
        <v>512</v>
      </c>
      <c r="E1688" t="s">
        <v>588</v>
      </c>
      <c r="F1688" t="s">
        <v>624</v>
      </c>
      <c r="G1688" t="s">
        <v>625</v>
      </c>
      <c r="H1688" t="s">
        <v>182</v>
      </c>
      <c r="I1688" t="s">
        <v>183</v>
      </c>
      <c r="J1688" t="s">
        <v>32</v>
      </c>
      <c r="K1688">
        <v>4</v>
      </c>
    </row>
    <row r="1689" spans="1:11" x14ac:dyDescent="0.35">
      <c r="A1689" s="36" t="str">
        <f t="shared" si="8"/>
        <v>NHS111PS-202324-H1</v>
      </c>
      <c r="B1689" s="36" t="str">
        <f>VLOOKUP($A1689,Refs!$J$2:$K$15,2,FALSE)</f>
        <v>Apr'23 to Sep'23</v>
      </c>
      <c r="C1689" t="s">
        <v>81</v>
      </c>
      <c r="D1689" t="s">
        <v>512</v>
      </c>
      <c r="E1689" t="s">
        <v>588</v>
      </c>
      <c r="F1689" t="s">
        <v>624</v>
      </c>
      <c r="G1689" t="s">
        <v>625</v>
      </c>
      <c r="H1689" t="s">
        <v>182</v>
      </c>
      <c r="I1689" t="s">
        <v>183</v>
      </c>
      <c r="J1689" t="s">
        <v>33</v>
      </c>
      <c r="K1689">
        <v>2</v>
      </c>
    </row>
    <row r="1690" spans="1:11" x14ac:dyDescent="0.35">
      <c r="A1690" s="36" t="str">
        <f t="shared" si="8"/>
        <v>NHS111PS-202324-H1</v>
      </c>
      <c r="B1690" s="36" t="str">
        <f>VLOOKUP($A1690,Refs!$J$2:$K$15,2,FALSE)</f>
        <v>Apr'23 to Sep'23</v>
      </c>
      <c r="C1690" t="s">
        <v>81</v>
      </c>
      <c r="D1690" t="s">
        <v>512</v>
      </c>
      <c r="E1690" t="s">
        <v>588</v>
      </c>
      <c r="F1690" t="s">
        <v>624</v>
      </c>
      <c r="G1690" t="s">
        <v>625</v>
      </c>
      <c r="H1690" t="s">
        <v>182</v>
      </c>
      <c r="I1690" t="s">
        <v>183</v>
      </c>
      <c r="J1690" t="s">
        <v>34</v>
      </c>
      <c r="K1690">
        <v>2</v>
      </c>
    </row>
    <row r="1691" spans="1:11" x14ac:dyDescent="0.35">
      <c r="A1691" s="36" t="str">
        <f t="shared" si="8"/>
        <v>NHS111PS-202324-H1</v>
      </c>
      <c r="B1691" s="36" t="str">
        <f>VLOOKUP($A1691,Refs!$J$2:$K$15,2,FALSE)</f>
        <v>Apr'23 to Sep'23</v>
      </c>
      <c r="C1691" t="s">
        <v>81</v>
      </c>
      <c r="D1691" t="s">
        <v>512</v>
      </c>
      <c r="E1691" t="s">
        <v>588</v>
      </c>
      <c r="F1691" t="s">
        <v>624</v>
      </c>
      <c r="G1691" t="s">
        <v>625</v>
      </c>
      <c r="H1691" t="s">
        <v>182</v>
      </c>
      <c r="I1691" t="s">
        <v>183</v>
      </c>
      <c r="J1691" t="s">
        <v>35</v>
      </c>
      <c r="K1691">
        <v>2</v>
      </c>
    </row>
    <row r="1692" spans="1:11" x14ac:dyDescent="0.35">
      <c r="A1692" s="36" t="str">
        <f t="shared" si="8"/>
        <v>NHS111PS-202324-H1</v>
      </c>
      <c r="B1692" s="36" t="str">
        <f>VLOOKUP($A1692,Refs!$J$2:$K$15,2,FALSE)</f>
        <v>Apr'23 to Sep'23</v>
      </c>
      <c r="C1692" t="s">
        <v>81</v>
      </c>
      <c r="D1692" t="s">
        <v>512</v>
      </c>
      <c r="E1692" t="s">
        <v>588</v>
      </c>
      <c r="F1692" t="s">
        <v>624</v>
      </c>
      <c r="G1692" t="s">
        <v>625</v>
      </c>
      <c r="H1692" t="s">
        <v>182</v>
      </c>
      <c r="I1692" t="s">
        <v>183</v>
      </c>
      <c r="J1692" t="s">
        <v>36</v>
      </c>
      <c r="K1692">
        <v>26</v>
      </c>
    </row>
    <row r="1693" spans="1:11" x14ac:dyDescent="0.35">
      <c r="A1693" s="36" t="str">
        <f t="shared" si="8"/>
        <v>NHS111PS-202324-H1</v>
      </c>
      <c r="B1693" s="36" t="str">
        <f>VLOOKUP($A1693,Refs!$J$2:$K$15,2,FALSE)</f>
        <v>Apr'23 to Sep'23</v>
      </c>
      <c r="C1693" t="s">
        <v>81</v>
      </c>
      <c r="D1693" t="s">
        <v>512</v>
      </c>
      <c r="E1693" t="s">
        <v>588</v>
      </c>
      <c r="F1693" t="s">
        <v>624</v>
      </c>
      <c r="G1693" t="s">
        <v>625</v>
      </c>
      <c r="H1693" t="s">
        <v>182</v>
      </c>
      <c r="I1693" t="s">
        <v>183</v>
      </c>
      <c r="J1693" t="s">
        <v>37</v>
      </c>
      <c r="K1693">
        <v>6</v>
      </c>
    </row>
    <row r="1694" spans="1:11" x14ac:dyDescent="0.35">
      <c r="A1694" s="36" t="str">
        <f t="shared" si="8"/>
        <v>NHS111PS-202324-H1</v>
      </c>
      <c r="B1694" s="36" t="str">
        <f>VLOOKUP($A1694,Refs!$J$2:$K$15,2,FALSE)</f>
        <v>Apr'23 to Sep'23</v>
      </c>
      <c r="C1694" t="s">
        <v>81</v>
      </c>
      <c r="D1694" t="s">
        <v>512</v>
      </c>
      <c r="E1694" t="s">
        <v>588</v>
      </c>
      <c r="F1694" t="s">
        <v>624</v>
      </c>
      <c r="G1694" t="s">
        <v>625</v>
      </c>
      <c r="H1694" t="s">
        <v>182</v>
      </c>
      <c r="I1694" t="s">
        <v>183</v>
      </c>
      <c r="J1694" t="s">
        <v>38</v>
      </c>
      <c r="K1694">
        <v>22</v>
      </c>
    </row>
    <row r="1695" spans="1:11" x14ac:dyDescent="0.35">
      <c r="A1695" s="36" t="str">
        <f t="shared" si="8"/>
        <v>NHS111PS-202324-H1</v>
      </c>
      <c r="B1695" s="36" t="str">
        <f>VLOOKUP($A1695,Refs!$J$2:$K$15,2,FALSE)</f>
        <v>Apr'23 to Sep'23</v>
      </c>
      <c r="C1695" t="s">
        <v>81</v>
      </c>
      <c r="D1695" t="s">
        <v>512</v>
      </c>
      <c r="E1695" t="s">
        <v>588</v>
      </c>
      <c r="F1695" t="s">
        <v>624</v>
      </c>
      <c r="G1695" t="s">
        <v>625</v>
      </c>
      <c r="H1695" t="s">
        <v>182</v>
      </c>
      <c r="I1695" t="s">
        <v>183</v>
      </c>
      <c r="J1695" t="s">
        <v>39</v>
      </c>
      <c r="K1695">
        <v>15</v>
      </c>
    </row>
    <row r="1696" spans="1:11" x14ac:dyDescent="0.35">
      <c r="A1696" s="36" t="str">
        <f t="shared" si="8"/>
        <v>NHS111PS-202324-H1</v>
      </c>
      <c r="B1696" s="36" t="str">
        <f>VLOOKUP($A1696,Refs!$J$2:$K$15,2,FALSE)</f>
        <v>Apr'23 to Sep'23</v>
      </c>
      <c r="C1696" t="s">
        <v>81</v>
      </c>
      <c r="D1696" t="s">
        <v>512</v>
      </c>
      <c r="E1696" t="s">
        <v>588</v>
      </c>
      <c r="F1696" t="s">
        <v>624</v>
      </c>
      <c r="G1696" t="s">
        <v>625</v>
      </c>
      <c r="H1696" t="s">
        <v>182</v>
      </c>
      <c r="I1696" t="s">
        <v>183</v>
      </c>
      <c r="J1696" t="s">
        <v>40</v>
      </c>
      <c r="K1696">
        <v>0</v>
      </c>
    </row>
    <row r="1697" spans="1:11" x14ac:dyDescent="0.35">
      <c r="A1697" s="36" t="str">
        <f t="shared" si="8"/>
        <v>NHS111PS-202324-H1</v>
      </c>
      <c r="B1697" s="36" t="str">
        <f>VLOOKUP($A1697,Refs!$J$2:$K$15,2,FALSE)</f>
        <v>Apr'23 to Sep'23</v>
      </c>
      <c r="C1697" t="s">
        <v>81</v>
      </c>
      <c r="D1697" t="s">
        <v>512</v>
      </c>
      <c r="E1697" t="s">
        <v>588</v>
      </c>
      <c r="F1697" t="s">
        <v>624</v>
      </c>
      <c r="G1697" t="s">
        <v>625</v>
      </c>
      <c r="H1697" t="s">
        <v>182</v>
      </c>
      <c r="I1697" t="s">
        <v>183</v>
      </c>
      <c r="J1697" t="s">
        <v>41</v>
      </c>
      <c r="K1697">
        <v>3</v>
      </c>
    </row>
    <row r="1698" spans="1:11" x14ac:dyDescent="0.35">
      <c r="A1698" s="36" t="str">
        <f t="shared" si="8"/>
        <v>NHS111PS-202324-H1</v>
      </c>
      <c r="B1698" s="36" t="str">
        <f>VLOOKUP($A1698,Refs!$J$2:$K$15,2,FALSE)</f>
        <v>Apr'23 to Sep'23</v>
      </c>
      <c r="C1698" t="s">
        <v>81</v>
      </c>
      <c r="D1698" t="s">
        <v>512</v>
      </c>
      <c r="E1698" t="s">
        <v>588</v>
      </c>
      <c r="F1698" t="s">
        <v>624</v>
      </c>
      <c r="G1698" t="s">
        <v>625</v>
      </c>
      <c r="H1698" t="s">
        <v>182</v>
      </c>
      <c r="I1698" t="s">
        <v>183</v>
      </c>
      <c r="J1698" t="s">
        <v>42</v>
      </c>
      <c r="K1698">
        <v>10</v>
      </c>
    </row>
    <row r="1699" spans="1:11" x14ac:dyDescent="0.35">
      <c r="A1699" s="36" t="str">
        <f t="shared" si="8"/>
        <v>NHS111PS-202324-H1</v>
      </c>
      <c r="B1699" s="36" t="str">
        <f>VLOOKUP($A1699,Refs!$J$2:$K$15,2,FALSE)</f>
        <v>Apr'23 to Sep'23</v>
      </c>
      <c r="C1699" t="s">
        <v>81</v>
      </c>
      <c r="D1699" t="s">
        <v>512</v>
      </c>
      <c r="E1699" t="s">
        <v>588</v>
      </c>
      <c r="F1699" t="s">
        <v>624</v>
      </c>
      <c r="G1699" t="s">
        <v>625</v>
      </c>
      <c r="H1699" t="s">
        <v>182</v>
      </c>
      <c r="I1699" t="s">
        <v>183</v>
      </c>
      <c r="J1699" t="s">
        <v>43</v>
      </c>
      <c r="K1699">
        <v>2</v>
      </c>
    </row>
    <row r="1700" spans="1:11" x14ac:dyDescent="0.35">
      <c r="A1700" s="36" t="str">
        <f t="shared" ref="A1700:A1715" si="9">C1700</f>
        <v>NHS111PS-202324-H1</v>
      </c>
      <c r="B1700" s="36" t="str">
        <f>VLOOKUP($A1700,Refs!$J$2:$K$15,2,FALSE)</f>
        <v>Apr'23 to Sep'23</v>
      </c>
      <c r="C1700" t="s">
        <v>81</v>
      </c>
      <c r="D1700" t="s">
        <v>512</v>
      </c>
      <c r="E1700" t="s">
        <v>588</v>
      </c>
      <c r="F1700" t="s">
        <v>624</v>
      </c>
      <c r="G1700" t="s">
        <v>625</v>
      </c>
      <c r="H1700" t="s">
        <v>268</v>
      </c>
      <c r="I1700" t="s">
        <v>269</v>
      </c>
      <c r="J1700">
        <v>1</v>
      </c>
      <c r="K1700">
        <v>969</v>
      </c>
    </row>
    <row r="1701" spans="1:11" x14ac:dyDescent="0.35">
      <c r="A1701" s="36" t="str">
        <f t="shared" si="9"/>
        <v>NHS111PS-202324-H1</v>
      </c>
      <c r="B1701" s="36" t="str">
        <f>VLOOKUP($A1701,Refs!$J$2:$K$15,2,FALSE)</f>
        <v>Apr'23 to Sep'23</v>
      </c>
      <c r="C1701" t="s">
        <v>81</v>
      </c>
      <c r="D1701" t="s">
        <v>512</v>
      </c>
      <c r="E1701" t="s">
        <v>588</v>
      </c>
      <c r="F1701" t="s">
        <v>624</v>
      </c>
      <c r="G1701" t="s">
        <v>625</v>
      </c>
      <c r="H1701" t="s">
        <v>268</v>
      </c>
      <c r="I1701" t="s">
        <v>269</v>
      </c>
      <c r="J1701">
        <v>2</v>
      </c>
      <c r="K1701">
        <v>51</v>
      </c>
    </row>
    <row r="1702" spans="1:11" x14ac:dyDescent="0.35">
      <c r="A1702" s="36" t="str">
        <f t="shared" si="9"/>
        <v>NHS111PS-202324-H1</v>
      </c>
      <c r="B1702" s="36" t="str">
        <f>VLOOKUP($A1702,Refs!$J$2:$K$15,2,FALSE)</f>
        <v>Apr'23 to Sep'23</v>
      </c>
      <c r="C1702" t="s">
        <v>81</v>
      </c>
      <c r="D1702" t="s">
        <v>512</v>
      </c>
      <c r="E1702" t="s">
        <v>588</v>
      </c>
      <c r="F1702" t="s">
        <v>624</v>
      </c>
      <c r="G1702" t="s">
        <v>625</v>
      </c>
      <c r="H1702" t="s">
        <v>268</v>
      </c>
      <c r="I1702" t="s">
        <v>269</v>
      </c>
      <c r="J1702" t="s">
        <v>30</v>
      </c>
      <c r="K1702">
        <v>31</v>
      </c>
    </row>
    <row r="1703" spans="1:11" x14ac:dyDescent="0.35">
      <c r="A1703" s="36" t="str">
        <f t="shared" si="9"/>
        <v>NHS111PS-202324-H1</v>
      </c>
      <c r="B1703" s="36" t="str">
        <f>VLOOKUP($A1703,Refs!$J$2:$K$15,2,FALSE)</f>
        <v>Apr'23 to Sep'23</v>
      </c>
      <c r="C1703" t="s">
        <v>81</v>
      </c>
      <c r="D1703" t="s">
        <v>512</v>
      </c>
      <c r="E1703" t="s">
        <v>588</v>
      </c>
      <c r="F1703" t="s">
        <v>624</v>
      </c>
      <c r="G1703" t="s">
        <v>625</v>
      </c>
      <c r="H1703" t="s">
        <v>268</v>
      </c>
      <c r="I1703" t="s">
        <v>269</v>
      </c>
      <c r="J1703" t="s">
        <v>31</v>
      </c>
      <c r="K1703">
        <v>12</v>
      </c>
    </row>
    <row r="1704" spans="1:11" x14ac:dyDescent="0.35">
      <c r="A1704" s="36" t="str">
        <f t="shared" si="9"/>
        <v>NHS111PS-202324-H1</v>
      </c>
      <c r="B1704" s="36" t="str">
        <f>VLOOKUP($A1704,Refs!$J$2:$K$15,2,FALSE)</f>
        <v>Apr'23 to Sep'23</v>
      </c>
      <c r="C1704" t="s">
        <v>81</v>
      </c>
      <c r="D1704" t="s">
        <v>512</v>
      </c>
      <c r="E1704" t="s">
        <v>588</v>
      </c>
      <c r="F1704" t="s">
        <v>624</v>
      </c>
      <c r="G1704" t="s">
        <v>625</v>
      </c>
      <c r="H1704" t="s">
        <v>268</v>
      </c>
      <c r="I1704" t="s">
        <v>269</v>
      </c>
      <c r="J1704" t="s">
        <v>32</v>
      </c>
      <c r="K1704">
        <v>0</v>
      </c>
    </row>
    <row r="1705" spans="1:11" x14ac:dyDescent="0.35">
      <c r="A1705" s="36" t="str">
        <f t="shared" si="9"/>
        <v>NHS111PS-202324-H1</v>
      </c>
      <c r="B1705" s="36" t="str">
        <f>VLOOKUP($A1705,Refs!$J$2:$K$15,2,FALSE)</f>
        <v>Apr'23 to Sep'23</v>
      </c>
      <c r="C1705" t="s">
        <v>81</v>
      </c>
      <c r="D1705" t="s">
        <v>512</v>
      </c>
      <c r="E1705" t="s">
        <v>588</v>
      </c>
      <c r="F1705" t="s">
        <v>624</v>
      </c>
      <c r="G1705" t="s">
        <v>625</v>
      </c>
      <c r="H1705" t="s">
        <v>268</v>
      </c>
      <c r="I1705" t="s">
        <v>269</v>
      </c>
      <c r="J1705" t="s">
        <v>33</v>
      </c>
      <c r="K1705">
        <v>6</v>
      </c>
    </row>
    <row r="1706" spans="1:11" x14ac:dyDescent="0.35">
      <c r="A1706" s="36" t="str">
        <f t="shared" si="9"/>
        <v>NHS111PS-202324-H1</v>
      </c>
      <c r="B1706" s="36" t="str">
        <f>VLOOKUP($A1706,Refs!$J$2:$K$15,2,FALSE)</f>
        <v>Apr'23 to Sep'23</v>
      </c>
      <c r="C1706" t="s">
        <v>81</v>
      </c>
      <c r="D1706" t="s">
        <v>512</v>
      </c>
      <c r="E1706" t="s">
        <v>588</v>
      </c>
      <c r="F1706" t="s">
        <v>624</v>
      </c>
      <c r="G1706" t="s">
        <v>625</v>
      </c>
      <c r="H1706" t="s">
        <v>268</v>
      </c>
      <c r="I1706" t="s">
        <v>269</v>
      </c>
      <c r="J1706" t="s">
        <v>34</v>
      </c>
      <c r="K1706">
        <v>2</v>
      </c>
    </row>
    <row r="1707" spans="1:11" x14ac:dyDescent="0.35">
      <c r="A1707" s="36" t="str">
        <f t="shared" si="9"/>
        <v>NHS111PS-202324-H1</v>
      </c>
      <c r="B1707" s="36" t="str">
        <f>VLOOKUP($A1707,Refs!$J$2:$K$15,2,FALSE)</f>
        <v>Apr'23 to Sep'23</v>
      </c>
      <c r="C1707" t="s">
        <v>81</v>
      </c>
      <c r="D1707" t="s">
        <v>512</v>
      </c>
      <c r="E1707" t="s">
        <v>588</v>
      </c>
      <c r="F1707" t="s">
        <v>624</v>
      </c>
      <c r="G1707" t="s">
        <v>625</v>
      </c>
      <c r="H1707" t="s">
        <v>268</v>
      </c>
      <c r="I1707" t="s">
        <v>269</v>
      </c>
      <c r="J1707" t="s">
        <v>35</v>
      </c>
      <c r="K1707">
        <v>0</v>
      </c>
    </row>
    <row r="1708" spans="1:11" x14ac:dyDescent="0.35">
      <c r="A1708" s="36" t="str">
        <f t="shared" si="9"/>
        <v>NHS111PS-202324-H1</v>
      </c>
      <c r="B1708" s="36" t="str">
        <f>VLOOKUP($A1708,Refs!$J$2:$K$15,2,FALSE)</f>
        <v>Apr'23 to Sep'23</v>
      </c>
      <c r="C1708" t="s">
        <v>81</v>
      </c>
      <c r="D1708" t="s">
        <v>512</v>
      </c>
      <c r="E1708" t="s">
        <v>588</v>
      </c>
      <c r="F1708" t="s">
        <v>624</v>
      </c>
      <c r="G1708" t="s">
        <v>625</v>
      </c>
      <c r="H1708" t="s">
        <v>268</v>
      </c>
      <c r="I1708" t="s">
        <v>269</v>
      </c>
      <c r="J1708" t="s">
        <v>36</v>
      </c>
      <c r="K1708">
        <v>18</v>
      </c>
    </row>
    <row r="1709" spans="1:11" x14ac:dyDescent="0.35">
      <c r="A1709" s="36" t="str">
        <f t="shared" si="9"/>
        <v>NHS111PS-202324-H1</v>
      </c>
      <c r="B1709" s="36" t="str">
        <f>VLOOKUP($A1709,Refs!$J$2:$K$15,2,FALSE)</f>
        <v>Apr'23 to Sep'23</v>
      </c>
      <c r="C1709" t="s">
        <v>81</v>
      </c>
      <c r="D1709" t="s">
        <v>512</v>
      </c>
      <c r="E1709" t="s">
        <v>588</v>
      </c>
      <c r="F1709" t="s">
        <v>624</v>
      </c>
      <c r="G1709" t="s">
        <v>625</v>
      </c>
      <c r="H1709" t="s">
        <v>268</v>
      </c>
      <c r="I1709" t="s">
        <v>269</v>
      </c>
      <c r="J1709" t="s">
        <v>37</v>
      </c>
      <c r="K1709">
        <v>4</v>
      </c>
    </row>
    <row r="1710" spans="1:11" x14ac:dyDescent="0.35">
      <c r="A1710" s="36" t="str">
        <f t="shared" si="9"/>
        <v>NHS111PS-202324-H1</v>
      </c>
      <c r="B1710" s="36" t="str">
        <f>VLOOKUP($A1710,Refs!$J$2:$K$15,2,FALSE)</f>
        <v>Apr'23 to Sep'23</v>
      </c>
      <c r="C1710" t="s">
        <v>81</v>
      </c>
      <c r="D1710" t="s">
        <v>512</v>
      </c>
      <c r="E1710" t="s">
        <v>588</v>
      </c>
      <c r="F1710" t="s">
        <v>624</v>
      </c>
      <c r="G1710" t="s">
        <v>625</v>
      </c>
      <c r="H1710" t="s">
        <v>268</v>
      </c>
      <c r="I1710" t="s">
        <v>269</v>
      </c>
      <c r="J1710" t="s">
        <v>38</v>
      </c>
      <c r="K1710">
        <v>6</v>
      </c>
    </row>
    <row r="1711" spans="1:11" x14ac:dyDescent="0.35">
      <c r="A1711" s="36" t="str">
        <f t="shared" si="9"/>
        <v>NHS111PS-202324-H1</v>
      </c>
      <c r="B1711" s="36" t="str">
        <f>VLOOKUP($A1711,Refs!$J$2:$K$15,2,FALSE)</f>
        <v>Apr'23 to Sep'23</v>
      </c>
      <c r="C1711" t="s">
        <v>81</v>
      </c>
      <c r="D1711" t="s">
        <v>512</v>
      </c>
      <c r="E1711" t="s">
        <v>588</v>
      </c>
      <c r="F1711" t="s">
        <v>624</v>
      </c>
      <c r="G1711" t="s">
        <v>625</v>
      </c>
      <c r="H1711" t="s">
        <v>268</v>
      </c>
      <c r="I1711" t="s">
        <v>269</v>
      </c>
      <c r="J1711" t="s">
        <v>39</v>
      </c>
      <c r="K1711">
        <v>12</v>
      </c>
    </row>
    <row r="1712" spans="1:11" x14ac:dyDescent="0.35">
      <c r="A1712" s="36" t="str">
        <f t="shared" si="9"/>
        <v>NHS111PS-202324-H1</v>
      </c>
      <c r="B1712" s="36" t="str">
        <f>VLOOKUP($A1712,Refs!$J$2:$K$15,2,FALSE)</f>
        <v>Apr'23 to Sep'23</v>
      </c>
      <c r="C1712" t="s">
        <v>81</v>
      </c>
      <c r="D1712" t="s">
        <v>512</v>
      </c>
      <c r="E1712" t="s">
        <v>588</v>
      </c>
      <c r="F1712" t="s">
        <v>624</v>
      </c>
      <c r="G1712" t="s">
        <v>625</v>
      </c>
      <c r="H1712" t="s">
        <v>268</v>
      </c>
      <c r="I1712" t="s">
        <v>269</v>
      </c>
      <c r="J1712" t="s">
        <v>40</v>
      </c>
      <c r="K1712">
        <v>1</v>
      </c>
    </row>
    <row r="1713" spans="1:11" x14ac:dyDescent="0.35">
      <c r="A1713" s="36" t="str">
        <f t="shared" si="9"/>
        <v>NHS111PS-202324-H1</v>
      </c>
      <c r="B1713" s="36" t="str">
        <f>VLOOKUP($A1713,Refs!$J$2:$K$15,2,FALSE)</f>
        <v>Apr'23 to Sep'23</v>
      </c>
      <c r="C1713" t="s">
        <v>81</v>
      </c>
      <c r="D1713" t="s">
        <v>512</v>
      </c>
      <c r="E1713" t="s">
        <v>588</v>
      </c>
      <c r="F1713" t="s">
        <v>624</v>
      </c>
      <c r="G1713" t="s">
        <v>625</v>
      </c>
      <c r="H1713" t="s">
        <v>268</v>
      </c>
      <c r="I1713" t="s">
        <v>269</v>
      </c>
      <c r="J1713" t="s">
        <v>41</v>
      </c>
      <c r="K1713">
        <v>3</v>
      </c>
    </row>
    <row r="1714" spans="1:11" x14ac:dyDescent="0.35">
      <c r="A1714" s="36" t="str">
        <f t="shared" si="9"/>
        <v>NHS111PS-202324-H1</v>
      </c>
      <c r="B1714" s="36" t="str">
        <f>VLOOKUP($A1714,Refs!$J$2:$K$15,2,FALSE)</f>
        <v>Apr'23 to Sep'23</v>
      </c>
      <c r="C1714" t="s">
        <v>81</v>
      </c>
      <c r="D1714" t="s">
        <v>512</v>
      </c>
      <c r="E1714" t="s">
        <v>588</v>
      </c>
      <c r="F1714" t="s">
        <v>624</v>
      </c>
      <c r="G1714" t="s">
        <v>625</v>
      </c>
      <c r="H1714" t="s">
        <v>268</v>
      </c>
      <c r="I1714" t="s">
        <v>269</v>
      </c>
      <c r="J1714" t="s">
        <v>42</v>
      </c>
      <c r="K1714">
        <v>7</v>
      </c>
    </row>
    <row r="1715" spans="1:11" x14ac:dyDescent="0.35">
      <c r="A1715" s="36" t="str">
        <f t="shared" si="9"/>
        <v>NHS111PS-202324-H1</v>
      </c>
      <c r="B1715" s="36" t="str">
        <f>VLOOKUP($A1715,Refs!$J$2:$K$15,2,FALSE)</f>
        <v>Apr'23 to Sep'23</v>
      </c>
      <c r="C1715" t="s">
        <v>81</v>
      </c>
      <c r="D1715" t="s">
        <v>512</v>
      </c>
      <c r="E1715" t="s">
        <v>588</v>
      </c>
      <c r="F1715" t="s">
        <v>624</v>
      </c>
      <c r="G1715" t="s">
        <v>625</v>
      </c>
      <c r="H1715" t="s">
        <v>268</v>
      </c>
      <c r="I1715" t="s">
        <v>269</v>
      </c>
      <c r="J1715" t="s">
        <v>43</v>
      </c>
      <c r="K1715">
        <v>0</v>
      </c>
    </row>
    <row r="1716" spans="1:11" x14ac:dyDescent="0.35">
      <c r="A1716" s="36" t="str">
        <f t="shared" ref="A1716:A1717" si="10">C1716</f>
        <v>NHS111PS-202324-H2</v>
      </c>
      <c r="B1716" s="36" t="str">
        <f>VLOOKUP($A1716,Refs!$J$2:$K$15,2,FALSE)</f>
        <v>Oct'23 to Mar'24</v>
      </c>
      <c r="C1716" t="s">
        <v>629</v>
      </c>
      <c r="D1716" t="s">
        <v>506</v>
      </c>
      <c r="E1716" t="s">
        <v>585</v>
      </c>
      <c r="F1716" t="s">
        <v>586</v>
      </c>
      <c r="G1716" t="s">
        <v>587</v>
      </c>
      <c r="H1716" t="s">
        <v>504</v>
      </c>
      <c r="I1716" t="s">
        <v>505</v>
      </c>
      <c r="J1716">
        <v>1</v>
      </c>
      <c r="K1716">
        <v>2973</v>
      </c>
    </row>
    <row r="1717" spans="1:11" x14ac:dyDescent="0.35">
      <c r="A1717" s="36" t="str">
        <f t="shared" si="10"/>
        <v>NHS111PS-202324-H2</v>
      </c>
      <c r="B1717" s="36" t="str">
        <f>VLOOKUP($A1717,Refs!$J$2:$K$15,2,FALSE)</f>
        <v>Oct'23 to Mar'24</v>
      </c>
      <c r="C1717" t="s">
        <v>629</v>
      </c>
      <c r="D1717" t="s">
        <v>506</v>
      </c>
      <c r="E1717" t="s">
        <v>585</v>
      </c>
      <c r="F1717" t="s">
        <v>586</v>
      </c>
      <c r="G1717" t="s">
        <v>587</v>
      </c>
      <c r="H1717" t="s">
        <v>504</v>
      </c>
      <c r="I1717" t="s">
        <v>505</v>
      </c>
      <c r="J1717">
        <v>2</v>
      </c>
      <c r="K1717">
        <v>200</v>
      </c>
    </row>
    <row r="1718" spans="1:11" x14ac:dyDescent="0.35">
      <c r="A1718" s="36" t="str">
        <f t="shared" ref="A1718:A1781" si="11">C1718</f>
        <v>NHS111PS-202324-H2</v>
      </c>
      <c r="B1718" s="36" t="str">
        <f>VLOOKUP($A1718,Refs!$J$2:$K$15,2,FALSE)</f>
        <v>Oct'23 to Mar'24</v>
      </c>
      <c r="C1718" t="s">
        <v>629</v>
      </c>
      <c r="D1718" t="s">
        <v>506</v>
      </c>
      <c r="E1718" t="s">
        <v>585</v>
      </c>
      <c r="F1718" t="s">
        <v>586</v>
      </c>
      <c r="G1718" t="s">
        <v>587</v>
      </c>
      <c r="H1718" t="s">
        <v>504</v>
      </c>
      <c r="I1718" t="s">
        <v>505</v>
      </c>
      <c r="J1718" t="s">
        <v>30</v>
      </c>
      <c r="K1718">
        <v>65</v>
      </c>
    </row>
    <row r="1719" spans="1:11" x14ac:dyDescent="0.35">
      <c r="A1719" s="36" t="str">
        <f t="shared" si="11"/>
        <v>NHS111PS-202324-H2</v>
      </c>
      <c r="B1719" s="36" t="str">
        <f>VLOOKUP($A1719,Refs!$J$2:$K$15,2,FALSE)</f>
        <v>Oct'23 to Mar'24</v>
      </c>
      <c r="C1719" t="s">
        <v>629</v>
      </c>
      <c r="D1719" t="s">
        <v>506</v>
      </c>
      <c r="E1719" t="s">
        <v>585</v>
      </c>
      <c r="F1719" t="s">
        <v>586</v>
      </c>
      <c r="G1719" t="s">
        <v>587</v>
      </c>
      <c r="H1719" t="s">
        <v>504</v>
      </c>
      <c r="I1719" t="s">
        <v>505</v>
      </c>
      <c r="J1719" t="s">
        <v>31</v>
      </c>
      <c r="K1719">
        <v>16</v>
      </c>
    </row>
    <row r="1720" spans="1:11" x14ac:dyDescent="0.35">
      <c r="A1720" s="36" t="str">
        <f t="shared" si="11"/>
        <v>NHS111PS-202324-H2</v>
      </c>
      <c r="B1720" s="36" t="str">
        <f>VLOOKUP($A1720,Refs!$J$2:$K$15,2,FALSE)</f>
        <v>Oct'23 to Mar'24</v>
      </c>
      <c r="C1720" t="s">
        <v>629</v>
      </c>
      <c r="D1720" t="s">
        <v>506</v>
      </c>
      <c r="E1720" t="s">
        <v>585</v>
      </c>
      <c r="F1720" t="s">
        <v>586</v>
      </c>
      <c r="G1720" t="s">
        <v>587</v>
      </c>
      <c r="H1720" t="s">
        <v>504</v>
      </c>
      <c r="I1720" t="s">
        <v>505</v>
      </c>
      <c r="J1720" t="s">
        <v>32</v>
      </c>
      <c r="K1720">
        <v>2</v>
      </c>
    </row>
    <row r="1721" spans="1:11" x14ac:dyDescent="0.35">
      <c r="A1721" s="36" t="str">
        <f t="shared" si="11"/>
        <v>NHS111PS-202324-H2</v>
      </c>
      <c r="B1721" s="36" t="str">
        <f>VLOOKUP($A1721,Refs!$J$2:$K$15,2,FALSE)</f>
        <v>Oct'23 to Mar'24</v>
      </c>
      <c r="C1721" t="s">
        <v>629</v>
      </c>
      <c r="D1721" t="s">
        <v>506</v>
      </c>
      <c r="E1721" t="s">
        <v>585</v>
      </c>
      <c r="F1721" t="s">
        <v>586</v>
      </c>
      <c r="G1721" t="s">
        <v>587</v>
      </c>
      <c r="H1721" t="s">
        <v>504</v>
      </c>
      <c r="I1721" t="s">
        <v>505</v>
      </c>
      <c r="J1721" t="s">
        <v>33</v>
      </c>
      <c r="K1721">
        <v>8</v>
      </c>
    </row>
    <row r="1722" spans="1:11" x14ac:dyDescent="0.35">
      <c r="A1722" s="36" t="str">
        <f t="shared" si="11"/>
        <v>NHS111PS-202324-H2</v>
      </c>
      <c r="B1722" s="36" t="str">
        <f>VLOOKUP($A1722,Refs!$J$2:$K$15,2,FALSE)</f>
        <v>Oct'23 to Mar'24</v>
      </c>
      <c r="C1722" t="s">
        <v>629</v>
      </c>
      <c r="D1722" t="s">
        <v>506</v>
      </c>
      <c r="E1722" t="s">
        <v>585</v>
      </c>
      <c r="F1722" t="s">
        <v>586</v>
      </c>
      <c r="G1722" t="s">
        <v>587</v>
      </c>
      <c r="H1722" t="s">
        <v>504</v>
      </c>
      <c r="I1722" t="s">
        <v>505</v>
      </c>
      <c r="J1722" t="s">
        <v>34</v>
      </c>
      <c r="K1722">
        <v>18</v>
      </c>
    </row>
    <row r="1723" spans="1:11" x14ac:dyDescent="0.35">
      <c r="A1723" s="36" t="str">
        <f t="shared" si="11"/>
        <v>NHS111PS-202324-H2</v>
      </c>
      <c r="B1723" s="36" t="str">
        <f>VLOOKUP($A1723,Refs!$J$2:$K$15,2,FALSE)</f>
        <v>Oct'23 to Mar'24</v>
      </c>
      <c r="C1723" t="s">
        <v>629</v>
      </c>
      <c r="D1723" t="s">
        <v>506</v>
      </c>
      <c r="E1723" t="s">
        <v>585</v>
      </c>
      <c r="F1723" t="s">
        <v>586</v>
      </c>
      <c r="G1723" t="s">
        <v>587</v>
      </c>
      <c r="H1723" t="s">
        <v>504</v>
      </c>
      <c r="I1723" t="s">
        <v>505</v>
      </c>
      <c r="J1723" t="s">
        <v>35</v>
      </c>
      <c r="K1723">
        <v>91</v>
      </c>
    </row>
    <row r="1724" spans="1:11" x14ac:dyDescent="0.35">
      <c r="A1724" s="36" t="str">
        <f t="shared" si="11"/>
        <v>NHS111PS-202324-H2</v>
      </c>
      <c r="B1724" s="36" t="str">
        <f>VLOOKUP($A1724,Refs!$J$2:$K$15,2,FALSE)</f>
        <v>Oct'23 to Mar'24</v>
      </c>
      <c r="C1724" t="s">
        <v>629</v>
      </c>
      <c r="D1724" t="s">
        <v>506</v>
      </c>
      <c r="E1724" t="s">
        <v>585</v>
      </c>
      <c r="F1724" t="s">
        <v>586</v>
      </c>
      <c r="G1724" t="s">
        <v>587</v>
      </c>
      <c r="H1724" t="s">
        <v>504</v>
      </c>
      <c r="I1724" t="s">
        <v>505</v>
      </c>
      <c r="J1724" t="s">
        <v>36</v>
      </c>
      <c r="K1724">
        <v>28</v>
      </c>
    </row>
    <row r="1725" spans="1:11" x14ac:dyDescent="0.35">
      <c r="A1725" s="36" t="str">
        <f t="shared" si="11"/>
        <v>NHS111PS-202324-H2</v>
      </c>
      <c r="B1725" s="36" t="str">
        <f>VLOOKUP($A1725,Refs!$J$2:$K$15,2,FALSE)</f>
        <v>Oct'23 to Mar'24</v>
      </c>
      <c r="C1725" t="s">
        <v>629</v>
      </c>
      <c r="D1725" t="s">
        <v>506</v>
      </c>
      <c r="E1725" t="s">
        <v>585</v>
      </c>
      <c r="F1725" t="s">
        <v>586</v>
      </c>
      <c r="G1725" t="s">
        <v>587</v>
      </c>
      <c r="H1725" t="s">
        <v>504</v>
      </c>
      <c r="I1725" t="s">
        <v>505</v>
      </c>
      <c r="J1725" t="s">
        <v>37</v>
      </c>
      <c r="K1725">
        <v>27</v>
      </c>
    </row>
    <row r="1726" spans="1:11" x14ac:dyDescent="0.35">
      <c r="A1726" s="36" t="str">
        <f t="shared" si="11"/>
        <v>NHS111PS-202324-H2</v>
      </c>
      <c r="B1726" s="36" t="str">
        <f>VLOOKUP($A1726,Refs!$J$2:$K$15,2,FALSE)</f>
        <v>Oct'23 to Mar'24</v>
      </c>
      <c r="C1726" t="s">
        <v>629</v>
      </c>
      <c r="D1726" t="s">
        <v>506</v>
      </c>
      <c r="E1726" t="s">
        <v>585</v>
      </c>
      <c r="F1726" t="s">
        <v>586</v>
      </c>
      <c r="G1726" t="s">
        <v>587</v>
      </c>
      <c r="H1726" t="s">
        <v>504</v>
      </c>
      <c r="I1726" t="s">
        <v>505</v>
      </c>
      <c r="J1726" t="s">
        <v>38</v>
      </c>
      <c r="K1726">
        <v>16</v>
      </c>
    </row>
    <row r="1727" spans="1:11" x14ac:dyDescent="0.35">
      <c r="A1727" s="36" t="str">
        <f t="shared" si="11"/>
        <v>NHS111PS-202324-H2</v>
      </c>
      <c r="B1727" s="36" t="str">
        <f>VLOOKUP($A1727,Refs!$J$2:$K$15,2,FALSE)</f>
        <v>Oct'23 to Mar'24</v>
      </c>
      <c r="C1727" t="s">
        <v>629</v>
      </c>
      <c r="D1727" t="s">
        <v>506</v>
      </c>
      <c r="E1727" t="s">
        <v>585</v>
      </c>
      <c r="F1727" t="s">
        <v>586</v>
      </c>
      <c r="G1727" t="s">
        <v>587</v>
      </c>
      <c r="H1727" t="s">
        <v>504</v>
      </c>
      <c r="I1727" t="s">
        <v>505</v>
      </c>
      <c r="J1727" t="s">
        <v>39</v>
      </c>
      <c r="K1727">
        <v>44</v>
      </c>
    </row>
    <row r="1728" spans="1:11" x14ac:dyDescent="0.35">
      <c r="A1728" s="36" t="str">
        <f t="shared" si="11"/>
        <v>NHS111PS-202324-H2</v>
      </c>
      <c r="B1728" s="36" t="str">
        <f>VLOOKUP($A1728,Refs!$J$2:$K$15,2,FALSE)</f>
        <v>Oct'23 to Mar'24</v>
      </c>
      <c r="C1728" t="s">
        <v>629</v>
      </c>
      <c r="D1728" t="s">
        <v>506</v>
      </c>
      <c r="E1728" t="s">
        <v>585</v>
      </c>
      <c r="F1728" t="s">
        <v>586</v>
      </c>
      <c r="G1728" t="s">
        <v>587</v>
      </c>
      <c r="H1728" t="s">
        <v>504</v>
      </c>
      <c r="I1728" t="s">
        <v>505</v>
      </c>
      <c r="J1728" t="s">
        <v>40</v>
      </c>
      <c r="K1728">
        <v>2</v>
      </c>
    </row>
    <row r="1729" spans="1:11" x14ac:dyDescent="0.35">
      <c r="A1729" s="36" t="str">
        <f t="shared" si="11"/>
        <v>NHS111PS-202324-H2</v>
      </c>
      <c r="B1729" s="36" t="str">
        <f>VLOOKUP($A1729,Refs!$J$2:$K$15,2,FALSE)</f>
        <v>Oct'23 to Mar'24</v>
      </c>
      <c r="C1729" t="s">
        <v>629</v>
      </c>
      <c r="D1729" t="s">
        <v>506</v>
      </c>
      <c r="E1729" t="s">
        <v>585</v>
      </c>
      <c r="F1729" t="s">
        <v>586</v>
      </c>
      <c r="G1729" t="s">
        <v>587</v>
      </c>
      <c r="H1729" t="s">
        <v>504</v>
      </c>
      <c r="I1729" t="s">
        <v>505</v>
      </c>
      <c r="J1729" t="s">
        <v>41</v>
      </c>
      <c r="K1729">
        <v>6</v>
      </c>
    </row>
    <row r="1730" spans="1:11" x14ac:dyDescent="0.35">
      <c r="A1730" s="36" t="str">
        <f t="shared" si="11"/>
        <v>NHS111PS-202324-H2</v>
      </c>
      <c r="B1730" s="36" t="str">
        <f>VLOOKUP($A1730,Refs!$J$2:$K$15,2,FALSE)</f>
        <v>Oct'23 to Mar'24</v>
      </c>
      <c r="C1730" t="s">
        <v>629</v>
      </c>
      <c r="D1730" t="s">
        <v>506</v>
      </c>
      <c r="E1730" t="s">
        <v>585</v>
      </c>
      <c r="F1730" t="s">
        <v>586</v>
      </c>
      <c r="G1730" t="s">
        <v>587</v>
      </c>
      <c r="H1730" t="s">
        <v>504</v>
      </c>
      <c r="I1730" t="s">
        <v>505</v>
      </c>
      <c r="J1730" t="s">
        <v>42</v>
      </c>
      <c r="K1730">
        <v>14</v>
      </c>
    </row>
    <row r="1731" spans="1:11" x14ac:dyDescent="0.35">
      <c r="A1731" s="36" t="str">
        <f t="shared" si="11"/>
        <v>NHS111PS-202324-H2</v>
      </c>
      <c r="B1731" s="36" t="str">
        <f>VLOOKUP($A1731,Refs!$J$2:$K$15,2,FALSE)</f>
        <v>Oct'23 to Mar'24</v>
      </c>
      <c r="C1731" t="s">
        <v>629</v>
      </c>
      <c r="D1731" t="s">
        <v>506</v>
      </c>
      <c r="E1731" t="s">
        <v>585</v>
      </c>
      <c r="F1731" t="s">
        <v>586</v>
      </c>
      <c r="G1731" t="s">
        <v>587</v>
      </c>
      <c r="H1731" t="s">
        <v>504</v>
      </c>
      <c r="I1731" t="s">
        <v>505</v>
      </c>
      <c r="J1731" t="s">
        <v>43</v>
      </c>
      <c r="K1731">
        <v>63</v>
      </c>
    </row>
    <row r="1732" spans="1:11" x14ac:dyDescent="0.35">
      <c r="A1732" s="36" t="str">
        <f t="shared" si="11"/>
        <v>NHS111PS-202324-H2</v>
      </c>
      <c r="B1732" s="36" t="str">
        <f>VLOOKUP($A1732,Refs!$J$2:$K$15,2,FALSE)</f>
        <v>Oct'23 to Mar'24</v>
      </c>
      <c r="C1732" t="s">
        <v>629</v>
      </c>
      <c r="D1732" t="s">
        <v>501</v>
      </c>
      <c r="E1732" t="s">
        <v>591</v>
      </c>
      <c r="F1732" t="s">
        <v>589</v>
      </c>
      <c r="G1732" t="s">
        <v>590</v>
      </c>
      <c r="H1732" t="s">
        <v>515</v>
      </c>
      <c r="I1732" t="s">
        <v>516</v>
      </c>
      <c r="J1732">
        <v>1</v>
      </c>
      <c r="K1732">
        <v>162181</v>
      </c>
    </row>
    <row r="1733" spans="1:11" x14ac:dyDescent="0.35">
      <c r="A1733" s="36" t="str">
        <f t="shared" si="11"/>
        <v>NHS111PS-202324-H2</v>
      </c>
      <c r="B1733" s="36" t="str">
        <f>VLOOKUP($A1733,Refs!$J$2:$K$15,2,FALSE)</f>
        <v>Oct'23 to Mar'24</v>
      </c>
      <c r="C1733" t="s">
        <v>629</v>
      </c>
      <c r="D1733" t="s">
        <v>501</v>
      </c>
      <c r="E1733" t="s">
        <v>591</v>
      </c>
      <c r="F1733" t="s">
        <v>589</v>
      </c>
      <c r="G1733" t="s">
        <v>590</v>
      </c>
      <c r="H1733" t="s">
        <v>515</v>
      </c>
      <c r="I1733" t="s">
        <v>516</v>
      </c>
      <c r="J1733">
        <v>2</v>
      </c>
      <c r="K1733">
        <v>5476</v>
      </c>
    </row>
    <row r="1734" spans="1:11" x14ac:dyDescent="0.35">
      <c r="A1734" s="36" t="str">
        <f t="shared" si="11"/>
        <v>NHS111PS-202324-H2</v>
      </c>
      <c r="B1734" s="36" t="str">
        <f>VLOOKUP($A1734,Refs!$J$2:$K$15,2,FALSE)</f>
        <v>Oct'23 to Mar'24</v>
      </c>
      <c r="C1734" t="s">
        <v>629</v>
      </c>
      <c r="D1734" t="s">
        <v>501</v>
      </c>
      <c r="E1734" t="s">
        <v>591</v>
      </c>
      <c r="F1734" t="s">
        <v>589</v>
      </c>
      <c r="G1734" t="s">
        <v>590</v>
      </c>
      <c r="H1734" t="s">
        <v>515</v>
      </c>
      <c r="I1734" t="s">
        <v>516</v>
      </c>
      <c r="J1734" t="s">
        <v>30</v>
      </c>
      <c r="K1734">
        <v>3276</v>
      </c>
    </row>
    <row r="1735" spans="1:11" x14ac:dyDescent="0.35">
      <c r="A1735" s="36" t="str">
        <f t="shared" si="11"/>
        <v>NHS111PS-202324-H2</v>
      </c>
      <c r="B1735" s="36" t="str">
        <f>VLOOKUP($A1735,Refs!$J$2:$K$15,2,FALSE)</f>
        <v>Oct'23 to Mar'24</v>
      </c>
      <c r="C1735" t="s">
        <v>629</v>
      </c>
      <c r="D1735" t="s">
        <v>501</v>
      </c>
      <c r="E1735" t="s">
        <v>591</v>
      </c>
      <c r="F1735" t="s">
        <v>589</v>
      </c>
      <c r="G1735" t="s">
        <v>590</v>
      </c>
      <c r="H1735" t="s">
        <v>515</v>
      </c>
      <c r="I1735" t="s">
        <v>516</v>
      </c>
      <c r="J1735" t="s">
        <v>31</v>
      </c>
      <c r="K1735">
        <v>594</v>
      </c>
    </row>
    <row r="1736" spans="1:11" x14ac:dyDescent="0.35">
      <c r="A1736" s="36" t="str">
        <f t="shared" si="11"/>
        <v>NHS111PS-202324-H2</v>
      </c>
      <c r="B1736" s="36" t="str">
        <f>VLOOKUP($A1736,Refs!$J$2:$K$15,2,FALSE)</f>
        <v>Oct'23 to Mar'24</v>
      </c>
      <c r="C1736" t="s">
        <v>629</v>
      </c>
      <c r="D1736" t="s">
        <v>501</v>
      </c>
      <c r="E1736" t="s">
        <v>591</v>
      </c>
      <c r="F1736" t="s">
        <v>589</v>
      </c>
      <c r="G1736" t="s">
        <v>590</v>
      </c>
      <c r="H1736" t="s">
        <v>515</v>
      </c>
      <c r="I1736" t="s">
        <v>516</v>
      </c>
      <c r="J1736" t="s">
        <v>32</v>
      </c>
      <c r="K1736">
        <v>252</v>
      </c>
    </row>
    <row r="1737" spans="1:11" x14ac:dyDescent="0.35">
      <c r="A1737" s="36" t="str">
        <f t="shared" si="11"/>
        <v>NHS111PS-202324-H2</v>
      </c>
      <c r="B1737" s="36" t="str">
        <f>VLOOKUP($A1737,Refs!$J$2:$K$15,2,FALSE)</f>
        <v>Oct'23 to Mar'24</v>
      </c>
      <c r="C1737" t="s">
        <v>629</v>
      </c>
      <c r="D1737" t="s">
        <v>501</v>
      </c>
      <c r="E1737" t="s">
        <v>591</v>
      </c>
      <c r="F1737" t="s">
        <v>589</v>
      </c>
      <c r="G1737" t="s">
        <v>590</v>
      </c>
      <c r="H1737" t="s">
        <v>515</v>
      </c>
      <c r="I1737" t="s">
        <v>516</v>
      </c>
      <c r="J1737" t="s">
        <v>33</v>
      </c>
      <c r="K1737">
        <v>347</v>
      </c>
    </row>
    <row r="1738" spans="1:11" x14ac:dyDescent="0.35">
      <c r="A1738" s="36" t="str">
        <f t="shared" si="11"/>
        <v>NHS111PS-202324-H2</v>
      </c>
      <c r="B1738" s="36" t="str">
        <f>VLOOKUP($A1738,Refs!$J$2:$K$15,2,FALSE)</f>
        <v>Oct'23 to Mar'24</v>
      </c>
      <c r="C1738" t="s">
        <v>629</v>
      </c>
      <c r="D1738" t="s">
        <v>501</v>
      </c>
      <c r="E1738" t="s">
        <v>591</v>
      </c>
      <c r="F1738" t="s">
        <v>589</v>
      </c>
      <c r="G1738" t="s">
        <v>590</v>
      </c>
      <c r="H1738" t="s">
        <v>515</v>
      </c>
      <c r="I1738" t="s">
        <v>516</v>
      </c>
      <c r="J1738" t="s">
        <v>34</v>
      </c>
      <c r="K1738">
        <v>973</v>
      </c>
    </row>
    <row r="1739" spans="1:11" x14ac:dyDescent="0.35">
      <c r="A1739" s="36" t="str">
        <f t="shared" si="11"/>
        <v>NHS111PS-202324-H2</v>
      </c>
      <c r="B1739" s="36" t="str">
        <f>VLOOKUP($A1739,Refs!$J$2:$K$15,2,FALSE)</f>
        <v>Oct'23 to Mar'24</v>
      </c>
      <c r="C1739" t="s">
        <v>629</v>
      </c>
      <c r="D1739" t="s">
        <v>501</v>
      </c>
      <c r="E1739" t="s">
        <v>591</v>
      </c>
      <c r="F1739" t="s">
        <v>589</v>
      </c>
      <c r="G1739" t="s">
        <v>590</v>
      </c>
      <c r="H1739" t="s">
        <v>515</v>
      </c>
      <c r="I1739" t="s">
        <v>516</v>
      </c>
      <c r="J1739" t="s">
        <v>35</v>
      </c>
      <c r="K1739">
        <v>34</v>
      </c>
    </row>
    <row r="1740" spans="1:11" x14ac:dyDescent="0.35">
      <c r="A1740" s="36" t="str">
        <f t="shared" si="11"/>
        <v>NHS111PS-202324-H2</v>
      </c>
      <c r="B1740" s="36" t="str">
        <f>VLOOKUP($A1740,Refs!$J$2:$K$15,2,FALSE)</f>
        <v>Oct'23 to Mar'24</v>
      </c>
      <c r="C1740" t="s">
        <v>629</v>
      </c>
      <c r="D1740" t="s">
        <v>501</v>
      </c>
      <c r="E1740" t="s">
        <v>591</v>
      </c>
      <c r="F1740" t="s">
        <v>589</v>
      </c>
      <c r="G1740" t="s">
        <v>590</v>
      </c>
      <c r="H1740" t="s">
        <v>515</v>
      </c>
      <c r="I1740" t="s">
        <v>516</v>
      </c>
      <c r="J1740" t="s">
        <v>36</v>
      </c>
      <c r="K1740">
        <v>1518</v>
      </c>
    </row>
    <row r="1741" spans="1:11" x14ac:dyDescent="0.35">
      <c r="A1741" s="36" t="str">
        <f t="shared" si="11"/>
        <v>NHS111PS-202324-H2</v>
      </c>
      <c r="B1741" s="36" t="str">
        <f>VLOOKUP($A1741,Refs!$J$2:$K$15,2,FALSE)</f>
        <v>Oct'23 to Mar'24</v>
      </c>
      <c r="C1741" t="s">
        <v>629</v>
      </c>
      <c r="D1741" t="s">
        <v>501</v>
      </c>
      <c r="E1741" t="s">
        <v>591</v>
      </c>
      <c r="F1741" t="s">
        <v>589</v>
      </c>
      <c r="G1741" t="s">
        <v>590</v>
      </c>
      <c r="H1741" t="s">
        <v>515</v>
      </c>
      <c r="I1741" t="s">
        <v>516</v>
      </c>
      <c r="J1741" t="s">
        <v>37</v>
      </c>
      <c r="K1741">
        <v>1438</v>
      </c>
    </row>
    <row r="1742" spans="1:11" x14ac:dyDescent="0.35">
      <c r="A1742" s="36" t="str">
        <f t="shared" si="11"/>
        <v>NHS111PS-202324-H2</v>
      </c>
      <c r="B1742" s="36" t="str">
        <f>VLOOKUP($A1742,Refs!$J$2:$K$15,2,FALSE)</f>
        <v>Oct'23 to Mar'24</v>
      </c>
      <c r="C1742" t="s">
        <v>629</v>
      </c>
      <c r="D1742" t="s">
        <v>501</v>
      </c>
      <c r="E1742" t="s">
        <v>591</v>
      </c>
      <c r="F1742" t="s">
        <v>589</v>
      </c>
      <c r="G1742" t="s">
        <v>590</v>
      </c>
      <c r="H1742" t="s">
        <v>515</v>
      </c>
      <c r="I1742" t="s">
        <v>516</v>
      </c>
      <c r="J1742" t="s">
        <v>38</v>
      </c>
      <c r="K1742">
        <v>548</v>
      </c>
    </row>
    <row r="1743" spans="1:11" x14ac:dyDescent="0.35">
      <c r="A1743" s="36" t="str">
        <f t="shared" si="11"/>
        <v>NHS111PS-202324-H2</v>
      </c>
      <c r="B1743" s="36" t="str">
        <f>VLOOKUP($A1743,Refs!$J$2:$K$15,2,FALSE)</f>
        <v>Oct'23 to Mar'24</v>
      </c>
      <c r="C1743" t="s">
        <v>629</v>
      </c>
      <c r="D1743" t="s">
        <v>501</v>
      </c>
      <c r="E1743" t="s">
        <v>591</v>
      </c>
      <c r="F1743" t="s">
        <v>589</v>
      </c>
      <c r="G1743" t="s">
        <v>590</v>
      </c>
      <c r="H1743" t="s">
        <v>515</v>
      </c>
      <c r="I1743" t="s">
        <v>516</v>
      </c>
      <c r="J1743" t="s">
        <v>39</v>
      </c>
      <c r="K1743">
        <v>1287</v>
      </c>
    </row>
    <row r="1744" spans="1:11" x14ac:dyDescent="0.35">
      <c r="A1744" s="36" t="str">
        <f t="shared" si="11"/>
        <v>NHS111PS-202324-H2</v>
      </c>
      <c r="B1744" s="36" t="str">
        <f>VLOOKUP($A1744,Refs!$J$2:$K$15,2,FALSE)</f>
        <v>Oct'23 to Mar'24</v>
      </c>
      <c r="C1744" t="s">
        <v>629</v>
      </c>
      <c r="D1744" t="s">
        <v>501</v>
      </c>
      <c r="E1744" t="s">
        <v>591</v>
      </c>
      <c r="F1744" t="s">
        <v>589</v>
      </c>
      <c r="G1744" t="s">
        <v>590</v>
      </c>
      <c r="H1744" t="s">
        <v>515</v>
      </c>
      <c r="I1744" t="s">
        <v>516</v>
      </c>
      <c r="J1744" t="s">
        <v>40</v>
      </c>
      <c r="K1744">
        <v>0</v>
      </c>
    </row>
    <row r="1745" spans="1:11" x14ac:dyDescent="0.35">
      <c r="A1745" s="36" t="str">
        <f t="shared" si="11"/>
        <v>NHS111PS-202324-H2</v>
      </c>
      <c r="B1745" s="36" t="str">
        <f>VLOOKUP($A1745,Refs!$J$2:$K$15,2,FALSE)</f>
        <v>Oct'23 to Mar'24</v>
      </c>
      <c r="C1745" t="s">
        <v>629</v>
      </c>
      <c r="D1745" t="s">
        <v>501</v>
      </c>
      <c r="E1745" t="s">
        <v>591</v>
      </c>
      <c r="F1745" t="s">
        <v>589</v>
      </c>
      <c r="G1745" t="s">
        <v>590</v>
      </c>
      <c r="H1745" t="s">
        <v>515</v>
      </c>
      <c r="I1745" t="s">
        <v>516</v>
      </c>
      <c r="J1745" t="s">
        <v>41</v>
      </c>
      <c r="K1745">
        <v>0</v>
      </c>
    </row>
    <row r="1746" spans="1:11" x14ac:dyDescent="0.35">
      <c r="A1746" s="36" t="str">
        <f t="shared" si="11"/>
        <v>NHS111PS-202324-H2</v>
      </c>
      <c r="B1746" s="36" t="str">
        <f>VLOOKUP($A1746,Refs!$J$2:$K$15,2,FALSE)</f>
        <v>Oct'23 to Mar'24</v>
      </c>
      <c r="C1746" t="s">
        <v>629</v>
      </c>
      <c r="D1746" t="s">
        <v>501</v>
      </c>
      <c r="E1746" t="s">
        <v>591</v>
      </c>
      <c r="F1746" t="s">
        <v>589</v>
      </c>
      <c r="G1746" t="s">
        <v>590</v>
      </c>
      <c r="H1746" t="s">
        <v>515</v>
      </c>
      <c r="I1746" t="s">
        <v>516</v>
      </c>
      <c r="J1746" t="s">
        <v>42</v>
      </c>
      <c r="K1746">
        <v>685</v>
      </c>
    </row>
    <row r="1747" spans="1:11" x14ac:dyDescent="0.35">
      <c r="A1747" s="36" t="str">
        <f t="shared" si="11"/>
        <v>NHS111PS-202324-H2</v>
      </c>
      <c r="B1747" s="36" t="str">
        <f>VLOOKUP($A1747,Refs!$J$2:$K$15,2,FALSE)</f>
        <v>Oct'23 to Mar'24</v>
      </c>
      <c r="C1747" t="s">
        <v>629</v>
      </c>
      <c r="D1747" t="s">
        <v>501</v>
      </c>
      <c r="E1747" t="s">
        <v>591</v>
      </c>
      <c r="F1747" t="s">
        <v>589</v>
      </c>
      <c r="G1747" t="s">
        <v>590</v>
      </c>
      <c r="H1747" t="s">
        <v>515</v>
      </c>
      <c r="I1747" t="s">
        <v>516</v>
      </c>
      <c r="J1747" t="s">
        <v>43</v>
      </c>
      <c r="K1747">
        <v>0</v>
      </c>
    </row>
    <row r="1748" spans="1:11" x14ac:dyDescent="0.35">
      <c r="A1748" s="36" t="str">
        <f t="shared" si="11"/>
        <v>NHS111PS-202324-H2</v>
      </c>
      <c r="B1748" s="36" t="str">
        <f>VLOOKUP($A1748,Refs!$J$2:$K$15,2,FALSE)</f>
        <v>Oct'23 to Mar'24</v>
      </c>
      <c r="C1748" t="s">
        <v>629</v>
      </c>
      <c r="D1748" t="s">
        <v>568</v>
      </c>
      <c r="E1748" t="s">
        <v>628</v>
      </c>
      <c r="F1748" t="s">
        <v>589</v>
      </c>
      <c r="G1748" t="s">
        <v>590</v>
      </c>
      <c r="H1748" t="s">
        <v>565</v>
      </c>
      <c r="I1748" t="s">
        <v>566</v>
      </c>
      <c r="J1748">
        <v>1</v>
      </c>
      <c r="K1748">
        <v>354200</v>
      </c>
    </row>
    <row r="1749" spans="1:11" x14ac:dyDescent="0.35">
      <c r="A1749" s="36" t="str">
        <f t="shared" si="11"/>
        <v>NHS111PS-202324-H2</v>
      </c>
      <c r="B1749" s="36" t="str">
        <f>VLOOKUP($A1749,Refs!$J$2:$K$15,2,FALSE)</f>
        <v>Oct'23 to Mar'24</v>
      </c>
      <c r="C1749" t="s">
        <v>629</v>
      </c>
      <c r="D1749" t="s">
        <v>568</v>
      </c>
      <c r="E1749" t="s">
        <v>628</v>
      </c>
      <c r="F1749" t="s">
        <v>589</v>
      </c>
      <c r="G1749" t="s">
        <v>590</v>
      </c>
      <c r="H1749" t="s">
        <v>565</v>
      </c>
      <c r="I1749" t="s">
        <v>566</v>
      </c>
      <c r="J1749">
        <v>2</v>
      </c>
      <c r="K1749">
        <v>13318</v>
      </c>
    </row>
    <row r="1750" spans="1:11" x14ac:dyDescent="0.35">
      <c r="A1750" s="36" t="str">
        <f t="shared" si="11"/>
        <v>NHS111PS-202324-H2</v>
      </c>
      <c r="B1750" s="36" t="str">
        <f>VLOOKUP($A1750,Refs!$J$2:$K$15,2,FALSE)</f>
        <v>Oct'23 to Mar'24</v>
      </c>
      <c r="C1750" t="s">
        <v>629</v>
      </c>
      <c r="D1750" t="s">
        <v>568</v>
      </c>
      <c r="E1750" t="s">
        <v>628</v>
      </c>
      <c r="F1750" t="s">
        <v>589</v>
      </c>
      <c r="G1750" t="s">
        <v>590</v>
      </c>
      <c r="H1750" t="s">
        <v>565</v>
      </c>
      <c r="I1750" t="s">
        <v>566</v>
      </c>
      <c r="J1750" t="s">
        <v>30</v>
      </c>
      <c r="K1750">
        <v>7529</v>
      </c>
    </row>
    <row r="1751" spans="1:11" x14ac:dyDescent="0.35">
      <c r="A1751" s="36" t="str">
        <f t="shared" si="11"/>
        <v>NHS111PS-202324-H2</v>
      </c>
      <c r="B1751" s="36" t="str">
        <f>VLOOKUP($A1751,Refs!$J$2:$K$15,2,FALSE)</f>
        <v>Oct'23 to Mar'24</v>
      </c>
      <c r="C1751" t="s">
        <v>629</v>
      </c>
      <c r="D1751" t="s">
        <v>568</v>
      </c>
      <c r="E1751" t="s">
        <v>628</v>
      </c>
      <c r="F1751" t="s">
        <v>589</v>
      </c>
      <c r="G1751" t="s">
        <v>590</v>
      </c>
      <c r="H1751" t="s">
        <v>565</v>
      </c>
      <c r="I1751" t="s">
        <v>566</v>
      </c>
      <c r="J1751" t="s">
        <v>31</v>
      </c>
      <c r="K1751">
        <v>1470</v>
      </c>
    </row>
    <row r="1752" spans="1:11" x14ac:dyDescent="0.35">
      <c r="A1752" s="36" t="str">
        <f t="shared" si="11"/>
        <v>NHS111PS-202324-H2</v>
      </c>
      <c r="B1752" s="36" t="str">
        <f>VLOOKUP($A1752,Refs!$J$2:$K$15,2,FALSE)</f>
        <v>Oct'23 to Mar'24</v>
      </c>
      <c r="C1752" t="s">
        <v>629</v>
      </c>
      <c r="D1752" t="s">
        <v>568</v>
      </c>
      <c r="E1752" t="s">
        <v>628</v>
      </c>
      <c r="F1752" t="s">
        <v>589</v>
      </c>
      <c r="G1752" t="s">
        <v>590</v>
      </c>
      <c r="H1752" t="s">
        <v>565</v>
      </c>
      <c r="I1752" t="s">
        <v>566</v>
      </c>
      <c r="J1752" t="s">
        <v>32</v>
      </c>
      <c r="K1752">
        <v>719</v>
      </c>
    </row>
    <row r="1753" spans="1:11" x14ac:dyDescent="0.35">
      <c r="A1753" s="36" t="str">
        <f t="shared" si="11"/>
        <v>NHS111PS-202324-H2</v>
      </c>
      <c r="B1753" s="36" t="str">
        <f>VLOOKUP($A1753,Refs!$J$2:$K$15,2,FALSE)</f>
        <v>Oct'23 to Mar'24</v>
      </c>
      <c r="C1753" t="s">
        <v>629</v>
      </c>
      <c r="D1753" t="s">
        <v>568</v>
      </c>
      <c r="E1753" t="s">
        <v>628</v>
      </c>
      <c r="F1753" t="s">
        <v>589</v>
      </c>
      <c r="G1753" t="s">
        <v>590</v>
      </c>
      <c r="H1753" t="s">
        <v>565</v>
      </c>
      <c r="I1753" t="s">
        <v>566</v>
      </c>
      <c r="J1753" t="s">
        <v>33</v>
      </c>
      <c r="K1753">
        <v>969</v>
      </c>
    </row>
    <row r="1754" spans="1:11" x14ac:dyDescent="0.35">
      <c r="A1754" s="36" t="str">
        <f t="shared" si="11"/>
        <v>NHS111PS-202324-H2</v>
      </c>
      <c r="B1754" s="36" t="str">
        <f>VLOOKUP($A1754,Refs!$J$2:$K$15,2,FALSE)</f>
        <v>Oct'23 to Mar'24</v>
      </c>
      <c r="C1754" t="s">
        <v>629</v>
      </c>
      <c r="D1754" t="s">
        <v>568</v>
      </c>
      <c r="E1754" t="s">
        <v>628</v>
      </c>
      <c r="F1754" t="s">
        <v>589</v>
      </c>
      <c r="G1754" t="s">
        <v>590</v>
      </c>
      <c r="H1754" t="s">
        <v>565</v>
      </c>
      <c r="I1754" t="s">
        <v>566</v>
      </c>
      <c r="J1754" t="s">
        <v>34</v>
      </c>
      <c r="K1754">
        <v>2557</v>
      </c>
    </row>
    <row r="1755" spans="1:11" x14ac:dyDescent="0.35">
      <c r="A1755" s="36" t="str">
        <f t="shared" si="11"/>
        <v>NHS111PS-202324-H2</v>
      </c>
      <c r="B1755" s="36" t="str">
        <f>VLOOKUP($A1755,Refs!$J$2:$K$15,2,FALSE)</f>
        <v>Oct'23 to Mar'24</v>
      </c>
      <c r="C1755" t="s">
        <v>629</v>
      </c>
      <c r="D1755" t="s">
        <v>568</v>
      </c>
      <c r="E1755" t="s">
        <v>628</v>
      </c>
      <c r="F1755" t="s">
        <v>589</v>
      </c>
      <c r="G1755" t="s">
        <v>590</v>
      </c>
      <c r="H1755" t="s">
        <v>565</v>
      </c>
      <c r="I1755" t="s">
        <v>566</v>
      </c>
      <c r="J1755" t="s">
        <v>35</v>
      </c>
      <c r="K1755">
        <v>74</v>
      </c>
    </row>
    <row r="1756" spans="1:11" x14ac:dyDescent="0.35">
      <c r="A1756" s="36" t="str">
        <f t="shared" si="11"/>
        <v>NHS111PS-202324-H2</v>
      </c>
      <c r="B1756" s="36" t="str">
        <f>VLOOKUP($A1756,Refs!$J$2:$K$15,2,FALSE)</f>
        <v>Oct'23 to Mar'24</v>
      </c>
      <c r="C1756" t="s">
        <v>629</v>
      </c>
      <c r="D1756" t="s">
        <v>568</v>
      </c>
      <c r="E1756" t="s">
        <v>628</v>
      </c>
      <c r="F1756" t="s">
        <v>589</v>
      </c>
      <c r="G1756" t="s">
        <v>590</v>
      </c>
      <c r="H1756" t="s">
        <v>565</v>
      </c>
      <c r="I1756" t="s">
        <v>566</v>
      </c>
      <c r="J1756" t="s">
        <v>36</v>
      </c>
      <c r="K1756">
        <v>3389</v>
      </c>
    </row>
    <row r="1757" spans="1:11" x14ac:dyDescent="0.35">
      <c r="A1757" s="36" t="str">
        <f t="shared" si="11"/>
        <v>NHS111PS-202324-H2</v>
      </c>
      <c r="B1757" s="36" t="str">
        <f>VLOOKUP($A1757,Refs!$J$2:$K$15,2,FALSE)</f>
        <v>Oct'23 to Mar'24</v>
      </c>
      <c r="C1757" t="s">
        <v>629</v>
      </c>
      <c r="D1757" t="s">
        <v>568</v>
      </c>
      <c r="E1757" t="s">
        <v>628</v>
      </c>
      <c r="F1757" t="s">
        <v>589</v>
      </c>
      <c r="G1757" t="s">
        <v>590</v>
      </c>
      <c r="H1757" t="s">
        <v>565</v>
      </c>
      <c r="I1757" t="s">
        <v>566</v>
      </c>
      <c r="J1757" t="s">
        <v>37</v>
      </c>
      <c r="K1757">
        <v>3556</v>
      </c>
    </row>
    <row r="1758" spans="1:11" x14ac:dyDescent="0.35">
      <c r="A1758" s="36" t="str">
        <f t="shared" si="11"/>
        <v>NHS111PS-202324-H2</v>
      </c>
      <c r="B1758" s="36" t="str">
        <f>VLOOKUP($A1758,Refs!$J$2:$K$15,2,FALSE)</f>
        <v>Oct'23 to Mar'24</v>
      </c>
      <c r="C1758" t="s">
        <v>629</v>
      </c>
      <c r="D1758" t="s">
        <v>568</v>
      </c>
      <c r="E1758" t="s">
        <v>628</v>
      </c>
      <c r="F1758" t="s">
        <v>589</v>
      </c>
      <c r="G1758" t="s">
        <v>590</v>
      </c>
      <c r="H1758" t="s">
        <v>565</v>
      </c>
      <c r="I1758" t="s">
        <v>566</v>
      </c>
      <c r="J1758" t="s">
        <v>38</v>
      </c>
      <c r="K1758">
        <v>1266</v>
      </c>
    </row>
    <row r="1759" spans="1:11" x14ac:dyDescent="0.35">
      <c r="A1759" s="36" t="str">
        <f t="shared" si="11"/>
        <v>NHS111PS-202324-H2</v>
      </c>
      <c r="B1759" s="36" t="str">
        <f>VLOOKUP($A1759,Refs!$J$2:$K$15,2,FALSE)</f>
        <v>Oct'23 to Mar'24</v>
      </c>
      <c r="C1759" t="s">
        <v>629</v>
      </c>
      <c r="D1759" t="s">
        <v>568</v>
      </c>
      <c r="E1759" t="s">
        <v>628</v>
      </c>
      <c r="F1759" t="s">
        <v>589</v>
      </c>
      <c r="G1759" t="s">
        <v>590</v>
      </c>
      <c r="H1759" t="s">
        <v>565</v>
      </c>
      <c r="I1759" t="s">
        <v>566</v>
      </c>
      <c r="J1759" t="s">
        <v>39</v>
      </c>
      <c r="K1759">
        <v>3429</v>
      </c>
    </row>
    <row r="1760" spans="1:11" x14ac:dyDescent="0.35">
      <c r="A1760" s="36" t="str">
        <f t="shared" si="11"/>
        <v>NHS111PS-202324-H2</v>
      </c>
      <c r="B1760" s="36" t="str">
        <f>VLOOKUP($A1760,Refs!$J$2:$K$15,2,FALSE)</f>
        <v>Oct'23 to Mar'24</v>
      </c>
      <c r="C1760" t="s">
        <v>629</v>
      </c>
      <c r="D1760" t="s">
        <v>568</v>
      </c>
      <c r="E1760" t="s">
        <v>628</v>
      </c>
      <c r="F1760" t="s">
        <v>589</v>
      </c>
      <c r="G1760" t="s">
        <v>590</v>
      </c>
      <c r="H1760" t="s">
        <v>565</v>
      </c>
      <c r="I1760" t="s">
        <v>566</v>
      </c>
      <c r="J1760" t="s">
        <v>40</v>
      </c>
      <c r="K1760">
        <v>0</v>
      </c>
    </row>
    <row r="1761" spans="1:11" x14ac:dyDescent="0.35">
      <c r="A1761" s="36" t="str">
        <f t="shared" si="11"/>
        <v>NHS111PS-202324-H2</v>
      </c>
      <c r="B1761" s="36" t="str">
        <f>VLOOKUP($A1761,Refs!$J$2:$K$15,2,FALSE)</f>
        <v>Oct'23 to Mar'24</v>
      </c>
      <c r="C1761" t="s">
        <v>629</v>
      </c>
      <c r="D1761" t="s">
        <v>568</v>
      </c>
      <c r="E1761" t="s">
        <v>628</v>
      </c>
      <c r="F1761" t="s">
        <v>589</v>
      </c>
      <c r="G1761" t="s">
        <v>590</v>
      </c>
      <c r="H1761" t="s">
        <v>565</v>
      </c>
      <c r="I1761" t="s">
        <v>566</v>
      </c>
      <c r="J1761" t="s">
        <v>41</v>
      </c>
      <c r="K1761">
        <v>0</v>
      </c>
    </row>
    <row r="1762" spans="1:11" x14ac:dyDescent="0.35">
      <c r="A1762" s="36" t="str">
        <f t="shared" si="11"/>
        <v>NHS111PS-202324-H2</v>
      </c>
      <c r="B1762" s="36" t="str">
        <f>VLOOKUP($A1762,Refs!$J$2:$K$15,2,FALSE)</f>
        <v>Oct'23 to Mar'24</v>
      </c>
      <c r="C1762" t="s">
        <v>629</v>
      </c>
      <c r="D1762" t="s">
        <v>568</v>
      </c>
      <c r="E1762" t="s">
        <v>628</v>
      </c>
      <c r="F1762" t="s">
        <v>589</v>
      </c>
      <c r="G1762" t="s">
        <v>590</v>
      </c>
      <c r="H1762" t="s">
        <v>565</v>
      </c>
      <c r="I1762" t="s">
        <v>566</v>
      </c>
      <c r="J1762" t="s">
        <v>42</v>
      </c>
      <c r="K1762">
        <v>1678</v>
      </c>
    </row>
    <row r="1763" spans="1:11" x14ac:dyDescent="0.35">
      <c r="A1763" s="36" t="str">
        <f t="shared" si="11"/>
        <v>NHS111PS-202324-H2</v>
      </c>
      <c r="B1763" s="36" t="str">
        <f>VLOOKUP($A1763,Refs!$J$2:$K$15,2,FALSE)</f>
        <v>Oct'23 to Mar'24</v>
      </c>
      <c r="C1763" t="s">
        <v>629</v>
      </c>
      <c r="D1763" t="s">
        <v>568</v>
      </c>
      <c r="E1763" t="s">
        <v>628</v>
      </c>
      <c r="F1763" t="s">
        <v>589</v>
      </c>
      <c r="G1763" t="s">
        <v>590</v>
      </c>
      <c r="H1763" t="s">
        <v>565</v>
      </c>
      <c r="I1763" t="s">
        <v>566</v>
      </c>
      <c r="J1763" t="s">
        <v>43</v>
      </c>
      <c r="K1763">
        <v>0</v>
      </c>
    </row>
    <row r="1764" spans="1:11" x14ac:dyDescent="0.35">
      <c r="A1764" s="36" t="str">
        <f t="shared" si="11"/>
        <v>NHS111PS-202324-H2</v>
      </c>
      <c r="B1764" s="36" t="str">
        <f>VLOOKUP($A1764,Refs!$J$2:$K$15,2,FALSE)</f>
        <v>Oct'23 to Mar'24</v>
      </c>
      <c r="C1764" t="s">
        <v>629</v>
      </c>
      <c r="D1764" t="s">
        <v>501</v>
      </c>
      <c r="E1764" t="s">
        <v>591</v>
      </c>
      <c r="F1764" t="s">
        <v>592</v>
      </c>
      <c r="G1764" t="s">
        <v>593</v>
      </c>
      <c r="H1764" t="s">
        <v>499</v>
      </c>
      <c r="I1764" t="s">
        <v>500</v>
      </c>
      <c r="J1764">
        <v>1</v>
      </c>
      <c r="K1764">
        <v>1827</v>
      </c>
    </row>
    <row r="1765" spans="1:11" x14ac:dyDescent="0.35">
      <c r="A1765" s="36" t="str">
        <f t="shared" si="11"/>
        <v>NHS111PS-202324-H2</v>
      </c>
      <c r="B1765" s="36" t="str">
        <f>VLOOKUP($A1765,Refs!$J$2:$K$15,2,FALSE)</f>
        <v>Oct'23 to Mar'24</v>
      </c>
      <c r="C1765" t="s">
        <v>629</v>
      </c>
      <c r="D1765" t="s">
        <v>501</v>
      </c>
      <c r="E1765" t="s">
        <v>591</v>
      </c>
      <c r="F1765" t="s">
        <v>592</v>
      </c>
      <c r="G1765" t="s">
        <v>593</v>
      </c>
      <c r="H1765" t="s">
        <v>499</v>
      </c>
      <c r="I1765" t="s">
        <v>500</v>
      </c>
      <c r="J1765">
        <v>2</v>
      </c>
      <c r="K1765">
        <v>195</v>
      </c>
    </row>
    <row r="1766" spans="1:11" x14ac:dyDescent="0.35">
      <c r="A1766" s="36" t="str">
        <f t="shared" si="11"/>
        <v>NHS111PS-202324-H2</v>
      </c>
      <c r="B1766" s="36" t="str">
        <f>VLOOKUP($A1766,Refs!$J$2:$K$15,2,FALSE)</f>
        <v>Oct'23 to Mar'24</v>
      </c>
      <c r="C1766" t="s">
        <v>629</v>
      </c>
      <c r="D1766" t="s">
        <v>501</v>
      </c>
      <c r="E1766" t="s">
        <v>591</v>
      </c>
      <c r="F1766" t="s">
        <v>592</v>
      </c>
      <c r="G1766" t="s">
        <v>593</v>
      </c>
      <c r="H1766" t="s">
        <v>499</v>
      </c>
      <c r="I1766" t="s">
        <v>500</v>
      </c>
      <c r="J1766" t="s">
        <v>30</v>
      </c>
      <c r="K1766">
        <v>109</v>
      </c>
    </row>
    <row r="1767" spans="1:11" x14ac:dyDescent="0.35">
      <c r="A1767" s="36" t="str">
        <f t="shared" si="11"/>
        <v>NHS111PS-202324-H2</v>
      </c>
      <c r="B1767" s="36" t="str">
        <f>VLOOKUP($A1767,Refs!$J$2:$K$15,2,FALSE)</f>
        <v>Oct'23 to Mar'24</v>
      </c>
      <c r="C1767" t="s">
        <v>629</v>
      </c>
      <c r="D1767" t="s">
        <v>501</v>
      </c>
      <c r="E1767" t="s">
        <v>591</v>
      </c>
      <c r="F1767" t="s">
        <v>592</v>
      </c>
      <c r="G1767" t="s">
        <v>593</v>
      </c>
      <c r="H1767" t="s">
        <v>499</v>
      </c>
      <c r="I1767" t="s">
        <v>500</v>
      </c>
      <c r="J1767" t="s">
        <v>31</v>
      </c>
      <c r="K1767">
        <v>37</v>
      </c>
    </row>
    <row r="1768" spans="1:11" x14ac:dyDescent="0.35">
      <c r="A1768" s="36" t="str">
        <f t="shared" si="11"/>
        <v>NHS111PS-202324-H2</v>
      </c>
      <c r="B1768" s="36" t="str">
        <f>VLOOKUP($A1768,Refs!$J$2:$K$15,2,FALSE)</f>
        <v>Oct'23 to Mar'24</v>
      </c>
      <c r="C1768" t="s">
        <v>629</v>
      </c>
      <c r="D1768" t="s">
        <v>501</v>
      </c>
      <c r="E1768" t="s">
        <v>591</v>
      </c>
      <c r="F1768" t="s">
        <v>592</v>
      </c>
      <c r="G1768" t="s">
        <v>593</v>
      </c>
      <c r="H1768" t="s">
        <v>499</v>
      </c>
      <c r="I1768" t="s">
        <v>500</v>
      </c>
      <c r="J1768" t="s">
        <v>32</v>
      </c>
      <c r="K1768">
        <v>15</v>
      </c>
    </row>
    <row r="1769" spans="1:11" x14ac:dyDescent="0.35">
      <c r="A1769" s="36" t="str">
        <f t="shared" si="11"/>
        <v>NHS111PS-202324-H2</v>
      </c>
      <c r="B1769" s="36" t="str">
        <f>VLOOKUP($A1769,Refs!$J$2:$K$15,2,FALSE)</f>
        <v>Oct'23 to Mar'24</v>
      </c>
      <c r="C1769" t="s">
        <v>629</v>
      </c>
      <c r="D1769" t="s">
        <v>501</v>
      </c>
      <c r="E1769" t="s">
        <v>591</v>
      </c>
      <c r="F1769" t="s">
        <v>592</v>
      </c>
      <c r="G1769" t="s">
        <v>593</v>
      </c>
      <c r="H1769" t="s">
        <v>499</v>
      </c>
      <c r="I1769" t="s">
        <v>500</v>
      </c>
      <c r="J1769" t="s">
        <v>33</v>
      </c>
      <c r="K1769">
        <v>7</v>
      </c>
    </row>
    <row r="1770" spans="1:11" x14ac:dyDescent="0.35">
      <c r="A1770" s="36" t="str">
        <f t="shared" si="11"/>
        <v>NHS111PS-202324-H2</v>
      </c>
      <c r="B1770" s="36" t="str">
        <f>VLOOKUP($A1770,Refs!$J$2:$K$15,2,FALSE)</f>
        <v>Oct'23 to Mar'24</v>
      </c>
      <c r="C1770" t="s">
        <v>629</v>
      </c>
      <c r="D1770" t="s">
        <v>501</v>
      </c>
      <c r="E1770" t="s">
        <v>591</v>
      </c>
      <c r="F1770" t="s">
        <v>592</v>
      </c>
      <c r="G1770" t="s">
        <v>593</v>
      </c>
      <c r="H1770" t="s">
        <v>499</v>
      </c>
      <c r="I1770" t="s">
        <v>500</v>
      </c>
      <c r="J1770" t="s">
        <v>34</v>
      </c>
      <c r="K1770">
        <v>22</v>
      </c>
    </row>
    <row r="1771" spans="1:11" x14ac:dyDescent="0.35">
      <c r="A1771" s="36" t="str">
        <f t="shared" si="11"/>
        <v>NHS111PS-202324-H2</v>
      </c>
      <c r="B1771" s="36" t="str">
        <f>VLOOKUP($A1771,Refs!$J$2:$K$15,2,FALSE)</f>
        <v>Oct'23 to Mar'24</v>
      </c>
      <c r="C1771" t="s">
        <v>629</v>
      </c>
      <c r="D1771" t="s">
        <v>501</v>
      </c>
      <c r="E1771" t="s">
        <v>591</v>
      </c>
      <c r="F1771" t="s">
        <v>592</v>
      </c>
      <c r="G1771" t="s">
        <v>593</v>
      </c>
      <c r="H1771" t="s">
        <v>499</v>
      </c>
      <c r="I1771" t="s">
        <v>500</v>
      </c>
      <c r="J1771" t="s">
        <v>35</v>
      </c>
      <c r="K1771">
        <v>5</v>
      </c>
    </row>
    <row r="1772" spans="1:11" x14ac:dyDescent="0.35">
      <c r="A1772" s="36" t="str">
        <f t="shared" si="11"/>
        <v>NHS111PS-202324-H2</v>
      </c>
      <c r="B1772" s="36" t="str">
        <f>VLOOKUP($A1772,Refs!$J$2:$K$15,2,FALSE)</f>
        <v>Oct'23 to Mar'24</v>
      </c>
      <c r="C1772" t="s">
        <v>629</v>
      </c>
      <c r="D1772" t="s">
        <v>501</v>
      </c>
      <c r="E1772" t="s">
        <v>591</v>
      </c>
      <c r="F1772" t="s">
        <v>592</v>
      </c>
      <c r="G1772" t="s">
        <v>593</v>
      </c>
      <c r="H1772" t="s">
        <v>499</v>
      </c>
      <c r="I1772" t="s">
        <v>500</v>
      </c>
      <c r="J1772" t="s">
        <v>36</v>
      </c>
      <c r="K1772">
        <v>55</v>
      </c>
    </row>
    <row r="1773" spans="1:11" x14ac:dyDescent="0.35">
      <c r="A1773" s="36" t="str">
        <f t="shared" si="11"/>
        <v>NHS111PS-202324-H2</v>
      </c>
      <c r="B1773" s="36" t="str">
        <f>VLOOKUP($A1773,Refs!$J$2:$K$15,2,FALSE)</f>
        <v>Oct'23 to Mar'24</v>
      </c>
      <c r="C1773" t="s">
        <v>629</v>
      </c>
      <c r="D1773" t="s">
        <v>501</v>
      </c>
      <c r="E1773" t="s">
        <v>591</v>
      </c>
      <c r="F1773" t="s">
        <v>592</v>
      </c>
      <c r="G1773" t="s">
        <v>593</v>
      </c>
      <c r="H1773" t="s">
        <v>499</v>
      </c>
      <c r="I1773" t="s">
        <v>500</v>
      </c>
      <c r="J1773" t="s">
        <v>37</v>
      </c>
      <c r="K1773">
        <v>29</v>
      </c>
    </row>
    <row r="1774" spans="1:11" x14ac:dyDescent="0.35">
      <c r="A1774" s="36" t="str">
        <f t="shared" si="11"/>
        <v>NHS111PS-202324-H2</v>
      </c>
      <c r="B1774" s="36" t="str">
        <f>VLOOKUP($A1774,Refs!$J$2:$K$15,2,FALSE)</f>
        <v>Oct'23 to Mar'24</v>
      </c>
      <c r="C1774" t="s">
        <v>629</v>
      </c>
      <c r="D1774" t="s">
        <v>501</v>
      </c>
      <c r="E1774" t="s">
        <v>591</v>
      </c>
      <c r="F1774" t="s">
        <v>592</v>
      </c>
      <c r="G1774" t="s">
        <v>593</v>
      </c>
      <c r="H1774" t="s">
        <v>499</v>
      </c>
      <c r="I1774" t="s">
        <v>500</v>
      </c>
      <c r="J1774" t="s">
        <v>38</v>
      </c>
      <c r="K1774">
        <v>16</v>
      </c>
    </row>
    <row r="1775" spans="1:11" x14ac:dyDescent="0.35">
      <c r="A1775" s="36" t="str">
        <f t="shared" si="11"/>
        <v>NHS111PS-202324-H2</v>
      </c>
      <c r="B1775" s="36" t="str">
        <f>VLOOKUP($A1775,Refs!$J$2:$K$15,2,FALSE)</f>
        <v>Oct'23 to Mar'24</v>
      </c>
      <c r="C1775" t="s">
        <v>629</v>
      </c>
      <c r="D1775" t="s">
        <v>501</v>
      </c>
      <c r="E1775" t="s">
        <v>591</v>
      </c>
      <c r="F1775" t="s">
        <v>592</v>
      </c>
      <c r="G1775" t="s">
        <v>593</v>
      </c>
      <c r="H1775" t="s">
        <v>499</v>
      </c>
      <c r="I1775" t="s">
        <v>500</v>
      </c>
      <c r="J1775" t="s">
        <v>39</v>
      </c>
      <c r="K1775">
        <v>37</v>
      </c>
    </row>
    <row r="1776" spans="1:11" x14ac:dyDescent="0.35">
      <c r="A1776" s="36" t="str">
        <f t="shared" si="11"/>
        <v>NHS111PS-202324-H2</v>
      </c>
      <c r="B1776" s="36" t="str">
        <f>VLOOKUP($A1776,Refs!$J$2:$K$15,2,FALSE)</f>
        <v>Oct'23 to Mar'24</v>
      </c>
      <c r="C1776" t="s">
        <v>629</v>
      </c>
      <c r="D1776" t="s">
        <v>501</v>
      </c>
      <c r="E1776" t="s">
        <v>591</v>
      </c>
      <c r="F1776" t="s">
        <v>592</v>
      </c>
      <c r="G1776" t="s">
        <v>593</v>
      </c>
      <c r="H1776" t="s">
        <v>499</v>
      </c>
      <c r="I1776" t="s">
        <v>500</v>
      </c>
      <c r="J1776" t="s">
        <v>40</v>
      </c>
      <c r="K1776">
        <v>9</v>
      </c>
    </row>
    <row r="1777" spans="1:11" x14ac:dyDescent="0.35">
      <c r="A1777" s="36" t="str">
        <f t="shared" si="11"/>
        <v>NHS111PS-202324-H2</v>
      </c>
      <c r="B1777" s="36" t="str">
        <f>VLOOKUP($A1777,Refs!$J$2:$K$15,2,FALSE)</f>
        <v>Oct'23 to Mar'24</v>
      </c>
      <c r="C1777" t="s">
        <v>629</v>
      </c>
      <c r="D1777" t="s">
        <v>501</v>
      </c>
      <c r="E1777" t="s">
        <v>591</v>
      </c>
      <c r="F1777" t="s">
        <v>592</v>
      </c>
      <c r="G1777" t="s">
        <v>593</v>
      </c>
      <c r="H1777" t="s">
        <v>499</v>
      </c>
      <c r="I1777" t="s">
        <v>500</v>
      </c>
      <c r="J1777" t="s">
        <v>41</v>
      </c>
      <c r="K1777">
        <v>14</v>
      </c>
    </row>
    <row r="1778" spans="1:11" x14ac:dyDescent="0.35">
      <c r="A1778" s="36" t="str">
        <f t="shared" si="11"/>
        <v>NHS111PS-202324-H2</v>
      </c>
      <c r="B1778" s="36" t="str">
        <f>VLOOKUP($A1778,Refs!$J$2:$K$15,2,FALSE)</f>
        <v>Oct'23 to Mar'24</v>
      </c>
      <c r="C1778" t="s">
        <v>629</v>
      </c>
      <c r="D1778" t="s">
        <v>501</v>
      </c>
      <c r="E1778" t="s">
        <v>591</v>
      </c>
      <c r="F1778" t="s">
        <v>592</v>
      </c>
      <c r="G1778" t="s">
        <v>593</v>
      </c>
      <c r="H1778" t="s">
        <v>499</v>
      </c>
      <c r="I1778" t="s">
        <v>500</v>
      </c>
      <c r="J1778" t="s">
        <v>42</v>
      </c>
      <c r="K1778">
        <v>34</v>
      </c>
    </row>
    <row r="1779" spans="1:11" x14ac:dyDescent="0.35">
      <c r="A1779" s="36" t="str">
        <f t="shared" si="11"/>
        <v>NHS111PS-202324-H2</v>
      </c>
      <c r="B1779" s="36" t="str">
        <f>VLOOKUP($A1779,Refs!$J$2:$K$15,2,FALSE)</f>
        <v>Oct'23 to Mar'24</v>
      </c>
      <c r="C1779" t="s">
        <v>629</v>
      </c>
      <c r="D1779" t="s">
        <v>501</v>
      </c>
      <c r="E1779" t="s">
        <v>591</v>
      </c>
      <c r="F1779" t="s">
        <v>592</v>
      </c>
      <c r="G1779" t="s">
        <v>593</v>
      </c>
      <c r="H1779" t="s">
        <v>499</v>
      </c>
      <c r="I1779" t="s">
        <v>500</v>
      </c>
      <c r="J1779" t="s">
        <v>43</v>
      </c>
      <c r="K1779">
        <v>1</v>
      </c>
    </row>
    <row r="1780" spans="1:11" x14ac:dyDescent="0.35">
      <c r="A1780" s="36" t="str">
        <f t="shared" si="11"/>
        <v>NHS111PS-202324-H2</v>
      </c>
      <c r="B1780" s="36" t="str">
        <f>VLOOKUP($A1780,Refs!$J$2:$K$15,2,FALSE)</f>
        <v>Oct'23 to Mar'24</v>
      </c>
      <c r="C1780" t="s">
        <v>629</v>
      </c>
      <c r="D1780" t="s">
        <v>497</v>
      </c>
      <c r="E1780" t="s">
        <v>594</v>
      </c>
      <c r="F1780" t="s">
        <v>592</v>
      </c>
      <c r="G1780" t="s">
        <v>593</v>
      </c>
      <c r="H1780" t="s">
        <v>158</v>
      </c>
      <c r="I1780" t="s">
        <v>159</v>
      </c>
      <c r="J1780">
        <v>1</v>
      </c>
      <c r="K1780">
        <v>1825</v>
      </c>
    </row>
    <row r="1781" spans="1:11" x14ac:dyDescent="0.35">
      <c r="A1781" s="36" t="str">
        <f t="shared" si="11"/>
        <v>NHS111PS-202324-H2</v>
      </c>
      <c r="B1781" s="36" t="str">
        <f>VLOOKUP($A1781,Refs!$J$2:$K$15,2,FALSE)</f>
        <v>Oct'23 to Mar'24</v>
      </c>
      <c r="C1781" t="s">
        <v>629</v>
      </c>
      <c r="D1781" t="s">
        <v>497</v>
      </c>
      <c r="E1781" t="s">
        <v>594</v>
      </c>
      <c r="F1781" t="s">
        <v>592</v>
      </c>
      <c r="G1781" t="s">
        <v>593</v>
      </c>
      <c r="H1781" t="s">
        <v>158</v>
      </c>
      <c r="I1781" t="s">
        <v>159</v>
      </c>
      <c r="J1781">
        <v>2</v>
      </c>
      <c r="K1781">
        <v>181</v>
      </c>
    </row>
    <row r="1782" spans="1:11" x14ac:dyDescent="0.35">
      <c r="A1782" s="36" t="str">
        <f t="shared" ref="A1782:A1845" si="12">C1782</f>
        <v>NHS111PS-202324-H2</v>
      </c>
      <c r="B1782" s="36" t="str">
        <f>VLOOKUP($A1782,Refs!$J$2:$K$15,2,FALSE)</f>
        <v>Oct'23 to Mar'24</v>
      </c>
      <c r="C1782" t="s">
        <v>629</v>
      </c>
      <c r="D1782" t="s">
        <v>497</v>
      </c>
      <c r="E1782" t="s">
        <v>594</v>
      </c>
      <c r="F1782" t="s">
        <v>592</v>
      </c>
      <c r="G1782" t="s">
        <v>593</v>
      </c>
      <c r="H1782" t="s">
        <v>158</v>
      </c>
      <c r="I1782" t="s">
        <v>159</v>
      </c>
      <c r="J1782" t="s">
        <v>30</v>
      </c>
      <c r="K1782">
        <v>84</v>
      </c>
    </row>
    <row r="1783" spans="1:11" x14ac:dyDescent="0.35">
      <c r="A1783" s="36" t="str">
        <f t="shared" si="12"/>
        <v>NHS111PS-202324-H2</v>
      </c>
      <c r="B1783" s="36" t="str">
        <f>VLOOKUP($A1783,Refs!$J$2:$K$15,2,FALSE)</f>
        <v>Oct'23 to Mar'24</v>
      </c>
      <c r="C1783" t="s">
        <v>629</v>
      </c>
      <c r="D1783" t="s">
        <v>497</v>
      </c>
      <c r="E1783" t="s">
        <v>594</v>
      </c>
      <c r="F1783" t="s">
        <v>592</v>
      </c>
      <c r="G1783" t="s">
        <v>593</v>
      </c>
      <c r="H1783" t="s">
        <v>158</v>
      </c>
      <c r="I1783" t="s">
        <v>159</v>
      </c>
      <c r="J1783" t="s">
        <v>31</v>
      </c>
      <c r="K1783">
        <v>35</v>
      </c>
    </row>
    <row r="1784" spans="1:11" x14ac:dyDescent="0.35">
      <c r="A1784" s="36" t="str">
        <f t="shared" si="12"/>
        <v>NHS111PS-202324-H2</v>
      </c>
      <c r="B1784" s="36" t="str">
        <f>VLOOKUP($A1784,Refs!$J$2:$K$15,2,FALSE)</f>
        <v>Oct'23 to Mar'24</v>
      </c>
      <c r="C1784" t="s">
        <v>629</v>
      </c>
      <c r="D1784" t="s">
        <v>497</v>
      </c>
      <c r="E1784" t="s">
        <v>594</v>
      </c>
      <c r="F1784" t="s">
        <v>592</v>
      </c>
      <c r="G1784" t="s">
        <v>593</v>
      </c>
      <c r="H1784" t="s">
        <v>158</v>
      </c>
      <c r="I1784" t="s">
        <v>159</v>
      </c>
      <c r="J1784" t="s">
        <v>32</v>
      </c>
      <c r="K1784">
        <v>15</v>
      </c>
    </row>
    <row r="1785" spans="1:11" x14ac:dyDescent="0.35">
      <c r="A1785" s="36" t="str">
        <f t="shared" si="12"/>
        <v>NHS111PS-202324-H2</v>
      </c>
      <c r="B1785" s="36" t="str">
        <f>VLOOKUP($A1785,Refs!$J$2:$K$15,2,FALSE)</f>
        <v>Oct'23 to Mar'24</v>
      </c>
      <c r="C1785" t="s">
        <v>629</v>
      </c>
      <c r="D1785" t="s">
        <v>497</v>
      </c>
      <c r="E1785" t="s">
        <v>594</v>
      </c>
      <c r="F1785" t="s">
        <v>592</v>
      </c>
      <c r="G1785" t="s">
        <v>593</v>
      </c>
      <c r="H1785" t="s">
        <v>158</v>
      </c>
      <c r="I1785" t="s">
        <v>159</v>
      </c>
      <c r="J1785" t="s">
        <v>33</v>
      </c>
      <c r="K1785">
        <v>18</v>
      </c>
    </row>
    <row r="1786" spans="1:11" x14ac:dyDescent="0.35">
      <c r="A1786" s="36" t="str">
        <f t="shared" si="12"/>
        <v>NHS111PS-202324-H2</v>
      </c>
      <c r="B1786" s="36" t="str">
        <f>VLOOKUP($A1786,Refs!$J$2:$K$15,2,FALSE)</f>
        <v>Oct'23 to Mar'24</v>
      </c>
      <c r="C1786" t="s">
        <v>629</v>
      </c>
      <c r="D1786" t="s">
        <v>497</v>
      </c>
      <c r="E1786" t="s">
        <v>594</v>
      </c>
      <c r="F1786" t="s">
        <v>592</v>
      </c>
      <c r="G1786" t="s">
        <v>593</v>
      </c>
      <c r="H1786" t="s">
        <v>158</v>
      </c>
      <c r="I1786" t="s">
        <v>159</v>
      </c>
      <c r="J1786" t="s">
        <v>34</v>
      </c>
      <c r="K1786">
        <v>23</v>
      </c>
    </row>
    <row r="1787" spans="1:11" x14ac:dyDescent="0.35">
      <c r="A1787" s="36" t="str">
        <f t="shared" si="12"/>
        <v>NHS111PS-202324-H2</v>
      </c>
      <c r="B1787" s="36" t="str">
        <f>VLOOKUP($A1787,Refs!$J$2:$K$15,2,FALSE)</f>
        <v>Oct'23 to Mar'24</v>
      </c>
      <c r="C1787" t="s">
        <v>629</v>
      </c>
      <c r="D1787" t="s">
        <v>497</v>
      </c>
      <c r="E1787" t="s">
        <v>594</v>
      </c>
      <c r="F1787" t="s">
        <v>592</v>
      </c>
      <c r="G1787" t="s">
        <v>593</v>
      </c>
      <c r="H1787" t="s">
        <v>158</v>
      </c>
      <c r="I1787" t="s">
        <v>159</v>
      </c>
      <c r="J1787" t="s">
        <v>35</v>
      </c>
      <c r="K1787">
        <v>6</v>
      </c>
    </row>
    <row r="1788" spans="1:11" x14ac:dyDescent="0.35">
      <c r="A1788" s="36" t="str">
        <f t="shared" si="12"/>
        <v>NHS111PS-202324-H2</v>
      </c>
      <c r="B1788" s="36" t="str">
        <f>VLOOKUP($A1788,Refs!$J$2:$K$15,2,FALSE)</f>
        <v>Oct'23 to Mar'24</v>
      </c>
      <c r="C1788" t="s">
        <v>629</v>
      </c>
      <c r="D1788" t="s">
        <v>497</v>
      </c>
      <c r="E1788" t="s">
        <v>594</v>
      </c>
      <c r="F1788" t="s">
        <v>592</v>
      </c>
      <c r="G1788" t="s">
        <v>593</v>
      </c>
      <c r="H1788" t="s">
        <v>158</v>
      </c>
      <c r="I1788" t="s">
        <v>159</v>
      </c>
      <c r="J1788" t="s">
        <v>36</v>
      </c>
      <c r="K1788">
        <v>42</v>
      </c>
    </row>
    <row r="1789" spans="1:11" x14ac:dyDescent="0.35">
      <c r="A1789" s="36" t="str">
        <f t="shared" si="12"/>
        <v>NHS111PS-202324-H2</v>
      </c>
      <c r="B1789" s="36" t="str">
        <f>VLOOKUP($A1789,Refs!$J$2:$K$15,2,FALSE)</f>
        <v>Oct'23 to Mar'24</v>
      </c>
      <c r="C1789" t="s">
        <v>629</v>
      </c>
      <c r="D1789" t="s">
        <v>497</v>
      </c>
      <c r="E1789" t="s">
        <v>594</v>
      </c>
      <c r="F1789" t="s">
        <v>592</v>
      </c>
      <c r="G1789" t="s">
        <v>593</v>
      </c>
      <c r="H1789" t="s">
        <v>158</v>
      </c>
      <c r="I1789" t="s">
        <v>159</v>
      </c>
      <c r="J1789" t="s">
        <v>37</v>
      </c>
      <c r="K1789">
        <v>46</v>
      </c>
    </row>
    <row r="1790" spans="1:11" x14ac:dyDescent="0.35">
      <c r="A1790" s="36" t="str">
        <f t="shared" si="12"/>
        <v>NHS111PS-202324-H2</v>
      </c>
      <c r="B1790" s="36" t="str">
        <f>VLOOKUP($A1790,Refs!$J$2:$K$15,2,FALSE)</f>
        <v>Oct'23 to Mar'24</v>
      </c>
      <c r="C1790" t="s">
        <v>629</v>
      </c>
      <c r="D1790" t="s">
        <v>497</v>
      </c>
      <c r="E1790" t="s">
        <v>594</v>
      </c>
      <c r="F1790" t="s">
        <v>592</v>
      </c>
      <c r="G1790" t="s">
        <v>593</v>
      </c>
      <c r="H1790" t="s">
        <v>158</v>
      </c>
      <c r="I1790" t="s">
        <v>159</v>
      </c>
      <c r="J1790" t="s">
        <v>38</v>
      </c>
      <c r="K1790">
        <v>16</v>
      </c>
    </row>
    <row r="1791" spans="1:11" x14ac:dyDescent="0.35">
      <c r="A1791" s="36" t="str">
        <f t="shared" si="12"/>
        <v>NHS111PS-202324-H2</v>
      </c>
      <c r="B1791" s="36" t="str">
        <f>VLOOKUP($A1791,Refs!$J$2:$K$15,2,FALSE)</f>
        <v>Oct'23 to Mar'24</v>
      </c>
      <c r="C1791" t="s">
        <v>629</v>
      </c>
      <c r="D1791" t="s">
        <v>497</v>
      </c>
      <c r="E1791" t="s">
        <v>594</v>
      </c>
      <c r="F1791" t="s">
        <v>592</v>
      </c>
      <c r="G1791" t="s">
        <v>593</v>
      </c>
      <c r="H1791" t="s">
        <v>158</v>
      </c>
      <c r="I1791" t="s">
        <v>159</v>
      </c>
      <c r="J1791" t="s">
        <v>39</v>
      </c>
      <c r="K1791">
        <v>28</v>
      </c>
    </row>
    <row r="1792" spans="1:11" x14ac:dyDescent="0.35">
      <c r="A1792" s="36" t="str">
        <f t="shared" si="12"/>
        <v>NHS111PS-202324-H2</v>
      </c>
      <c r="B1792" s="36" t="str">
        <f>VLOOKUP($A1792,Refs!$J$2:$K$15,2,FALSE)</f>
        <v>Oct'23 to Mar'24</v>
      </c>
      <c r="C1792" t="s">
        <v>629</v>
      </c>
      <c r="D1792" t="s">
        <v>497</v>
      </c>
      <c r="E1792" t="s">
        <v>594</v>
      </c>
      <c r="F1792" t="s">
        <v>592</v>
      </c>
      <c r="G1792" t="s">
        <v>593</v>
      </c>
      <c r="H1792" t="s">
        <v>158</v>
      </c>
      <c r="I1792" t="s">
        <v>159</v>
      </c>
      <c r="J1792" t="s">
        <v>40</v>
      </c>
      <c r="K1792">
        <v>5</v>
      </c>
    </row>
    <row r="1793" spans="1:11" x14ac:dyDescent="0.35">
      <c r="A1793" s="36" t="str">
        <f t="shared" si="12"/>
        <v>NHS111PS-202324-H2</v>
      </c>
      <c r="B1793" s="36" t="str">
        <f>VLOOKUP($A1793,Refs!$J$2:$K$15,2,FALSE)</f>
        <v>Oct'23 to Mar'24</v>
      </c>
      <c r="C1793" t="s">
        <v>629</v>
      </c>
      <c r="D1793" t="s">
        <v>497</v>
      </c>
      <c r="E1793" t="s">
        <v>594</v>
      </c>
      <c r="F1793" t="s">
        <v>592</v>
      </c>
      <c r="G1793" t="s">
        <v>593</v>
      </c>
      <c r="H1793" t="s">
        <v>158</v>
      </c>
      <c r="I1793" t="s">
        <v>159</v>
      </c>
      <c r="J1793" t="s">
        <v>41</v>
      </c>
      <c r="K1793">
        <v>5</v>
      </c>
    </row>
    <row r="1794" spans="1:11" x14ac:dyDescent="0.35">
      <c r="A1794" s="36" t="str">
        <f t="shared" si="12"/>
        <v>NHS111PS-202324-H2</v>
      </c>
      <c r="B1794" s="36" t="str">
        <f>VLOOKUP($A1794,Refs!$J$2:$K$15,2,FALSE)</f>
        <v>Oct'23 to Mar'24</v>
      </c>
      <c r="C1794" t="s">
        <v>629</v>
      </c>
      <c r="D1794" t="s">
        <v>497</v>
      </c>
      <c r="E1794" t="s">
        <v>594</v>
      </c>
      <c r="F1794" t="s">
        <v>592</v>
      </c>
      <c r="G1794" t="s">
        <v>593</v>
      </c>
      <c r="H1794" t="s">
        <v>158</v>
      </c>
      <c r="I1794" t="s">
        <v>159</v>
      </c>
      <c r="J1794" t="s">
        <v>42</v>
      </c>
      <c r="K1794">
        <v>39</v>
      </c>
    </row>
    <row r="1795" spans="1:11" x14ac:dyDescent="0.35">
      <c r="A1795" s="36" t="str">
        <f t="shared" si="12"/>
        <v>NHS111PS-202324-H2</v>
      </c>
      <c r="B1795" s="36" t="str">
        <f>VLOOKUP($A1795,Refs!$J$2:$K$15,2,FALSE)</f>
        <v>Oct'23 to Mar'24</v>
      </c>
      <c r="C1795" t="s">
        <v>629</v>
      </c>
      <c r="D1795" t="s">
        <v>497</v>
      </c>
      <c r="E1795" t="s">
        <v>594</v>
      </c>
      <c r="F1795" t="s">
        <v>592</v>
      </c>
      <c r="G1795" t="s">
        <v>593</v>
      </c>
      <c r="H1795" t="s">
        <v>158</v>
      </c>
      <c r="I1795" t="s">
        <v>159</v>
      </c>
      <c r="J1795" t="s">
        <v>43</v>
      </c>
      <c r="K1795">
        <v>0</v>
      </c>
    </row>
    <row r="1796" spans="1:11" x14ac:dyDescent="0.35">
      <c r="A1796" s="36" t="str">
        <f t="shared" si="12"/>
        <v>NHS111PS-202324-H2</v>
      </c>
      <c r="B1796" s="36" t="str">
        <f>VLOOKUP($A1796,Refs!$J$2:$K$15,2,FALSE)</f>
        <v>Oct'23 to Mar'24</v>
      </c>
      <c r="C1796" t="s">
        <v>629</v>
      </c>
      <c r="D1796" t="s">
        <v>501</v>
      </c>
      <c r="E1796" t="s">
        <v>591</v>
      </c>
      <c r="F1796" t="s">
        <v>592</v>
      </c>
      <c r="G1796" t="s">
        <v>593</v>
      </c>
      <c r="H1796" t="s">
        <v>546</v>
      </c>
      <c r="I1796" t="s">
        <v>547</v>
      </c>
      <c r="J1796">
        <v>1</v>
      </c>
      <c r="K1796">
        <v>1825</v>
      </c>
    </row>
    <row r="1797" spans="1:11" x14ac:dyDescent="0.35">
      <c r="A1797" s="36" t="str">
        <f t="shared" si="12"/>
        <v>NHS111PS-202324-H2</v>
      </c>
      <c r="B1797" s="36" t="str">
        <f>VLOOKUP($A1797,Refs!$J$2:$K$15,2,FALSE)</f>
        <v>Oct'23 to Mar'24</v>
      </c>
      <c r="C1797" t="s">
        <v>629</v>
      </c>
      <c r="D1797" t="s">
        <v>501</v>
      </c>
      <c r="E1797" t="s">
        <v>591</v>
      </c>
      <c r="F1797" t="s">
        <v>592</v>
      </c>
      <c r="G1797" t="s">
        <v>593</v>
      </c>
      <c r="H1797" t="s">
        <v>546</v>
      </c>
      <c r="I1797" t="s">
        <v>547</v>
      </c>
      <c r="J1797">
        <v>2</v>
      </c>
      <c r="K1797">
        <v>189</v>
      </c>
    </row>
    <row r="1798" spans="1:11" x14ac:dyDescent="0.35">
      <c r="A1798" s="36" t="str">
        <f t="shared" si="12"/>
        <v>NHS111PS-202324-H2</v>
      </c>
      <c r="B1798" s="36" t="str">
        <f>VLOOKUP($A1798,Refs!$J$2:$K$15,2,FALSE)</f>
        <v>Oct'23 to Mar'24</v>
      </c>
      <c r="C1798" t="s">
        <v>629</v>
      </c>
      <c r="D1798" t="s">
        <v>501</v>
      </c>
      <c r="E1798" t="s">
        <v>591</v>
      </c>
      <c r="F1798" t="s">
        <v>592</v>
      </c>
      <c r="G1798" t="s">
        <v>593</v>
      </c>
      <c r="H1798" t="s">
        <v>546</v>
      </c>
      <c r="I1798" t="s">
        <v>547</v>
      </c>
      <c r="J1798" t="s">
        <v>30</v>
      </c>
      <c r="K1798">
        <v>95</v>
      </c>
    </row>
    <row r="1799" spans="1:11" x14ac:dyDescent="0.35">
      <c r="A1799" s="36" t="str">
        <f t="shared" si="12"/>
        <v>NHS111PS-202324-H2</v>
      </c>
      <c r="B1799" s="36" t="str">
        <f>VLOOKUP($A1799,Refs!$J$2:$K$15,2,FALSE)</f>
        <v>Oct'23 to Mar'24</v>
      </c>
      <c r="C1799" t="s">
        <v>629</v>
      </c>
      <c r="D1799" t="s">
        <v>501</v>
      </c>
      <c r="E1799" t="s">
        <v>591</v>
      </c>
      <c r="F1799" t="s">
        <v>592</v>
      </c>
      <c r="G1799" t="s">
        <v>593</v>
      </c>
      <c r="H1799" t="s">
        <v>546</v>
      </c>
      <c r="I1799" t="s">
        <v>547</v>
      </c>
      <c r="J1799" t="s">
        <v>31</v>
      </c>
      <c r="K1799">
        <v>32</v>
      </c>
    </row>
    <row r="1800" spans="1:11" x14ac:dyDescent="0.35">
      <c r="A1800" s="36" t="str">
        <f t="shared" si="12"/>
        <v>NHS111PS-202324-H2</v>
      </c>
      <c r="B1800" s="36" t="str">
        <f>VLOOKUP($A1800,Refs!$J$2:$K$15,2,FALSE)</f>
        <v>Oct'23 to Mar'24</v>
      </c>
      <c r="C1800" t="s">
        <v>629</v>
      </c>
      <c r="D1800" t="s">
        <v>501</v>
      </c>
      <c r="E1800" t="s">
        <v>591</v>
      </c>
      <c r="F1800" t="s">
        <v>592</v>
      </c>
      <c r="G1800" t="s">
        <v>593</v>
      </c>
      <c r="H1800" t="s">
        <v>546</v>
      </c>
      <c r="I1800" t="s">
        <v>547</v>
      </c>
      <c r="J1800" t="s">
        <v>32</v>
      </c>
      <c r="K1800">
        <v>12</v>
      </c>
    </row>
    <row r="1801" spans="1:11" x14ac:dyDescent="0.35">
      <c r="A1801" s="36" t="str">
        <f t="shared" si="12"/>
        <v>NHS111PS-202324-H2</v>
      </c>
      <c r="B1801" s="36" t="str">
        <f>VLOOKUP($A1801,Refs!$J$2:$K$15,2,FALSE)</f>
        <v>Oct'23 to Mar'24</v>
      </c>
      <c r="C1801" t="s">
        <v>629</v>
      </c>
      <c r="D1801" t="s">
        <v>501</v>
      </c>
      <c r="E1801" t="s">
        <v>591</v>
      </c>
      <c r="F1801" t="s">
        <v>592</v>
      </c>
      <c r="G1801" t="s">
        <v>593</v>
      </c>
      <c r="H1801" t="s">
        <v>546</v>
      </c>
      <c r="I1801" t="s">
        <v>547</v>
      </c>
      <c r="J1801" t="s">
        <v>33</v>
      </c>
      <c r="K1801">
        <v>14</v>
      </c>
    </row>
    <row r="1802" spans="1:11" x14ac:dyDescent="0.35">
      <c r="A1802" s="36" t="str">
        <f t="shared" si="12"/>
        <v>NHS111PS-202324-H2</v>
      </c>
      <c r="B1802" s="36" t="str">
        <f>VLOOKUP($A1802,Refs!$J$2:$K$15,2,FALSE)</f>
        <v>Oct'23 to Mar'24</v>
      </c>
      <c r="C1802" t="s">
        <v>629</v>
      </c>
      <c r="D1802" t="s">
        <v>501</v>
      </c>
      <c r="E1802" t="s">
        <v>591</v>
      </c>
      <c r="F1802" t="s">
        <v>592</v>
      </c>
      <c r="G1802" t="s">
        <v>593</v>
      </c>
      <c r="H1802" t="s">
        <v>546</v>
      </c>
      <c r="I1802" t="s">
        <v>547</v>
      </c>
      <c r="J1802" t="s">
        <v>34</v>
      </c>
      <c r="K1802">
        <v>25</v>
      </c>
    </row>
    <row r="1803" spans="1:11" x14ac:dyDescent="0.35">
      <c r="A1803" s="36" t="str">
        <f t="shared" si="12"/>
        <v>NHS111PS-202324-H2</v>
      </c>
      <c r="B1803" s="36" t="str">
        <f>VLOOKUP($A1803,Refs!$J$2:$K$15,2,FALSE)</f>
        <v>Oct'23 to Mar'24</v>
      </c>
      <c r="C1803" t="s">
        <v>629</v>
      </c>
      <c r="D1803" t="s">
        <v>501</v>
      </c>
      <c r="E1803" t="s">
        <v>591</v>
      </c>
      <c r="F1803" t="s">
        <v>592</v>
      </c>
      <c r="G1803" t="s">
        <v>593</v>
      </c>
      <c r="H1803" t="s">
        <v>546</v>
      </c>
      <c r="I1803" t="s">
        <v>547</v>
      </c>
      <c r="J1803" t="s">
        <v>35</v>
      </c>
      <c r="K1803">
        <v>11</v>
      </c>
    </row>
    <row r="1804" spans="1:11" x14ac:dyDescent="0.35">
      <c r="A1804" s="36" t="str">
        <f t="shared" si="12"/>
        <v>NHS111PS-202324-H2</v>
      </c>
      <c r="B1804" s="36" t="str">
        <f>VLOOKUP($A1804,Refs!$J$2:$K$15,2,FALSE)</f>
        <v>Oct'23 to Mar'24</v>
      </c>
      <c r="C1804" t="s">
        <v>629</v>
      </c>
      <c r="D1804" t="s">
        <v>501</v>
      </c>
      <c r="E1804" t="s">
        <v>591</v>
      </c>
      <c r="F1804" t="s">
        <v>592</v>
      </c>
      <c r="G1804" t="s">
        <v>593</v>
      </c>
      <c r="H1804" t="s">
        <v>546</v>
      </c>
      <c r="I1804" t="s">
        <v>547</v>
      </c>
      <c r="J1804" t="s">
        <v>36</v>
      </c>
      <c r="K1804">
        <v>45</v>
      </c>
    </row>
    <row r="1805" spans="1:11" x14ac:dyDescent="0.35">
      <c r="A1805" s="36" t="str">
        <f t="shared" si="12"/>
        <v>NHS111PS-202324-H2</v>
      </c>
      <c r="B1805" s="36" t="str">
        <f>VLOOKUP($A1805,Refs!$J$2:$K$15,2,FALSE)</f>
        <v>Oct'23 to Mar'24</v>
      </c>
      <c r="C1805" t="s">
        <v>629</v>
      </c>
      <c r="D1805" t="s">
        <v>501</v>
      </c>
      <c r="E1805" t="s">
        <v>591</v>
      </c>
      <c r="F1805" t="s">
        <v>592</v>
      </c>
      <c r="G1805" t="s">
        <v>593</v>
      </c>
      <c r="H1805" t="s">
        <v>546</v>
      </c>
      <c r="I1805" t="s">
        <v>547</v>
      </c>
      <c r="J1805" t="s">
        <v>37</v>
      </c>
      <c r="K1805">
        <v>40</v>
      </c>
    </row>
    <row r="1806" spans="1:11" x14ac:dyDescent="0.35">
      <c r="A1806" s="36" t="str">
        <f t="shared" si="12"/>
        <v>NHS111PS-202324-H2</v>
      </c>
      <c r="B1806" s="36" t="str">
        <f>VLOOKUP($A1806,Refs!$J$2:$K$15,2,FALSE)</f>
        <v>Oct'23 to Mar'24</v>
      </c>
      <c r="C1806" t="s">
        <v>629</v>
      </c>
      <c r="D1806" t="s">
        <v>501</v>
      </c>
      <c r="E1806" t="s">
        <v>591</v>
      </c>
      <c r="F1806" t="s">
        <v>592</v>
      </c>
      <c r="G1806" t="s">
        <v>593</v>
      </c>
      <c r="H1806" t="s">
        <v>546</v>
      </c>
      <c r="I1806" t="s">
        <v>547</v>
      </c>
      <c r="J1806" t="s">
        <v>38</v>
      </c>
      <c r="K1806">
        <v>10</v>
      </c>
    </row>
    <row r="1807" spans="1:11" x14ac:dyDescent="0.35">
      <c r="A1807" s="36" t="str">
        <f t="shared" si="12"/>
        <v>NHS111PS-202324-H2</v>
      </c>
      <c r="B1807" s="36" t="str">
        <f>VLOOKUP($A1807,Refs!$J$2:$K$15,2,FALSE)</f>
        <v>Oct'23 to Mar'24</v>
      </c>
      <c r="C1807" t="s">
        <v>629</v>
      </c>
      <c r="D1807" t="s">
        <v>501</v>
      </c>
      <c r="E1807" t="s">
        <v>591</v>
      </c>
      <c r="F1807" t="s">
        <v>592</v>
      </c>
      <c r="G1807" t="s">
        <v>593</v>
      </c>
      <c r="H1807" t="s">
        <v>546</v>
      </c>
      <c r="I1807" t="s">
        <v>547</v>
      </c>
      <c r="J1807" t="s">
        <v>39</v>
      </c>
      <c r="K1807">
        <v>33</v>
      </c>
    </row>
    <row r="1808" spans="1:11" x14ac:dyDescent="0.35">
      <c r="A1808" s="36" t="str">
        <f t="shared" si="12"/>
        <v>NHS111PS-202324-H2</v>
      </c>
      <c r="B1808" s="36" t="str">
        <f>VLOOKUP($A1808,Refs!$J$2:$K$15,2,FALSE)</f>
        <v>Oct'23 to Mar'24</v>
      </c>
      <c r="C1808" t="s">
        <v>629</v>
      </c>
      <c r="D1808" t="s">
        <v>501</v>
      </c>
      <c r="E1808" t="s">
        <v>591</v>
      </c>
      <c r="F1808" t="s">
        <v>592</v>
      </c>
      <c r="G1808" t="s">
        <v>593</v>
      </c>
      <c r="H1808" t="s">
        <v>546</v>
      </c>
      <c r="I1808" t="s">
        <v>547</v>
      </c>
      <c r="J1808" t="s">
        <v>40</v>
      </c>
      <c r="K1808">
        <v>6</v>
      </c>
    </row>
    <row r="1809" spans="1:11" x14ac:dyDescent="0.35">
      <c r="A1809" s="36" t="str">
        <f t="shared" si="12"/>
        <v>NHS111PS-202324-H2</v>
      </c>
      <c r="B1809" s="36" t="str">
        <f>VLOOKUP($A1809,Refs!$J$2:$K$15,2,FALSE)</f>
        <v>Oct'23 to Mar'24</v>
      </c>
      <c r="C1809" t="s">
        <v>629</v>
      </c>
      <c r="D1809" t="s">
        <v>501</v>
      </c>
      <c r="E1809" t="s">
        <v>591</v>
      </c>
      <c r="F1809" t="s">
        <v>592</v>
      </c>
      <c r="G1809" t="s">
        <v>593</v>
      </c>
      <c r="H1809" t="s">
        <v>546</v>
      </c>
      <c r="I1809" t="s">
        <v>547</v>
      </c>
      <c r="J1809" t="s">
        <v>41</v>
      </c>
      <c r="K1809">
        <v>9</v>
      </c>
    </row>
    <row r="1810" spans="1:11" x14ac:dyDescent="0.35">
      <c r="A1810" s="36" t="str">
        <f t="shared" si="12"/>
        <v>NHS111PS-202324-H2</v>
      </c>
      <c r="B1810" s="36" t="str">
        <f>VLOOKUP($A1810,Refs!$J$2:$K$15,2,FALSE)</f>
        <v>Oct'23 to Mar'24</v>
      </c>
      <c r="C1810" t="s">
        <v>629</v>
      </c>
      <c r="D1810" t="s">
        <v>501</v>
      </c>
      <c r="E1810" t="s">
        <v>591</v>
      </c>
      <c r="F1810" t="s">
        <v>592</v>
      </c>
      <c r="G1810" t="s">
        <v>593</v>
      </c>
      <c r="H1810" t="s">
        <v>546</v>
      </c>
      <c r="I1810" t="s">
        <v>547</v>
      </c>
      <c r="J1810" t="s">
        <v>42</v>
      </c>
      <c r="K1810">
        <v>45</v>
      </c>
    </row>
    <row r="1811" spans="1:11" x14ac:dyDescent="0.35">
      <c r="A1811" s="36" t="str">
        <f t="shared" si="12"/>
        <v>NHS111PS-202324-H2</v>
      </c>
      <c r="B1811" s="36" t="str">
        <f>VLOOKUP($A1811,Refs!$J$2:$K$15,2,FALSE)</f>
        <v>Oct'23 to Mar'24</v>
      </c>
      <c r="C1811" t="s">
        <v>629</v>
      </c>
      <c r="D1811" t="s">
        <v>501</v>
      </c>
      <c r="E1811" t="s">
        <v>591</v>
      </c>
      <c r="F1811" t="s">
        <v>592</v>
      </c>
      <c r="G1811" t="s">
        <v>593</v>
      </c>
      <c r="H1811" t="s">
        <v>546</v>
      </c>
      <c r="I1811" t="s">
        <v>547</v>
      </c>
      <c r="J1811" t="s">
        <v>43</v>
      </c>
      <c r="K1811">
        <v>1</v>
      </c>
    </row>
    <row r="1812" spans="1:11" x14ac:dyDescent="0.35">
      <c r="A1812" s="36" t="str">
        <f t="shared" si="12"/>
        <v>NHS111PS-202324-H2</v>
      </c>
      <c r="B1812" s="36" t="str">
        <f>VLOOKUP($A1812,Refs!$J$2:$K$15,2,FALSE)</f>
        <v>Oct'23 to Mar'24</v>
      </c>
      <c r="C1812" t="s">
        <v>629</v>
      </c>
      <c r="D1812" t="s">
        <v>501</v>
      </c>
      <c r="E1812" t="s">
        <v>591</v>
      </c>
      <c r="F1812" t="s">
        <v>592</v>
      </c>
      <c r="G1812" t="s">
        <v>593</v>
      </c>
      <c r="H1812" t="s">
        <v>553</v>
      </c>
      <c r="I1812" t="s">
        <v>554</v>
      </c>
      <c r="J1812">
        <v>1</v>
      </c>
      <c r="K1812">
        <v>1828</v>
      </c>
    </row>
    <row r="1813" spans="1:11" x14ac:dyDescent="0.35">
      <c r="A1813" s="36" t="str">
        <f t="shared" si="12"/>
        <v>NHS111PS-202324-H2</v>
      </c>
      <c r="B1813" s="36" t="str">
        <f>VLOOKUP($A1813,Refs!$J$2:$K$15,2,FALSE)</f>
        <v>Oct'23 to Mar'24</v>
      </c>
      <c r="C1813" t="s">
        <v>629</v>
      </c>
      <c r="D1813" t="s">
        <v>501</v>
      </c>
      <c r="E1813" t="s">
        <v>591</v>
      </c>
      <c r="F1813" t="s">
        <v>592</v>
      </c>
      <c r="G1813" t="s">
        <v>593</v>
      </c>
      <c r="H1813" t="s">
        <v>553</v>
      </c>
      <c r="I1813" t="s">
        <v>554</v>
      </c>
      <c r="J1813">
        <v>2</v>
      </c>
      <c r="K1813">
        <v>210</v>
      </c>
    </row>
    <row r="1814" spans="1:11" x14ac:dyDescent="0.35">
      <c r="A1814" s="36" t="str">
        <f t="shared" si="12"/>
        <v>NHS111PS-202324-H2</v>
      </c>
      <c r="B1814" s="36" t="str">
        <f>VLOOKUP($A1814,Refs!$J$2:$K$15,2,FALSE)</f>
        <v>Oct'23 to Mar'24</v>
      </c>
      <c r="C1814" t="s">
        <v>629</v>
      </c>
      <c r="D1814" t="s">
        <v>501</v>
      </c>
      <c r="E1814" t="s">
        <v>591</v>
      </c>
      <c r="F1814" t="s">
        <v>592</v>
      </c>
      <c r="G1814" t="s">
        <v>593</v>
      </c>
      <c r="H1814" t="s">
        <v>553</v>
      </c>
      <c r="I1814" t="s">
        <v>554</v>
      </c>
      <c r="J1814" t="s">
        <v>30</v>
      </c>
      <c r="K1814">
        <v>123</v>
      </c>
    </row>
    <row r="1815" spans="1:11" x14ac:dyDescent="0.35">
      <c r="A1815" s="36" t="str">
        <f t="shared" si="12"/>
        <v>NHS111PS-202324-H2</v>
      </c>
      <c r="B1815" s="36" t="str">
        <f>VLOOKUP($A1815,Refs!$J$2:$K$15,2,FALSE)</f>
        <v>Oct'23 to Mar'24</v>
      </c>
      <c r="C1815" t="s">
        <v>629</v>
      </c>
      <c r="D1815" t="s">
        <v>501</v>
      </c>
      <c r="E1815" t="s">
        <v>591</v>
      </c>
      <c r="F1815" t="s">
        <v>592</v>
      </c>
      <c r="G1815" t="s">
        <v>593</v>
      </c>
      <c r="H1815" t="s">
        <v>553</v>
      </c>
      <c r="I1815" t="s">
        <v>554</v>
      </c>
      <c r="J1815" t="s">
        <v>31</v>
      </c>
      <c r="K1815">
        <v>40</v>
      </c>
    </row>
    <row r="1816" spans="1:11" x14ac:dyDescent="0.35">
      <c r="A1816" s="36" t="str">
        <f t="shared" si="12"/>
        <v>NHS111PS-202324-H2</v>
      </c>
      <c r="B1816" s="36" t="str">
        <f>VLOOKUP($A1816,Refs!$J$2:$K$15,2,FALSE)</f>
        <v>Oct'23 to Mar'24</v>
      </c>
      <c r="C1816" t="s">
        <v>629</v>
      </c>
      <c r="D1816" t="s">
        <v>501</v>
      </c>
      <c r="E1816" t="s">
        <v>591</v>
      </c>
      <c r="F1816" t="s">
        <v>592</v>
      </c>
      <c r="G1816" t="s">
        <v>593</v>
      </c>
      <c r="H1816" t="s">
        <v>553</v>
      </c>
      <c r="I1816" t="s">
        <v>554</v>
      </c>
      <c r="J1816" t="s">
        <v>32</v>
      </c>
      <c r="K1816">
        <v>13</v>
      </c>
    </row>
    <row r="1817" spans="1:11" x14ac:dyDescent="0.35">
      <c r="A1817" s="36" t="str">
        <f t="shared" si="12"/>
        <v>NHS111PS-202324-H2</v>
      </c>
      <c r="B1817" s="36" t="str">
        <f>VLOOKUP($A1817,Refs!$J$2:$K$15,2,FALSE)</f>
        <v>Oct'23 to Mar'24</v>
      </c>
      <c r="C1817" t="s">
        <v>629</v>
      </c>
      <c r="D1817" t="s">
        <v>501</v>
      </c>
      <c r="E1817" t="s">
        <v>591</v>
      </c>
      <c r="F1817" t="s">
        <v>592</v>
      </c>
      <c r="G1817" t="s">
        <v>593</v>
      </c>
      <c r="H1817" t="s">
        <v>553</v>
      </c>
      <c r="I1817" t="s">
        <v>554</v>
      </c>
      <c r="J1817" t="s">
        <v>33</v>
      </c>
      <c r="K1817">
        <v>8</v>
      </c>
    </row>
    <row r="1818" spans="1:11" x14ac:dyDescent="0.35">
      <c r="A1818" s="36" t="str">
        <f t="shared" si="12"/>
        <v>NHS111PS-202324-H2</v>
      </c>
      <c r="B1818" s="36" t="str">
        <f>VLOOKUP($A1818,Refs!$J$2:$K$15,2,FALSE)</f>
        <v>Oct'23 to Mar'24</v>
      </c>
      <c r="C1818" t="s">
        <v>629</v>
      </c>
      <c r="D1818" t="s">
        <v>501</v>
      </c>
      <c r="E1818" t="s">
        <v>591</v>
      </c>
      <c r="F1818" t="s">
        <v>592</v>
      </c>
      <c r="G1818" t="s">
        <v>593</v>
      </c>
      <c r="H1818" t="s">
        <v>553</v>
      </c>
      <c r="I1818" t="s">
        <v>554</v>
      </c>
      <c r="J1818" t="s">
        <v>34</v>
      </c>
      <c r="K1818">
        <v>23</v>
      </c>
    </row>
    <row r="1819" spans="1:11" x14ac:dyDescent="0.35">
      <c r="A1819" s="36" t="str">
        <f t="shared" si="12"/>
        <v>NHS111PS-202324-H2</v>
      </c>
      <c r="B1819" s="36" t="str">
        <f>VLOOKUP($A1819,Refs!$J$2:$K$15,2,FALSE)</f>
        <v>Oct'23 to Mar'24</v>
      </c>
      <c r="C1819" t="s">
        <v>629</v>
      </c>
      <c r="D1819" t="s">
        <v>501</v>
      </c>
      <c r="E1819" t="s">
        <v>591</v>
      </c>
      <c r="F1819" t="s">
        <v>592</v>
      </c>
      <c r="G1819" t="s">
        <v>593</v>
      </c>
      <c r="H1819" t="s">
        <v>553</v>
      </c>
      <c r="I1819" t="s">
        <v>554</v>
      </c>
      <c r="J1819" t="s">
        <v>35</v>
      </c>
      <c r="K1819">
        <v>3</v>
      </c>
    </row>
    <row r="1820" spans="1:11" x14ac:dyDescent="0.35">
      <c r="A1820" s="36" t="str">
        <f t="shared" si="12"/>
        <v>NHS111PS-202324-H2</v>
      </c>
      <c r="B1820" s="36" t="str">
        <f>VLOOKUP($A1820,Refs!$J$2:$K$15,2,FALSE)</f>
        <v>Oct'23 to Mar'24</v>
      </c>
      <c r="C1820" t="s">
        <v>629</v>
      </c>
      <c r="D1820" t="s">
        <v>501</v>
      </c>
      <c r="E1820" t="s">
        <v>591</v>
      </c>
      <c r="F1820" t="s">
        <v>592</v>
      </c>
      <c r="G1820" t="s">
        <v>593</v>
      </c>
      <c r="H1820" t="s">
        <v>553</v>
      </c>
      <c r="I1820" t="s">
        <v>554</v>
      </c>
      <c r="J1820" t="s">
        <v>36</v>
      </c>
      <c r="K1820">
        <v>52</v>
      </c>
    </row>
    <row r="1821" spans="1:11" x14ac:dyDescent="0.35">
      <c r="A1821" s="36" t="str">
        <f t="shared" si="12"/>
        <v>NHS111PS-202324-H2</v>
      </c>
      <c r="B1821" s="36" t="str">
        <f>VLOOKUP($A1821,Refs!$J$2:$K$15,2,FALSE)</f>
        <v>Oct'23 to Mar'24</v>
      </c>
      <c r="C1821" t="s">
        <v>629</v>
      </c>
      <c r="D1821" t="s">
        <v>501</v>
      </c>
      <c r="E1821" t="s">
        <v>591</v>
      </c>
      <c r="F1821" t="s">
        <v>592</v>
      </c>
      <c r="G1821" t="s">
        <v>593</v>
      </c>
      <c r="H1821" t="s">
        <v>553</v>
      </c>
      <c r="I1821" t="s">
        <v>554</v>
      </c>
      <c r="J1821" t="s">
        <v>37</v>
      </c>
      <c r="K1821">
        <v>50</v>
      </c>
    </row>
    <row r="1822" spans="1:11" x14ac:dyDescent="0.35">
      <c r="A1822" s="36" t="str">
        <f t="shared" si="12"/>
        <v>NHS111PS-202324-H2</v>
      </c>
      <c r="B1822" s="36" t="str">
        <f>VLOOKUP($A1822,Refs!$J$2:$K$15,2,FALSE)</f>
        <v>Oct'23 to Mar'24</v>
      </c>
      <c r="C1822" t="s">
        <v>629</v>
      </c>
      <c r="D1822" t="s">
        <v>501</v>
      </c>
      <c r="E1822" t="s">
        <v>591</v>
      </c>
      <c r="F1822" t="s">
        <v>592</v>
      </c>
      <c r="G1822" t="s">
        <v>593</v>
      </c>
      <c r="H1822" t="s">
        <v>553</v>
      </c>
      <c r="I1822" t="s">
        <v>554</v>
      </c>
      <c r="J1822" t="s">
        <v>38</v>
      </c>
      <c r="K1822">
        <v>10</v>
      </c>
    </row>
    <row r="1823" spans="1:11" x14ac:dyDescent="0.35">
      <c r="A1823" s="36" t="str">
        <f t="shared" si="12"/>
        <v>NHS111PS-202324-H2</v>
      </c>
      <c r="B1823" s="36" t="str">
        <f>VLOOKUP($A1823,Refs!$J$2:$K$15,2,FALSE)</f>
        <v>Oct'23 to Mar'24</v>
      </c>
      <c r="C1823" t="s">
        <v>629</v>
      </c>
      <c r="D1823" t="s">
        <v>501</v>
      </c>
      <c r="E1823" t="s">
        <v>591</v>
      </c>
      <c r="F1823" t="s">
        <v>592</v>
      </c>
      <c r="G1823" t="s">
        <v>593</v>
      </c>
      <c r="H1823" t="s">
        <v>553</v>
      </c>
      <c r="I1823" t="s">
        <v>554</v>
      </c>
      <c r="J1823" t="s">
        <v>39</v>
      </c>
      <c r="K1823">
        <v>40</v>
      </c>
    </row>
    <row r="1824" spans="1:11" x14ac:dyDescent="0.35">
      <c r="A1824" s="36" t="str">
        <f t="shared" si="12"/>
        <v>NHS111PS-202324-H2</v>
      </c>
      <c r="B1824" s="36" t="str">
        <f>VLOOKUP($A1824,Refs!$J$2:$K$15,2,FALSE)</f>
        <v>Oct'23 to Mar'24</v>
      </c>
      <c r="C1824" t="s">
        <v>629</v>
      </c>
      <c r="D1824" t="s">
        <v>501</v>
      </c>
      <c r="E1824" t="s">
        <v>591</v>
      </c>
      <c r="F1824" t="s">
        <v>592</v>
      </c>
      <c r="G1824" t="s">
        <v>593</v>
      </c>
      <c r="H1824" t="s">
        <v>553</v>
      </c>
      <c r="I1824" t="s">
        <v>554</v>
      </c>
      <c r="J1824" t="s">
        <v>40</v>
      </c>
      <c r="K1824">
        <v>7</v>
      </c>
    </row>
    <row r="1825" spans="1:11" x14ac:dyDescent="0.35">
      <c r="A1825" s="36" t="str">
        <f t="shared" si="12"/>
        <v>NHS111PS-202324-H2</v>
      </c>
      <c r="B1825" s="36" t="str">
        <f>VLOOKUP($A1825,Refs!$J$2:$K$15,2,FALSE)</f>
        <v>Oct'23 to Mar'24</v>
      </c>
      <c r="C1825" t="s">
        <v>629</v>
      </c>
      <c r="D1825" t="s">
        <v>501</v>
      </c>
      <c r="E1825" t="s">
        <v>591</v>
      </c>
      <c r="F1825" t="s">
        <v>592</v>
      </c>
      <c r="G1825" t="s">
        <v>593</v>
      </c>
      <c r="H1825" t="s">
        <v>553</v>
      </c>
      <c r="I1825" t="s">
        <v>554</v>
      </c>
      <c r="J1825" t="s">
        <v>41</v>
      </c>
      <c r="K1825">
        <v>12</v>
      </c>
    </row>
    <row r="1826" spans="1:11" x14ac:dyDescent="0.35">
      <c r="A1826" s="36" t="str">
        <f t="shared" si="12"/>
        <v>NHS111PS-202324-H2</v>
      </c>
      <c r="B1826" s="36" t="str">
        <f>VLOOKUP($A1826,Refs!$J$2:$K$15,2,FALSE)</f>
        <v>Oct'23 to Mar'24</v>
      </c>
      <c r="C1826" t="s">
        <v>629</v>
      </c>
      <c r="D1826" t="s">
        <v>501</v>
      </c>
      <c r="E1826" t="s">
        <v>591</v>
      </c>
      <c r="F1826" t="s">
        <v>592</v>
      </c>
      <c r="G1826" t="s">
        <v>593</v>
      </c>
      <c r="H1826" t="s">
        <v>553</v>
      </c>
      <c r="I1826" t="s">
        <v>554</v>
      </c>
      <c r="J1826" t="s">
        <v>42</v>
      </c>
      <c r="K1826">
        <v>39</v>
      </c>
    </row>
    <row r="1827" spans="1:11" x14ac:dyDescent="0.35">
      <c r="A1827" s="36" t="str">
        <f t="shared" si="12"/>
        <v>NHS111PS-202324-H2</v>
      </c>
      <c r="B1827" s="36" t="str">
        <f>VLOOKUP($A1827,Refs!$J$2:$K$15,2,FALSE)</f>
        <v>Oct'23 to Mar'24</v>
      </c>
      <c r="C1827" t="s">
        <v>629</v>
      </c>
      <c r="D1827" t="s">
        <v>501</v>
      </c>
      <c r="E1827" t="s">
        <v>591</v>
      </c>
      <c r="F1827" t="s">
        <v>592</v>
      </c>
      <c r="G1827" t="s">
        <v>593</v>
      </c>
      <c r="H1827" t="s">
        <v>553</v>
      </c>
      <c r="I1827" t="s">
        <v>554</v>
      </c>
      <c r="J1827" t="s">
        <v>43</v>
      </c>
      <c r="K1827">
        <v>0</v>
      </c>
    </row>
    <row r="1828" spans="1:11" x14ac:dyDescent="0.35">
      <c r="A1828" s="36" t="str">
        <f t="shared" si="12"/>
        <v>NHS111PS-202324-H2</v>
      </c>
      <c r="B1828" s="36" t="str">
        <f>VLOOKUP($A1828,Refs!$J$2:$K$15,2,FALSE)</f>
        <v>Oct'23 to Mar'24</v>
      </c>
      <c r="C1828" t="s">
        <v>629</v>
      </c>
      <c r="D1828" t="s">
        <v>501</v>
      </c>
      <c r="E1828" t="s">
        <v>591</v>
      </c>
      <c r="F1828" t="s">
        <v>592</v>
      </c>
      <c r="G1828" t="s">
        <v>593</v>
      </c>
      <c r="H1828" t="s">
        <v>555</v>
      </c>
      <c r="I1828" t="s">
        <v>556</v>
      </c>
      <c r="J1828">
        <v>1</v>
      </c>
      <c r="K1828">
        <v>1824</v>
      </c>
    </row>
    <row r="1829" spans="1:11" x14ac:dyDescent="0.35">
      <c r="A1829" s="36" t="str">
        <f t="shared" si="12"/>
        <v>NHS111PS-202324-H2</v>
      </c>
      <c r="B1829" s="36" t="str">
        <f>VLOOKUP($A1829,Refs!$J$2:$K$15,2,FALSE)</f>
        <v>Oct'23 to Mar'24</v>
      </c>
      <c r="C1829" t="s">
        <v>629</v>
      </c>
      <c r="D1829" t="s">
        <v>501</v>
      </c>
      <c r="E1829" t="s">
        <v>591</v>
      </c>
      <c r="F1829" t="s">
        <v>592</v>
      </c>
      <c r="G1829" t="s">
        <v>593</v>
      </c>
      <c r="H1829" t="s">
        <v>555</v>
      </c>
      <c r="I1829" t="s">
        <v>556</v>
      </c>
      <c r="J1829">
        <v>2</v>
      </c>
      <c r="K1829">
        <v>184</v>
      </c>
    </row>
    <row r="1830" spans="1:11" x14ac:dyDescent="0.35">
      <c r="A1830" s="36" t="str">
        <f t="shared" si="12"/>
        <v>NHS111PS-202324-H2</v>
      </c>
      <c r="B1830" s="36" t="str">
        <f>VLOOKUP($A1830,Refs!$J$2:$K$15,2,FALSE)</f>
        <v>Oct'23 to Mar'24</v>
      </c>
      <c r="C1830" t="s">
        <v>629</v>
      </c>
      <c r="D1830" t="s">
        <v>501</v>
      </c>
      <c r="E1830" t="s">
        <v>591</v>
      </c>
      <c r="F1830" t="s">
        <v>592</v>
      </c>
      <c r="G1830" t="s">
        <v>593</v>
      </c>
      <c r="H1830" t="s">
        <v>555</v>
      </c>
      <c r="I1830" t="s">
        <v>556</v>
      </c>
      <c r="J1830" t="s">
        <v>30</v>
      </c>
      <c r="K1830">
        <v>96</v>
      </c>
    </row>
    <row r="1831" spans="1:11" x14ac:dyDescent="0.35">
      <c r="A1831" s="36" t="str">
        <f t="shared" si="12"/>
        <v>NHS111PS-202324-H2</v>
      </c>
      <c r="B1831" s="36" t="str">
        <f>VLOOKUP($A1831,Refs!$J$2:$K$15,2,FALSE)</f>
        <v>Oct'23 to Mar'24</v>
      </c>
      <c r="C1831" t="s">
        <v>629</v>
      </c>
      <c r="D1831" t="s">
        <v>501</v>
      </c>
      <c r="E1831" t="s">
        <v>591</v>
      </c>
      <c r="F1831" t="s">
        <v>592</v>
      </c>
      <c r="G1831" t="s">
        <v>593</v>
      </c>
      <c r="H1831" t="s">
        <v>555</v>
      </c>
      <c r="I1831" t="s">
        <v>556</v>
      </c>
      <c r="J1831" t="s">
        <v>31</v>
      </c>
      <c r="K1831">
        <v>28</v>
      </c>
    </row>
    <row r="1832" spans="1:11" x14ac:dyDescent="0.35">
      <c r="A1832" s="36" t="str">
        <f t="shared" si="12"/>
        <v>NHS111PS-202324-H2</v>
      </c>
      <c r="B1832" s="36" t="str">
        <f>VLOOKUP($A1832,Refs!$J$2:$K$15,2,FALSE)</f>
        <v>Oct'23 to Mar'24</v>
      </c>
      <c r="C1832" t="s">
        <v>629</v>
      </c>
      <c r="D1832" t="s">
        <v>501</v>
      </c>
      <c r="E1832" t="s">
        <v>591</v>
      </c>
      <c r="F1832" t="s">
        <v>592</v>
      </c>
      <c r="G1832" t="s">
        <v>593</v>
      </c>
      <c r="H1832" t="s">
        <v>555</v>
      </c>
      <c r="I1832" t="s">
        <v>556</v>
      </c>
      <c r="J1832" t="s">
        <v>32</v>
      </c>
      <c r="K1832">
        <v>16</v>
      </c>
    </row>
    <row r="1833" spans="1:11" x14ac:dyDescent="0.35">
      <c r="A1833" s="36" t="str">
        <f t="shared" si="12"/>
        <v>NHS111PS-202324-H2</v>
      </c>
      <c r="B1833" s="36" t="str">
        <f>VLOOKUP($A1833,Refs!$J$2:$K$15,2,FALSE)</f>
        <v>Oct'23 to Mar'24</v>
      </c>
      <c r="C1833" t="s">
        <v>629</v>
      </c>
      <c r="D1833" t="s">
        <v>501</v>
      </c>
      <c r="E1833" t="s">
        <v>591</v>
      </c>
      <c r="F1833" t="s">
        <v>592</v>
      </c>
      <c r="G1833" t="s">
        <v>593</v>
      </c>
      <c r="H1833" t="s">
        <v>555</v>
      </c>
      <c r="I1833" t="s">
        <v>556</v>
      </c>
      <c r="J1833" t="s">
        <v>33</v>
      </c>
      <c r="K1833">
        <v>14</v>
      </c>
    </row>
    <row r="1834" spans="1:11" x14ac:dyDescent="0.35">
      <c r="A1834" s="36" t="str">
        <f t="shared" si="12"/>
        <v>NHS111PS-202324-H2</v>
      </c>
      <c r="B1834" s="36" t="str">
        <f>VLOOKUP($A1834,Refs!$J$2:$K$15,2,FALSE)</f>
        <v>Oct'23 to Mar'24</v>
      </c>
      <c r="C1834" t="s">
        <v>629</v>
      </c>
      <c r="D1834" t="s">
        <v>501</v>
      </c>
      <c r="E1834" t="s">
        <v>591</v>
      </c>
      <c r="F1834" t="s">
        <v>592</v>
      </c>
      <c r="G1834" t="s">
        <v>593</v>
      </c>
      <c r="H1834" t="s">
        <v>555</v>
      </c>
      <c r="I1834" t="s">
        <v>556</v>
      </c>
      <c r="J1834" t="s">
        <v>34</v>
      </c>
      <c r="K1834">
        <v>22</v>
      </c>
    </row>
    <row r="1835" spans="1:11" x14ac:dyDescent="0.35">
      <c r="A1835" s="36" t="str">
        <f t="shared" si="12"/>
        <v>NHS111PS-202324-H2</v>
      </c>
      <c r="B1835" s="36" t="str">
        <f>VLOOKUP($A1835,Refs!$J$2:$K$15,2,FALSE)</f>
        <v>Oct'23 to Mar'24</v>
      </c>
      <c r="C1835" t="s">
        <v>629</v>
      </c>
      <c r="D1835" t="s">
        <v>501</v>
      </c>
      <c r="E1835" t="s">
        <v>591</v>
      </c>
      <c r="F1835" t="s">
        <v>592</v>
      </c>
      <c r="G1835" t="s">
        <v>593</v>
      </c>
      <c r="H1835" t="s">
        <v>555</v>
      </c>
      <c r="I1835" t="s">
        <v>556</v>
      </c>
      <c r="J1835" t="s">
        <v>35</v>
      </c>
      <c r="K1835">
        <v>8</v>
      </c>
    </row>
    <row r="1836" spans="1:11" x14ac:dyDescent="0.35">
      <c r="A1836" s="36" t="str">
        <f t="shared" si="12"/>
        <v>NHS111PS-202324-H2</v>
      </c>
      <c r="B1836" s="36" t="str">
        <f>VLOOKUP($A1836,Refs!$J$2:$K$15,2,FALSE)</f>
        <v>Oct'23 to Mar'24</v>
      </c>
      <c r="C1836" t="s">
        <v>629</v>
      </c>
      <c r="D1836" t="s">
        <v>501</v>
      </c>
      <c r="E1836" t="s">
        <v>591</v>
      </c>
      <c r="F1836" t="s">
        <v>592</v>
      </c>
      <c r="G1836" t="s">
        <v>593</v>
      </c>
      <c r="H1836" t="s">
        <v>555</v>
      </c>
      <c r="I1836" t="s">
        <v>556</v>
      </c>
      <c r="J1836" t="s">
        <v>36</v>
      </c>
      <c r="K1836">
        <v>54</v>
      </c>
    </row>
    <row r="1837" spans="1:11" x14ac:dyDescent="0.35">
      <c r="A1837" s="36" t="str">
        <f t="shared" si="12"/>
        <v>NHS111PS-202324-H2</v>
      </c>
      <c r="B1837" s="36" t="str">
        <f>VLOOKUP($A1837,Refs!$J$2:$K$15,2,FALSE)</f>
        <v>Oct'23 to Mar'24</v>
      </c>
      <c r="C1837" t="s">
        <v>629</v>
      </c>
      <c r="D1837" t="s">
        <v>501</v>
      </c>
      <c r="E1837" t="s">
        <v>591</v>
      </c>
      <c r="F1837" t="s">
        <v>592</v>
      </c>
      <c r="G1837" t="s">
        <v>593</v>
      </c>
      <c r="H1837" t="s">
        <v>555</v>
      </c>
      <c r="I1837" t="s">
        <v>556</v>
      </c>
      <c r="J1837" t="s">
        <v>37</v>
      </c>
      <c r="K1837">
        <v>30</v>
      </c>
    </row>
    <row r="1838" spans="1:11" x14ac:dyDescent="0.35">
      <c r="A1838" s="36" t="str">
        <f t="shared" si="12"/>
        <v>NHS111PS-202324-H2</v>
      </c>
      <c r="B1838" s="36" t="str">
        <f>VLOOKUP($A1838,Refs!$J$2:$K$15,2,FALSE)</f>
        <v>Oct'23 to Mar'24</v>
      </c>
      <c r="C1838" t="s">
        <v>629</v>
      </c>
      <c r="D1838" t="s">
        <v>501</v>
      </c>
      <c r="E1838" t="s">
        <v>591</v>
      </c>
      <c r="F1838" t="s">
        <v>592</v>
      </c>
      <c r="G1838" t="s">
        <v>593</v>
      </c>
      <c r="H1838" t="s">
        <v>555</v>
      </c>
      <c r="I1838" t="s">
        <v>556</v>
      </c>
      <c r="J1838" t="s">
        <v>38</v>
      </c>
      <c r="K1838">
        <v>15</v>
      </c>
    </row>
    <row r="1839" spans="1:11" x14ac:dyDescent="0.35">
      <c r="A1839" s="36" t="str">
        <f t="shared" si="12"/>
        <v>NHS111PS-202324-H2</v>
      </c>
      <c r="B1839" s="36" t="str">
        <f>VLOOKUP($A1839,Refs!$J$2:$K$15,2,FALSE)</f>
        <v>Oct'23 to Mar'24</v>
      </c>
      <c r="C1839" t="s">
        <v>629</v>
      </c>
      <c r="D1839" t="s">
        <v>501</v>
      </c>
      <c r="E1839" t="s">
        <v>591</v>
      </c>
      <c r="F1839" t="s">
        <v>592</v>
      </c>
      <c r="G1839" t="s">
        <v>593</v>
      </c>
      <c r="H1839" t="s">
        <v>555</v>
      </c>
      <c r="I1839" t="s">
        <v>556</v>
      </c>
      <c r="J1839" t="s">
        <v>39</v>
      </c>
      <c r="K1839">
        <v>24</v>
      </c>
    </row>
    <row r="1840" spans="1:11" x14ac:dyDescent="0.35">
      <c r="A1840" s="36" t="str">
        <f t="shared" si="12"/>
        <v>NHS111PS-202324-H2</v>
      </c>
      <c r="B1840" s="36" t="str">
        <f>VLOOKUP($A1840,Refs!$J$2:$K$15,2,FALSE)</f>
        <v>Oct'23 to Mar'24</v>
      </c>
      <c r="C1840" t="s">
        <v>629</v>
      </c>
      <c r="D1840" t="s">
        <v>501</v>
      </c>
      <c r="E1840" t="s">
        <v>591</v>
      </c>
      <c r="F1840" t="s">
        <v>592</v>
      </c>
      <c r="G1840" t="s">
        <v>593</v>
      </c>
      <c r="H1840" t="s">
        <v>555</v>
      </c>
      <c r="I1840" t="s">
        <v>556</v>
      </c>
      <c r="J1840" t="s">
        <v>40</v>
      </c>
      <c r="K1840">
        <v>12</v>
      </c>
    </row>
    <row r="1841" spans="1:11" x14ac:dyDescent="0.35">
      <c r="A1841" s="36" t="str">
        <f t="shared" si="12"/>
        <v>NHS111PS-202324-H2</v>
      </c>
      <c r="B1841" s="36" t="str">
        <f>VLOOKUP($A1841,Refs!$J$2:$K$15,2,FALSE)</f>
        <v>Oct'23 to Mar'24</v>
      </c>
      <c r="C1841" t="s">
        <v>629</v>
      </c>
      <c r="D1841" t="s">
        <v>501</v>
      </c>
      <c r="E1841" t="s">
        <v>591</v>
      </c>
      <c r="F1841" t="s">
        <v>592</v>
      </c>
      <c r="G1841" t="s">
        <v>593</v>
      </c>
      <c r="H1841" t="s">
        <v>555</v>
      </c>
      <c r="I1841" t="s">
        <v>556</v>
      </c>
      <c r="J1841" t="s">
        <v>41</v>
      </c>
      <c r="K1841">
        <v>4</v>
      </c>
    </row>
    <row r="1842" spans="1:11" x14ac:dyDescent="0.35">
      <c r="A1842" s="36" t="str">
        <f t="shared" si="12"/>
        <v>NHS111PS-202324-H2</v>
      </c>
      <c r="B1842" s="36" t="str">
        <f>VLOOKUP($A1842,Refs!$J$2:$K$15,2,FALSE)</f>
        <v>Oct'23 to Mar'24</v>
      </c>
      <c r="C1842" t="s">
        <v>629</v>
      </c>
      <c r="D1842" t="s">
        <v>501</v>
      </c>
      <c r="E1842" t="s">
        <v>591</v>
      </c>
      <c r="F1842" t="s">
        <v>592</v>
      </c>
      <c r="G1842" t="s">
        <v>593</v>
      </c>
      <c r="H1842" t="s">
        <v>555</v>
      </c>
      <c r="I1842" t="s">
        <v>556</v>
      </c>
      <c r="J1842" t="s">
        <v>42</v>
      </c>
      <c r="K1842">
        <v>44</v>
      </c>
    </row>
    <row r="1843" spans="1:11" x14ac:dyDescent="0.35">
      <c r="A1843" s="36" t="str">
        <f t="shared" si="12"/>
        <v>NHS111PS-202324-H2</v>
      </c>
      <c r="B1843" s="36" t="str">
        <f>VLOOKUP($A1843,Refs!$J$2:$K$15,2,FALSE)</f>
        <v>Oct'23 to Mar'24</v>
      </c>
      <c r="C1843" t="s">
        <v>629</v>
      </c>
      <c r="D1843" t="s">
        <v>501</v>
      </c>
      <c r="E1843" t="s">
        <v>591</v>
      </c>
      <c r="F1843" t="s">
        <v>592</v>
      </c>
      <c r="G1843" t="s">
        <v>593</v>
      </c>
      <c r="H1843" t="s">
        <v>555</v>
      </c>
      <c r="I1843" t="s">
        <v>556</v>
      </c>
      <c r="J1843" t="s">
        <v>43</v>
      </c>
      <c r="K1843">
        <v>1</v>
      </c>
    </row>
    <row r="1844" spans="1:11" x14ac:dyDescent="0.35">
      <c r="A1844" s="36" t="str">
        <f t="shared" si="12"/>
        <v>NHS111PS-202324-H2</v>
      </c>
      <c r="B1844" s="36" t="str">
        <f>VLOOKUP($A1844,Refs!$J$2:$K$15,2,FALSE)</f>
        <v>Oct'23 to Mar'24</v>
      </c>
      <c r="C1844" t="s">
        <v>629</v>
      </c>
      <c r="D1844" t="s">
        <v>501</v>
      </c>
      <c r="E1844" t="s">
        <v>591</v>
      </c>
      <c r="F1844" t="s">
        <v>592</v>
      </c>
      <c r="G1844" t="s">
        <v>593</v>
      </c>
      <c r="H1844" t="s">
        <v>557</v>
      </c>
      <c r="I1844" t="s">
        <v>558</v>
      </c>
      <c r="J1844">
        <v>1</v>
      </c>
      <c r="K1844">
        <v>1830</v>
      </c>
    </row>
    <row r="1845" spans="1:11" x14ac:dyDescent="0.35">
      <c r="A1845" s="36" t="str">
        <f t="shared" si="12"/>
        <v>NHS111PS-202324-H2</v>
      </c>
      <c r="B1845" s="36" t="str">
        <f>VLOOKUP($A1845,Refs!$J$2:$K$15,2,FALSE)</f>
        <v>Oct'23 to Mar'24</v>
      </c>
      <c r="C1845" t="s">
        <v>629</v>
      </c>
      <c r="D1845" t="s">
        <v>501</v>
      </c>
      <c r="E1845" t="s">
        <v>591</v>
      </c>
      <c r="F1845" t="s">
        <v>592</v>
      </c>
      <c r="G1845" t="s">
        <v>593</v>
      </c>
      <c r="H1845" t="s">
        <v>557</v>
      </c>
      <c r="I1845" t="s">
        <v>558</v>
      </c>
      <c r="J1845">
        <v>2</v>
      </c>
      <c r="K1845">
        <v>175</v>
      </c>
    </row>
    <row r="1846" spans="1:11" x14ac:dyDescent="0.35">
      <c r="A1846" s="36" t="str">
        <f t="shared" ref="A1846:A1909" si="13">C1846</f>
        <v>NHS111PS-202324-H2</v>
      </c>
      <c r="B1846" s="36" t="str">
        <f>VLOOKUP($A1846,Refs!$J$2:$K$15,2,FALSE)</f>
        <v>Oct'23 to Mar'24</v>
      </c>
      <c r="C1846" t="s">
        <v>629</v>
      </c>
      <c r="D1846" t="s">
        <v>501</v>
      </c>
      <c r="E1846" t="s">
        <v>591</v>
      </c>
      <c r="F1846" t="s">
        <v>592</v>
      </c>
      <c r="G1846" t="s">
        <v>593</v>
      </c>
      <c r="H1846" t="s">
        <v>557</v>
      </c>
      <c r="I1846" t="s">
        <v>558</v>
      </c>
      <c r="J1846" t="s">
        <v>30</v>
      </c>
      <c r="K1846">
        <v>91</v>
      </c>
    </row>
    <row r="1847" spans="1:11" x14ac:dyDescent="0.35">
      <c r="A1847" s="36" t="str">
        <f t="shared" si="13"/>
        <v>NHS111PS-202324-H2</v>
      </c>
      <c r="B1847" s="36" t="str">
        <f>VLOOKUP($A1847,Refs!$J$2:$K$15,2,FALSE)</f>
        <v>Oct'23 to Mar'24</v>
      </c>
      <c r="C1847" t="s">
        <v>629</v>
      </c>
      <c r="D1847" t="s">
        <v>501</v>
      </c>
      <c r="E1847" t="s">
        <v>591</v>
      </c>
      <c r="F1847" t="s">
        <v>592</v>
      </c>
      <c r="G1847" t="s">
        <v>593</v>
      </c>
      <c r="H1847" t="s">
        <v>557</v>
      </c>
      <c r="I1847" t="s">
        <v>558</v>
      </c>
      <c r="J1847" t="s">
        <v>31</v>
      </c>
      <c r="K1847">
        <v>27</v>
      </c>
    </row>
    <row r="1848" spans="1:11" x14ac:dyDescent="0.35">
      <c r="A1848" s="36" t="str">
        <f t="shared" si="13"/>
        <v>NHS111PS-202324-H2</v>
      </c>
      <c r="B1848" s="36" t="str">
        <f>VLOOKUP($A1848,Refs!$J$2:$K$15,2,FALSE)</f>
        <v>Oct'23 to Mar'24</v>
      </c>
      <c r="C1848" t="s">
        <v>629</v>
      </c>
      <c r="D1848" t="s">
        <v>501</v>
      </c>
      <c r="E1848" t="s">
        <v>591</v>
      </c>
      <c r="F1848" t="s">
        <v>592</v>
      </c>
      <c r="G1848" t="s">
        <v>593</v>
      </c>
      <c r="H1848" t="s">
        <v>557</v>
      </c>
      <c r="I1848" t="s">
        <v>558</v>
      </c>
      <c r="J1848" t="s">
        <v>32</v>
      </c>
      <c r="K1848">
        <v>11</v>
      </c>
    </row>
    <row r="1849" spans="1:11" x14ac:dyDescent="0.35">
      <c r="A1849" s="36" t="str">
        <f t="shared" si="13"/>
        <v>NHS111PS-202324-H2</v>
      </c>
      <c r="B1849" s="36" t="str">
        <f>VLOOKUP($A1849,Refs!$J$2:$K$15,2,FALSE)</f>
        <v>Oct'23 to Mar'24</v>
      </c>
      <c r="C1849" t="s">
        <v>629</v>
      </c>
      <c r="D1849" t="s">
        <v>501</v>
      </c>
      <c r="E1849" t="s">
        <v>591</v>
      </c>
      <c r="F1849" t="s">
        <v>592</v>
      </c>
      <c r="G1849" t="s">
        <v>593</v>
      </c>
      <c r="H1849" t="s">
        <v>557</v>
      </c>
      <c r="I1849" t="s">
        <v>558</v>
      </c>
      <c r="J1849" t="s">
        <v>33</v>
      </c>
      <c r="K1849">
        <v>11</v>
      </c>
    </row>
    <row r="1850" spans="1:11" x14ac:dyDescent="0.35">
      <c r="A1850" s="36" t="str">
        <f t="shared" si="13"/>
        <v>NHS111PS-202324-H2</v>
      </c>
      <c r="B1850" s="36" t="str">
        <f>VLOOKUP($A1850,Refs!$J$2:$K$15,2,FALSE)</f>
        <v>Oct'23 to Mar'24</v>
      </c>
      <c r="C1850" t="s">
        <v>629</v>
      </c>
      <c r="D1850" t="s">
        <v>501</v>
      </c>
      <c r="E1850" t="s">
        <v>591</v>
      </c>
      <c r="F1850" t="s">
        <v>592</v>
      </c>
      <c r="G1850" t="s">
        <v>593</v>
      </c>
      <c r="H1850" t="s">
        <v>557</v>
      </c>
      <c r="I1850" t="s">
        <v>558</v>
      </c>
      <c r="J1850" t="s">
        <v>34</v>
      </c>
      <c r="K1850">
        <v>20</v>
      </c>
    </row>
    <row r="1851" spans="1:11" x14ac:dyDescent="0.35">
      <c r="A1851" s="36" t="str">
        <f t="shared" si="13"/>
        <v>NHS111PS-202324-H2</v>
      </c>
      <c r="B1851" s="36" t="str">
        <f>VLOOKUP($A1851,Refs!$J$2:$K$15,2,FALSE)</f>
        <v>Oct'23 to Mar'24</v>
      </c>
      <c r="C1851" t="s">
        <v>629</v>
      </c>
      <c r="D1851" t="s">
        <v>501</v>
      </c>
      <c r="E1851" t="s">
        <v>591</v>
      </c>
      <c r="F1851" t="s">
        <v>592</v>
      </c>
      <c r="G1851" t="s">
        <v>593</v>
      </c>
      <c r="H1851" t="s">
        <v>557</v>
      </c>
      <c r="I1851" t="s">
        <v>558</v>
      </c>
      <c r="J1851" t="s">
        <v>35</v>
      </c>
      <c r="K1851">
        <v>15</v>
      </c>
    </row>
    <row r="1852" spans="1:11" x14ac:dyDescent="0.35">
      <c r="A1852" s="36" t="str">
        <f t="shared" si="13"/>
        <v>NHS111PS-202324-H2</v>
      </c>
      <c r="B1852" s="36" t="str">
        <f>VLOOKUP($A1852,Refs!$J$2:$K$15,2,FALSE)</f>
        <v>Oct'23 to Mar'24</v>
      </c>
      <c r="C1852" t="s">
        <v>629</v>
      </c>
      <c r="D1852" t="s">
        <v>501</v>
      </c>
      <c r="E1852" t="s">
        <v>591</v>
      </c>
      <c r="F1852" t="s">
        <v>592</v>
      </c>
      <c r="G1852" t="s">
        <v>593</v>
      </c>
      <c r="H1852" t="s">
        <v>557</v>
      </c>
      <c r="I1852" t="s">
        <v>558</v>
      </c>
      <c r="J1852" t="s">
        <v>36</v>
      </c>
      <c r="K1852">
        <v>48</v>
      </c>
    </row>
    <row r="1853" spans="1:11" x14ac:dyDescent="0.35">
      <c r="A1853" s="36" t="str">
        <f t="shared" si="13"/>
        <v>NHS111PS-202324-H2</v>
      </c>
      <c r="B1853" s="36" t="str">
        <f>VLOOKUP($A1853,Refs!$J$2:$K$15,2,FALSE)</f>
        <v>Oct'23 to Mar'24</v>
      </c>
      <c r="C1853" t="s">
        <v>629</v>
      </c>
      <c r="D1853" t="s">
        <v>501</v>
      </c>
      <c r="E1853" t="s">
        <v>591</v>
      </c>
      <c r="F1853" t="s">
        <v>592</v>
      </c>
      <c r="G1853" t="s">
        <v>593</v>
      </c>
      <c r="H1853" t="s">
        <v>557</v>
      </c>
      <c r="I1853" t="s">
        <v>558</v>
      </c>
      <c r="J1853" t="s">
        <v>37</v>
      </c>
      <c r="K1853">
        <v>24</v>
      </c>
    </row>
    <row r="1854" spans="1:11" x14ac:dyDescent="0.35">
      <c r="A1854" s="36" t="str">
        <f t="shared" si="13"/>
        <v>NHS111PS-202324-H2</v>
      </c>
      <c r="B1854" s="36" t="str">
        <f>VLOOKUP($A1854,Refs!$J$2:$K$15,2,FALSE)</f>
        <v>Oct'23 to Mar'24</v>
      </c>
      <c r="C1854" t="s">
        <v>629</v>
      </c>
      <c r="D1854" t="s">
        <v>501</v>
      </c>
      <c r="E1854" t="s">
        <v>591</v>
      </c>
      <c r="F1854" t="s">
        <v>592</v>
      </c>
      <c r="G1854" t="s">
        <v>593</v>
      </c>
      <c r="H1854" t="s">
        <v>557</v>
      </c>
      <c r="I1854" t="s">
        <v>558</v>
      </c>
      <c r="J1854" t="s">
        <v>38</v>
      </c>
      <c r="K1854">
        <v>17</v>
      </c>
    </row>
    <row r="1855" spans="1:11" x14ac:dyDescent="0.35">
      <c r="A1855" s="36" t="str">
        <f t="shared" si="13"/>
        <v>NHS111PS-202324-H2</v>
      </c>
      <c r="B1855" s="36" t="str">
        <f>VLOOKUP($A1855,Refs!$J$2:$K$15,2,FALSE)</f>
        <v>Oct'23 to Mar'24</v>
      </c>
      <c r="C1855" t="s">
        <v>629</v>
      </c>
      <c r="D1855" t="s">
        <v>501</v>
      </c>
      <c r="E1855" t="s">
        <v>591</v>
      </c>
      <c r="F1855" t="s">
        <v>592</v>
      </c>
      <c r="G1855" t="s">
        <v>593</v>
      </c>
      <c r="H1855" t="s">
        <v>557</v>
      </c>
      <c r="I1855" t="s">
        <v>558</v>
      </c>
      <c r="J1855" t="s">
        <v>39</v>
      </c>
      <c r="K1855">
        <v>20</v>
      </c>
    </row>
    <row r="1856" spans="1:11" x14ac:dyDescent="0.35">
      <c r="A1856" s="36" t="str">
        <f t="shared" si="13"/>
        <v>NHS111PS-202324-H2</v>
      </c>
      <c r="B1856" s="36" t="str">
        <f>VLOOKUP($A1856,Refs!$J$2:$K$15,2,FALSE)</f>
        <v>Oct'23 to Mar'24</v>
      </c>
      <c r="C1856" t="s">
        <v>629</v>
      </c>
      <c r="D1856" t="s">
        <v>501</v>
      </c>
      <c r="E1856" t="s">
        <v>591</v>
      </c>
      <c r="F1856" t="s">
        <v>592</v>
      </c>
      <c r="G1856" t="s">
        <v>593</v>
      </c>
      <c r="H1856" t="s">
        <v>557</v>
      </c>
      <c r="I1856" t="s">
        <v>558</v>
      </c>
      <c r="J1856" t="s">
        <v>40</v>
      </c>
      <c r="K1856">
        <v>4</v>
      </c>
    </row>
    <row r="1857" spans="1:11" x14ac:dyDescent="0.35">
      <c r="A1857" s="36" t="str">
        <f t="shared" si="13"/>
        <v>NHS111PS-202324-H2</v>
      </c>
      <c r="B1857" s="36" t="str">
        <f>VLOOKUP($A1857,Refs!$J$2:$K$15,2,FALSE)</f>
        <v>Oct'23 to Mar'24</v>
      </c>
      <c r="C1857" t="s">
        <v>629</v>
      </c>
      <c r="D1857" t="s">
        <v>501</v>
      </c>
      <c r="E1857" t="s">
        <v>591</v>
      </c>
      <c r="F1857" t="s">
        <v>592</v>
      </c>
      <c r="G1857" t="s">
        <v>593</v>
      </c>
      <c r="H1857" t="s">
        <v>557</v>
      </c>
      <c r="I1857" t="s">
        <v>558</v>
      </c>
      <c r="J1857" t="s">
        <v>41</v>
      </c>
      <c r="K1857">
        <v>13</v>
      </c>
    </row>
    <row r="1858" spans="1:11" x14ac:dyDescent="0.35">
      <c r="A1858" s="36" t="str">
        <f t="shared" si="13"/>
        <v>NHS111PS-202324-H2</v>
      </c>
      <c r="B1858" s="36" t="str">
        <f>VLOOKUP($A1858,Refs!$J$2:$K$15,2,FALSE)</f>
        <v>Oct'23 to Mar'24</v>
      </c>
      <c r="C1858" t="s">
        <v>629</v>
      </c>
      <c r="D1858" t="s">
        <v>501</v>
      </c>
      <c r="E1858" t="s">
        <v>591</v>
      </c>
      <c r="F1858" t="s">
        <v>592</v>
      </c>
      <c r="G1858" t="s">
        <v>593</v>
      </c>
      <c r="H1858" t="s">
        <v>557</v>
      </c>
      <c r="I1858" t="s">
        <v>558</v>
      </c>
      <c r="J1858" t="s">
        <v>42</v>
      </c>
      <c r="K1858">
        <v>49</v>
      </c>
    </row>
    <row r="1859" spans="1:11" x14ac:dyDescent="0.35">
      <c r="A1859" s="36" t="str">
        <f t="shared" si="13"/>
        <v>NHS111PS-202324-H2</v>
      </c>
      <c r="B1859" s="36" t="str">
        <f>VLOOKUP($A1859,Refs!$J$2:$K$15,2,FALSE)</f>
        <v>Oct'23 to Mar'24</v>
      </c>
      <c r="C1859" t="s">
        <v>629</v>
      </c>
      <c r="D1859" t="s">
        <v>501</v>
      </c>
      <c r="E1859" t="s">
        <v>591</v>
      </c>
      <c r="F1859" t="s">
        <v>592</v>
      </c>
      <c r="G1859" t="s">
        <v>593</v>
      </c>
      <c r="H1859" t="s">
        <v>557</v>
      </c>
      <c r="I1859" t="s">
        <v>558</v>
      </c>
      <c r="J1859" t="s">
        <v>43</v>
      </c>
      <c r="K1859">
        <v>0</v>
      </c>
    </row>
    <row r="1860" spans="1:11" x14ac:dyDescent="0.35">
      <c r="A1860" s="36" t="str">
        <f t="shared" si="13"/>
        <v>NHS111PS-202324-H2</v>
      </c>
      <c r="B1860" s="36" t="str">
        <f>VLOOKUP($A1860,Refs!$J$2:$K$15,2,FALSE)</f>
        <v>Oct'23 to Mar'24</v>
      </c>
      <c r="C1860" t="s">
        <v>629</v>
      </c>
      <c r="D1860" t="s">
        <v>501</v>
      </c>
      <c r="E1860" t="s">
        <v>591</v>
      </c>
      <c r="F1860" t="s">
        <v>592</v>
      </c>
      <c r="G1860" t="s">
        <v>593</v>
      </c>
      <c r="H1860" t="s">
        <v>559</v>
      </c>
      <c r="I1860" t="s">
        <v>560</v>
      </c>
      <c r="J1860">
        <v>1</v>
      </c>
      <c r="K1860">
        <v>9135</v>
      </c>
    </row>
    <row r="1861" spans="1:11" x14ac:dyDescent="0.35">
      <c r="A1861" s="36" t="str">
        <f t="shared" si="13"/>
        <v>NHS111PS-202324-H2</v>
      </c>
      <c r="B1861" s="36" t="str">
        <f>VLOOKUP($A1861,Refs!$J$2:$K$15,2,FALSE)</f>
        <v>Oct'23 to Mar'24</v>
      </c>
      <c r="C1861" t="s">
        <v>629</v>
      </c>
      <c r="D1861" t="s">
        <v>501</v>
      </c>
      <c r="E1861" t="s">
        <v>591</v>
      </c>
      <c r="F1861" t="s">
        <v>592</v>
      </c>
      <c r="G1861" t="s">
        <v>593</v>
      </c>
      <c r="H1861" t="s">
        <v>559</v>
      </c>
      <c r="I1861" t="s">
        <v>560</v>
      </c>
      <c r="J1861">
        <v>2</v>
      </c>
      <c r="K1861">
        <v>811</v>
      </c>
    </row>
    <row r="1862" spans="1:11" x14ac:dyDescent="0.35">
      <c r="A1862" s="36" t="str">
        <f t="shared" si="13"/>
        <v>NHS111PS-202324-H2</v>
      </c>
      <c r="B1862" s="36" t="str">
        <f>VLOOKUP($A1862,Refs!$J$2:$K$15,2,FALSE)</f>
        <v>Oct'23 to Mar'24</v>
      </c>
      <c r="C1862" t="s">
        <v>629</v>
      </c>
      <c r="D1862" t="s">
        <v>501</v>
      </c>
      <c r="E1862" t="s">
        <v>591</v>
      </c>
      <c r="F1862" t="s">
        <v>592</v>
      </c>
      <c r="G1862" t="s">
        <v>593</v>
      </c>
      <c r="H1862" t="s">
        <v>559</v>
      </c>
      <c r="I1862" t="s">
        <v>560</v>
      </c>
      <c r="J1862" t="s">
        <v>30</v>
      </c>
      <c r="K1862">
        <v>403</v>
      </c>
    </row>
    <row r="1863" spans="1:11" x14ac:dyDescent="0.35">
      <c r="A1863" s="36" t="str">
        <f t="shared" si="13"/>
        <v>NHS111PS-202324-H2</v>
      </c>
      <c r="B1863" s="36" t="str">
        <f>VLOOKUP($A1863,Refs!$J$2:$K$15,2,FALSE)</f>
        <v>Oct'23 to Mar'24</v>
      </c>
      <c r="C1863" t="s">
        <v>629</v>
      </c>
      <c r="D1863" t="s">
        <v>501</v>
      </c>
      <c r="E1863" t="s">
        <v>591</v>
      </c>
      <c r="F1863" t="s">
        <v>592</v>
      </c>
      <c r="G1863" t="s">
        <v>593</v>
      </c>
      <c r="H1863" t="s">
        <v>559</v>
      </c>
      <c r="I1863" t="s">
        <v>560</v>
      </c>
      <c r="J1863" t="s">
        <v>31</v>
      </c>
      <c r="K1863">
        <v>149</v>
      </c>
    </row>
    <row r="1864" spans="1:11" x14ac:dyDescent="0.35">
      <c r="A1864" s="36" t="str">
        <f t="shared" si="13"/>
        <v>NHS111PS-202324-H2</v>
      </c>
      <c r="B1864" s="36" t="str">
        <f>VLOOKUP($A1864,Refs!$J$2:$K$15,2,FALSE)</f>
        <v>Oct'23 to Mar'24</v>
      </c>
      <c r="C1864" t="s">
        <v>629</v>
      </c>
      <c r="D1864" t="s">
        <v>501</v>
      </c>
      <c r="E1864" t="s">
        <v>591</v>
      </c>
      <c r="F1864" t="s">
        <v>592</v>
      </c>
      <c r="G1864" t="s">
        <v>593</v>
      </c>
      <c r="H1864" t="s">
        <v>559</v>
      </c>
      <c r="I1864" t="s">
        <v>560</v>
      </c>
      <c r="J1864" t="s">
        <v>32</v>
      </c>
      <c r="K1864">
        <v>65</v>
      </c>
    </row>
    <row r="1865" spans="1:11" x14ac:dyDescent="0.35">
      <c r="A1865" s="36" t="str">
        <f t="shared" si="13"/>
        <v>NHS111PS-202324-H2</v>
      </c>
      <c r="B1865" s="36" t="str">
        <f>VLOOKUP($A1865,Refs!$J$2:$K$15,2,FALSE)</f>
        <v>Oct'23 to Mar'24</v>
      </c>
      <c r="C1865" t="s">
        <v>629</v>
      </c>
      <c r="D1865" t="s">
        <v>501</v>
      </c>
      <c r="E1865" t="s">
        <v>591</v>
      </c>
      <c r="F1865" t="s">
        <v>592</v>
      </c>
      <c r="G1865" t="s">
        <v>593</v>
      </c>
      <c r="H1865" t="s">
        <v>559</v>
      </c>
      <c r="I1865" t="s">
        <v>560</v>
      </c>
      <c r="J1865" t="s">
        <v>33</v>
      </c>
      <c r="K1865">
        <v>58</v>
      </c>
    </row>
    <row r="1866" spans="1:11" x14ac:dyDescent="0.35">
      <c r="A1866" s="36" t="str">
        <f t="shared" si="13"/>
        <v>NHS111PS-202324-H2</v>
      </c>
      <c r="B1866" s="36" t="str">
        <f>VLOOKUP($A1866,Refs!$J$2:$K$15,2,FALSE)</f>
        <v>Oct'23 to Mar'24</v>
      </c>
      <c r="C1866" t="s">
        <v>629</v>
      </c>
      <c r="D1866" t="s">
        <v>501</v>
      </c>
      <c r="E1866" t="s">
        <v>591</v>
      </c>
      <c r="F1866" t="s">
        <v>592</v>
      </c>
      <c r="G1866" t="s">
        <v>593</v>
      </c>
      <c r="H1866" t="s">
        <v>559</v>
      </c>
      <c r="I1866" t="s">
        <v>560</v>
      </c>
      <c r="J1866" t="s">
        <v>34</v>
      </c>
      <c r="K1866">
        <v>106</v>
      </c>
    </row>
    <row r="1867" spans="1:11" x14ac:dyDescent="0.35">
      <c r="A1867" s="36" t="str">
        <f t="shared" si="13"/>
        <v>NHS111PS-202324-H2</v>
      </c>
      <c r="B1867" s="36" t="str">
        <f>VLOOKUP($A1867,Refs!$J$2:$K$15,2,FALSE)</f>
        <v>Oct'23 to Mar'24</v>
      </c>
      <c r="C1867" t="s">
        <v>629</v>
      </c>
      <c r="D1867" t="s">
        <v>501</v>
      </c>
      <c r="E1867" t="s">
        <v>591</v>
      </c>
      <c r="F1867" t="s">
        <v>592</v>
      </c>
      <c r="G1867" t="s">
        <v>593</v>
      </c>
      <c r="H1867" t="s">
        <v>559</v>
      </c>
      <c r="I1867" t="s">
        <v>560</v>
      </c>
      <c r="J1867" t="s">
        <v>35</v>
      </c>
      <c r="K1867">
        <v>30</v>
      </c>
    </row>
    <row r="1868" spans="1:11" x14ac:dyDescent="0.35">
      <c r="A1868" s="36" t="str">
        <f t="shared" si="13"/>
        <v>NHS111PS-202324-H2</v>
      </c>
      <c r="B1868" s="36" t="str">
        <f>VLOOKUP($A1868,Refs!$J$2:$K$15,2,FALSE)</f>
        <v>Oct'23 to Mar'24</v>
      </c>
      <c r="C1868" t="s">
        <v>629</v>
      </c>
      <c r="D1868" t="s">
        <v>501</v>
      </c>
      <c r="E1868" t="s">
        <v>591</v>
      </c>
      <c r="F1868" t="s">
        <v>592</v>
      </c>
      <c r="G1868" t="s">
        <v>593</v>
      </c>
      <c r="H1868" t="s">
        <v>559</v>
      </c>
      <c r="I1868" t="s">
        <v>560</v>
      </c>
      <c r="J1868" t="s">
        <v>36</v>
      </c>
      <c r="K1868">
        <v>246</v>
      </c>
    </row>
    <row r="1869" spans="1:11" x14ac:dyDescent="0.35">
      <c r="A1869" s="36" t="str">
        <f t="shared" si="13"/>
        <v>NHS111PS-202324-H2</v>
      </c>
      <c r="B1869" s="36" t="str">
        <f>VLOOKUP($A1869,Refs!$J$2:$K$15,2,FALSE)</f>
        <v>Oct'23 to Mar'24</v>
      </c>
      <c r="C1869" t="s">
        <v>629</v>
      </c>
      <c r="D1869" t="s">
        <v>501</v>
      </c>
      <c r="E1869" t="s">
        <v>591</v>
      </c>
      <c r="F1869" t="s">
        <v>592</v>
      </c>
      <c r="G1869" t="s">
        <v>593</v>
      </c>
      <c r="H1869" t="s">
        <v>559</v>
      </c>
      <c r="I1869" t="s">
        <v>560</v>
      </c>
      <c r="J1869" t="s">
        <v>37</v>
      </c>
      <c r="K1869">
        <v>100</v>
      </c>
    </row>
    <row r="1870" spans="1:11" x14ac:dyDescent="0.35">
      <c r="A1870" s="36" t="str">
        <f t="shared" si="13"/>
        <v>NHS111PS-202324-H2</v>
      </c>
      <c r="B1870" s="36" t="str">
        <f>VLOOKUP($A1870,Refs!$J$2:$K$15,2,FALSE)</f>
        <v>Oct'23 to Mar'24</v>
      </c>
      <c r="C1870" t="s">
        <v>629</v>
      </c>
      <c r="D1870" t="s">
        <v>501</v>
      </c>
      <c r="E1870" t="s">
        <v>591</v>
      </c>
      <c r="F1870" t="s">
        <v>592</v>
      </c>
      <c r="G1870" t="s">
        <v>593</v>
      </c>
      <c r="H1870" t="s">
        <v>559</v>
      </c>
      <c r="I1870" t="s">
        <v>560</v>
      </c>
      <c r="J1870" t="s">
        <v>38</v>
      </c>
      <c r="K1870">
        <v>47</v>
      </c>
    </row>
    <row r="1871" spans="1:11" x14ac:dyDescent="0.35">
      <c r="A1871" s="36" t="str">
        <f t="shared" si="13"/>
        <v>NHS111PS-202324-H2</v>
      </c>
      <c r="B1871" s="36" t="str">
        <f>VLOOKUP($A1871,Refs!$J$2:$K$15,2,FALSE)</f>
        <v>Oct'23 to Mar'24</v>
      </c>
      <c r="C1871" t="s">
        <v>629</v>
      </c>
      <c r="D1871" t="s">
        <v>501</v>
      </c>
      <c r="E1871" t="s">
        <v>591</v>
      </c>
      <c r="F1871" t="s">
        <v>592</v>
      </c>
      <c r="G1871" t="s">
        <v>593</v>
      </c>
      <c r="H1871" t="s">
        <v>559</v>
      </c>
      <c r="I1871" t="s">
        <v>560</v>
      </c>
      <c r="J1871" t="s">
        <v>39</v>
      </c>
      <c r="K1871">
        <v>150</v>
      </c>
    </row>
    <row r="1872" spans="1:11" x14ac:dyDescent="0.35">
      <c r="A1872" s="36" t="str">
        <f t="shared" si="13"/>
        <v>NHS111PS-202324-H2</v>
      </c>
      <c r="B1872" s="36" t="str">
        <f>VLOOKUP($A1872,Refs!$J$2:$K$15,2,FALSE)</f>
        <v>Oct'23 to Mar'24</v>
      </c>
      <c r="C1872" t="s">
        <v>629</v>
      </c>
      <c r="D1872" t="s">
        <v>501</v>
      </c>
      <c r="E1872" t="s">
        <v>591</v>
      </c>
      <c r="F1872" t="s">
        <v>592</v>
      </c>
      <c r="G1872" t="s">
        <v>593</v>
      </c>
      <c r="H1872" t="s">
        <v>559</v>
      </c>
      <c r="I1872" t="s">
        <v>560</v>
      </c>
      <c r="J1872" t="s">
        <v>40</v>
      </c>
      <c r="K1872">
        <v>36</v>
      </c>
    </row>
    <row r="1873" spans="1:11" x14ac:dyDescent="0.35">
      <c r="A1873" s="36" t="str">
        <f t="shared" si="13"/>
        <v>NHS111PS-202324-H2</v>
      </c>
      <c r="B1873" s="36" t="str">
        <f>VLOOKUP($A1873,Refs!$J$2:$K$15,2,FALSE)</f>
        <v>Oct'23 to Mar'24</v>
      </c>
      <c r="C1873" t="s">
        <v>629</v>
      </c>
      <c r="D1873" t="s">
        <v>501</v>
      </c>
      <c r="E1873" t="s">
        <v>591</v>
      </c>
      <c r="F1873" t="s">
        <v>592</v>
      </c>
      <c r="G1873" t="s">
        <v>593</v>
      </c>
      <c r="H1873" t="s">
        <v>559</v>
      </c>
      <c r="I1873" t="s">
        <v>560</v>
      </c>
      <c r="J1873" t="s">
        <v>41</v>
      </c>
      <c r="K1873">
        <v>43</v>
      </c>
    </row>
    <row r="1874" spans="1:11" x14ac:dyDescent="0.35">
      <c r="A1874" s="36" t="str">
        <f t="shared" si="13"/>
        <v>NHS111PS-202324-H2</v>
      </c>
      <c r="B1874" s="36" t="str">
        <f>VLOOKUP($A1874,Refs!$J$2:$K$15,2,FALSE)</f>
        <v>Oct'23 to Mar'24</v>
      </c>
      <c r="C1874" t="s">
        <v>629</v>
      </c>
      <c r="D1874" t="s">
        <v>501</v>
      </c>
      <c r="E1874" t="s">
        <v>591</v>
      </c>
      <c r="F1874" t="s">
        <v>592</v>
      </c>
      <c r="G1874" t="s">
        <v>593</v>
      </c>
      <c r="H1874" t="s">
        <v>559</v>
      </c>
      <c r="I1874" t="s">
        <v>560</v>
      </c>
      <c r="J1874" t="s">
        <v>42</v>
      </c>
      <c r="K1874">
        <v>178</v>
      </c>
    </row>
    <row r="1875" spans="1:11" x14ac:dyDescent="0.35">
      <c r="A1875" s="36" t="str">
        <f t="shared" si="13"/>
        <v>NHS111PS-202324-H2</v>
      </c>
      <c r="B1875" s="36" t="str">
        <f>VLOOKUP($A1875,Refs!$J$2:$K$15,2,FALSE)</f>
        <v>Oct'23 to Mar'24</v>
      </c>
      <c r="C1875" t="s">
        <v>629</v>
      </c>
      <c r="D1875" t="s">
        <v>501</v>
      </c>
      <c r="E1875" t="s">
        <v>591</v>
      </c>
      <c r="F1875" t="s">
        <v>592</v>
      </c>
      <c r="G1875" t="s">
        <v>593</v>
      </c>
      <c r="H1875" t="s">
        <v>559</v>
      </c>
      <c r="I1875" t="s">
        <v>560</v>
      </c>
      <c r="J1875" t="s">
        <v>43</v>
      </c>
      <c r="K1875">
        <v>11</v>
      </c>
    </row>
    <row r="1876" spans="1:11" x14ac:dyDescent="0.35">
      <c r="A1876" s="36" t="str">
        <f t="shared" si="13"/>
        <v>NHS111PS-202324-H2</v>
      </c>
      <c r="B1876" s="36" t="str">
        <f>VLOOKUP($A1876,Refs!$J$2:$K$15,2,FALSE)</f>
        <v>Oct'23 to Mar'24</v>
      </c>
      <c r="C1876" t="s">
        <v>629</v>
      </c>
      <c r="D1876" t="s">
        <v>512</v>
      </c>
      <c r="E1876" t="s">
        <v>588</v>
      </c>
      <c r="F1876" t="s">
        <v>597</v>
      </c>
      <c r="G1876" t="s">
        <v>598</v>
      </c>
      <c r="H1876" t="s">
        <v>232</v>
      </c>
      <c r="I1876" t="s">
        <v>233</v>
      </c>
      <c r="J1876">
        <v>1</v>
      </c>
      <c r="K1876">
        <v>8740</v>
      </c>
    </row>
    <row r="1877" spans="1:11" x14ac:dyDescent="0.35">
      <c r="A1877" s="36" t="str">
        <f t="shared" si="13"/>
        <v>NHS111PS-202324-H2</v>
      </c>
      <c r="B1877" s="36" t="str">
        <f>VLOOKUP($A1877,Refs!$J$2:$K$15,2,FALSE)</f>
        <v>Oct'23 to Mar'24</v>
      </c>
      <c r="C1877" t="s">
        <v>629</v>
      </c>
      <c r="D1877" t="s">
        <v>512</v>
      </c>
      <c r="E1877" t="s">
        <v>588</v>
      </c>
      <c r="F1877" t="s">
        <v>597</v>
      </c>
      <c r="G1877" t="s">
        <v>598</v>
      </c>
      <c r="H1877" t="s">
        <v>232</v>
      </c>
      <c r="I1877" t="s">
        <v>233</v>
      </c>
      <c r="J1877">
        <v>2</v>
      </c>
      <c r="K1877">
        <v>539</v>
      </c>
    </row>
    <row r="1878" spans="1:11" x14ac:dyDescent="0.35">
      <c r="A1878" s="36" t="str">
        <f t="shared" si="13"/>
        <v>NHS111PS-202324-H2</v>
      </c>
      <c r="B1878" s="36" t="str">
        <f>VLOOKUP($A1878,Refs!$J$2:$K$15,2,FALSE)</f>
        <v>Oct'23 to Mar'24</v>
      </c>
      <c r="C1878" t="s">
        <v>629</v>
      </c>
      <c r="D1878" t="s">
        <v>512</v>
      </c>
      <c r="E1878" t="s">
        <v>588</v>
      </c>
      <c r="F1878" t="s">
        <v>597</v>
      </c>
      <c r="G1878" t="s">
        <v>598</v>
      </c>
      <c r="H1878" t="s">
        <v>232</v>
      </c>
      <c r="I1878" t="s">
        <v>233</v>
      </c>
      <c r="J1878" t="s">
        <v>30</v>
      </c>
      <c r="K1878">
        <v>326</v>
      </c>
    </row>
    <row r="1879" spans="1:11" x14ac:dyDescent="0.35">
      <c r="A1879" s="36" t="str">
        <f t="shared" si="13"/>
        <v>NHS111PS-202324-H2</v>
      </c>
      <c r="B1879" s="36" t="str">
        <f>VLOOKUP($A1879,Refs!$J$2:$K$15,2,FALSE)</f>
        <v>Oct'23 to Mar'24</v>
      </c>
      <c r="C1879" t="s">
        <v>629</v>
      </c>
      <c r="D1879" t="s">
        <v>512</v>
      </c>
      <c r="E1879" t="s">
        <v>588</v>
      </c>
      <c r="F1879" t="s">
        <v>597</v>
      </c>
      <c r="G1879" t="s">
        <v>598</v>
      </c>
      <c r="H1879" t="s">
        <v>232</v>
      </c>
      <c r="I1879" t="s">
        <v>233</v>
      </c>
      <c r="J1879" t="s">
        <v>31</v>
      </c>
      <c r="K1879">
        <v>98</v>
      </c>
    </row>
    <row r="1880" spans="1:11" x14ac:dyDescent="0.35">
      <c r="A1880" s="36" t="str">
        <f t="shared" si="13"/>
        <v>NHS111PS-202324-H2</v>
      </c>
      <c r="B1880" s="36" t="str">
        <f>VLOOKUP($A1880,Refs!$J$2:$K$15,2,FALSE)</f>
        <v>Oct'23 to Mar'24</v>
      </c>
      <c r="C1880" t="s">
        <v>629</v>
      </c>
      <c r="D1880" t="s">
        <v>512</v>
      </c>
      <c r="E1880" t="s">
        <v>588</v>
      </c>
      <c r="F1880" t="s">
        <v>597</v>
      </c>
      <c r="G1880" t="s">
        <v>598</v>
      </c>
      <c r="H1880" t="s">
        <v>232</v>
      </c>
      <c r="I1880" t="s">
        <v>233</v>
      </c>
      <c r="J1880" t="s">
        <v>32</v>
      </c>
      <c r="K1880">
        <v>34</v>
      </c>
    </row>
    <row r="1881" spans="1:11" x14ac:dyDescent="0.35">
      <c r="A1881" s="36" t="str">
        <f t="shared" si="13"/>
        <v>NHS111PS-202324-H2</v>
      </c>
      <c r="B1881" s="36" t="str">
        <f>VLOOKUP($A1881,Refs!$J$2:$K$15,2,FALSE)</f>
        <v>Oct'23 to Mar'24</v>
      </c>
      <c r="C1881" t="s">
        <v>629</v>
      </c>
      <c r="D1881" t="s">
        <v>512</v>
      </c>
      <c r="E1881" t="s">
        <v>588</v>
      </c>
      <c r="F1881" t="s">
        <v>597</v>
      </c>
      <c r="G1881" t="s">
        <v>598</v>
      </c>
      <c r="H1881" t="s">
        <v>232</v>
      </c>
      <c r="I1881" t="s">
        <v>233</v>
      </c>
      <c r="J1881" t="s">
        <v>33</v>
      </c>
      <c r="K1881">
        <v>34</v>
      </c>
    </row>
    <row r="1882" spans="1:11" x14ac:dyDescent="0.35">
      <c r="A1882" s="36" t="str">
        <f t="shared" si="13"/>
        <v>NHS111PS-202324-H2</v>
      </c>
      <c r="B1882" s="36" t="str">
        <f>VLOOKUP($A1882,Refs!$J$2:$K$15,2,FALSE)</f>
        <v>Oct'23 to Mar'24</v>
      </c>
      <c r="C1882" t="s">
        <v>629</v>
      </c>
      <c r="D1882" t="s">
        <v>512</v>
      </c>
      <c r="E1882" t="s">
        <v>588</v>
      </c>
      <c r="F1882" t="s">
        <v>597</v>
      </c>
      <c r="G1882" t="s">
        <v>598</v>
      </c>
      <c r="H1882" t="s">
        <v>232</v>
      </c>
      <c r="I1882" t="s">
        <v>233</v>
      </c>
      <c r="J1882" t="s">
        <v>34</v>
      </c>
      <c r="K1882">
        <v>47</v>
      </c>
    </row>
    <row r="1883" spans="1:11" x14ac:dyDescent="0.35">
      <c r="A1883" s="36" t="str">
        <f t="shared" si="13"/>
        <v>NHS111PS-202324-H2</v>
      </c>
      <c r="B1883" s="36" t="str">
        <f>VLOOKUP($A1883,Refs!$J$2:$K$15,2,FALSE)</f>
        <v>Oct'23 to Mar'24</v>
      </c>
      <c r="C1883" t="s">
        <v>629</v>
      </c>
      <c r="D1883" t="s">
        <v>512</v>
      </c>
      <c r="E1883" t="s">
        <v>588</v>
      </c>
      <c r="F1883" t="s">
        <v>597</v>
      </c>
      <c r="G1883" t="s">
        <v>598</v>
      </c>
      <c r="H1883" t="s">
        <v>232</v>
      </c>
      <c r="I1883" t="s">
        <v>233</v>
      </c>
      <c r="J1883" t="s">
        <v>35</v>
      </c>
      <c r="K1883">
        <v>0</v>
      </c>
    </row>
    <row r="1884" spans="1:11" x14ac:dyDescent="0.35">
      <c r="A1884" s="36" t="str">
        <f t="shared" si="13"/>
        <v>NHS111PS-202324-H2</v>
      </c>
      <c r="B1884" s="36" t="str">
        <f>VLOOKUP($A1884,Refs!$J$2:$K$15,2,FALSE)</f>
        <v>Oct'23 to Mar'24</v>
      </c>
      <c r="C1884" t="s">
        <v>629</v>
      </c>
      <c r="D1884" t="s">
        <v>512</v>
      </c>
      <c r="E1884" t="s">
        <v>588</v>
      </c>
      <c r="F1884" t="s">
        <v>597</v>
      </c>
      <c r="G1884" t="s">
        <v>598</v>
      </c>
      <c r="H1884" t="s">
        <v>232</v>
      </c>
      <c r="I1884" t="s">
        <v>233</v>
      </c>
      <c r="J1884" t="s">
        <v>36</v>
      </c>
      <c r="K1884">
        <v>162</v>
      </c>
    </row>
    <row r="1885" spans="1:11" x14ac:dyDescent="0.35">
      <c r="A1885" s="36" t="str">
        <f t="shared" si="13"/>
        <v>NHS111PS-202324-H2</v>
      </c>
      <c r="B1885" s="36" t="str">
        <f>VLOOKUP($A1885,Refs!$J$2:$K$15,2,FALSE)</f>
        <v>Oct'23 to Mar'24</v>
      </c>
      <c r="C1885" t="s">
        <v>629</v>
      </c>
      <c r="D1885" t="s">
        <v>512</v>
      </c>
      <c r="E1885" t="s">
        <v>588</v>
      </c>
      <c r="F1885" t="s">
        <v>597</v>
      </c>
      <c r="G1885" t="s">
        <v>598</v>
      </c>
      <c r="H1885" t="s">
        <v>232</v>
      </c>
      <c r="I1885" t="s">
        <v>233</v>
      </c>
      <c r="J1885" t="s">
        <v>37</v>
      </c>
      <c r="K1885">
        <v>51</v>
      </c>
    </row>
    <row r="1886" spans="1:11" x14ac:dyDescent="0.35">
      <c r="A1886" s="36" t="str">
        <f t="shared" si="13"/>
        <v>NHS111PS-202324-H2</v>
      </c>
      <c r="B1886" s="36" t="str">
        <f>VLOOKUP($A1886,Refs!$J$2:$K$15,2,FALSE)</f>
        <v>Oct'23 to Mar'24</v>
      </c>
      <c r="C1886" t="s">
        <v>629</v>
      </c>
      <c r="D1886" t="s">
        <v>512</v>
      </c>
      <c r="E1886" t="s">
        <v>588</v>
      </c>
      <c r="F1886" t="s">
        <v>597</v>
      </c>
      <c r="G1886" t="s">
        <v>598</v>
      </c>
      <c r="H1886" t="s">
        <v>232</v>
      </c>
      <c r="I1886" t="s">
        <v>233</v>
      </c>
      <c r="J1886" t="s">
        <v>38</v>
      </c>
      <c r="K1886">
        <v>67</v>
      </c>
    </row>
    <row r="1887" spans="1:11" x14ac:dyDescent="0.35">
      <c r="A1887" s="36" t="str">
        <f t="shared" si="13"/>
        <v>NHS111PS-202324-H2</v>
      </c>
      <c r="B1887" s="36" t="str">
        <f>VLOOKUP($A1887,Refs!$J$2:$K$15,2,FALSE)</f>
        <v>Oct'23 to Mar'24</v>
      </c>
      <c r="C1887" t="s">
        <v>629</v>
      </c>
      <c r="D1887" t="s">
        <v>512</v>
      </c>
      <c r="E1887" t="s">
        <v>588</v>
      </c>
      <c r="F1887" t="s">
        <v>597</v>
      </c>
      <c r="G1887" t="s">
        <v>598</v>
      </c>
      <c r="H1887" t="s">
        <v>232</v>
      </c>
      <c r="I1887" t="s">
        <v>233</v>
      </c>
      <c r="J1887" t="s">
        <v>39</v>
      </c>
      <c r="K1887">
        <v>154</v>
      </c>
    </row>
    <row r="1888" spans="1:11" x14ac:dyDescent="0.35">
      <c r="A1888" s="36" t="str">
        <f t="shared" si="13"/>
        <v>NHS111PS-202324-H2</v>
      </c>
      <c r="B1888" s="36" t="str">
        <f>VLOOKUP($A1888,Refs!$J$2:$K$15,2,FALSE)</f>
        <v>Oct'23 to Mar'24</v>
      </c>
      <c r="C1888" t="s">
        <v>629</v>
      </c>
      <c r="D1888" t="s">
        <v>512</v>
      </c>
      <c r="E1888" t="s">
        <v>588</v>
      </c>
      <c r="F1888" t="s">
        <v>597</v>
      </c>
      <c r="G1888" t="s">
        <v>598</v>
      </c>
      <c r="H1888" t="s">
        <v>232</v>
      </c>
      <c r="I1888" t="s">
        <v>233</v>
      </c>
      <c r="J1888" t="s">
        <v>40</v>
      </c>
      <c r="K1888">
        <v>24</v>
      </c>
    </row>
    <row r="1889" spans="1:11" x14ac:dyDescent="0.35">
      <c r="A1889" s="36" t="str">
        <f t="shared" si="13"/>
        <v>NHS111PS-202324-H2</v>
      </c>
      <c r="B1889" s="36" t="str">
        <f>VLOOKUP($A1889,Refs!$J$2:$K$15,2,FALSE)</f>
        <v>Oct'23 to Mar'24</v>
      </c>
      <c r="C1889" t="s">
        <v>629</v>
      </c>
      <c r="D1889" t="s">
        <v>512</v>
      </c>
      <c r="E1889" t="s">
        <v>588</v>
      </c>
      <c r="F1889" t="s">
        <v>597</v>
      </c>
      <c r="G1889" t="s">
        <v>598</v>
      </c>
      <c r="H1889" t="s">
        <v>232</v>
      </c>
      <c r="I1889" t="s">
        <v>233</v>
      </c>
      <c r="J1889" t="s">
        <v>41</v>
      </c>
      <c r="K1889">
        <v>32</v>
      </c>
    </row>
    <row r="1890" spans="1:11" x14ac:dyDescent="0.35">
      <c r="A1890" s="36" t="str">
        <f t="shared" si="13"/>
        <v>NHS111PS-202324-H2</v>
      </c>
      <c r="B1890" s="36" t="str">
        <f>VLOOKUP($A1890,Refs!$J$2:$K$15,2,FALSE)</f>
        <v>Oct'23 to Mar'24</v>
      </c>
      <c r="C1890" t="s">
        <v>629</v>
      </c>
      <c r="D1890" t="s">
        <v>512</v>
      </c>
      <c r="E1890" t="s">
        <v>588</v>
      </c>
      <c r="F1890" t="s">
        <v>597</v>
      </c>
      <c r="G1890" t="s">
        <v>598</v>
      </c>
      <c r="H1890" t="s">
        <v>232</v>
      </c>
      <c r="I1890" t="s">
        <v>233</v>
      </c>
      <c r="J1890" t="s">
        <v>42</v>
      </c>
      <c r="K1890">
        <v>46</v>
      </c>
    </row>
    <row r="1891" spans="1:11" x14ac:dyDescent="0.35">
      <c r="A1891" s="36" t="str">
        <f t="shared" si="13"/>
        <v>NHS111PS-202324-H2</v>
      </c>
      <c r="B1891" s="36" t="str">
        <f>VLOOKUP($A1891,Refs!$J$2:$K$15,2,FALSE)</f>
        <v>Oct'23 to Mar'24</v>
      </c>
      <c r="C1891" t="s">
        <v>629</v>
      </c>
      <c r="D1891" t="s">
        <v>512</v>
      </c>
      <c r="E1891" t="s">
        <v>588</v>
      </c>
      <c r="F1891" t="s">
        <v>597</v>
      </c>
      <c r="G1891" t="s">
        <v>598</v>
      </c>
      <c r="H1891" t="s">
        <v>232</v>
      </c>
      <c r="I1891" t="s">
        <v>233</v>
      </c>
      <c r="J1891" t="s">
        <v>43</v>
      </c>
      <c r="K1891">
        <v>3</v>
      </c>
    </row>
    <row r="1892" spans="1:11" x14ac:dyDescent="0.35">
      <c r="A1892" s="36" t="str">
        <f t="shared" si="13"/>
        <v>NHS111PS-202324-H2</v>
      </c>
      <c r="B1892" s="36" t="str">
        <f>VLOOKUP($A1892,Refs!$J$2:$K$15,2,FALSE)</f>
        <v>Oct'23 to Mar'24</v>
      </c>
      <c r="C1892" t="s">
        <v>629</v>
      </c>
      <c r="D1892" t="s">
        <v>497</v>
      </c>
      <c r="E1892" t="s">
        <v>594</v>
      </c>
      <c r="F1892" t="s">
        <v>597</v>
      </c>
      <c r="G1892" t="s">
        <v>598</v>
      </c>
      <c r="H1892" t="s">
        <v>258</v>
      </c>
      <c r="I1892" t="s">
        <v>525</v>
      </c>
      <c r="J1892">
        <v>1</v>
      </c>
      <c r="K1892">
        <v>14932</v>
      </c>
    </row>
    <row r="1893" spans="1:11" x14ac:dyDescent="0.35">
      <c r="A1893" s="36" t="str">
        <f t="shared" si="13"/>
        <v>NHS111PS-202324-H2</v>
      </c>
      <c r="B1893" s="36" t="str">
        <f>VLOOKUP($A1893,Refs!$J$2:$K$15,2,FALSE)</f>
        <v>Oct'23 to Mar'24</v>
      </c>
      <c r="C1893" t="s">
        <v>629</v>
      </c>
      <c r="D1893" t="s">
        <v>497</v>
      </c>
      <c r="E1893" t="s">
        <v>594</v>
      </c>
      <c r="F1893" t="s">
        <v>597</v>
      </c>
      <c r="G1893" t="s">
        <v>598</v>
      </c>
      <c r="H1893" t="s">
        <v>258</v>
      </c>
      <c r="I1893" t="s">
        <v>525</v>
      </c>
      <c r="J1893">
        <v>2</v>
      </c>
      <c r="K1893">
        <v>765</v>
      </c>
    </row>
    <row r="1894" spans="1:11" x14ac:dyDescent="0.35">
      <c r="A1894" s="36" t="str">
        <f t="shared" si="13"/>
        <v>NHS111PS-202324-H2</v>
      </c>
      <c r="B1894" s="36" t="str">
        <f>VLOOKUP($A1894,Refs!$J$2:$K$15,2,FALSE)</f>
        <v>Oct'23 to Mar'24</v>
      </c>
      <c r="C1894" t="s">
        <v>629</v>
      </c>
      <c r="D1894" t="s">
        <v>497</v>
      </c>
      <c r="E1894" t="s">
        <v>594</v>
      </c>
      <c r="F1894" t="s">
        <v>597</v>
      </c>
      <c r="G1894" t="s">
        <v>598</v>
      </c>
      <c r="H1894" t="s">
        <v>258</v>
      </c>
      <c r="I1894" t="s">
        <v>525</v>
      </c>
      <c r="J1894" t="s">
        <v>30</v>
      </c>
      <c r="K1894">
        <v>479</v>
      </c>
    </row>
    <row r="1895" spans="1:11" x14ac:dyDescent="0.35">
      <c r="A1895" s="36" t="str">
        <f t="shared" si="13"/>
        <v>NHS111PS-202324-H2</v>
      </c>
      <c r="B1895" s="36" t="str">
        <f>VLOOKUP($A1895,Refs!$J$2:$K$15,2,FALSE)</f>
        <v>Oct'23 to Mar'24</v>
      </c>
      <c r="C1895" t="s">
        <v>629</v>
      </c>
      <c r="D1895" t="s">
        <v>497</v>
      </c>
      <c r="E1895" t="s">
        <v>594</v>
      </c>
      <c r="F1895" t="s">
        <v>597</v>
      </c>
      <c r="G1895" t="s">
        <v>598</v>
      </c>
      <c r="H1895" t="s">
        <v>258</v>
      </c>
      <c r="I1895" t="s">
        <v>525</v>
      </c>
      <c r="J1895" t="s">
        <v>31</v>
      </c>
      <c r="K1895">
        <v>115</v>
      </c>
    </row>
    <row r="1896" spans="1:11" x14ac:dyDescent="0.35">
      <c r="A1896" s="36" t="str">
        <f t="shared" si="13"/>
        <v>NHS111PS-202324-H2</v>
      </c>
      <c r="B1896" s="36" t="str">
        <f>VLOOKUP($A1896,Refs!$J$2:$K$15,2,FALSE)</f>
        <v>Oct'23 to Mar'24</v>
      </c>
      <c r="C1896" t="s">
        <v>629</v>
      </c>
      <c r="D1896" t="s">
        <v>497</v>
      </c>
      <c r="E1896" t="s">
        <v>594</v>
      </c>
      <c r="F1896" t="s">
        <v>597</v>
      </c>
      <c r="G1896" t="s">
        <v>598</v>
      </c>
      <c r="H1896" t="s">
        <v>258</v>
      </c>
      <c r="I1896" t="s">
        <v>525</v>
      </c>
      <c r="J1896" t="s">
        <v>32</v>
      </c>
      <c r="K1896">
        <v>53</v>
      </c>
    </row>
    <row r="1897" spans="1:11" x14ac:dyDescent="0.35">
      <c r="A1897" s="36" t="str">
        <f t="shared" si="13"/>
        <v>NHS111PS-202324-H2</v>
      </c>
      <c r="B1897" s="36" t="str">
        <f>VLOOKUP($A1897,Refs!$J$2:$K$15,2,FALSE)</f>
        <v>Oct'23 to Mar'24</v>
      </c>
      <c r="C1897" t="s">
        <v>629</v>
      </c>
      <c r="D1897" t="s">
        <v>497</v>
      </c>
      <c r="E1897" t="s">
        <v>594</v>
      </c>
      <c r="F1897" t="s">
        <v>597</v>
      </c>
      <c r="G1897" t="s">
        <v>598</v>
      </c>
      <c r="H1897" t="s">
        <v>258</v>
      </c>
      <c r="I1897" t="s">
        <v>525</v>
      </c>
      <c r="J1897" t="s">
        <v>33</v>
      </c>
      <c r="K1897">
        <v>47</v>
      </c>
    </row>
    <row r="1898" spans="1:11" x14ac:dyDescent="0.35">
      <c r="A1898" s="36" t="str">
        <f t="shared" si="13"/>
        <v>NHS111PS-202324-H2</v>
      </c>
      <c r="B1898" s="36" t="str">
        <f>VLOOKUP($A1898,Refs!$J$2:$K$15,2,FALSE)</f>
        <v>Oct'23 to Mar'24</v>
      </c>
      <c r="C1898" t="s">
        <v>629</v>
      </c>
      <c r="D1898" t="s">
        <v>497</v>
      </c>
      <c r="E1898" t="s">
        <v>594</v>
      </c>
      <c r="F1898" t="s">
        <v>597</v>
      </c>
      <c r="G1898" t="s">
        <v>598</v>
      </c>
      <c r="H1898" t="s">
        <v>258</v>
      </c>
      <c r="I1898" t="s">
        <v>525</v>
      </c>
      <c r="J1898" t="s">
        <v>34</v>
      </c>
      <c r="K1898">
        <v>71</v>
      </c>
    </row>
    <row r="1899" spans="1:11" x14ac:dyDescent="0.35">
      <c r="A1899" s="36" t="str">
        <f t="shared" si="13"/>
        <v>NHS111PS-202324-H2</v>
      </c>
      <c r="B1899" s="36" t="str">
        <f>VLOOKUP($A1899,Refs!$J$2:$K$15,2,FALSE)</f>
        <v>Oct'23 to Mar'24</v>
      </c>
      <c r="C1899" t="s">
        <v>629</v>
      </c>
      <c r="D1899" t="s">
        <v>497</v>
      </c>
      <c r="E1899" t="s">
        <v>594</v>
      </c>
      <c r="F1899" t="s">
        <v>597</v>
      </c>
      <c r="G1899" t="s">
        <v>598</v>
      </c>
      <c r="H1899" t="s">
        <v>258</v>
      </c>
      <c r="I1899" t="s">
        <v>525</v>
      </c>
      <c r="J1899" t="s">
        <v>35</v>
      </c>
      <c r="K1899">
        <v>0</v>
      </c>
    </row>
    <row r="1900" spans="1:11" x14ac:dyDescent="0.35">
      <c r="A1900" s="36" t="str">
        <f t="shared" si="13"/>
        <v>NHS111PS-202324-H2</v>
      </c>
      <c r="B1900" s="36" t="str">
        <f>VLOOKUP($A1900,Refs!$J$2:$K$15,2,FALSE)</f>
        <v>Oct'23 to Mar'24</v>
      </c>
      <c r="C1900" t="s">
        <v>629</v>
      </c>
      <c r="D1900" t="s">
        <v>497</v>
      </c>
      <c r="E1900" t="s">
        <v>594</v>
      </c>
      <c r="F1900" t="s">
        <v>597</v>
      </c>
      <c r="G1900" t="s">
        <v>598</v>
      </c>
      <c r="H1900" t="s">
        <v>258</v>
      </c>
      <c r="I1900" t="s">
        <v>525</v>
      </c>
      <c r="J1900" t="s">
        <v>36</v>
      </c>
      <c r="K1900">
        <v>207</v>
      </c>
    </row>
    <row r="1901" spans="1:11" x14ac:dyDescent="0.35">
      <c r="A1901" s="36" t="str">
        <f t="shared" si="13"/>
        <v>NHS111PS-202324-H2</v>
      </c>
      <c r="B1901" s="36" t="str">
        <f>VLOOKUP($A1901,Refs!$J$2:$K$15,2,FALSE)</f>
        <v>Oct'23 to Mar'24</v>
      </c>
      <c r="C1901" t="s">
        <v>629</v>
      </c>
      <c r="D1901" t="s">
        <v>497</v>
      </c>
      <c r="E1901" t="s">
        <v>594</v>
      </c>
      <c r="F1901" t="s">
        <v>597</v>
      </c>
      <c r="G1901" t="s">
        <v>598</v>
      </c>
      <c r="H1901" t="s">
        <v>258</v>
      </c>
      <c r="I1901" t="s">
        <v>525</v>
      </c>
      <c r="J1901" t="s">
        <v>37</v>
      </c>
      <c r="K1901">
        <v>134</v>
      </c>
    </row>
    <row r="1902" spans="1:11" x14ac:dyDescent="0.35">
      <c r="A1902" s="36" t="str">
        <f t="shared" si="13"/>
        <v>NHS111PS-202324-H2</v>
      </c>
      <c r="B1902" s="36" t="str">
        <f>VLOOKUP($A1902,Refs!$J$2:$K$15,2,FALSE)</f>
        <v>Oct'23 to Mar'24</v>
      </c>
      <c r="C1902" t="s">
        <v>629</v>
      </c>
      <c r="D1902" t="s">
        <v>497</v>
      </c>
      <c r="E1902" t="s">
        <v>594</v>
      </c>
      <c r="F1902" t="s">
        <v>597</v>
      </c>
      <c r="G1902" t="s">
        <v>598</v>
      </c>
      <c r="H1902" t="s">
        <v>258</v>
      </c>
      <c r="I1902" t="s">
        <v>525</v>
      </c>
      <c r="J1902" t="s">
        <v>38</v>
      </c>
      <c r="K1902">
        <v>105</v>
      </c>
    </row>
    <row r="1903" spans="1:11" x14ac:dyDescent="0.35">
      <c r="A1903" s="36" t="str">
        <f t="shared" si="13"/>
        <v>NHS111PS-202324-H2</v>
      </c>
      <c r="B1903" s="36" t="str">
        <f>VLOOKUP($A1903,Refs!$J$2:$K$15,2,FALSE)</f>
        <v>Oct'23 to Mar'24</v>
      </c>
      <c r="C1903" t="s">
        <v>629</v>
      </c>
      <c r="D1903" t="s">
        <v>497</v>
      </c>
      <c r="E1903" t="s">
        <v>594</v>
      </c>
      <c r="F1903" t="s">
        <v>597</v>
      </c>
      <c r="G1903" t="s">
        <v>598</v>
      </c>
      <c r="H1903" t="s">
        <v>258</v>
      </c>
      <c r="I1903" t="s">
        <v>525</v>
      </c>
      <c r="J1903" t="s">
        <v>39</v>
      </c>
      <c r="K1903">
        <v>196</v>
      </c>
    </row>
    <row r="1904" spans="1:11" x14ac:dyDescent="0.35">
      <c r="A1904" s="36" t="str">
        <f t="shared" si="13"/>
        <v>NHS111PS-202324-H2</v>
      </c>
      <c r="B1904" s="36" t="str">
        <f>VLOOKUP($A1904,Refs!$J$2:$K$15,2,FALSE)</f>
        <v>Oct'23 to Mar'24</v>
      </c>
      <c r="C1904" t="s">
        <v>629</v>
      </c>
      <c r="D1904" t="s">
        <v>497</v>
      </c>
      <c r="E1904" t="s">
        <v>594</v>
      </c>
      <c r="F1904" t="s">
        <v>597</v>
      </c>
      <c r="G1904" t="s">
        <v>598</v>
      </c>
      <c r="H1904" t="s">
        <v>258</v>
      </c>
      <c r="I1904" t="s">
        <v>525</v>
      </c>
      <c r="J1904" t="s">
        <v>40</v>
      </c>
      <c r="K1904">
        <v>27</v>
      </c>
    </row>
    <row r="1905" spans="1:11" x14ac:dyDescent="0.35">
      <c r="A1905" s="36" t="str">
        <f t="shared" si="13"/>
        <v>NHS111PS-202324-H2</v>
      </c>
      <c r="B1905" s="36" t="str">
        <f>VLOOKUP($A1905,Refs!$J$2:$K$15,2,FALSE)</f>
        <v>Oct'23 to Mar'24</v>
      </c>
      <c r="C1905" t="s">
        <v>629</v>
      </c>
      <c r="D1905" t="s">
        <v>497</v>
      </c>
      <c r="E1905" t="s">
        <v>594</v>
      </c>
      <c r="F1905" t="s">
        <v>597</v>
      </c>
      <c r="G1905" t="s">
        <v>598</v>
      </c>
      <c r="H1905" t="s">
        <v>258</v>
      </c>
      <c r="I1905" t="s">
        <v>525</v>
      </c>
      <c r="J1905" t="s">
        <v>41</v>
      </c>
      <c r="K1905">
        <v>41</v>
      </c>
    </row>
    <row r="1906" spans="1:11" x14ac:dyDescent="0.35">
      <c r="A1906" s="36" t="str">
        <f t="shared" si="13"/>
        <v>NHS111PS-202324-H2</v>
      </c>
      <c r="B1906" s="36" t="str">
        <f>VLOOKUP($A1906,Refs!$J$2:$K$15,2,FALSE)</f>
        <v>Oct'23 to Mar'24</v>
      </c>
      <c r="C1906" t="s">
        <v>629</v>
      </c>
      <c r="D1906" t="s">
        <v>497</v>
      </c>
      <c r="E1906" t="s">
        <v>594</v>
      </c>
      <c r="F1906" t="s">
        <v>597</v>
      </c>
      <c r="G1906" t="s">
        <v>598</v>
      </c>
      <c r="H1906" t="s">
        <v>258</v>
      </c>
      <c r="I1906" t="s">
        <v>525</v>
      </c>
      <c r="J1906" t="s">
        <v>42</v>
      </c>
      <c r="K1906">
        <v>47</v>
      </c>
    </row>
    <row r="1907" spans="1:11" x14ac:dyDescent="0.35">
      <c r="A1907" s="36" t="str">
        <f t="shared" si="13"/>
        <v>NHS111PS-202324-H2</v>
      </c>
      <c r="B1907" s="36" t="str">
        <f>VLOOKUP($A1907,Refs!$J$2:$K$15,2,FALSE)</f>
        <v>Oct'23 to Mar'24</v>
      </c>
      <c r="C1907" t="s">
        <v>629</v>
      </c>
      <c r="D1907" t="s">
        <v>497</v>
      </c>
      <c r="E1907" t="s">
        <v>594</v>
      </c>
      <c r="F1907" t="s">
        <v>597</v>
      </c>
      <c r="G1907" t="s">
        <v>598</v>
      </c>
      <c r="H1907" t="s">
        <v>258</v>
      </c>
      <c r="I1907" t="s">
        <v>525</v>
      </c>
      <c r="J1907" t="s">
        <v>43</v>
      </c>
      <c r="K1907">
        <v>8</v>
      </c>
    </row>
    <row r="1908" spans="1:11" x14ac:dyDescent="0.35">
      <c r="A1908" s="36" t="str">
        <f t="shared" si="13"/>
        <v>NHS111PS-202324-H2</v>
      </c>
      <c r="B1908" s="36" t="str">
        <f>VLOOKUP($A1908,Refs!$J$2:$K$15,2,FALSE)</f>
        <v>Oct'23 to Mar'24</v>
      </c>
      <c r="C1908" t="s">
        <v>629</v>
      </c>
      <c r="D1908" t="s">
        <v>495</v>
      </c>
      <c r="E1908" t="s">
        <v>599</v>
      </c>
      <c r="F1908" t="s">
        <v>597</v>
      </c>
      <c r="G1908" t="s">
        <v>598</v>
      </c>
      <c r="H1908" t="s">
        <v>274</v>
      </c>
      <c r="I1908" t="s">
        <v>275</v>
      </c>
      <c r="J1908">
        <v>1</v>
      </c>
      <c r="K1908">
        <v>13007</v>
      </c>
    </row>
    <row r="1909" spans="1:11" x14ac:dyDescent="0.35">
      <c r="A1909" s="36" t="str">
        <f t="shared" si="13"/>
        <v>NHS111PS-202324-H2</v>
      </c>
      <c r="B1909" s="36" t="str">
        <f>VLOOKUP($A1909,Refs!$J$2:$K$15,2,FALSE)</f>
        <v>Oct'23 to Mar'24</v>
      </c>
      <c r="C1909" t="s">
        <v>629</v>
      </c>
      <c r="D1909" t="s">
        <v>495</v>
      </c>
      <c r="E1909" t="s">
        <v>599</v>
      </c>
      <c r="F1909" t="s">
        <v>597</v>
      </c>
      <c r="G1909" t="s">
        <v>598</v>
      </c>
      <c r="H1909" t="s">
        <v>274</v>
      </c>
      <c r="I1909" t="s">
        <v>275</v>
      </c>
      <c r="J1909">
        <v>2</v>
      </c>
      <c r="K1909">
        <v>802</v>
      </c>
    </row>
    <row r="1910" spans="1:11" x14ac:dyDescent="0.35">
      <c r="A1910" s="36" t="str">
        <f t="shared" ref="A1910:A1973" si="14">C1910</f>
        <v>NHS111PS-202324-H2</v>
      </c>
      <c r="B1910" s="36" t="str">
        <f>VLOOKUP($A1910,Refs!$J$2:$K$15,2,FALSE)</f>
        <v>Oct'23 to Mar'24</v>
      </c>
      <c r="C1910" t="s">
        <v>629</v>
      </c>
      <c r="D1910" t="s">
        <v>495</v>
      </c>
      <c r="E1910" t="s">
        <v>599</v>
      </c>
      <c r="F1910" t="s">
        <v>597</v>
      </c>
      <c r="G1910" t="s">
        <v>598</v>
      </c>
      <c r="H1910" t="s">
        <v>274</v>
      </c>
      <c r="I1910" t="s">
        <v>275</v>
      </c>
      <c r="J1910" t="s">
        <v>30</v>
      </c>
      <c r="K1910">
        <v>495</v>
      </c>
    </row>
    <row r="1911" spans="1:11" x14ac:dyDescent="0.35">
      <c r="A1911" s="36" t="str">
        <f t="shared" si="14"/>
        <v>NHS111PS-202324-H2</v>
      </c>
      <c r="B1911" s="36" t="str">
        <f>VLOOKUP($A1911,Refs!$J$2:$K$15,2,FALSE)</f>
        <v>Oct'23 to Mar'24</v>
      </c>
      <c r="C1911" t="s">
        <v>629</v>
      </c>
      <c r="D1911" t="s">
        <v>495</v>
      </c>
      <c r="E1911" t="s">
        <v>599</v>
      </c>
      <c r="F1911" t="s">
        <v>597</v>
      </c>
      <c r="G1911" t="s">
        <v>598</v>
      </c>
      <c r="H1911" t="s">
        <v>274</v>
      </c>
      <c r="I1911" t="s">
        <v>275</v>
      </c>
      <c r="J1911" t="s">
        <v>31</v>
      </c>
      <c r="K1911">
        <v>121</v>
      </c>
    </row>
    <row r="1912" spans="1:11" x14ac:dyDescent="0.35">
      <c r="A1912" s="36" t="str">
        <f t="shared" si="14"/>
        <v>NHS111PS-202324-H2</v>
      </c>
      <c r="B1912" s="36" t="str">
        <f>VLOOKUP($A1912,Refs!$J$2:$K$15,2,FALSE)</f>
        <v>Oct'23 to Mar'24</v>
      </c>
      <c r="C1912" t="s">
        <v>629</v>
      </c>
      <c r="D1912" t="s">
        <v>495</v>
      </c>
      <c r="E1912" t="s">
        <v>599</v>
      </c>
      <c r="F1912" t="s">
        <v>597</v>
      </c>
      <c r="G1912" t="s">
        <v>598</v>
      </c>
      <c r="H1912" t="s">
        <v>274</v>
      </c>
      <c r="I1912" t="s">
        <v>275</v>
      </c>
      <c r="J1912" t="s">
        <v>32</v>
      </c>
      <c r="K1912">
        <v>58</v>
      </c>
    </row>
    <row r="1913" spans="1:11" x14ac:dyDescent="0.35">
      <c r="A1913" s="36" t="str">
        <f t="shared" si="14"/>
        <v>NHS111PS-202324-H2</v>
      </c>
      <c r="B1913" s="36" t="str">
        <f>VLOOKUP($A1913,Refs!$J$2:$K$15,2,FALSE)</f>
        <v>Oct'23 to Mar'24</v>
      </c>
      <c r="C1913" t="s">
        <v>629</v>
      </c>
      <c r="D1913" t="s">
        <v>495</v>
      </c>
      <c r="E1913" t="s">
        <v>599</v>
      </c>
      <c r="F1913" t="s">
        <v>597</v>
      </c>
      <c r="G1913" t="s">
        <v>598</v>
      </c>
      <c r="H1913" t="s">
        <v>274</v>
      </c>
      <c r="I1913" t="s">
        <v>275</v>
      </c>
      <c r="J1913" t="s">
        <v>33</v>
      </c>
      <c r="K1913">
        <v>58</v>
      </c>
    </row>
    <row r="1914" spans="1:11" x14ac:dyDescent="0.35">
      <c r="A1914" s="36" t="str">
        <f t="shared" si="14"/>
        <v>NHS111PS-202324-H2</v>
      </c>
      <c r="B1914" s="36" t="str">
        <f>VLOOKUP($A1914,Refs!$J$2:$K$15,2,FALSE)</f>
        <v>Oct'23 to Mar'24</v>
      </c>
      <c r="C1914" t="s">
        <v>629</v>
      </c>
      <c r="D1914" t="s">
        <v>495</v>
      </c>
      <c r="E1914" t="s">
        <v>599</v>
      </c>
      <c r="F1914" t="s">
        <v>597</v>
      </c>
      <c r="G1914" t="s">
        <v>598</v>
      </c>
      <c r="H1914" t="s">
        <v>274</v>
      </c>
      <c r="I1914" t="s">
        <v>275</v>
      </c>
      <c r="J1914" t="s">
        <v>34</v>
      </c>
      <c r="K1914">
        <v>70</v>
      </c>
    </row>
    <row r="1915" spans="1:11" x14ac:dyDescent="0.35">
      <c r="A1915" s="36" t="str">
        <f t="shared" si="14"/>
        <v>NHS111PS-202324-H2</v>
      </c>
      <c r="B1915" s="36" t="str">
        <f>VLOOKUP($A1915,Refs!$J$2:$K$15,2,FALSE)</f>
        <v>Oct'23 to Mar'24</v>
      </c>
      <c r="C1915" t="s">
        <v>629</v>
      </c>
      <c r="D1915" t="s">
        <v>495</v>
      </c>
      <c r="E1915" t="s">
        <v>599</v>
      </c>
      <c r="F1915" t="s">
        <v>597</v>
      </c>
      <c r="G1915" t="s">
        <v>598</v>
      </c>
      <c r="H1915" t="s">
        <v>274</v>
      </c>
      <c r="I1915" t="s">
        <v>275</v>
      </c>
      <c r="J1915" t="s">
        <v>35</v>
      </c>
      <c r="K1915">
        <v>0</v>
      </c>
    </row>
    <row r="1916" spans="1:11" x14ac:dyDescent="0.35">
      <c r="A1916" s="36" t="str">
        <f t="shared" si="14"/>
        <v>NHS111PS-202324-H2</v>
      </c>
      <c r="B1916" s="36" t="str">
        <f>VLOOKUP($A1916,Refs!$J$2:$K$15,2,FALSE)</f>
        <v>Oct'23 to Mar'24</v>
      </c>
      <c r="C1916" t="s">
        <v>629</v>
      </c>
      <c r="D1916" t="s">
        <v>495</v>
      </c>
      <c r="E1916" t="s">
        <v>599</v>
      </c>
      <c r="F1916" t="s">
        <v>597</v>
      </c>
      <c r="G1916" t="s">
        <v>598</v>
      </c>
      <c r="H1916" t="s">
        <v>274</v>
      </c>
      <c r="I1916" t="s">
        <v>275</v>
      </c>
      <c r="J1916" t="s">
        <v>36</v>
      </c>
      <c r="K1916">
        <v>228</v>
      </c>
    </row>
    <row r="1917" spans="1:11" x14ac:dyDescent="0.35">
      <c r="A1917" s="36" t="str">
        <f t="shared" si="14"/>
        <v>NHS111PS-202324-H2</v>
      </c>
      <c r="B1917" s="36" t="str">
        <f>VLOOKUP($A1917,Refs!$J$2:$K$15,2,FALSE)</f>
        <v>Oct'23 to Mar'24</v>
      </c>
      <c r="C1917" t="s">
        <v>629</v>
      </c>
      <c r="D1917" t="s">
        <v>495</v>
      </c>
      <c r="E1917" t="s">
        <v>599</v>
      </c>
      <c r="F1917" t="s">
        <v>597</v>
      </c>
      <c r="G1917" t="s">
        <v>598</v>
      </c>
      <c r="H1917" t="s">
        <v>274</v>
      </c>
      <c r="I1917" t="s">
        <v>275</v>
      </c>
      <c r="J1917" t="s">
        <v>37</v>
      </c>
      <c r="K1917">
        <v>116</v>
      </c>
    </row>
    <row r="1918" spans="1:11" x14ac:dyDescent="0.35">
      <c r="A1918" s="36" t="str">
        <f t="shared" si="14"/>
        <v>NHS111PS-202324-H2</v>
      </c>
      <c r="B1918" s="36" t="str">
        <f>VLOOKUP($A1918,Refs!$J$2:$K$15,2,FALSE)</f>
        <v>Oct'23 to Mar'24</v>
      </c>
      <c r="C1918" t="s">
        <v>629</v>
      </c>
      <c r="D1918" t="s">
        <v>495</v>
      </c>
      <c r="E1918" t="s">
        <v>599</v>
      </c>
      <c r="F1918" t="s">
        <v>597</v>
      </c>
      <c r="G1918" t="s">
        <v>598</v>
      </c>
      <c r="H1918" t="s">
        <v>274</v>
      </c>
      <c r="I1918" t="s">
        <v>275</v>
      </c>
      <c r="J1918" t="s">
        <v>38</v>
      </c>
      <c r="K1918">
        <v>93</v>
      </c>
    </row>
    <row r="1919" spans="1:11" x14ac:dyDescent="0.35">
      <c r="A1919" s="36" t="str">
        <f t="shared" si="14"/>
        <v>NHS111PS-202324-H2</v>
      </c>
      <c r="B1919" s="36" t="str">
        <f>VLOOKUP($A1919,Refs!$J$2:$K$15,2,FALSE)</f>
        <v>Oct'23 to Mar'24</v>
      </c>
      <c r="C1919" t="s">
        <v>629</v>
      </c>
      <c r="D1919" t="s">
        <v>495</v>
      </c>
      <c r="E1919" t="s">
        <v>599</v>
      </c>
      <c r="F1919" t="s">
        <v>597</v>
      </c>
      <c r="G1919" t="s">
        <v>598</v>
      </c>
      <c r="H1919" t="s">
        <v>274</v>
      </c>
      <c r="I1919" t="s">
        <v>275</v>
      </c>
      <c r="J1919" t="s">
        <v>39</v>
      </c>
      <c r="K1919">
        <v>208</v>
      </c>
    </row>
    <row r="1920" spans="1:11" x14ac:dyDescent="0.35">
      <c r="A1920" s="36" t="str">
        <f t="shared" si="14"/>
        <v>NHS111PS-202324-H2</v>
      </c>
      <c r="B1920" s="36" t="str">
        <f>VLOOKUP($A1920,Refs!$J$2:$K$15,2,FALSE)</f>
        <v>Oct'23 to Mar'24</v>
      </c>
      <c r="C1920" t="s">
        <v>629</v>
      </c>
      <c r="D1920" t="s">
        <v>495</v>
      </c>
      <c r="E1920" t="s">
        <v>599</v>
      </c>
      <c r="F1920" t="s">
        <v>597</v>
      </c>
      <c r="G1920" t="s">
        <v>598</v>
      </c>
      <c r="H1920" t="s">
        <v>274</v>
      </c>
      <c r="I1920" t="s">
        <v>275</v>
      </c>
      <c r="J1920" t="s">
        <v>40</v>
      </c>
      <c r="K1920">
        <v>29</v>
      </c>
    </row>
    <row r="1921" spans="1:11" x14ac:dyDescent="0.35">
      <c r="A1921" s="36" t="str">
        <f t="shared" si="14"/>
        <v>NHS111PS-202324-H2</v>
      </c>
      <c r="B1921" s="36" t="str">
        <f>VLOOKUP($A1921,Refs!$J$2:$K$15,2,FALSE)</f>
        <v>Oct'23 to Mar'24</v>
      </c>
      <c r="C1921" t="s">
        <v>629</v>
      </c>
      <c r="D1921" t="s">
        <v>495</v>
      </c>
      <c r="E1921" t="s">
        <v>599</v>
      </c>
      <c r="F1921" t="s">
        <v>597</v>
      </c>
      <c r="G1921" t="s">
        <v>598</v>
      </c>
      <c r="H1921" t="s">
        <v>274</v>
      </c>
      <c r="I1921" t="s">
        <v>275</v>
      </c>
      <c r="J1921" t="s">
        <v>41</v>
      </c>
      <c r="K1921">
        <v>45</v>
      </c>
    </row>
    <row r="1922" spans="1:11" x14ac:dyDescent="0.35">
      <c r="A1922" s="36" t="str">
        <f t="shared" si="14"/>
        <v>NHS111PS-202324-H2</v>
      </c>
      <c r="B1922" s="36" t="str">
        <f>VLOOKUP($A1922,Refs!$J$2:$K$15,2,FALSE)</f>
        <v>Oct'23 to Mar'24</v>
      </c>
      <c r="C1922" t="s">
        <v>629</v>
      </c>
      <c r="D1922" t="s">
        <v>495</v>
      </c>
      <c r="E1922" t="s">
        <v>599</v>
      </c>
      <c r="F1922" t="s">
        <v>597</v>
      </c>
      <c r="G1922" t="s">
        <v>598</v>
      </c>
      <c r="H1922" t="s">
        <v>274</v>
      </c>
      <c r="I1922" t="s">
        <v>275</v>
      </c>
      <c r="J1922" t="s">
        <v>42</v>
      </c>
      <c r="K1922">
        <v>74</v>
      </c>
    </row>
    <row r="1923" spans="1:11" x14ac:dyDescent="0.35">
      <c r="A1923" s="36" t="str">
        <f t="shared" si="14"/>
        <v>NHS111PS-202324-H2</v>
      </c>
      <c r="B1923" s="36" t="str">
        <f>VLOOKUP($A1923,Refs!$J$2:$K$15,2,FALSE)</f>
        <v>Oct'23 to Mar'24</v>
      </c>
      <c r="C1923" t="s">
        <v>629</v>
      </c>
      <c r="D1923" t="s">
        <v>495</v>
      </c>
      <c r="E1923" t="s">
        <v>599</v>
      </c>
      <c r="F1923" t="s">
        <v>597</v>
      </c>
      <c r="G1923" t="s">
        <v>598</v>
      </c>
      <c r="H1923" t="s">
        <v>274</v>
      </c>
      <c r="I1923" t="s">
        <v>275</v>
      </c>
      <c r="J1923" t="s">
        <v>43</v>
      </c>
      <c r="K1923">
        <v>9</v>
      </c>
    </row>
    <row r="1924" spans="1:11" x14ac:dyDescent="0.35">
      <c r="A1924" s="36" t="str">
        <f t="shared" si="14"/>
        <v>NHS111PS-202324-H2</v>
      </c>
      <c r="B1924" s="36" t="str">
        <f>VLOOKUP($A1924,Refs!$J$2:$K$15,2,FALSE)</f>
        <v>Oct'23 to Mar'24</v>
      </c>
      <c r="C1924" t="s">
        <v>629</v>
      </c>
      <c r="D1924" t="s">
        <v>512</v>
      </c>
      <c r="E1924" t="s">
        <v>588</v>
      </c>
      <c r="F1924" t="s">
        <v>597</v>
      </c>
      <c r="G1924" t="s">
        <v>598</v>
      </c>
      <c r="H1924" t="s">
        <v>292</v>
      </c>
      <c r="I1924" t="s">
        <v>293</v>
      </c>
      <c r="J1924">
        <v>1</v>
      </c>
      <c r="K1924">
        <v>16148</v>
      </c>
    </row>
    <row r="1925" spans="1:11" x14ac:dyDescent="0.35">
      <c r="A1925" s="36" t="str">
        <f t="shared" si="14"/>
        <v>NHS111PS-202324-H2</v>
      </c>
      <c r="B1925" s="36" t="str">
        <f>VLOOKUP($A1925,Refs!$J$2:$K$15,2,FALSE)</f>
        <v>Oct'23 to Mar'24</v>
      </c>
      <c r="C1925" t="s">
        <v>629</v>
      </c>
      <c r="D1925" t="s">
        <v>512</v>
      </c>
      <c r="E1925" t="s">
        <v>588</v>
      </c>
      <c r="F1925" t="s">
        <v>597</v>
      </c>
      <c r="G1925" t="s">
        <v>598</v>
      </c>
      <c r="H1925" t="s">
        <v>292</v>
      </c>
      <c r="I1925" t="s">
        <v>293</v>
      </c>
      <c r="J1925">
        <v>2</v>
      </c>
      <c r="K1925">
        <v>950</v>
      </c>
    </row>
    <row r="1926" spans="1:11" x14ac:dyDescent="0.35">
      <c r="A1926" s="36" t="str">
        <f t="shared" si="14"/>
        <v>NHS111PS-202324-H2</v>
      </c>
      <c r="B1926" s="36" t="str">
        <f>VLOOKUP($A1926,Refs!$J$2:$K$15,2,FALSE)</f>
        <v>Oct'23 to Mar'24</v>
      </c>
      <c r="C1926" t="s">
        <v>629</v>
      </c>
      <c r="D1926" t="s">
        <v>512</v>
      </c>
      <c r="E1926" t="s">
        <v>588</v>
      </c>
      <c r="F1926" t="s">
        <v>597</v>
      </c>
      <c r="G1926" t="s">
        <v>598</v>
      </c>
      <c r="H1926" t="s">
        <v>292</v>
      </c>
      <c r="I1926" t="s">
        <v>293</v>
      </c>
      <c r="J1926" t="s">
        <v>30</v>
      </c>
      <c r="K1926">
        <v>577</v>
      </c>
    </row>
    <row r="1927" spans="1:11" x14ac:dyDescent="0.35">
      <c r="A1927" s="36" t="str">
        <f t="shared" si="14"/>
        <v>NHS111PS-202324-H2</v>
      </c>
      <c r="B1927" s="36" t="str">
        <f>VLOOKUP($A1927,Refs!$J$2:$K$15,2,FALSE)</f>
        <v>Oct'23 to Mar'24</v>
      </c>
      <c r="C1927" t="s">
        <v>629</v>
      </c>
      <c r="D1927" t="s">
        <v>512</v>
      </c>
      <c r="E1927" t="s">
        <v>588</v>
      </c>
      <c r="F1927" t="s">
        <v>597</v>
      </c>
      <c r="G1927" t="s">
        <v>598</v>
      </c>
      <c r="H1927" t="s">
        <v>292</v>
      </c>
      <c r="I1927" t="s">
        <v>293</v>
      </c>
      <c r="J1927" t="s">
        <v>31</v>
      </c>
      <c r="K1927">
        <v>171</v>
      </c>
    </row>
    <row r="1928" spans="1:11" x14ac:dyDescent="0.35">
      <c r="A1928" s="36" t="str">
        <f t="shared" si="14"/>
        <v>NHS111PS-202324-H2</v>
      </c>
      <c r="B1928" s="36" t="str">
        <f>VLOOKUP($A1928,Refs!$J$2:$K$15,2,FALSE)</f>
        <v>Oct'23 to Mar'24</v>
      </c>
      <c r="C1928" t="s">
        <v>629</v>
      </c>
      <c r="D1928" t="s">
        <v>512</v>
      </c>
      <c r="E1928" t="s">
        <v>588</v>
      </c>
      <c r="F1928" t="s">
        <v>597</v>
      </c>
      <c r="G1928" t="s">
        <v>598</v>
      </c>
      <c r="H1928" t="s">
        <v>292</v>
      </c>
      <c r="I1928" t="s">
        <v>293</v>
      </c>
      <c r="J1928" t="s">
        <v>32</v>
      </c>
      <c r="K1928">
        <v>62</v>
      </c>
    </row>
    <row r="1929" spans="1:11" x14ac:dyDescent="0.35">
      <c r="A1929" s="36" t="str">
        <f t="shared" si="14"/>
        <v>NHS111PS-202324-H2</v>
      </c>
      <c r="B1929" s="36" t="str">
        <f>VLOOKUP($A1929,Refs!$J$2:$K$15,2,FALSE)</f>
        <v>Oct'23 to Mar'24</v>
      </c>
      <c r="C1929" t="s">
        <v>629</v>
      </c>
      <c r="D1929" t="s">
        <v>512</v>
      </c>
      <c r="E1929" t="s">
        <v>588</v>
      </c>
      <c r="F1929" t="s">
        <v>597</v>
      </c>
      <c r="G1929" t="s">
        <v>598</v>
      </c>
      <c r="H1929" t="s">
        <v>292</v>
      </c>
      <c r="I1929" t="s">
        <v>293</v>
      </c>
      <c r="J1929" t="s">
        <v>33</v>
      </c>
      <c r="K1929">
        <v>63</v>
      </c>
    </row>
    <row r="1930" spans="1:11" x14ac:dyDescent="0.35">
      <c r="A1930" s="36" t="str">
        <f t="shared" si="14"/>
        <v>NHS111PS-202324-H2</v>
      </c>
      <c r="B1930" s="36" t="str">
        <f>VLOOKUP($A1930,Refs!$J$2:$K$15,2,FALSE)</f>
        <v>Oct'23 to Mar'24</v>
      </c>
      <c r="C1930" t="s">
        <v>629</v>
      </c>
      <c r="D1930" t="s">
        <v>512</v>
      </c>
      <c r="E1930" t="s">
        <v>588</v>
      </c>
      <c r="F1930" t="s">
        <v>597</v>
      </c>
      <c r="G1930" t="s">
        <v>598</v>
      </c>
      <c r="H1930" t="s">
        <v>292</v>
      </c>
      <c r="I1930" t="s">
        <v>293</v>
      </c>
      <c r="J1930" t="s">
        <v>34</v>
      </c>
      <c r="K1930">
        <v>77</v>
      </c>
    </row>
    <row r="1931" spans="1:11" x14ac:dyDescent="0.35">
      <c r="A1931" s="36" t="str">
        <f t="shared" si="14"/>
        <v>NHS111PS-202324-H2</v>
      </c>
      <c r="B1931" s="36" t="str">
        <f>VLOOKUP($A1931,Refs!$J$2:$K$15,2,FALSE)</f>
        <v>Oct'23 to Mar'24</v>
      </c>
      <c r="C1931" t="s">
        <v>629</v>
      </c>
      <c r="D1931" t="s">
        <v>512</v>
      </c>
      <c r="E1931" t="s">
        <v>588</v>
      </c>
      <c r="F1931" t="s">
        <v>597</v>
      </c>
      <c r="G1931" t="s">
        <v>598</v>
      </c>
      <c r="H1931" t="s">
        <v>292</v>
      </c>
      <c r="I1931" t="s">
        <v>293</v>
      </c>
      <c r="J1931" t="s">
        <v>35</v>
      </c>
      <c r="K1931">
        <v>0</v>
      </c>
    </row>
    <row r="1932" spans="1:11" x14ac:dyDescent="0.35">
      <c r="A1932" s="36" t="str">
        <f t="shared" si="14"/>
        <v>NHS111PS-202324-H2</v>
      </c>
      <c r="B1932" s="36" t="str">
        <f>VLOOKUP($A1932,Refs!$J$2:$K$15,2,FALSE)</f>
        <v>Oct'23 to Mar'24</v>
      </c>
      <c r="C1932" t="s">
        <v>629</v>
      </c>
      <c r="D1932" t="s">
        <v>512</v>
      </c>
      <c r="E1932" t="s">
        <v>588</v>
      </c>
      <c r="F1932" t="s">
        <v>597</v>
      </c>
      <c r="G1932" t="s">
        <v>598</v>
      </c>
      <c r="H1932" t="s">
        <v>292</v>
      </c>
      <c r="I1932" t="s">
        <v>293</v>
      </c>
      <c r="J1932" t="s">
        <v>36</v>
      </c>
      <c r="K1932">
        <v>297</v>
      </c>
    </row>
    <row r="1933" spans="1:11" x14ac:dyDescent="0.35">
      <c r="A1933" s="36" t="str">
        <f t="shared" si="14"/>
        <v>NHS111PS-202324-H2</v>
      </c>
      <c r="B1933" s="36" t="str">
        <f>VLOOKUP($A1933,Refs!$J$2:$K$15,2,FALSE)</f>
        <v>Oct'23 to Mar'24</v>
      </c>
      <c r="C1933" t="s">
        <v>629</v>
      </c>
      <c r="D1933" t="s">
        <v>512</v>
      </c>
      <c r="E1933" t="s">
        <v>588</v>
      </c>
      <c r="F1933" t="s">
        <v>597</v>
      </c>
      <c r="G1933" t="s">
        <v>598</v>
      </c>
      <c r="H1933" t="s">
        <v>292</v>
      </c>
      <c r="I1933" t="s">
        <v>293</v>
      </c>
      <c r="J1933" t="s">
        <v>37</v>
      </c>
      <c r="K1933">
        <v>125</v>
      </c>
    </row>
    <row r="1934" spans="1:11" x14ac:dyDescent="0.35">
      <c r="A1934" s="36" t="str">
        <f t="shared" si="14"/>
        <v>NHS111PS-202324-H2</v>
      </c>
      <c r="B1934" s="36" t="str">
        <f>VLOOKUP($A1934,Refs!$J$2:$K$15,2,FALSE)</f>
        <v>Oct'23 to Mar'24</v>
      </c>
      <c r="C1934" t="s">
        <v>629</v>
      </c>
      <c r="D1934" t="s">
        <v>512</v>
      </c>
      <c r="E1934" t="s">
        <v>588</v>
      </c>
      <c r="F1934" t="s">
        <v>597</v>
      </c>
      <c r="G1934" t="s">
        <v>598</v>
      </c>
      <c r="H1934" t="s">
        <v>292</v>
      </c>
      <c r="I1934" t="s">
        <v>293</v>
      </c>
      <c r="J1934" t="s">
        <v>38</v>
      </c>
      <c r="K1934">
        <v>99</v>
      </c>
    </row>
    <row r="1935" spans="1:11" x14ac:dyDescent="0.35">
      <c r="A1935" s="36" t="str">
        <f t="shared" si="14"/>
        <v>NHS111PS-202324-H2</v>
      </c>
      <c r="B1935" s="36" t="str">
        <f>VLOOKUP($A1935,Refs!$J$2:$K$15,2,FALSE)</f>
        <v>Oct'23 to Mar'24</v>
      </c>
      <c r="C1935" t="s">
        <v>629</v>
      </c>
      <c r="D1935" t="s">
        <v>512</v>
      </c>
      <c r="E1935" t="s">
        <v>588</v>
      </c>
      <c r="F1935" t="s">
        <v>597</v>
      </c>
      <c r="G1935" t="s">
        <v>598</v>
      </c>
      <c r="H1935" t="s">
        <v>292</v>
      </c>
      <c r="I1935" t="s">
        <v>293</v>
      </c>
      <c r="J1935" t="s">
        <v>39</v>
      </c>
      <c r="K1935">
        <v>228</v>
      </c>
    </row>
    <row r="1936" spans="1:11" x14ac:dyDescent="0.35">
      <c r="A1936" s="36" t="str">
        <f t="shared" si="14"/>
        <v>NHS111PS-202324-H2</v>
      </c>
      <c r="B1936" s="36" t="str">
        <f>VLOOKUP($A1936,Refs!$J$2:$K$15,2,FALSE)</f>
        <v>Oct'23 to Mar'24</v>
      </c>
      <c r="C1936" t="s">
        <v>629</v>
      </c>
      <c r="D1936" t="s">
        <v>512</v>
      </c>
      <c r="E1936" t="s">
        <v>588</v>
      </c>
      <c r="F1936" t="s">
        <v>597</v>
      </c>
      <c r="G1936" t="s">
        <v>598</v>
      </c>
      <c r="H1936" t="s">
        <v>292</v>
      </c>
      <c r="I1936" t="s">
        <v>293</v>
      </c>
      <c r="J1936" t="s">
        <v>40</v>
      </c>
      <c r="K1936">
        <v>54</v>
      </c>
    </row>
    <row r="1937" spans="1:11" x14ac:dyDescent="0.35">
      <c r="A1937" s="36" t="str">
        <f t="shared" si="14"/>
        <v>NHS111PS-202324-H2</v>
      </c>
      <c r="B1937" s="36" t="str">
        <f>VLOOKUP($A1937,Refs!$J$2:$K$15,2,FALSE)</f>
        <v>Oct'23 to Mar'24</v>
      </c>
      <c r="C1937" t="s">
        <v>629</v>
      </c>
      <c r="D1937" t="s">
        <v>512</v>
      </c>
      <c r="E1937" t="s">
        <v>588</v>
      </c>
      <c r="F1937" t="s">
        <v>597</v>
      </c>
      <c r="G1937" t="s">
        <v>598</v>
      </c>
      <c r="H1937" t="s">
        <v>292</v>
      </c>
      <c r="I1937" t="s">
        <v>293</v>
      </c>
      <c r="J1937" t="s">
        <v>41</v>
      </c>
      <c r="K1937">
        <v>61</v>
      </c>
    </row>
    <row r="1938" spans="1:11" x14ac:dyDescent="0.35">
      <c r="A1938" s="36" t="str">
        <f t="shared" si="14"/>
        <v>NHS111PS-202324-H2</v>
      </c>
      <c r="B1938" s="36" t="str">
        <f>VLOOKUP($A1938,Refs!$J$2:$K$15,2,FALSE)</f>
        <v>Oct'23 to Mar'24</v>
      </c>
      <c r="C1938" t="s">
        <v>629</v>
      </c>
      <c r="D1938" t="s">
        <v>512</v>
      </c>
      <c r="E1938" t="s">
        <v>588</v>
      </c>
      <c r="F1938" t="s">
        <v>597</v>
      </c>
      <c r="G1938" t="s">
        <v>598</v>
      </c>
      <c r="H1938" t="s">
        <v>292</v>
      </c>
      <c r="I1938" t="s">
        <v>293</v>
      </c>
      <c r="J1938" t="s">
        <v>42</v>
      </c>
      <c r="K1938">
        <v>78</v>
      </c>
    </row>
    <row r="1939" spans="1:11" x14ac:dyDescent="0.35">
      <c r="A1939" s="36" t="str">
        <f t="shared" si="14"/>
        <v>NHS111PS-202324-H2</v>
      </c>
      <c r="B1939" s="36" t="str">
        <f>VLOOKUP($A1939,Refs!$J$2:$K$15,2,FALSE)</f>
        <v>Oct'23 to Mar'24</v>
      </c>
      <c r="C1939" t="s">
        <v>629</v>
      </c>
      <c r="D1939" t="s">
        <v>512</v>
      </c>
      <c r="E1939" t="s">
        <v>588</v>
      </c>
      <c r="F1939" t="s">
        <v>597</v>
      </c>
      <c r="G1939" t="s">
        <v>598</v>
      </c>
      <c r="H1939" t="s">
        <v>292</v>
      </c>
      <c r="I1939" t="s">
        <v>293</v>
      </c>
      <c r="J1939" t="s">
        <v>43</v>
      </c>
      <c r="K1939">
        <v>8</v>
      </c>
    </row>
    <row r="1940" spans="1:11" x14ac:dyDescent="0.35">
      <c r="A1940" s="36" t="str">
        <f t="shared" si="14"/>
        <v>NHS111PS-202324-H2</v>
      </c>
      <c r="B1940" s="36" t="str">
        <f>VLOOKUP($A1940,Refs!$J$2:$K$15,2,FALSE)</f>
        <v>Oct'23 to Mar'24</v>
      </c>
      <c r="C1940" t="s">
        <v>629</v>
      </c>
      <c r="D1940" t="s">
        <v>506</v>
      </c>
      <c r="E1940" t="s">
        <v>585</v>
      </c>
      <c r="F1940" t="s">
        <v>597</v>
      </c>
      <c r="G1940" t="s">
        <v>598</v>
      </c>
      <c r="H1940" t="s">
        <v>202</v>
      </c>
      <c r="I1940" t="s">
        <v>518</v>
      </c>
      <c r="J1940">
        <v>1</v>
      </c>
      <c r="K1940">
        <v>17190</v>
      </c>
    </row>
    <row r="1941" spans="1:11" x14ac:dyDescent="0.35">
      <c r="A1941" s="36" t="str">
        <f t="shared" si="14"/>
        <v>NHS111PS-202324-H2</v>
      </c>
      <c r="B1941" s="36" t="str">
        <f>VLOOKUP($A1941,Refs!$J$2:$K$15,2,FALSE)</f>
        <v>Oct'23 to Mar'24</v>
      </c>
      <c r="C1941" t="s">
        <v>629</v>
      </c>
      <c r="D1941" t="s">
        <v>506</v>
      </c>
      <c r="E1941" t="s">
        <v>585</v>
      </c>
      <c r="F1941" t="s">
        <v>597</v>
      </c>
      <c r="G1941" t="s">
        <v>598</v>
      </c>
      <c r="H1941" t="s">
        <v>202</v>
      </c>
      <c r="I1941" t="s">
        <v>518</v>
      </c>
      <c r="J1941">
        <v>2</v>
      </c>
      <c r="K1941">
        <v>1019</v>
      </c>
    </row>
    <row r="1942" spans="1:11" x14ac:dyDescent="0.35">
      <c r="A1942" s="36" t="str">
        <f t="shared" si="14"/>
        <v>NHS111PS-202324-H2</v>
      </c>
      <c r="B1942" s="36" t="str">
        <f>VLOOKUP($A1942,Refs!$J$2:$K$15,2,FALSE)</f>
        <v>Oct'23 to Mar'24</v>
      </c>
      <c r="C1942" t="s">
        <v>629</v>
      </c>
      <c r="D1942" t="s">
        <v>506</v>
      </c>
      <c r="E1942" t="s">
        <v>585</v>
      </c>
      <c r="F1942" t="s">
        <v>597</v>
      </c>
      <c r="G1942" t="s">
        <v>598</v>
      </c>
      <c r="H1942" t="s">
        <v>202</v>
      </c>
      <c r="I1942" t="s">
        <v>518</v>
      </c>
      <c r="J1942" t="s">
        <v>30</v>
      </c>
      <c r="K1942">
        <v>598</v>
      </c>
    </row>
    <row r="1943" spans="1:11" x14ac:dyDescent="0.35">
      <c r="A1943" s="36" t="str">
        <f t="shared" si="14"/>
        <v>NHS111PS-202324-H2</v>
      </c>
      <c r="B1943" s="36" t="str">
        <f>VLOOKUP($A1943,Refs!$J$2:$K$15,2,FALSE)</f>
        <v>Oct'23 to Mar'24</v>
      </c>
      <c r="C1943" t="s">
        <v>629</v>
      </c>
      <c r="D1943" t="s">
        <v>506</v>
      </c>
      <c r="E1943" t="s">
        <v>585</v>
      </c>
      <c r="F1943" t="s">
        <v>597</v>
      </c>
      <c r="G1943" t="s">
        <v>598</v>
      </c>
      <c r="H1943" t="s">
        <v>202</v>
      </c>
      <c r="I1943" t="s">
        <v>518</v>
      </c>
      <c r="J1943" t="s">
        <v>31</v>
      </c>
      <c r="K1943">
        <v>176</v>
      </c>
    </row>
    <row r="1944" spans="1:11" x14ac:dyDescent="0.35">
      <c r="A1944" s="36" t="str">
        <f t="shared" si="14"/>
        <v>NHS111PS-202324-H2</v>
      </c>
      <c r="B1944" s="36" t="str">
        <f>VLOOKUP($A1944,Refs!$J$2:$K$15,2,FALSE)</f>
        <v>Oct'23 to Mar'24</v>
      </c>
      <c r="C1944" t="s">
        <v>629</v>
      </c>
      <c r="D1944" t="s">
        <v>506</v>
      </c>
      <c r="E1944" t="s">
        <v>585</v>
      </c>
      <c r="F1944" t="s">
        <v>597</v>
      </c>
      <c r="G1944" t="s">
        <v>598</v>
      </c>
      <c r="H1944" t="s">
        <v>202</v>
      </c>
      <c r="I1944" t="s">
        <v>518</v>
      </c>
      <c r="J1944" t="s">
        <v>32</v>
      </c>
      <c r="K1944">
        <v>77</v>
      </c>
    </row>
    <row r="1945" spans="1:11" x14ac:dyDescent="0.35">
      <c r="A1945" s="36" t="str">
        <f t="shared" si="14"/>
        <v>NHS111PS-202324-H2</v>
      </c>
      <c r="B1945" s="36" t="str">
        <f>VLOOKUP($A1945,Refs!$J$2:$K$15,2,FALSE)</f>
        <v>Oct'23 to Mar'24</v>
      </c>
      <c r="C1945" t="s">
        <v>629</v>
      </c>
      <c r="D1945" t="s">
        <v>506</v>
      </c>
      <c r="E1945" t="s">
        <v>585</v>
      </c>
      <c r="F1945" t="s">
        <v>597</v>
      </c>
      <c r="G1945" t="s">
        <v>598</v>
      </c>
      <c r="H1945" t="s">
        <v>202</v>
      </c>
      <c r="I1945" t="s">
        <v>518</v>
      </c>
      <c r="J1945" t="s">
        <v>33</v>
      </c>
      <c r="K1945">
        <v>77</v>
      </c>
    </row>
    <row r="1946" spans="1:11" x14ac:dyDescent="0.35">
      <c r="A1946" s="36" t="str">
        <f t="shared" si="14"/>
        <v>NHS111PS-202324-H2</v>
      </c>
      <c r="B1946" s="36" t="str">
        <f>VLOOKUP($A1946,Refs!$J$2:$K$15,2,FALSE)</f>
        <v>Oct'23 to Mar'24</v>
      </c>
      <c r="C1946" t="s">
        <v>629</v>
      </c>
      <c r="D1946" t="s">
        <v>506</v>
      </c>
      <c r="E1946" t="s">
        <v>585</v>
      </c>
      <c r="F1946" t="s">
        <v>597</v>
      </c>
      <c r="G1946" t="s">
        <v>598</v>
      </c>
      <c r="H1946" t="s">
        <v>202</v>
      </c>
      <c r="I1946" t="s">
        <v>518</v>
      </c>
      <c r="J1946" t="s">
        <v>34</v>
      </c>
      <c r="K1946">
        <v>91</v>
      </c>
    </row>
    <row r="1947" spans="1:11" x14ac:dyDescent="0.35">
      <c r="A1947" s="36" t="str">
        <f t="shared" si="14"/>
        <v>NHS111PS-202324-H2</v>
      </c>
      <c r="B1947" s="36" t="str">
        <f>VLOOKUP($A1947,Refs!$J$2:$K$15,2,FALSE)</f>
        <v>Oct'23 to Mar'24</v>
      </c>
      <c r="C1947" t="s">
        <v>629</v>
      </c>
      <c r="D1947" t="s">
        <v>506</v>
      </c>
      <c r="E1947" t="s">
        <v>585</v>
      </c>
      <c r="F1947" t="s">
        <v>597</v>
      </c>
      <c r="G1947" t="s">
        <v>598</v>
      </c>
      <c r="H1947" t="s">
        <v>202</v>
      </c>
      <c r="I1947" t="s">
        <v>518</v>
      </c>
      <c r="J1947" t="s">
        <v>35</v>
      </c>
      <c r="K1947">
        <v>0</v>
      </c>
    </row>
    <row r="1948" spans="1:11" x14ac:dyDescent="0.35">
      <c r="A1948" s="36" t="str">
        <f t="shared" si="14"/>
        <v>NHS111PS-202324-H2</v>
      </c>
      <c r="B1948" s="36" t="str">
        <f>VLOOKUP($A1948,Refs!$J$2:$K$15,2,FALSE)</f>
        <v>Oct'23 to Mar'24</v>
      </c>
      <c r="C1948" t="s">
        <v>629</v>
      </c>
      <c r="D1948" t="s">
        <v>506</v>
      </c>
      <c r="E1948" t="s">
        <v>585</v>
      </c>
      <c r="F1948" t="s">
        <v>597</v>
      </c>
      <c r="G1948" t="s">
        <v>598</v>
      </c>
      <c r="H1948" t="s">
        <v>202</v>
      </c>
      <c r="I1948" t="s">
        <v>518</v>
      </c>
      <c r="J1948" t="s">
        <v>36</v>
      </c>
      <c r="K1948">
        <v>248</v>
      </c>
    </row>
    <row r="1949" spans="1:11" x14ac:dyDescent="0.35">
      <c r="A1949" s="36" t="str">
        <f t="shared" si="14"/>
        <v>NHS111PS-202324-H2</v>
      </c>
      <c r="B1949" s="36" t="str">
        <f>VLOOKUP($A1949,Refs!$J$2:$K$15,2,FALSE)</f>
        <v>Oct'23 to Mar'24</v>
      </c>
      <c r="C1949" t="s">
        <v>629</v>
      </c>
      <c r="D1949" t="s">
        <v>506</v>
      </c>
      <c r="E1949" t="s">
        <v>585</v>
      </c>
      <c r="F1949" t="s">
        <v>597</v>
      </c>
      <c r="G1949" t="s">
        <v>598</v>
      </c>
      <c r="H1949" t="s">
        <v>202</v>
      </c>
      <c r="I1949" t="s">
        <v>518</v>
      </c>
      <c r="J1949" t="s">
        <v>37</v>
      </c>
      <c r="K1949">
        <v>178</v>
      </c>
    </row>
    <row r="1950" spans="1:11" x14ac:dyDescent="0.35">
      <c r="A1950" s="36" t="str">
        <f t="shared" si="14"/>
        <v>NHS111PS-202324-H2</v>
      </c>
      <c r="B1950" s="36" t="str">
        <f>VLOOKUP($A1950,Refs!$J$2:$K$15,2,FALSE)</f>
        <v>Oct'23 to Mar'24</v>
      </c>
      <c r="C1950" t="s">
        <v>629</v>
      </c>
      <c r="D1950" t="s">
        <v>506</v>
      </c>
      <c r="E1950" t="s">
        <v>585</v>
      </c>
      <c r="F1950" t="s">
        <v>597</v>
      </c>
      <c r="G1950" t="s">
        <v>598</v>
      </c>
      <c r="H1950" t="s">
        <v>202</v>
      </c>
      <c r="I1950" t="s">
        <v>518</v>
      </c>
      <c r="J1950" t="s">
        <v>38</v>
      </c>
      <c r="K1950">
        <v>131</v>
      </c>
    </row>
    <row r="1951" spans="1:11" x14ac:dyDescent="0.35">
      <c r="A1951" s="36" t="str">
        <f t="shared" si="14"/>
        <v>NHS111PS-202324-H2</v>
      </c>
      <c r="B1951" s="36" t="str">
        <f>VLOOKUP($A1951,Refs!$J$2:$K$15,2,FALSE)</f>
        <v>Oct'23 to Mar'24</v>
      </c>
      <c r="C1951" t="s">
        <v>629</v>
      </c>
      <c r="D1951" t="s">
        <v>506</v>
      </c>
      <c r="E1951" t="s">
        <v>585</v>
      </c>
      <c r="F1951" t="s">
        <v>597</v>
      </c>
      <c r="G1951" t="s">
        <v>598</v>
      </c>
      <c r="H1951" t="s">
        <v>202</v>
      </c>
      <c r="I1951" t="s">
        <v>518</v>
      </c>
      <c r="J1951" t="s">
        <v>39</v>
      </c>
      <c r="K1951">
        <v>295</v>
      </c>
    </row>
    <row r="1952" spans="1:11" x14ac:dyDescent="0.35">
      <c r="A1952" s="36" t="str">
        <f t="shared" si="14"/>
        <v>NHS111PS-202324-H2</v>
      </c>
      <c r="B1952" s="36" t="str">
        <f>VLOOKUP($A1952,Refs!$J$2:$K$15,2,FALSE)</f>
        <v>Oct'23 to Mar'24</v>
      </c>
      <c r="C1952" t="s">
        <v>629</v>
      </c>
      <c r="D1952" t="s">
        <v>506</v>
      </c>
      <c r="E1952" t="s">
        <v>585</v>
      </c>
      <c r="F1952" t="s">
        <v>597</v>
      </c>
      <c r="G1952" t="s">
        <v>598</v>
      </c>
      <c r="H1952" t="s">
        <v>202</v>
      </c>
      <c r="I1952" t="s">
        <v>518</v>
      </c>
      <c r="J1952" t="s">
        <v>40</v>
      </c>
      <c r="K1952">
        <v>49</v>
      </c>
    </row>
    <row r="1953" spans="1:11" x14ac:dyDescent="0.35">
      <c r="A1953" s="36" t="str">
        <f t="shared" si="14"/>
        <v>NHS111PS-202324-H2</v>
      </c>
      <c r="B1953" s="36" t="str">
        <f>VLOOKUP($A1953,Refs!$J$2:$K$15,2,FALSE)</f>
        <v>Oct'23 to Mar'24</v>
      </c>
      <c r="C1953" t="s">
        <v>629</v>
      </c>
      <c r="D1953" t="s">
        <v>506</v>
      </c>
      <c r="E1953" t="s">
        <v>585</v>
      </c>
      <c r="F1953" t="s">
        <v>597</v>
      </c>
      <c r="G1953" t="s">
        <v>598</v>
      </c>
      <c r="H1953" t="s">
        <v>202</v>
      </c>
      <c r="I1953" t="s">
        <v>518</v>
      </c>
      <c r="J1953" t="s">
        <v>41</v>
      </c>
      <c r="K1953">
        <v>41</v>
      </c>
    </row>
    <row r="1954" spans="1:11" x14ac:dyDescent="0.35">
      <c r="A1954" s="36" t="str">
        <f t="shared" si="14"/>
        <v>NHS111PS-202324-H2</v>
      </c>
      <c r="B1954" s="36" t="str">
        <f>VLOOKUP($A1954,Refs!$J$2:$K$15,2,FALSE)</f>
        <v>Oct'23 to Mar'24</v>
      </c>
      <c r="C1954" t="s">
        <v>629</v>
      </c>
      <c r="D1954" t="s">
        <v>506</v>
      </c>
      <c r="E1954" t="s">
        <v>585</v>
      </c>
      <c r="F1954" t="s">
        <v>597</v>
      </c>
      <c r="G1954" t="s">
        <v>598</v>
      </c>
      <c r="H1954" t="s">
        <v>202</v>
      </c>
      <c r="I1954" t="s">
        <v>518</v>
      </c>
      <c r="J1954" t="s">
        <v>42</v>
      </c>
      <c r="K1954">
        <v>72</v>
      </c>
    </row>
    <row r="1955" spans="1:11" x14ac:dyDescent="0.35">
      <c r="A1955" s="36" t="str">
        <f t="shared" si="14"/>
        <v>NHS111PS-202324-H2</v>
      </c>
      <c r="B1955" s="36" t="str">
        <f>VLOOKUP($A1955,Refs!$J$2:$K$15,2,FALSE)</f>
        <v>Oct'23 to Mar'24</v>
      </c>
      <c r="C1955" t="s">
        <v>629</v>
      </c>
      <c r="D1955" t="s">
        <v>506</v>
      </c>
      <c r="E1955" t="s">
        <v>585</v>
      </c>
      <c r="F1955" t="s">
        <v>597</v>
      </c>
      <c r="G1955" t="s">
        <v>598</v>
      </c>
      <c r="H1955" t="s">
        <v>202</v>
      </c>
      <c r="I1955" t="s">
        <v>518</v>
      </c>
      <c r="J1955" t="s">
        <v>43</v>
      </c>
      <c r="K1955">
        <v>5</v>
      </c>
    </row>
    <row r="1956" spans="1:11" x14ac:dyDescent="0.35">
      <c r="A1956" s="36" t="str">
        <f t="shared" si="14"/>
        <v>NHS111PS-202324-H2</v>
      </c>
      <c r="B1956" s="36" t="str">
        <f>VLOOKUP($A1956,Refs!$J$2:$K$15,2,FALSE)</f>
        <v>Oct'23 to Mar'24</v>
      </c>
      <c r="C1956" t="s">
        <v>629</v>
      </c>
      <c r="D1956" t="s">
        <v>512</v>
      </c>
      <c r="E1956" t="s">
        <v>588</v>
      </c>
      <c r="F1956" t="s">
        <v>597</v>
      </c>
      <c r="G1956" t="s">
        <v>598</v>
      </c>
      <c r="H1956" t="s">
        <v>299</v>
      </c>
      <c r="I1956" t="s">
        <v>300</v>
      </c>
      <c r="J1956">
        <v>1</v>
      </c>
      <c r="K1956">
        <v>13017</v>
      </c>
    </row>
    <row r="1957" spans="1:11" x14ac:dyDescent="0.35">
      <c r="A1957" s="36" t="str">
        <f t="shared" si="14"/>
        <v>NHS111PS-202324-H2</v>
      </c>
      <c r="B1957" s="36" t="str">
        <f>VLOOKUP($A1957,Refs!$J$2:$K$15,2,FALSE)</f>
        <v>Oct'23 to Mar'24</v>
      </c>
      <c r="C1957" t="s">
        <v>629</v>
      </c>
      <c r="D1957" t="s">
        <v>512</v>
      </c>
      <c r="E1957" t="s">
        <v>588</v>
      </c>
      <c r="F1957" t="s">
        <v>597</v>
      </c>
      <c r="G1957" t="s">
        <v>598</v>
      </c>
      <c r="H1957" t="s">
        <v>299</v>
      </c>
      <c r="I1957" t="s">
        <v>300</v>
      </c>
      <c r="J1957">
        <v>2</v>
      </c>
      <c r="K1957">
        <v>882</v>
      </c>
    </row>
    <row r="1958" spans="1:11" x14ac:dyDescent="0.35">
      <c r="A1958" s="36" t="str">
        <f t="shared" si="14"/>
        <v>NHS111PS-202324-H2</v>
      </c>
      <c r="B1958" s="36" t="str">
        <f>VLOOKUP($A1958,Refs!$J$2:$K$15,2,FALSE)</f>
        <v>Oct'23 to Mar'24</v>
      </c>
      <c r="C1958" t="s">
        <v>629</v>
      </c>
      <c r="D1958" t="s">
        <v>512</v>
      </c>
      <c r="E1958" t="s">
        <v>588</v>
      </c>
      <c r="F1958" t="s">
        <v>597</v>
      </c>
      <c r="G1958" t="s">
        <v>598</v>
      </c>
      <c r="H1958" t="s">
        <v>299</v>
      </c>
      <c r="I1958" t="s">
        <v>300</v>
      </c>
      <c r="J1958" t="s">
        <v>30</v>
      </c>
      <c r="K1958">
        <v>567</v>
      </c>
    </row>
    <row r="1959" spans="1:11" x14ac:dyDescent="0.35">
      <c r="A1959" s="36" t="str">
        <f t="shared" si="14"/>
        <v>NHS111PS-202324-H2</v>
      </c>
      <c r="B1959" s="36" t="str">
        <f>VLOOKUP($A1959,Refs!$J$2:$K$15,2,FALSE)</f>
        <v>Oct'23 to Mar'24</v>
      </c>
      <c r="C1959" t="s">
        <v>629</v>
      </c>
      <c r="D1959" t="s">
        <v>512</v>
      </c>
      <c r="E1959" t="s">
        <v>588</v>
      </c>
      <c r="F1959" t="s">
        <v>597</v>
      </c>
      <c r="G1959" t="s">
        <v>598</v>
      </c>
      <c r="H1959" t="s">
        <v>299</v>
      </c>
      <c r="I1959" t="s">
        <v>300</v>
      </c>
      <c r="J1959" t="s">
        <v>31</v>
      </c>
      <c r="K1959">
        <v>146</v>
      </c>
    </row>
    <row r="1960" spans="1:11" x14ac:dyDescent="0.35">
      <c r="A1960" s="36" t="str">
        <f t="shared" si="14"/>
        <v>NHS111PS-202324-H2</v>
      </c>
      <c r="B1960" s="36" t="str">
        <f>VLOOKUP($A1960,Refs!$J$2:$K$15,2,FALSE)</f>
        <v>Oct'23 to Mar'24</v>
      </c>
      <c r="C1960" t="s">
        <v>629</v>
      </c>
      <c r="D1960" t="s">
        <v>512</v>
      </c>
      <c r="E1960" t="s">
        <v>588</v>
      </c>
      <c r="F1960" t="s">
        <v>597</v>
      </c>
      <c r="G1960" t="s">
        <v>598</v>
      </c>
      <c r="H1960" t="s">
        <v>299</v>
      </c>
      <c r="I1960" t="s">
        <v>300</v>
      </c>
      <c r="J1960" t="s">
        <v>32</v>
      </c>
      <c r="K1960">
        <v>61</v>
      </c>
    </row>
    <row r="1961" spans="1:11" x14ac:dyDescent="0.35">
      <c r="A1961" s="36" t="str">
        <f t="shared" si="14"/>
        <v>NHS111PS-202324-H2</v>
      </c>
      <c r="B1961" s="36" t="str">
        <f>VLOOKUP($A1961,Refs!$J$2:$K$15,2,FALSE)</f>
        <v>Oct'23 to Mar'24</v>
      </c>
      <c r="C1961" t="s">
        <v>629</v>
      </c>
      <c r="D1961" t="s">
        <v>512</v>
      </c>
      <c r="E1961" t="s">
        <v>588</v>
      </c>
      <c r="F1961" t="s">
        <v>597</v>
      </c>
      <c r="G1961" t="s">
        <v>598</v>
      </c>
      <c r="H1961" t="s">
        <v>299</v>
      </c>
      <c r="I1961" t="s">
        <v>300</v>
      </c>
      <c r="J1961" t="s">
        <v>33</v>
      </c>
      <c r="K1961">
        <v>45</v>
      </c>
    </row>
    <row r="1962" spans="1:11" x14ac:dyDescent="0.35">
      <c r="A1962" s="36" t="str">
        <f t="shared" si="14"/>
        <v>NHS111PS-202324-H2</v>
      </c>
      <c r="B1962" s="36" t="str">
        <f>VLOOKUP($A1962,Refs!$J$2:$K$15,2,FALSE)</f>
        <v>Oct'23 to Mar'24</v>
      </c>
      <c r="C1962" t="s">
        <v>629</v>
      </c>
      <c r="D1962" t="s">
        <v>512</v>
      </c>
      <c r="E1962" t="s">
        <v>588</v>
      </c>
      <c r="F1962" t="s">
        <v>597</v>
      </c>
      <c r="G1962" t="s">
        <v>598</v>
      </c>
      <c r="H1962" t="s">
        <v>299</v>
      </c>
      <c r="I1962" t="s">
        <v>300</v>
      </c>
      <c r="J1962" t="s">
        <v>34</v>
      </c>
      <c r="K1962">
        <v>63</v>
      </c>
    </row>
    <row r="1963" spans="1:11" x14ac:dyDescent="0.35">
      <c r="A1963" s="36" t="str">
        <f t="shared" si="14"/>
        <v>NHS111PS-202324-H2</v>
      </c>
      <c r="B1963" s="36" t="str">
        <f>VLOOKUP($A1963,Refs!$J$2:$K$15,2,FALSE)</f>
        <v>Oct'23 to Mar'24</v>
      </c>
      <c r="C1963" t="s">
        <v>629</v>
      </c>
      <c r="D1963" t="s">
        <v>512</v>
      </c>
      <c r="E1963" t="s">
        <v>588</v>
      </c>
      <c r="F1963" t="s">
        <v>597</v>
      </c>
      <c r="G1963" t="s">
        <v>598</v>
      </c>
      <c r="H1963" t="s">
        <v>299</v>
      </c>
      <c r="I1963" t="s">
        <v>300</v>
      </c>
      <c r="J1963" t="s">
        <v>35</v>
      </c>
      <c r="K1963">
        <v>0</v>
      </c>
    </row>
    <row r="1964" spans="1:11" x14ac:dyDescent="0.35">
      <c r="A1964" s="36" t="str">
        <f t="shared" si="14"/>
        <v>NHS111PS-202324-H2</v>
      </c>
      <c r="B1964" s="36" t="str">
        <f>VLOOKUP($A1964,Refs!$J$2:$K$15,2,FALSE)</f>
        <v>Oct'23 to Mar'24</v>
      </c>
      <c r="C1964" t="s">
        <v>629</v>
      </c>
      <c r="D1964" t="s">
        <v>512</v>
      </c>
      <c r="E1964" t="s">
        <v>588</v>
      </c>
      <c r="F1964" t="s">
        <v>597</v>
      </c>
      <c r="G1964" t="s">
        <v>598</v>
      </c>
      <c r="H1964" t="s">
        <v>299</v>
      </c>
      <c r="I1964" t="s">
        <v>300</v>
      </c>
      <c r="J1964" t="s">
        <v>36</v>
      </c>
      <c r="K1964">
        <v>257</v>
      </c>
    </row>
    <row r="1965" spans="1:11" x14ac:dyDescent="0.35">
      <c r="A1965" s="36" t="str">
        <f t="shared" si="14"/>
        <v>NHS111PS-202324-H2</v>
      </c>
      <c r="B1965" s="36" t="str">
        <f>VLOOKUP($A1965,Refs!$J$2:$K$15,2,FALSE)</f>
        <v>Oct'23 to Mar'24</v>
      </c>
      <c r="C1965" t="s">
        <v>629</v>
      </c>
      <c r="D1965" t="s">
        <v>512</v>
      </c>
      <c r="E1965" t="s">
        <v>588</v>
      </c>
      <c r="F1965" t="s">
        <v>597</v>
      </c>
      <c r="G1965" t="s">
        <v>598</v>
      </c>
      <c r="H1965" t="s">
        <v>299</v>
      </c>
      <c r="I1965" t="s">
        <v>300</v>
      </c>
      <c r="J1965" t="s">
        <v>37</v>
      </c>
      <c r="K1965">
        <v>106</v>
      </c>
    </row>
    <row r="1966" spans="1:11" x14ac:dyDescent="0.35">
      <c r="A1966" s="36" t="str">
        <f t="shared" si="14"/>
        <v>NHS111PS-202324-H2</v>
      </c>
      <c r="B1966" s="36" t="str">
        <f>VLOOKUP($A1966,Refs!$J$2:$K$15,2,FALSE)</f>
        <v>Oct'23 to Mar'24</v>
      </c>
      <c r="C1966" t="s">
        <v>629</v>
      </c>
      <c r="D1966" t="s">
        <v>512</v>
      </c>
      <c r="E1966" t="s">
        <v>588</v>
      </c>
      <c r="F1966" t="s">
        <v>597</v>
      </c>
      <c r="G1966" t="s">
        <v>598</v>
      </c>
      <c r="H1966" t="s">
        <v>299</v>
      </c>
      <c r="I1966" t="s">
        <v>300</v>
      </c>
      <c r="J1966" t="s">
        <v>38</v>
      </c>
      <c r="K1966">
        <v>119</v>
      </c>
    </row>
    <row r="1967" spans="1:11" x14ac:dyDescent="0.35">
      <c r="A1967" s="36" t="str">
        <f t="shared" si="14"/>
        <v>NHS111PS-202324-H2</v>
      </c>
      <c r="B1967" s="36" t="str">
        <f>VLOOKUP($A1967,Refs!$J$2:$K$15,2,FALSE)</f>
        <v>Oct'23 to Mar'24</v>
      </c>
      <c r="C1967" t="s">
        <v>629</v>
      </c>
      <c r="D1967" t="s">
        <v>512</v>
      </c>
      <c r="E1967" t="s">
        <v>588</v>
      </c>
      <c r="F1967" t="s">
        <v>597</v>
      </c>
      <c r="G1967" t="s">
        <v>598</v>
      </c>
      <c r="H1967" t="s">
        <v>299</v>
      </c>
      <c r="I1967" t="s">
        <v>300</v>
      </c>
      <c r="J1967" t="s">
        <v>39</v>
      </c>
      <c r="K1967">
        <v>236</v>
      </c>
    </row>
    <row r="1968" spans="1:11" x14ac:dyDescent="0.35">
      <c r="A1968" s="36" t="str">
        <f t="shared" si="14"/>
        <v>NHS111PS-202324-H2</v>
      </c>
      <c r="B1968" s="36" t="str">
        <f>VLOOKUP($A1968,Refs!$J$2:$K$15,2,FALSE)</f>
        <v>Oct'23 to Mar'24</v>
      </c>
      <c r="C1968" t="s">
        <v>629</v>
      </c>
      <c r="D1968" t="s">
        <v>512</v>
      </c>
      <c r="E1968" t="s">
        <v>588</v>
      </c>
      <c r="F1968" t="s">
        <v>597</v>
      </c>
      <c r="G1968" t="s">
        <v>598</v>
      </c>
      <c r="H1968" t="s">
        <v>299</v>
      </c>
      <c r="I1968" t="s">
        <v>300</v>
      </c>
      <c r="J1968" t="s">
        <v>40</v>
      </c>
      <c r="K1968">
        <v>58</v>
      </c>
    </row>
    <row r="1969" spans="1:11" x14ac:dyDescent="0.35">
      <c r="A1969" s="36" t="str">
        <f t="shared" si="14"/>
        <v>NHS111PS-202324-H2</v>
      </c>
      <c r="B1969" s="36" t="str">
        <f>VLOOKUP($A1969,Refs!$J$2:$K$15,2,FALSE)</f>
        <v>Oct'23 to Mar'24</v>
      </c>
      <c r="C1969" t="s">
        <v>629</v>
      </c>
      <c r="D1969" t="s">
        <v>512</v>
      </c>
      <c r="E1969" t="s">
        <v>588</v>
      </c>
      <c r="F1969" t="s">
        <v>597</v>
      </c>
      <c r="G1969" t="s">
        <v>598</v>
      </c>
      <c r="H1969" t="s">
        <v>299</v>
      </c>
      <c r="I1969" t="s">
        <v>300</v>
      </c>
      <c r="J1969" t="s">
        <v>41</v>
      </c>
      <c r="K1969">
        <v>40</v>
      </c>
    </row>
    <row r="1970" spans="1:11" x14ac:dyDescent="0.35">
      <c r="A1970" s="36" t="str">
        <f t="shared" si="14"/>
        <v>NHS111PS-202324-H2</v>
      </c>
      <c r="B1970" s="36" t="str">
        <f>VLOOKUP($A1970,Refs!$J$2:$K$15,2,FALSE)</f>
        <v>Oct'23 to Mar'24</v>
      </c>
      <c r="C1970" t="s">
        <v>629</v>
      </c>
      <c r="D1970" t="s">
        <v>512</v>
      </c>
      <c r="E1970" t="s">
        <v>588</v>
      </c>
      <c r="F1970" t="s">
        <v>597</v>
      </c>
      <c r="G1970" t="s">
        <v>598</v>
      </c>
      <c r="H1970" t="s">
        <v>299</v>
      </c>
      <c r="I1970" t="s">
        <v>300</v>
      </c>
      <c r="J1970" t="s">
        <v>42</v>
      </c>
      <c r="K1970">
        <v>60</v>
      </c>
    </row>
    <row r="1971" spans="1:11" x14ac:dyDescent="0.35">
      <c r="A1971" s="36" t="str">
        <f t="shared" si="14"/>
        <v>NHS111PS-202324-H2</v>
      </c>
      <c r="B1971" s="36" t="str">
        <f>VLOOKUP($A1971,Refs!$J$2:$K$15,2,FALSE)</f>
        <v>Oct'23 to Mar'24</v>
      </c>
      <c r="C1971" t="s">
        <v>629</v>
      </c>
      <c r="D1971" t="s">
        <v>512</v>
      </c>
      <c r="E1971" t="s">
        <v>588</v>
      </c>
      <c r="F1971" t="s">
        <v>597</v>
      </c>
      <c r="G1971" t="s">
        <v>598</v>
      </c>
      <c r="H1971" t="s">
        <v>299</v>
      </c>
      <c r="I1971" t="s">
        <v>300</v>
      </c>
      <c r="J1971" t="s">
        <v>43</v>
      </c>
      <c r="K1971">
        <v>6</v>
      </c>
    </row>
    <row r="1972" spans="1:11" x14ac:dyDescent="0.35">
      <c r="A1972" s="36" t="str">
        <f t="shared" si="14"/>
        <v>NHS111PS-202324-H2</v>
      </c>
      <c r="B1972" s="36" t="str">
        <f>VLOOKUP($A1972,Refs!$J$2:$K$15,2,FALSE)</f>
        <v>Oct'23 to Mar'24</v>
      </c>
      <c r="C1972" t="s">
        <v>629</v>
      </c>
      <c r="D1972" t="s">
        <v>512</v>
      </c>
      <c r="E1972" t="s">
        <v>588</v>
      </c>
      <c r="F1972" t="s">
        <v>597</v>
      </c>
      <c r="G1972" t="s">
        <v>598</v>
      </c>
      <c r="H1972" t="s">
        <v>393</v>
      </c>
      <c r="I1972" t="s">
        <v>394</v>
      </c>
      <c r="J1972">
        <v>1</v>
      </c>
      <c r="K1972">
        <v>12788</v>
      </c>
    </row>
    <row r="1973" spans="1:11" x14ac:dyDescent="0.35">
      <c r="A1973" s="36" t="str">
        <f t="shared" si="14"/>
        <v>NHS111PS-202324-H2</v>
      </c>
      <c r="B1973" s="36" t="str">
        <f>VLOOKUP($A1973,Refs!$J$2:$K$15,2,FALSE)</f>
        <v>Oct'23 to Mar'24</v>
      </c>
      <c r="C1973" t="s">
        <v>629</v>
      </c>
      <c r="D1973" t="s">
        <v>512</v>
      </c>
      <c r="E1973" t="s">
        <v>588</v>
      </c>
      <c r="F1973" t="s">
        <v>597</v>
      </c>
      <c r="G1973" t="s">
        <v>598</v>
      </c>
      <c r="H1973" t="s">
        <v>393</v>
      </c>
      <c r="I1973" t="s">
        <v>394</v>
      </c>
      <c r="J1973">
        <v>2</v>
      </c>
      <c r="K1973">
        <v>1064</v>
      </c>
    </row>
    <row r="1974" spans="1:11" x14ac:dyDescent="0.35">
      <c r="A1974" s="36" t="str">
        <f t="shared" ref="A1974:A2037" si="15">C1974</f>
        <v>NHS111PS-202324-H2</v>
      </c>
      <c r="B1974" s="36" t="str">
        <f>VLOOKUP($A1974,Refs!$J$2:$K$15,2,FALSE)</f>
        <v>Oct'23 to Mar'24</v>
      </c>
      <c r="C1974" t="s">
        <v>629</v>
      </c>
      <c r="D1974" t="s">
        <v>512</v>
      </c>
      <c r="E1974" t="s">
        <v>588</v>
      </c>
      <c r="F1974" t="s">
        <v>597</v>
      </c>
      <c r="G1974" t="s">
        <v>598</v>
      </c>
      <c r="H1974" t="s">
        <v>393</v>
      </c>
      <c r="I1974" t="s">
        <v>394</v>
      </c>
      <c r="J1974" t="s">
        <v>30</v>
      </c>
      <c r="K1974">
        <v>730</v>
      </c>
    </row>
    <row r="1975" spans="1:11" x14ac:dyDescent="0.35">
      <c r="A1975" s="36" t="str">
        <f t="shared" si="15"/>
        <v>NHS111PS-202324-H2</v>
      </c>
      <c r="B1975" s="36" t="str">
        <f>VLOOKUP($A1975,Refs!$J$2:$K$15,2,FALSE)</f>
        <v>Oct'23 to Mar'24</v>
      </c>
      <c r="C1975" t="s">
        <v>629</v>
      </c>
      <c r="D1975" t="s">
        <v>512</v>
      </c>
      <c r="E1975" t="s">
        <v>588</v>
      </c>
      <c r="F1975" t="s">
        <v>597</v>
      </c>
      <c r="G1975" t="s">
        <v>598</v>
      </c>
      <c r="H1975" t="s">
        <v>393</v>
      </c>
      <c r="I1975" t="s">
        <v>394</v>
      </c>
      <c r="J1975" t="s">
        <v>31</v>
      </c>
      <c r="K1975">
        <v>157</v>
      </c>
    </row>
    <row r="1976" spans="1:11" x14ac:dyDescent="0.35">
      <c r="A1976" s="36" t="str">
        <f t="shared" si="15"/>
        <v>NHS111PS-202324-H2</v>
      </c>
      <c r="B1976" s="36" t="str">
        <f>VLOOKUP($A1976,Refs!$J$2:$K$15,2,FALSE)</f>
        <v>Oct'23 to Mar'24</v>
      </c>
      <c r="C1976" t="s">
        <v>629</v>
      </c>
      <c r="D1976" t="s">
        <v>512</v>
      </c>
      <c r="E1976" t="s">
        <v>588</v>
      </c>
      <c r="F1976" t="s">
        <v>597</v>
      </c>
      <c r="G1976" t="s">
        <v>598</v>
      </c>
      <c r="H1976" t="s">
        <v>393</v>
      </c>
      <c r="I1976" t="s">
        <v>394</v>
      </c>
      <c r="J1976" t="s">
        <v>32</v>
      </c>
      <c r="K1976">
        <v>58</v>
      </c>
    </row>
    <row r="1977" spans="1:11" x14ac:dyDescent="0.35">
      <c r="A1977" s="36" t="str">
        <f t="shared" si="15"/>
        <v>NHS111PS-202324-H2</v>
      </c>
      <c r="B1977" s="36" t="str">
        <f>VLOOKUP($A1977,Refs!$J$2:$K$15,2,FALSE)</f>
        <v>Oct'23 to Mar'24</v>
      </c>
      <c r="C1977" t="s">
        <v>629</v>
      </c>
      <c r="D1977" t="s">
        <v>512</v>
      </c>
      <c r="E1977" t="s">
        <v>588</v>
      </c>
      <c r="F1977" t="s">
        <v>597</v>
      </c>
      <c r="G1977" t="s">
        <v>598</v>
      </c>
      <c r="H1977" t="s">
        <v>393</v>
      </c>
      <c r="I1977" t="s">
        <v>394</v>
      </c>
      <c r="J1977" t="s">
        <v>33</v>
      </c>
      <c r="K1977">
        <v>57</v>
      </c>
    </row>
    <row r="1978" spans="1:11" x14ac:dyDescent="0.35">
      <c r="A1978" s="36" t="str">
        <f t="shared" si="15"/>
        <v>NHS111PS-202324-H2</v>
      </c>
      <c r="B1978" s="36" t="str">
        <f>VLOOKUP($A1978,Refs!$J$2:$K$15,2,FALSE)</f>
        <v>Oct'23 to Mar'24</v>
      </c>
      <c r="C1978" t="s">
        <v>629</v>
      </c>
      <c r="D1978" t="s">
        <v>512</v>
      </c>
      <c r="E1978" t="s">
        <v>588</v>
      </c>
      <c r="F1978" t="s">
        <v>597</v>
      </c>
      <c r="G1978" t="s">
        <v>598</v>
      </c>
      <c r="H1978" t="s">
        <v>393</v>
      </c>
      <c r="I1978" t="s">
        <v>394</v>
      </c>
      <c r="J1978" t="s">
        <v>34</v>
      </c>
      <c r="K1978">
        <v>62</v>
      </c>
    </row>
    <row r="1979" spans="1:11" x14ac:dyDescent="0.35">
      <c r="A1979" s="36" t="str">
        <f t="shared" si="15"/>
        <v>NHS111PS-202324-H2</v>
      </c>
      <c r="B1979" s="36" t="str">
        <f>VLOOKUP($A1979,Refs!$J$2:$K$15,2,FALSE)</f>
        <v>Oct'23 to Mar'24</v>
      </c>
      <c r="C1979" t="s">
        <v>629</v>
      </c>
      <c r="D1979" t="s">
        <v>512</v>
      </c>
      <c r="E1979" t="s">
        <v>588</v>
      </c>
      <c r="F1979" t="s">
        <v>597</v>
      </c>
      <c r="G1979" t="s">
        <v>598</v>
      </c>
      <c r="H1979" t="s">
        <v>393</v>
      </c>
      <c r="I1979" t="s">
        <v>394</v>
      </c>
      <c r="J1979" t="s">
        <v>35</v>
      </c>
      <c r="K1979">
        <v>0</v>
      </c>
    </row>
    <row r="1980" spans="1:11" x14ac:dyDescent="0.35">
      <c r="A1980" s="36" t="str">
        <f t="shared" si="15"/>
        <v>NHS111PS-202324-H2</v>
      </c>
      <c r="B1980" s="36" t="str">
        <f>VLOOKUP($A1980,Refs!$J$2:$K$15,2,FALSE)</f>
        <v>Oct'23 to Mar'24</v>
      </c>
      <c r="C1980" t="s">
        <v>629</v>
      </c>
      <c r="D1980" t="s">
        <v>512</v>
      </c>
      <c r="E1980" t="s">
        <v>588</v>
      </c>
      <c r="F1980" t="s">
        <v>597</v>
      </c>
      <c r="G1980" t="s">
        <v>598</v>
      </c>
      <c r="H1980" t="s">
        <v>393</v>
      </c>
      <c r="I1980" t="s">
        <v>394</v>
      </c>
      <c r="J1980" t="s">
        <v>36</v>
      </c>
      <c r="K1980">
        <v>288</v>
      </c>
    </row>
    <row r="1981" spans="1:11" x14ac:dyDescent="0.35">
      <c r="A1981" s="36" t="str">
        <f t="shared" si="15"/>
        <v>NHS111PS-202324-H2</v>
      </c>
      <c r="B1981" s="36" t="str">
        <f>VLOOKUP($A1981,Refs!$J$2:$K$15,2,FALSE)</f>
        <v>Oct'23 to Mar'24</v>
      </c>
      <c r="C1981" t="s">
        <v>629</v>
      </c>
      <c r="D1981" t="s">
        <v>512</v>
      </c>
      <c r="E1981" t="s">
        <v>588</v>
      </c>
      <c r="F1981" t="s">
        <v>597</v>
      </c>
      <c r="G1981" t="s">
        <v>598</v>
      </c>
      <c r="H1981" t="s">
        <v>393</v>
      </c>
      <c r="I1981" t="s">
        <v>394</v>
      </c>
      <c r="J1981" t="s">
        <v>37</v>
      </c>
      <c r="K1981">
        <v>246</v>
      </c>
    </row>
    <row r="1982" spans="1:11" x14ac:dyDescent="0.35">
      <c r="A1982" s="36" t="str">
        <f t="shared" si="15"/>
        <v>NHS111PS-202324-H2</v>
      </c>
      <c r="B1982" s="36" t="str">
        <f>VLOOKUP($A1982,Refs!$J$2:$K$15,2,FALSE)</f>
        <v>Oct'23 to Mar'24</v>
      </c>
      <c r="C1982" t="s">
        <v>629</v>
      </c>
      <c r="D1982" t="s">
        <v>512</v>
      </c>
      <c r="E1982" t="s">
        <v>588</v>
      </c>
      <c r="F1982" t="s">
        <v>597</v>
      </c>
      <c r="G1982" t="s">
        <v>598</v>
      </c>
      <c r="H1982" t="s">
        <v>393</v>
      </c>
      <c r="I1982" t="s">
        <v>394</v>
      </c>
      <c r="J1982" t="s">
        <v>38</v>
      </c>
      <c r="K1982">
        <v>129</v>
      </c>
    </row>
    <row r="1983" spans="1:11" x14ac:dyDescent="0.35">
      <c r="A1983" s="36" t="str">
        <f t="shared" si="15"/>
        <v>NHS111PS-202324-H2</v>
      </c>
      <c r="B1983" s="36" t="str">
        <f>VLOOKUP($A1983,Refs!$J$2:$K$15,2,FALSE)</f>
        <v>Oct'23 to Mar'24</v>
      </c>
      <c r="C1983" t="s">
        <v>629</v>
      </c>
      <c r="D1983" t="s">
        <v>512</v>
      </c>
      <c r="E1983" t="s">
        <v>588</v>
      </c>
      <c r="F1983" t="s">
        <v>597</v>
      </c>
      <c r="G1983" t="s">
        <v>598</v>
      </c>
      <c r="H1983" t="s">
        <v>393</v>
      </c>
      <c r="I1983" t="s">
        <v>394</v>
      </c>
      <c r="J1983" t="s">
        <v>39</v>
      </c>
      <c r="K1983">
        <v>182</v>
      </c>
    </row>
    <row r="1984" spans="1:11" x14ac:dyDescent="0.35">
      <c r="A1984" s="36" t="str">
        <f t="shared" si="15"/>
        <v>NHS111PS-202324-H2</v>
      </c>
      <c r="B1984" s="36" t="str">
        <f>VLOOKUP($A1984,Refs!$J$2:$K$15,2,FALSE)</f>
        <v>Oct'23 to Mar'24</v>
      </c>
      <c r="C1984" t="s">
        <v>629</v>
      </c>
      <c r="D1984" t="s">
        <v>512</v>
      </c>
      <c r="E1984" t="s">
        <v>588</v>
      </c>
      <c r="F1984" t="s">
        <v>597</v>
      </c>
      <c r="G1984" t="s">
        <v>598</v>
      </c>
      <c r="H1984" t="s">
        <v>393</v>
      </c>
      <c r="I1984" t="s">
        <v>394</v>
      </c>
      <c r="J1984" t="s">
        <v>40</v>
      </c>
      <c r="K1984">
        <v>46</v>
      </c>
    </row>
    <row r="1985" spans="1:11" x14ac:dyDescent="0.35">
      <c r="A1985" s="36" t="str">
        <f t="shared" si="15"/>
        <v>NHS111PS-202324-H2</v>
      </c>
      <c r="B1985" s="36" t="str">
        <f>VLOOKUP($A1985,Refs!$J$2:$K$15,2,FALSE)</f>
        <v>Oct'23 to Mar'24</v>
      </c>
      <c r="C1985" t="s">
        <v>629</v>
      </c>
      <c r="D1985" t="s">
        <v>512</v>
      </c>
      <c r="E1985" t="s">
        <v>588</v>
      </c>
      <c r="F1985" t="s">
        <v>597</v>
      </c>
      <c r="G1985" t="s">
        <v>598</v>
      </c>
      <c r="H1985" t="s">
        <v>393</v>
      </c>
      <c r="I1985" t="s">
        <v>394</v>
      </c>
      <c r="J1985" t="s">
        <v>41</v>
      </c>
      <c r="K1985">
        <v>57</v>
      </c>
    </row>
    <row r="1986" spans="1:11" x14ac:dyDescent="0.35">
      <c r="A1986" s="36" t="str">
        <f t="shared" si="15"/>
        <v>NHS111PS-202324-H2</v>
      </c>
      <c r="B1986" s="36" t="str">
        <f>VLOOKUP($A1986,Refs!$J$2:$K$15,2,FALSE)</f>
        <v>Oct'23 to Mar'24</v>
      </c>
      <c r="C1986" t="s">
        <v>629</v>
      </c>
      <c r="D1986" t="s">
        <v>512</v>
      </c>
      <c r="E1986" t="s">
        <v>588</v>
      </c>
      <c r="F1986" t="s">
        <v>597</v>
      </c>
      <c r="G1986" t="s">
        <v>598</v>
      </c>
      <c r="H1986" t="s">
        <v>393</v>
      </c>
      <c r="I1986" t="s">
        <v>394</v>
      </c>
      <c r="J1986" t="s">
        <v>42</v>
      </c>
      <c r="K1986">
        <v>101</v>
      </c>
    </row>
    <row r="1987" spans="1:11" x14ac:dyDescent="0.35">
      <c r="A1987" s="36" t="str">
        <f t="shared" si="15"/>
        <v>NHS111PS-202324-H2</v>
      </c>
      <c r="B1987" s="36" t="str">
        <f>VLOOKUP($A1987,Refs!$J$2:$K$15,2,FALSE)</f>
        <v>Oct'23 to Mar'24</v>
      </c>
      <c r="C1987" t="s">
        <v>629</v>
      </c>
      <c r="D1987" t="s">
        <v>512</v>
      </c>
      <c r="E1987" t="s">
        <v>588</v>
      </c>
      <c r="F1987" t="s">
        <v>597</v>
      </c>
      <c r="G1987" t="s">
        <v>598</v>
      </c>
      <c r="H1987" t="s">
        <v>393</v>
      </c>
      <c r="I1987" t="s">
        <v>394</v>
      </c>
      <c r="J1987" t="s">
        <v>43</v>
      </c>
      <c r="K1987">
        <v>15</v>
      </c>
    </row>
    <row r="1988" spans="1:11" x14ac:dyDescent="0.35">
      <c r="A1988" s="36" t="str">
        <f t="shared" si="15"/>
        <v>NHS111PS-202324-H2</v>
      </c>
      <c r="B1988" s="36" t="str">
        <f>VLOOKUP($A1988,Refs!$J$2:$K$15,2,FALSE)</f>
        <v>Oct'23 to Mar'24</v>
      </c>
      <c r="C1988" t="s">
        <v>629</v>
      </c>
      <c r="D1988" t="s">
        <v>497</v>
      </c>
      <c r="E1988" t="s">
        <v>594</v>
      </c>
      <c r="F1988" t="s">
        <v>600</v>
      </c>
      <c r="G1988" t="s">
        <v>601</v>
      </c>
      <c r="H1988" t="s">
        <v>210</v>
      </c>
      <c r="I1988" t="s">
        <v>211</v>
      </c>
      <c r="J1988">
        <v>1</v>
      </c>
      <c r="K1988">
        <v>5151</v>
      </c>
    </row>
    <row r="1989" spans="1:11" x14ac:dyDescent="0.35">
      <c r="A1989" s="36" t="str">
        <f t="shared" si="15"/>
        <v>NHS111PS-202324-H2</v>
      </c>
      <c r="B1989" s="36" t="str">
        <f>VLOOKUP($A1989,Refs!$J$2:$K$15,2,FALSE)</f>
        <v>Oct'23 to Mar'24</v>
      </c>
      <c r="C1989" t="s">
        <v>629</v>
      </c>
      <c r="D1989" t="s">
        <v>497</v>
      </c>
      <c r="E1989" t="s">
        <v>594</v>
      </c>
      <c r="F1989" t="s">
        <v>600</v>
      </c>
      <c r="G1989" t="s">
        <v>601</v>
      </c>
      <c r="H1989" t="s">
        <v>210</v>
      </c>
      <c r="I1989" t="s">
        <v>211</v>
      </c>
      <c r="J1989">
        <v>2</v>
      </c>
      <c r="K1989">
        <v>700</v>
      </c>
    </row>
    <row r="1990" spans="1:11" x14ac:dyDescent="0.35">
      <c r="A1990" s="36" t="str">
        <f t="shared" si="15"/>
        <v>NHS111PS-202324-H2</v>
      </c>
      <c r="B1990" s="36" t="str">
        <f>VLOOKUP($A1990,Refs!$J$2:$K$15,2,FALSE)</f>
        <v>Oct'23 to Mar'24</v>
      </c>
      <c r="C1990" t="s">
        <v>629</v>
      </c>
      <c r="D1990" t="s">
        <v>497</v>
      </c>
      <c r="E1990" t="s">
        <v>594</v>
      </c>
      <c r="F1990" t="s">
        <v>600</v>
      </c>
      <c r="G1990" t="s">
        <v>601</v>
      </c>
      <c r="H1990" t="s">
        <v>210</v>
      </c>
      <c r="I1990" t="s">
        <v>211</v>
      </c>
      <c r="J1990" t="s">
        <v>30</v>
      </c>
      <c r="K1990">
        <v>408</v>
      </c>
    </row>
    <row r="1991" spans="1:11" x14ac:dyDescent="0.35">
      <c r="A1991" s="36" t="str">
        <f t="shared" si="15"/>
        <v>NHS111PS-202324-H2</v>
      </c>
      <c r="B1991" s="36" t="str">
        <f>VLOOKUP($A1991,Refs!$J$2:$K$15,2,FALSE)</f>
        <v>Oct'23 to Mar'24</v>
      </c>
      <c r="C1991" t="s">
        <v>629</v>
      </c>
      <c r="D1991" t="s">
        <v>497</v>
      </c>
      <c r="E1991" t="s">
        <v>594</v>
      </c>
      <c r="F1991" t="s">
        <v>600</v>
      </c>
      <c r="G1991" t="s">
        <v>601</v>
      </c>
      <c r="H1991" t="s">
        <v>210</v>
      </c>
      <c r="I1991" t="s">
        <v>211</v>
      </c>
      <c r="J1991" t="s">
        <v>31</v>
      </c>
      <c r="K1991">
        <v>119</v>
      </c>
    </row>
    <row r="1992" spans="1:11" x14ac:dyDescent="0.35">
      <c r="A1992" s="36" t="str">
        <f t="shared" si="15"/>
        <v>NHS111PS-202324-H2</v>
      </c>
      <c r="B1992" s="36" t="str">
        <f>VLOOKUP($A1992,Refs!$J$2:$K$15,2,FALSE)</f>
        <v>Oct'23 to Mar'24</v>
      </c>
      <c r="C1992" t="s">
        <v>629</v>
      </c>
      <c r="D1992" t="s">
        <v>497</v>
      </c>
      <c r="E1992" t="s">
        <v>594</v>
      </c>
      <c r="F1992" t="s">
        <v>600</v>
      </c>
      <c r="G1992" t="s">
        <v>601</v>
      </c>
      <c r="H1992" t="s">
        <v>210</v>
      </c>
      <c r="I1992" t="s">
        <v>211</v>
      </c>
      <c r="J1992" t="s">
        <v>32</v>
      </c>
      <c r="K1992">
        <v>44</v>
      </c>
    </row>
    <row r="1993" spans="1:11" x14ac:dyDescent="0.35">
      <c r="A1993" s="36" t="str">
        <f t="shared" si="15"/>
        <v>NHS111PS-202324-H2</v>
      </c>
      <c r="B1993" s="36" t="str">
        <f>VLOOKUP($A1993,Refs!$J$2:$K$15,2,FALSE)</f>
        <v>Oct'23 to Mar'24</v>
      </c>
      <c r="C1993" t="s">
        <v>629</v>
      </c>
      <c r="D1993" t="s">
        <v>497</v>
      </c>
      <c r="E1993" t="s">
        <v>594</v>
      </c>
      <c r="F1993" t="s">
        <v>600</v>
      </c>
      <c r="G1993" t="s">
        <v>601</v>
      </c>
      <c r="H1993" t="s">
        <v>210</v>
      </c>
      <c r="I1993" t="s">
        <v>211</v>
      </c>
      <c r="J1993" t="s">
        <v>33</v>
      </c>
      <c r="K1993">
        <v>37</v>
      </c>
    </row>
    <row r="1994" spans="1:11" x14ac:dyDescent="0.35">
      <c r="A1994" s="36" t="str">
        <f t="shared" si="15"/>
        <v>NHS111PS-202324-H2</v>
      </c>
      <c r="B1994" s="36" t="str">
        <f>VLOOKUP($A1994,Refs!$J$2:$K$15,2,FALSE)</f>
        <v>Oct'23 to Mar'24</v>
      </c>
      <c r="C1994" t="s">
        <v>629</v>
      </c>
      <c r="D1994" t="s">
        <v>497</v>
      </c>
      <c r="E1994" t="s">
        <v>594</v>
      </c>
      <c r="F1994" t="s">
        <v>600</v>
      </c>
      <c r="G1994" t="s">
        <v>601</v>
      </c>
      <c r="H1994" t="s">
        <v>210</v>
      </c>
      <c r="I1994" t="s">
        <v>211</v>
      </c>
      <c r="J1994" t="s">
        <v>34</v>
      </c>
      <c r="K1994">
        <v>76</v>
      </c>
    </row>
    <row r="1995" spans="1:11" x14ac:dyDescent="0.35">
      <c r="A1995" s="36" t="str">
        <f t="shared" si="15"/>
        <v>NHS111PS-202324-H2</v>
      </c>
      <c r="B1995" s="36" t="str">
        <f>VLOOKUP($A1995,Refs!$J$2:$K$15,2,FALSE)</f>
        <v>Oct'23 to Mar'24</v>
      </c>
      <c r="C1995" t="s">
        <v>629</v>
      </c>
      <c r="D1995" t="s">
        <v>497</v>
      </c>
      <c r="E1995" t="s">
        <v>594</v>
      </c>
      <c r="F1995" t="s">
        <v>600</v>
      </c>
      <c r="G1995" t="s">
        <v>601</v>
      </c>
      <c r="H1995" t="s">
        <v>210</v>
      </c>
      <c r="I1995" t="s">
        <v>211</v>
      </c>
      <c r="J1995" t="s">
        <v>35</v>
      </c>
      <c r="K1995">
        <v>16</v>
      </c>
    </row>
    <row r="1996" spans="1:11" x14ac:dyDescent="0.35">
      <c r="A1996" s="36" t="str">
        <f t="shared" si="15"/>
        <v>NHS111PS-202324-H2</v>
      </c>
      <c r="B1996" s="36" t="str">
        <f>VLOOKUP($A1996,Refs!$J$2:$K$15,2,FALSE)</f>
        <v>Oct'23 to Mar'24</v>
      </c>
      <c r="C1996" t="s">
        <v>629</v>
      </c>
      <c r="D1996" t="s">
        <v>497</v>
      </c>
      <c r="E1996" t="s">
        <v>594</v>
      </c>
      <c r="F1996" t="s">
        <v>600</v>
      </c>
      <c r="G1996" t="s">
        <v>601</v>
      </c>
      <c r="H1996" t="s">
        <v>210</v>
      </c>
      <c r="I1996" t="s">
        <v>211</v>
      </c>
      <c r="J1996" t="s">
        <v>36</v>
      </c>
      <c r="K1996">
        <v>128</v>
      </c>
    </row>
    <row r="1997" spans="1:11" x14ac:dyDescent="0.35">
      <c r="A1997" s="36" t="str">
        <f t="shared" si="15"/>
        <v>NHS111PS-202324-H2</v>
      </c>
      <c r="B1997" s="36" t="str">
        <f>VLOOKUP($A1997,Refs!$J$2:$K$15,2,FALSE)</f>
        <v>Oct'23 to Mar'24</v>
      </c>
      <c r="C1997" t="s">
        <v>629</v>
      </c>
      <c r="D1997" t="s">
        <v>497</v>
      </c>
      <c r="E1997" t="s">
        <v>594</v>
      </c>
      <c r="F1997" t="s">
        <v>600</v>
      </c>
      <c r="G1997" t="s">
        <v>601</v>
      </c>
      <c r="H1997" t="s">
        <v>210</v>
      </c>
      <c r="I1997" t="s">
        <v>211</v>
      </c>
      <c r="J1997" t="s">
        <v>37</v>
      </c>
      <c r="K1997">
        <v>59</v>
      </c>
    </row>
    <row r="1998" spans="1:11" x14ac:dyDescent="0.35">
      <c r="A1998" s="36" t="str">
        <f t="shared" si="15"/>
        <v>NHS111PS-202324-H2</v>
      </c>
      <c r="B1998" s="36" t="str">
        <f>VLOOKUP($A1998,Refs!$J$2:$K$15,2,FALSE)</f>
        <v>Oct'23 to Mar'24</v>
      </c>
      <c r="C1998" t="s">
        <v>629</v>
      </c>
      <c r="D1998" t="s">
        <v>497</v>
      </c>
      <c r="E1998" t="s">
        <v>594</v>
      </c>
      <c r="F1998" t="s">
        <v>600</v>
      </c>
      <c r="G1998" t="s">
        <v>601</v>
      </c>
      <c r="H1998" t="s">
        <v>210</v>
      </c>
      <c r="I1998" t="s">
        <v>211</v>
      </c>
      <c r="J1998" t="s">
        <v>38</v>
      </c>
      <c r="K1998">
        <v>90</v>
      </c>
    </row>
    <row r="1999" spans="1:11" x14ac:dyDescent="0.35">
      <c r="A1999" s="36" t="str">
        <f t="shared" si="15"/>
        <v>NHS111PS-202324-H2</v>
      </c>
      <c r="B1999" s="36" t="str">
        <f>VLOOKUP($A1999,Refs!$J$2:$K$15,2,FALSE)</f>
        <v>Oct'23 to Mar'24</v>
      </c>
      <c r="C1999" t="s">
        <v>629</v>
      </c>
      <c r="D1999" t="s">
        <v>497</v>
      </c>
      <c r="E1999" t="s">
        <v>594</v>
      </c>
      <c r="F1999" t="s">
        <v>600</v>
      </c>
      <c r="G1999" t="s">
        <v>601</v>
      </c>
      <c r="H1999" t="s">
        <v>210</v>
      </c>
      <c r="I1999" t="s">
        <v>211</v>
      </c>
      <c r="J1999" t="s">
        <v>39</v>
      </c>
      <c r="K1999">
        <v>202</v>
      </c>
    </row>
    <row r="2000" spans="1:11" x14ac:dyDescent="0.35">
      <c r="A2000" s="36" t="str">
        <f t="shared" si="15"/>
        <v>NHS111PS-202324-H2</v>
      </c>
      <c r="B2000" s="36" t="str">
        <f>VLOOKUP($A2000,Refs!$J$2:$K$15,2,FALSE)</f>
        <v>Oct'23 to Mar'24</v>
      </c>
      <c r="C2000" t="s">
        <v>629</v>
      </c>
      <c r="D2000" t="s">
        <v>497</v>
      </c>
      <c r="E2000" t="s">
        <v>594</v>
      </c>
      <c r="F2000" t="s">
        <v>600</v>
      </c>
      <c r="G2000" t="s">
        <v>601</v>
      </c>
      <c r="H2000" t="s">
        <v>210</v>
      </c>
      <c r="I2000" t="s">
        <v>211</v>
      </c>
      <c r="J2000" t="s">
        <v>40</v>
      </c>
      <c r="K2000">
        <v>11</v>
      </c>
    </row>
    <row r="2001" spans="1:11" x14ac:dyDescent="0.35">
      <c r="A2001" s="36" t="str">
        <f t="shared" si="15"/>
        <v>NHS111PS-202324-H2</v>
      </c>
      <c r="B2001" s="36" t="str">
        <f>VLOOKUP($A2001,Refs!$J$2:$K$15,2,FALSE)</f>
        <v>Oct'23 to Mar'24</v>
      </c>
      <c r="C2001" t="s">
        <v>629</v>
      </c>
      <c r="D2001" t="s">
        <v>497</v>
      </c>
      <c r="E2001" t="s">
        <v>594</v>
      </c>
      <c r="F2001" t="s">
        <v>600</v>
      </c>
      <c r="G2001" t="s">
        <v>601</v>
      </c>
      <c r="H2001" t="s">
        <v>210</v>
      </c>
      <c r="I2001" t="s">
        <v>211</v>
      </c>
      <c r="J2001" t="s">
        <v>41</v>
      </c>
      <c r="K2001">
        <v>22</v>
      </c>
    </row>
    <row r="2002" spans="1:11" x14ac:dyDescent="0.35">
      <c r="A2002" s="36" t="str">
        <f t="shared" si="15"/>
        <v>NHS111PS-202324-H2</v>
      </c>
      <c r="B2002" s="36" t="str">
        <f>VLOOKUP($A2002,Refs!$J$2:$K$15,2,FALSE)</f>
        <v>Oct'23 to Mar'24</v>
      </c>
      <c r="C2002" t="s">
        <v>629</v>
      </c>
      <c r="D2002" t="s">
        <v>497</v>
      </c>
      <c r="E2002" t="s">
        <v>594</v>
      </c>
      <c r="F2002" t="s">
        <v>600</v>
      </c>
      <c r="G2002" t="s">
        <v>601</v>
      </c>
      <c r="H2002" t="s">
        <v>210</v>
      </c>
      <c r="I2002" t="s">
        <v>211</v>
      </c>
      <c r="J2002" t="s">
        <v>42</v>
      </c>
      <c r="K2002">
        <v>186</v>
      </c>
    </row>
    <row r="2003" spans="1:11" x14ac:dyDescent="0.35">
      <c r="A2003" s="36" t="str">
        <f t="shared" si="15"/>
        <v>NHS111PS-202324-H2</v>
      </c>
      <c r="B2003" s="36" t="str">
        <f>VLOOKUP($A2003,Refs!$J$2:$K$15,2,FALSE)</f>
        <v>Oct'23 to Mar'24</v>
      </c>
      <c r="C2003" t="s">
        <v>629</v>
      </c>
      <c r="D2003" t="s">
        <v>497</v>
      </c>
      <c r="E2003" t="s">
        <v>594</v>
      </c>
      <c r="F2003" t="s">
        <v>600</v>
      </c>
      <c r="G2003" t="s">
        <v>601</v>
      </c>
      <c r="H2003" t="s">
        <v>210</v>
      </c>
      <c r="I2003" t="s">
        <v>211</v>
      </c>
      <c r="J2003" t="s">
        <v>43</v>
      </c>
      <c r="K2003">
        <v>2</v>
      </c>
    </row>
    <row r="2004" spans="1:11" x14ac:dyDescent="0.35">
      <c r="A2004" s="36" t="str">
        <f t="shared" si="15"/>
        <v>NHS111PS-202324-H2</v>
      </c>
      <c r="B2004" s="36" t="str">
        <f>VLOOKUP($A2004,Refs!$J$2:$K$15,2,FALSE)</f>
        <v>Oct'23 to Mar'24</v>
      </c>
      <c r="C2004" t="s">
        <v>629</v>
      </c>
      <c r="D2004" t="s">
        <v>497</v>
      </c>
      <c r="E2004" t="s">
        <v>594</v>
      </c>
      <c r="F2004" t="s">
        <v>600</v>
      </c>
      <c r="G2004" t="s">
        <v>601</v>
      </c>
      <c r="H2004" t="s">
        <v>238</v>
      </c>
      <c r="I2004" t="s">
        <v>239</v>
      </c>
      <c r="J2004">
        <v>1</v>
      </c>
      <c r="K2004">
        <v>7531</v>
      </c>
    </row>
    <row r="2005" spans="1:11" x14ac:dyDescent="0.35">
      <c r="A2005" s="36" t="str">
        <f t="shared" si="15"/>
        <v>NHS111PS-202324-H2</v>
      </c>
      <c r="B2005" s="36" t="str">
        <f>VLOOKUP($A2005,Refs!$J$2:$K$15,2,FALSE)</f>
        <v>Oct'23 to Mar'24</v>
      </c>
      <c r="C2005" t="s">
        <v>629</v>
      </c>
      <c r="D2005" t="s">
        <v>497</v>
      </c>
      <c r="E2005" t="s">
        <v>594</v>
      </c>
      <c r="F2005" t="s">
        <v>600</v>
      </c>
      <c r="G2005" t="s">
        <v>601</v>
      </c>
      <c r="H2005" t="s">
        <v>238</v>
      </c>
      <c r="I2005" t="s">
        <v>239</v>
      </c>
      <c r="J2005">
        <v>2</v>
      </c>
      <c r="K2005">
        <v>879</v>
      </c>
    </row>
    <row r="2006" spans="1:11" x14ac:dyDescent="0.35">
      <c r="A2006" s="36" t="str">
        <f t="shared" si="15"/>
        <v>NHS111PS-202324-H2</v>
      </c>
      <c r="B2006" s="36" t="str">
        <f>VLOOKUP($A2006,Refs!$J$2:$K$15,2,FALSE)</f>
        <v>Oct'23 to Mar'24</v>
      </c>
      <c r="C2006" t="s">
        <v>629</v>
      </c>
      <c r="D2006" t="s">
        <v>497</v>
      </c>
      <c r="E2006" t="s">
        <v>594</v>
      </c>
      <c r="F2006" t="s">
        <v>600</v>
      </c>
      <c r="G2006" t="s">
        <v>601</v>
      </c>
      <c r="H2006" t="s">
        <v>238</v>
      </c>
      <c r="I2006" t="s">
        <v>239</v>
      </c>
      <c r="J2006" t="s">
        <v>30</v>
      </c>
      <c r="K2006">
        <v>480</v>
      </c>
    </row>
    <row r="2007" spans="1:11" x14ac:dyDescent="0.35">
      <c r="A2007" s="36" t="str">
        <f t="shared" si="15"/>
        <v>NHS111PS-202324-H2</v>
      </c>
      <c r="B2007" s="36" t="str">
        <f>VLOOKUP($A2007,Refs!$J$2:$K$15,2,FALSE)</f>
        <v>Oct'23 to Mar'24</v>
      </c>
      <c r="C2007" t="s">
        <v>629</v>
      </c>
      <c r="D2007" t="s">
        <v>497</v>
      </c>
      <c r="E2007" t="s">
        <v>594</v>
      </c>
      <c r="F2007" t="s">
        <v>600</v>
      </c>
      <c r="G2007" t="s">
        <v>601</v>
      </c>
      <c r="H2007" t="s">
        <v>238</v>
      </c>
      <c r="I2007" t="s">
        <v>239</v>
      </c>
      <c r="J2007" t="s">
        <v>31</v>
      </c>
      <c r="K2007">
        <v>139</v>
      </c>
    </row>
    <row r="2008" spans="1:11" x14ac:dyDescent="0.35">
      <c r="A2008" s="36" t="str">
        <f t="shared" si="15"/>
        <v>NHS111PS-202324-H2</v>
      </c>
      <c r="B2008" s="36" t="str">
        <f>VLOOKUP($A2008,Refs!$J$2:$K$15,2,FALSE)</f>
        <v>Oct'23 to Mar'24</v>
      </c>
      <c r="C2008" t="s">
        <v>629</v>
      </c>
      <c r="D2008" t="s">
        <v>497</v>
      </c>
      <c r="E2008" t="s">
        <v>594</v>
      </c>
      <c r="F2008" t="s">
        <v>600</v>
      </c>
      <c r="G2008" t="s">
        <v>601</v>
      </c>
      <c r="H2008" t="s">
        <v>238</v>
      </c>
      <c r="I2008" t="s">
        <v>239</v>
      </c>
      <c r="J2008" t="s">
        <v>32</v>
      </c>
      <c r="K2008">
        <v>54</v>
      </c>
    </row>
    <row r="2009" spans="1:11" x14ac:dyDescent="0.35">
      <c r="A2009" s="36" t="str">
        <f t="shared" si="15"/>
        <v>NHS111PS-202324-H2</v>
      </c>
      <c r="B2009" s="36" t="str">
        <f>VLOOKUP($A2009,Refs!$J$2:$K$15,2,FALSE)</f>
        <v>Oct'23 to Mar'24</v>
      </c>
      <c r="C2009" t="s">
        <v>629</v>
      </c>
      <c r="D2009" t="s">
        <v>497</v>
      </c>
      <c r="E2009" t="s">
        <v>594</v>
      </c>
      <c r="F2009" t="s">
        <v>600</v>
      </c>
      <c r="G2009" t="s">
        <v>601</v>
      </c>
      <c r="H2009" t="s">
        <v>238</v>
      </c>
      <c r="I2009" t="s">
        <v>239</v>
      </c>
      <c r="J2009" t="s">
        <v>33</v>
      </c>
      <c r="K2009">
        <v>61</v>
      </c>
    </row>
    <row r="2010" spans="1:11" x14ac:dyDescent="0.35">
      <c r="A2010" s="36" t="str">
        <f t="shared" si="15"/>
        <v>NHS111PS-202324-H2</v>
      </c>
      <c r="B2010" s="36" t="str">
        <f>VLOOKUP($A2010,Refs!$J$2:$K$15,2,FALSE)</f>
        <v>Oct'23 to Mar'24</v>
      </c>
      <c r="C2010" t="s">
        <v>629</v>
      </c>
      <c r="D2010" t="s">
        <v>497</v>
      </c>
      <c r="E2010" t="s">
        <v>594</v>
      </c>
      <c r="F2010" t="s">
        <v>600</v>
      </c>
      <c r="G2010" t="s">
        <v>601</v>
      </c>
      <c r="H2010" t="s">
        <v>238</v>
      </c>
      <c r="I2010" t="s">
        <v>239</v>
      </c>
      <c r="J2010" t="s">
        <v>34</v>
      </c>
      <c r="K2010">
        <v>118</v>
      </c>
    </row>
    <row r="2011" spans="1:11" x14ac:dyDescent="0.35">
      <c r="A2011" s="36" t="str">
        <f t="shared" si="15"/>
        <v>NHS111PS-202324-H2</v>
      </c>
      <c r="B2011" s="36" t="str">
        <f>VLOOKUP($A2011,Refs!$J$2:$K$15,2,FALSE)</f>
        <v>Oct'23 to Mar'24</v>
      </c>
      <c r="C2011" t="s">
        <v>629</v>
      </c>
      <c r="D2011" t="s">
        <v>497</v>
      </c>
      <c r="E2011" t="s">
        <v>594</v>
      </c>
      <c r="F2011" t="s">
        <v>600</v>
      </c>
      <c r="G2011" t="s">
        <v>601</v>
      </c>
      <c r="H2011" t="s">
        <v>238</v>
      </c>
      <c r="I2011" t="s">
        <v>239</v>
      </c>
      <c r="J2011" t="s">
        <v>35</v>
      </c>
      <c r="K2011">
        <v>27</v>
      </c>
    </row>
    <row r="2012" spans="1:11" x14ac:dyDescent="0.35">
      <c r="A2012" s="36" t="str">
        <f t="shared" si="15"/>
        <v>NHS111PS-202324-H2</v>
      </c>
      <c r="B2012" s="36" t="str">
        <f>VLOOKUP($A2012,Refs!$J$2:$K$15,2,FALSE)</f>
        <v>Oct'23 to Mar'24</v>
      </c>
      <c r="C2012" t="s">
        <v>629</v>
      </c>
      <c r="D2012" t="s">
        <v>497</v>
      </c>
      <c r="E2012" t="s">
        <v>594</v>
      </c>
      <c r="F2012" t="s">
        <v>600</v>
      </c>
      <c r="G2012" t="s">
        <v>601</v>
      </c>
      <c r="H2012" t="s">
        <v>238</v>
      </c>
      <c r="I2012" t="s">
        <v>239</v>
      </c>
      <c r="J2012" t="s">
        <v>36</v>
      </c>
      <c r="K2012">
        <v>151</v>
      </c>
    </row>
    <row r="2013" spans="1:11" x14ac:dyDescent="0.35">
      <c r="A2013" s="36" t="str">
        <f t="shared" si="15"/>
        <v>NHS111PS-202324-H2</v>
      </c>
      <c r="B2013" s="36" t="str">
        <f>VLOOKUP($A2013,Refs!$J$2:$K$15,2,FALSE)</f>
        <v>Oct'23 to Mar'24</v>
      </c>
      <c r="C2013" t="s">
        <v>629</v>
      </c>
      <c r="D2013" t="s">
        <v>497</v>
      </c>
      <c r="E2013" t="s">
        <v>594</v>
      </c>
      <c r="F2013" t="s">
        <v>600</v>
      </c>
      <c r="G2013" t="s">
        <v>601</v>
      </c>
      <c r="H2013" t="s">
        <v>238</v>
      </c>
      <c r="I2013" t="s">
        <v>239</v>
      </c>
      <c r="J2013" t="s">
        <v>37</v>
      </c>
      <c r="K2013">
        <v>67</v>
      </c>
    </row>
    <row r="2014" spans="1:11" x14ac:dyDescent="0.35">
      <c r="A2014" s="36" t="str">
        <f t="shared" si="15"/>
        <v>NHS111PS-202324-H2</v>
      </c>
      <c r="B2014" s="36" t="str">
        <f>VLOOKUP($A2014,Refs!$J$2:$K$15,2,FALSE)</f>
        <v>Oct'23 to Mar'24</v>
      </c>
      <c r="C2014" t="s">
        <v>629</v>
      </c>
      <c r="D2014" t="s">
        <v>497</v>
      </c>
      <c r="E2014" t="s">
        <v>594</v>
      </c>
      <c r="F2014" t="s">
        <v>600</v>
      </c>
      <c r="G2014" t="s">
        <v>601</v>
      </c>
      <c r="H2014" t="s">
        <v>238</v>
      </c>
      <c r="I2014" t="s">
        <v>239</v>
      </c>
      <c r="J2014" t="s">
        <v>38</v>
      </c>
      <c r="K2014">
        <v>87</v>
      </c>
    </row>
    <row r="2015" spans="1:11" x14ac:dyDescent="0.35">
      <c r="A2015" s="36" t="str">
        <f t="shared" si="15"/>
        <v>NHS111PS-202324-H2</v>
      </c>
      <c r="B2015" s="36" t="str">
        <f>VLOOKUP($A2015,Refs!$J$2:$K$15,2,FALSE)</f>
        <v>Oct'23 to Mar'24</v>
      </c>
      <c r="C2015" t="s">
        <v>629</v>
      </c>
      <c r="D2015" t="s">
        <v>497</v>
      </c>
      <c r="E2015" t="s">
        <v>594</v>
      </c>
      <c r="F2015" t="s">
        <v>600</v>
      </c>
      <c r="G2015" t="s">
        <v>601</v>
      </c>
      <c r="H2015" t="s">
        <v>238</v>
      </c>
      <c r="I2015" t="s">
        <v>239</v>
      </c>
      <c r="J2015" t="s">
        <v>39</v>
      </c>
      <c r="K2015">
        <v>282</v>
      </c>
    </row>
    <row r="2016" spans="1:11" x14ac:dyDescent="0.35">
      <c r="A2016" s="36" t="str">
        <f t="shared" si="15"/>
        <v>NHS111PS-202324-H2</v>
      </c>
      <c r="B2016" s="36" t="str">
        <f>VLOOKUP($A2016,Refs!$J$2:$K$15,2,FALSE)</f>
        <v>Oct'23 to Mar'24</v>
      </c>
      <c r="C2016" t="s">
        <v>629</v>
      </c>
      <c r="D2016" t="s">
        <v>497</v>
      </c>
      <c r="E2016" t="s">
        <v>594</v>
      </c>
      <c r="F2016" t="s">
        <v>600</v>
      </c>
      <c r="G2016" t="s">
        <v>601</v>
      </c>
      <c r="H2016" t="s">
        <v>238</v>
      </c>
      <c r="I2016" t="s">
        <v>239</v>
      </c>
      <c r="J2016" t="s">
        <v>40</v>
      </c>
      <c r="K2016">
        <v>19</v>
      </c>
    </row>
    <row r="2017" spans="1:11" x14ac:dyDescent="0.35">
      <c r="A2017" s="36" t="str">
        <f t="shared" si="15"/>
        <v>NHS111PS-202324-H2</v>
      </c>
      <c r="B2017" s="36" t="str">
        <f>VLOOKUP($A2017,Refs!$J$2:$K$15,2,FALSE)</f>
        <v>Oct'23 to Mar'24</v>
      </c>
      <c r="C2017" t="s">
        <v>629</v>
      </c>
      <c r="D2017" t="s">
        <v>497</v>
      </c>
      <c r="E2017" t="s">
        <v>594</v>
      </c>
      <c r="F2017" t="s">
        <v>600</v>
      </c>
      <c r="G2017" t="s">
        <v>601</v>
      </c>
      <c r="H2017" t="s">
        <v>238</v>
      </c>
      <c r="I2017" t="s">
        <v>239</v>
      </c>
      <c r="J2017" t="s">
        <v>41</v>
      </c>
      <c r="K2017">
        <v>16</v>
      </c>
    </row>
    <row r="2018" spans="1:11" x14ac:dyDescent="0.35">
      <c r="A2018" s="36" t="str">
        <f t="shared" si="15"/>
        <v>NHS111PS-202324-H2</v>
      </c>
      <c r="B2018" s="36" t="str">
        <f>VLOOKUP($A2018,Refs!$J$2:$K$15,2,FALSE)</f>
        <v>Oct'23 to Mar'24</v>
      </c>
      <c r="C2018" t="s">
        <v>629</v>
      </c>
      <c r="D2018" t="s">
        <v>497</v>
      </c>
      <c r="E2018" t="s">
        <v>594</v>
      </c>
      <c r="F2018" t="s">
        <v>600</v>
      </c>
      <c r="G2018" t="s">
        <v>601</v>
      </c>
      <c r="H2018" t="s">
        <v>238</v>
      </c>
      <c r="I2018" t="s">
        <v>239</v>
      </c>
      <c r="J2018" t="s">
        <v>42</v>
      </c>
      <c r="K2018">
        <v>256</v>
      </c>
    </row>
    <row r="2019" spans="1:11" x14ac:dyDescent="0.35">
      <c r="A2019" s="36" t="str">
        <f t="shared" si="15"/>
        <v>NHS111PS-202324-H2</v>
      </c>
      <c r="B2019" s="36" t="str">
        <f>VLOOKUP($A2019,Refs!$J$2:$K$15,2,FALSE)</f>
        <v>Oct'23 to Mar'24</v>
      </c>
      <c r="C2019" t="s">
        <v>629</v>
      </c>
      <c r="D2019" t="s">
        <v>497</v>
      </c>
      <c r="E2019" t="s">
        <v>594</v>
      </c>
      <c r="F2019" t="s">
        <v>600</v>
      </c>
      <c r="G2019" t="s">
        <v>601</v>
      </c>
      <c r="H2019" t="s">
        <v>238</v>
      </c>
      <c r="I2019" t="s">
        <v>239</v>
      </c>
      <c r="J2019" t="s">
        <v>43</v>
      </c>
      <c r="K2019">
        <v>1</v>
      </c>
    </row>
    <row r="2020" spans="1:11" x14ac:dyDescent="0.35">
      <c r="A2020" s="36" t="str">
        <f t="shared" si="15"/>
        <v>NHS111PS-202324-H2</v>
      </c>
      <c r="B2020" s="36" t="str">
        <f>VLOOKUP($A2020,Refs!$J$2:$K$15,2,FALSE)</f>
        <v>Oct'23 to Mar'24</v>
      </c>
      <c r="C2020" t="s">
        <v>629</v>
      </c>
      <c r="D2020" t="s">
        <v>568</v>
      </c>
      <c r="E2020" t="s">
        <v>628</v>
      </c>
      <c r="F2020" t="s">
        <v>600</v>
      </c>
      <c r="G2020" t="s">
        <v>601</v>
      </c>
      <c r="H2020" t="s">
        <v>570</v>
      </c>
      <c r="I2020" t="s">
        <v>571</v>
      </c>
      <c r="J2020">
        <v>1</v>
      </c>
      <c r="K2020">
        <v>0</v>
      </c>
    </row>
    <row r="2021" spans="1:11" x14ac:dyDescent="0.35">
      <c r="A2021" s="36" t="str">
        <f t="shared" si="15"/>
        <v>NHS111PS-202324-H2</v>
      </c>
      <c r="B2021" s="36" t="str">
        <f>VLOOKUP($A2021,Refs!$J$2:$K$15,2,FALSE)</f>
        <v>Oct'23 to Mar'24</v>
      </c>
      <c r="C2021" t="s">
        <v>629</v>
      </c>
      <c r="D2021" t="s">
        <v>568</v>
      </c>
      <c r="E2021" t="s">
        <v>628</v>
      </c>
      <c r="F2021" t="s">
        <v>600</v>
      </c>
      <c r="G2021" t="s">
        <v>601</v>
      </c>
      <c r="H2021" t="s">
        <v>570</v>
      </c>
      <c r="I2021" t="s">
        <v>571</v>
      </c>
      <c r="J2021">
        <v>2</v>
      </c>
      <c r="K2021">
        <v>0</v>
      </c>
    </row>
    <row r="2022" spans="1:11" x14ac:dyDescent="0.35">
      <c r="A2022" s="36" t="str">
        <f t="shared" si="15"/>
        <v>NHS111PS-202324-H2</v>
      </c>
      <c r="B2022" s="36" t="str">
        <f>VLOOKUP($A2022,Refs!$J$2:$K$15,2,FALSE)</f>
        <v>Oct'23 to Mar'24</v>
      </c>
      <c r="C2022" t="s">
        <v>629</v>
      </c>
      <c r="D2022" t="s">
        <v>568</v>
      </c>
      <c r="E2022" t="s">
        <v>628</v>
      </c>
      <c r="F2022" t="s">
        <v>600</v>
      </c>
      <c r="G2022" t="s">
        <v>601</v>
      </c>
      <c r="H2022" t="s">
        <v>570</v>
      </c>
      <c r="I2022" t="s">
        <v>571</v>
      </c>
      <c r="J2022" t="s">
        <v>30</v>
      </c>
      <c r="K2022">
        <v>0</v>
      </c>
    </row>
    <row r="2023" spans="1:11" x14ac:dyDescent="0.35">
      <c r="A2023" s="36" t="str">
        <f t="shared" si="15"/>
        <v>NHS111PS-202324-H2</v>
      </c>
      <c r="B2023" s="36" t="str">
        <f>VLOOKUP($A2023,Refs!$J$2:$K$15,2,FALSE)</f>
        <v>Oct'23 to Mar'24</v>
      </c>
      <c r="C2023" t="s">
        <v>629</v>
      </c>
      <c r="D2023" t="s">
        <v>568</v>
      </c>
      <c r="E2023" t="s">
        <v>628</v>
      </c>
      <c r="F2023" t="s">
        <v>600</v>
      </c>
      <c r="G2023" t="s">
        <v>601</v>
      </c>
      <c r="H2023" t="s">
        <v>570</v>
      </c>
      <c r="I2023" t="s">
        <v>571</v>
      </c>
      <c r="J2023" t="s">
        <v>31</v>
      </c>
      <c r="K2023">
        <v>0</v>
      </c>
    </row>
    <row r="2024" spans="1:11" x14ac:dyDescent="0.35">
      <c r="A2024" s="36" t="str">
        <f t="shared" si="15"/>
        <v>NHS111PS-202324-H2</v>
      </c>
      <c r="B2024" s="36" t="str">
        <f>VLOOKUP($A2024,Refs!$J$2:$K$15,2,FALSE)</f>
        <v>Oct'23 to Mar'24</v>
      </c>
      <c r="C2024" t="s">
        <v>629</v>
      </c>
      <c r="D2024" t="s">
        <v>568</v>
      </c>
      <c r="E2024" t="s">
        <v>628</v>
      </c>
      <c r="F2024" t="s">
        <v>600</v>
      </c>
      <c r="G2024" t="s">
        <v>601</v>
      </c>
      <c r="H2024" t="s">
        <v>570</v>
      </c>
      <c r="I2024" t="s">
        <v>571</v>
      </c>
      <c r="J2024" t="s">
        <v>32</v>
      </c>
      <c r="K2024">
        <v>0</v>
      </c>
    </row>
    <row r="2025" spans="1:11" x14ac:dyDescent="0.35">
      <c r="A2025" s="36" t="str">
        <f t="shared" si="15"/>
        <v>NHS111PS-202324-H2</v>
      </c>
      <c r="B2025" s="36" t="str">
        <f>VLOOKUP($A2025,Refs!$J$2:$K$15,2,FALSE)</f>
        <v>Oct'23 to Mar'24</v>
      </c>
      <c r="C2025" t="s">
        <v>629</v>
      </c>
      <c r="D2025" t="s">
        <v>568</v>
      </c>
      <c r="E2025" t="s">
        <v>628</v>
      </c>
      <c r="F2025" t="s">
        <v>600</v>
      </c>
      <c r="G2025" t="s">
        <v>601</v>
      </c>
      <c r="H2025" t="s">
        <v>570</v>
      </c>
      <c r="I2025" t="s">
        <v>571</v>
      </c>
      <c r="J2025" t="s">
        <v>33</v>
      </c>
      <c r="K2025">
        <v>0</v>
      </c>
    </row>
    <row r="2026" spans="1:11" x14ac:dyDescent="0.35">
      <c r="A2026" s="36" t="str">
        <f t="shared" si="15"/>
        <v>NHS111PS-202324-H2</v>
      </c>
      <c r="B2026" s="36" t="str">
        <f>VLOOKUP($A2026,Refs!$J$2:$K$15,2,FALSE)</f>
        <v>Oct'23 to Mar'24</v>
      </c>
      <c r="C2026" t="s">
        <v>629</v>
      </c>
      <c r="D2026" t="s">
        <v>568</v>
      </c>
      <c r="E2026" t="s">
        <v>628</v>
      </c>
      <c r="F2026" t="s">
        <v>600</v>
      </c>
      <c r="G2026" t="s">
        <v>601</v>
      </c>
      <c r="H2026" t="s">
        <v>570</v>
      </c>
      <c r="I2026" t="s">
        <v>571</v>
      </c>
      <c r="J2026" t="s">
        <v>34</v>
      </c>
      <c r="K2026">
        <v>0</v>
      </c>
    </row>
    <row r="2027" spans="1:11" x14ac:dyDescent="0.35">
      <c r="A2027" s="36" t="str">
        <f t="shared" si="15"/>
        <v>NHS111PS-202324-H2</v>
      </c>
      <c r="B2027" s="36" t="str">
        <f>VLOOKUP($A2027,Refs!$J$2:$K$15,2,FALSE)</f>
        <v>Oct'23 to Mar'24</v>
      </c>
      <c r="C2027" t="s">
        <v>629</v>
      </c>
      <c r="D2027" t="s">
        <v>568</v>
      </c>
      <c r="E2027" t="s">
        <v>628</v>
      </c>
      <c r="F2027" t="s">
        <v>600</v>
      </c>
      <c r="G2027" t="s">
        <v>601</v>
      </c>
      <c r="H2027" t="s">
        <v>570</v>
      </c>
      <c r="I2027" t="s">
        <v>571</v>
      </c>
      <c r="J2027" t="s">
        <v>35</v>
      </c>
      <c r="K2027">
        <v>0</v>
      </c>
    </row>
    <row r="2028" spans="1:11" x14ac:dyDescent="0.35">
      <c r="A2028" s="36" t="str">
        <f t="shared" si="15"/>
        <v>NHS111PS-202324-H2</v>
      </c>
      <c r="B2028" s="36" t="str">
        <f>VLOOKUP($A2028,Refs!$J$2:$K$15,2,FALSE)</f>
        <v>Oct'23 to Mar'24</v>
      </c>
      <c r="C2028" t="s">
        <v>629</v>
      </c>
      <c r="D2028" t="s">
        <v>568</v>
      </c>
      <c r="E2028" t="s">
        <v>628</v>
      </c>
      <c r="F2028" t="s">
        <v>600</v>
      </c>
      <c r="G2028" t="s">
        <v>601</v>
      </c>
      <c r="H2028" t="s">
        <v>570</v>
      </c>
      <c r="I2028" t="s">
        <v>571</v>
      </c>
      <c r="J2028" t="s">
        <v>36</v>
      </c>
      <c r="K2028">
        <v>0</v>
      </c>
    </row>
    <row r="2029" spans="1:11" x14ac:dyDescent="0.35">
      <c r="A2029" s="36" t="str">
        <f t="shared" si="15"/>
        <v>NHS111PS-202324-H2</v>
      </c>
      <c r="B2029" s="36" t="str">
        <f>VLOOKUP($A2029,Refs!$J$2:$K$15,2,FALSE)</f>
        <v>Oct'23 to Mar'24</v>
      </c>
      <c r="C2029" t="s">
        <v>629</v>
      </c>
      <c r="D2029" t="s">
        <v>568</v>
      </c>
      <c r="E2029" t="s">
        <v>628</v>
      </c>
      <c r="F2029" t="s">
        <v>600</v>
      </c>
      <c r="G2029" t="s">
        <v>601</v>
      </c>
      <c r="H2029" t="s">
        <v>570</v>
      </c>
      <c r="I2029" t="s">
        <v>571</v>
      </c>
      <c r="J2029" t="s">
        <v>37</v>
      </c>
      <c r="K2029">
        <v>0</v>
      </c>
    </row>
    <row r="2030" spans="1:11" x14ac:dyDescent="0.35">
      <c r="A2030" s="36" t="str">
        <f t="shared" si="15"/>
        <v>NHS111PS-202324-H2</v>
      </c>
      <c r="B2030" s="36" t="str">
        <f>VLOOKUP($A2030,Refs!$J$2:$K$15,2,FALSE)</f>
        <v>Oct'23 to Mar'24</v>
      </c>
      <c r="C2030" t="s">
        <v>629</v>
      </c>
      <c r="D2030" t="s">
        <v>568</v>
      </c>
      <c r="E2030" t="s">
        <v>628</v>
      </c>
      <c r="F2030" t="s">
        <v>600</v>
      </c>
      <c r="G2030" t="s">
        <v>601</v>
      </c>
      <c r="H2030" t="s">
        <v>570</v>
      </c>
      <c r="I2030" t="s">
        <v>571</v>
      </c>
      <c r="J2030" t="s">
        <v>38</v>
      </c>
      <c r="K2030">
        <v>0</v>
      </c>
    </row>
    <row r="2031" spans="1:11" x14ac:dyDescent="0.35">
      <c r="A2031" s="36" t="str">
        <f t="shared" si="15"/>
        <v>NHS111PS-202324-H2</v>
      </c>
      <c r="B2031" s="36" t="str">
        <f>VLOOKUP($A2031,Refs!$J$2:$K$15,2,FALSE)</f>
        <v>Oct'23 to Mar'24</v>
      </c>
      <c r="C2031" t="s">
        <v>629</v>
      </c>
      <c r="D2031" t="s">
        <v>568</v>
      </c>
      <c r="E2031" t="s">
        <v>628</v>
      </c>
      <c r="F2031" t="s">
        <v>600</v>
      </c>
      <c r="G2031" t="s">
        <v>601</v>
      </c>
      <c r="H2031" t="s">
        <v>570</v>
      </c>
      <c r="I2031" t="s">
        <v>571</v>
      </c>
      <c r="J2031" t="s">
        <v>39</v>
      </c>
      <c r="K2031">
        <v>0</v>
      </c>
    </row>
    <row r="2032" spans="1:11" x14ac:dyDescent="0.35">
      <c r="A2032" s="36" t="str">
        <f t="shared" si="15"/>
        <v>NHS111PS-202324-H2</v>
      </c>
      <c r="B2032" s="36" t="str">
        <f>VLOOKUP($A2032,Refs!$J$2:$K$15,2,FALSE)</f>
        <v>Oct'23 to Mar'24</v>
      </c>
      <c r="C2032" t="s">
        <v>629</v>
      </c>
      <c r="D2032" t="s">
        <v>568</v>
      </c>
      <c r="E2032" t="s">
        <v>628</v>
      </c>
      <c r="F2032" t="s">
        <v>600</v>
      </c>
      <c r="G2032" t="s">
        <v>601</v>
      </c>
      <c r="H2032" t="s">
        <v>570</v>
      </c>
      <c r="I2032" t="s">
        <v>571</v>
      </c>
      <c r="J2032" t="s">
        <v>40</v>
      </c>
      <c r="K2032">
        <v>0</v>
      </c>
    </row>
    <row r="2033" spans="1:11" x14ac:dyDescent="0.35">
      <c r="A2033" s="36" t="str">
        <f t="shared" si="15"/>
        <v>NHS111PS-202324-H2</v>
      </c>
      <c r="B2033" s="36" t="str">
        <f>VLOOKUP($A2033,Refs!$J$2:$K$15,2,FALSE)</f>
        <v>Oct'23 to Mar'24</v>
      </c>
      <c r="C2033" t="s">
        <v>629</v>
      </c>
      <c r="D2033" t="s">
        <v>568</v>
      </c>
      <c r="E2033" t="s">
        <v>628</v>
      </c>
      <c r="F2033" t="s">
        <v>600</v>
      </c>
      <c r="G2033" t="s">
        <v>601</v>
      </c>
      <c r="H2033" t="s">
        <v>570</v>
      </c>
      <c r="I2033" t="s">
        <v>571</v>
      </c>
      <c r="J2033" t="s">
        <v>41</v>
      </c>
      <c r="K2033">
        <v>0</v>
      </c>
    </row>
    <row r="2034" spans="1:11" x14ac:dyDescent="0.35">
      <c r="A2034" s="36" t="str">
        <f t="shared" si="15"/>
        <v>NHS111PS-202324-H2</v>
      </c>
      <c r="B2034" s="36" t="str">
        <f>VLOOKUP($A2034,Refs!$J$2:$K$15,2,FALSE)</f>
        <v>Oct'23 to Mar'24</v>
      </c>
      <c r="C2034" t="s">
        <v>629</v>
      </c>
      <c r="D2034" t="s">
        <v>568</v>
      </c>
      <c r="E2034" t="s">
        <v>628</v>
      </c>
      <c r="F2034" t="s">
        <v>600</v>
      </c>
      <c r="G2034" t="s">
        <v>601</v>
      </c>
      <c r="H2034" t="s">
        <v>570</v>
      </c>
      <c r="I2034" t="s">
        <v>571</v>
      </c>
      <c r="J2034" t="s">
        <v>42</v>
      </c>
      <c r="K2034">
        <v>0</v>
      </c>
    </row>
    <row r="2035" spans="1:11" x14ac:dyDescent="0.35">
      <c r="A2035" s="36" t="str">
        <f t="shared" si="15"/>
        <v>NHS111PS-202324-H2</v>
      </c>
      <c r="B2035" s="36" t="str">
        <f>VLOOKUP($A2035,Refs!$J$2:$K$15,2,FALSE)</f>
        <v>Oct'23 to Mar'24</v>
      </c>
      <c r="C2035" t="s">
        <v>629</v>
      </c>
      <c r="D2035" t="s">
        <v>568</v>
      </c>
      <c r="E2035" t="s">
        <v>628</v>
      </c>
      <c r="F2035" t="s">
        <v>600</v>
      </c>
      <c r="G2035" t="s">
        <v>601</v>
      </c>
      <c r="H2035" t="s">
        <v>570</v>
      </c>
      <c r="I2035" t="s">
        <v>571</v>
      </c>
      <c r="J2035" t="s">
        <v>43</v>
      </c>
      <c r="K2035">
        <v>0</v>
      </c>
    </row>
    <row r="2036" spans="1:11" x14ac:dyDescent="0.35">
      <c r="A2036" s="36" t="str">
        <f t="shared" si="15"/>
        <v>NHS111PS-202324-H2</v>
      </c>
      <c r="B2036" s="36" t="str">
        <f>VLOOKUP($A2036,Refs!$J$2:$K$15,2,FALSE)</f>
        <v>Oct'23 to Mar'24</v>
      </c>
      <c r="C2036" t="s">
        <v>629</v>
      </c>
      <c r="D2036" t="s">
        <v>495</v>
      </c>
      <c r="E2036" t="s">
        <v>599</v>
      </c>
      <c r="F2036" t="s">
        <v>602</v>
      </c>
      <c r="G2036" t="s">
        <v>603</v>
      </c>
      <c r="H2036" t="s">
        <v>120</v>
      </c>
      <c r="I2036" t="s">
        <v>121</v>
      </c>
      <c r="J2036">
        <v>1</v>
      </c>
      <c r="K2036">
        <v>1092</v>
      </c>
    </row>
    <row r="2037" spans="1:11" x14ac:dyDescent="0.35">
      <c r="A2037" s="36" t="str">
        <f t="shared" si="15"/>
        <v>NHS111PS-202324-H2</v>
      </c>
      <c r="B2037" s="36" t="str">
        <f>VLOOKUP($A2037,Refs!$J$2:$K$15,2,FALSE)</f>
        <v>Oct'23 to Mar'24</v>
      </c>
      <c r="C2037" t="s">
        <v>629</v>
      </c>
      <c r="D2037" t="s">
        <v>495</v>
      </c>
      <c r="E2037" t="s">
        <v>599</v>
      </c>
      <c r="F2037" t="s">
        <v>602</v>
      </c>
      <c r="G2037" t="s">
        <v>603</v>
      </c>
      <c r="H2037" t="s">
        <v>120</v>
      </c>
      <c r="I2037" t="s">
        <v>121</v>
      </c>
      <c r="J2037">
        <v>2</v>
      </c>
      <c r="K2037">
        <v>200</v>
      </c>
    </row>
    <row r="2038" spans="1:11" x14ac:dyDescent="0.35">
      <c r="A2038" s="36" t="str">
        <f t="shared" ref="A2038:A2101" si="16">C2038</f>
        <v>NHS111PS-202324-H2</v>
      </c>
      <c r="B2038" s="36" t="str">
        <f>VLOOKUP($A2038,Refs!$J$2:$K$15,2,FALSE)</f>
        <v>Oct'23 to Mar'24</v>
      </c>
      <c r="C2038" t="s">
        <v>629</v>
      </c>
      <c r="D2038" t="s">
        <v>495</v>
      </c>
      <c r="E2038" t="s">
        <v>599</v>
      </c>
      <c r="F2038" t="s">
        <v>602</v>
      </c>
      <c r="G2038" t="s">
        <v>603</v>
      </c>
      <c r="H2038" t="s">
        <v>120</v>
      </c>
      <c r="I2038" t="s">
        <v>121</v>
      </c>
      <c r="J2038" t="s">
        <v>30</v>
      </c>
      <c r="K2038">
        <v>139</v>
      </c>
    </row>
    <row r="2039" spans="1:11" x14ac:dyDescent="0.35">
      <c r="A2039" s="36" t="str">
        <f t="shared" si="16"/>
        <v>NHS111PS-202324-H2</v>
      </c>
      <c r="B2039" s="36" t="str">
        <f>VLOOKUP($A2039,Refs!$J$2:$K$15,2,FALSE)</f>
        <v>Oct'23 to Mar'24</v>
      </c>
      <c r="C2039" t="s">
        <v>629</v>
      </c>
      <c r="D2039" t="s">
        <v>495</v>
      </c>
      <c r="E2039" t="s">
        <v>599</v>
      </c>
      <c r="F2039" t="s">
        <v>602</v>
      </c>
      <c r="G2039" t="s">
        <v>603</v>
      </c>
      <c r="H2039" t="s">
        <v>120</v>
      </c>
      <c r="I2039" t="s">
        <v>121</v>
      </c>
      <c r="J2039" t="s">
        <v>31</v>
      </c>
      <c r="K2039">
        <v>40</v>
      </c>
    </row>
    <row r="2040" spans="1:11" x14ac:dyDescent="0.35">
      <c r="A2040" s="36" t="str">
        <f t="shared" si="16"/>
        <v>NHS111PS-202324-H2</v>
      </c>
      <c r="B2040" s="36" t="str">
        <f>VLOOKUP($A2040,Refs!$J$2:$K$15,2,FALSE)</f>
        <v>Oct'23 to Mar'24</v>
      </c>
      <c r="C2040" t="s">
        <v>629</v>
      </c>
      <c r="D2040" t="s">
        <v>495</v>
      </c>
      <c r="E2040" t="s">
        <v>599</v>
      </c>
      <c r="F2040" t="s">
        <v>602</v>
      </c>
      <c r="G2040" t="s">
        <v>603</v>
      </c>
      <c r="H2040" t="s">
        <v>120</v>
      </c>
      <c r="I2040" t="s">
        <v>121</v>
      </c>
      <c r="J2040" t="s">
        <v>32</v>
      </c>
      <c r="K2040">
        <v>4</v>
      </c>
    </row>
    <row r="2041" spans="1:11" x14ac:dyDescent="0.35">
      <c r="A2041" s="36" t="str">
        <f t="shared" si="16"/>
        <v>NHS111PS-202324-H2</v>
      </c>
      <c r="B2041" s="36" t="str">
        <f>VLOOKUP($A2041,Refs!$J$2:$K$15,2,FALSE)</f>
        <v>Oct'23 to Mar'24</v>
      </c>
      <c r="C2041" t="s">
        <v>629</v>
      </c>
      <c r="D2041" t="s">
        <v>495</v>
      </c>
      <c r="E2041" t="s">
        <v>599</v>
      </c>
      <c r="F2041" t="s">
        <v>602</v>
      </c>
      <c r="G2041" t="s">
        <v>603</v>
      </c>
      <c r="H2041" t="s">
        <v>120</v>
      </c>
      <c r="I2041" t="s">
        <v>121</v>
      </c>
      <c r="J2041" t="s">
        <v>33</v>
      </c>
      <c r="K2041">
        <v>3</v>
      </c>
    </row>
    <row r="2042" spans="1:11" x14ac:dyDescent="0.35">
      <c r="A2042" s="36" t="str">
        <f t="shared" si="16"/>
        <v>NHS111PS-202324-H2</v>
      </c>
      <c r="B2042" s="36" t="str">
        <f>VLOOKUP($A2042,Refs!$J$2:$K$15,2,FALSE)</f>
        <v>Oct'23 to Mar'24</v>
      </c>
      <c r="C2042" t="s">
        <v>629</v>
      </c>
      <c r="D2042" t="s">
        <v>495</v>
      </c>
      <c r="E2042" t="s">
        <v>599</v>
      </c>
      <c r="F2042" t="s">
        <v>602</v>
      </c>
      <c r="G2042" t="s">
        <v>603</v>
      </c>
      <c r="H2042" t="s">
        <v>120</v>
      </c>
      <c r="I2042" t="s">
        <v>121</v>
      </c>
      <c r="J2042" t="s">
        <v>34</v>
      </c>
      <c r="K2042">
        <v>8</v>
      </c>
    </row>
    <row r="2043" spans="1:11" x14ac:dyDescent="0.35">
      <c r="A2043" s="36" t="str">
        <f t="shared" si="16"/>
        <v>NHS111PS-202324-H2</v>
      </c>
      <c r="B2043" s="36" t="str">
        <f>VLOOKUP($A2043,Refs!$J$2:$K$15,2,FALSE)</f>
        <v>Oct'23 to Mar'24</v>
      </c>
      <c r="C2043" t="s">
        <v>629</v>
      </c>
      <c r="D2043" t="s">
        <v>495</v>
      </c>
      <c r="E2043" t="s">
        <v>599</v>
      </c>
      <c r="F2043" t="s">
        <v>602</v>
      </c>
      <c r="G2043" t="s">
        <v>603</v>
      </c>
      <c r="H2043" t="s">
        <v>120</v>
      </c>
      <c r="I2043" t="s">
        <v>121</v>
      </c>
      <c r="J2043" t="s">
        <v>35</v>
      </c>
      <c r="K2043">
        <v>6</v>
      </c>
    </row>
    <row r="2044" spans="1:11" x14ac:dyDescent="0.35">
      <c r="A2044" s="36" t="str">
        <f t="shared" si="16"/>
        <v>NHS111PS-202324-H2</v>
      </c>
      <c r="B2044" s="36" t="str">
        <f>VLOOKUP($A2044,Refs!$J$2:$K$15,2,FALSE)</f>
        <v>Oct'23 to Mar'24</v>
      </c>
      <c r="C2044" t="s">
        <v>629</v>
      </c>
      <c r="D2044" t="s">
        <v>495</v>
      </c>
      <c r="E2044" t="s">
        <v>599</v>
      </c>
      <c r="F2044" t="s">
        <v>602</v>
      </c>
      <c r="G2044" t="s">
        <v>603</v>
      </c>
      <c r="H2044" t="s">
        <v>120</v>
      </c>
      <c r="I2044" t="s">
        <v>121</v>
      </c>
      <c r="J2044" t="s">
        <v>36</v>
      </c>
      <c r="K2044">
        <v>58</v>
      </c>
    </row>
    <row r="2045" spans="1:11" x14ac:dyDescent="0.35">
      <c r="A2045" s="36" t="str">
        <f t="shared" si="16"/>
        <v>NHS111PS-202324-H2</v>
      </c>
      <c r="B2045" s="36" t="str">
        <f>VLOOKUP($A2045,Refs!$J$2:$K$15,2,FALSE)</f>
        <v>Oct'23 to Mar'24</v>
      </c>
      <c r="C2045" t="s">
        <v>629</v>
      </c>
      <c r="D2045" t="s">
        <v>495</v>
      </c>
      <c r="E2045" t="s">
        <v>599</v>
      </c>
      <c r="F2045" t="s">
        <v>602</v>
      </c>
      <c r="G2045" t="s">
        <v>603</v>
      </c>
      <c r="H2045" t="s">
        <v>120</v>
      </c>
      <c r="I2045" t="s">
        <v>121</v>
      </c>
      <c r="J2045" t="s">
        <v>37</v>
      </c>
      <c r="K2045">
        <v>38</v>
      </c>
    </row>
    <row r="2046" spans="1:11" x14ac:dyDescent="0.35">
      <c r="A2046" s="36" t="str">
        <f t="shared" si="16"/>
        <v>NHS111PS-202324-H2</v>
      </c>
      <c r="B2046" s="36" t="str">
        <f>VLOOKUP($A2046,Refs!$J$2:$K$15,2,FALSE)</f>
        <v>Oct'23 to Mar'24</v>
      </c>
      <c r="C2046" t="s">
        <v>629</v>
      </c>
      <c r="D2046" t="s">
        <v>495</v>
      </c>
      <c r="E2046" t="s">
        <v>599</v>
      </c>
      <c r="F2046" t="s">
        <v>602</v>
      </c>
      <c r="G2046" t="s">
        <v>603</v>
      </c>
      <c r="H2046" t="s">
        <v>120</v>
      </c>
      <c r="I2046" t="s">
        <v>121</v>
      </c>
      <c r="J2046" t="s">
        <v>38</v>
      </c>
      <c r="K2046">
        <v>35</v>
      </c>
    </row>
    <row r="2047" spans="1:11" x14ac:dyDescent="0.35">
      <c r="A2047" s="36" t="str">
        <f t="shared" si="16"/>
        <v>NHS111PS-202324-H2</v>
      </c>
      <c r="B2047" s="36" t="str">
        <f>VLOOKUP($A2047,Refs!$J$2:$K$15,2,FALSE)</f>
        <v>Oct'23 to Mar'24</v>
      </c>
      <c r="C2047" t="s">
        <v>629</v>
      </c>
      <c r="D2047" t="s">
        <v>495</v>
      </c>
      <c r="E2047" t="s">
        <v>599</v>
      </c>
      <c r="F2047" t="s">
        <v>602</v>
      </c>
      <c r="G2047" t="s">
        <v>603</v>
      </c>
      <c r="H2047" t="s">
        <v>120</v>
      </c>
      <c r="I2047" t="s">
        <v>121</v>
      </c>
      <c r="J2047" t="s">
        <v>39</v>
      </c>
      <c r="K2047">
        <v>34</v>
      </c>
    </row>
    <row r="2048" spans="1:11" x14ac:dyDescent="0.35">
      <c r="A2048" s="36" t="str">
        <f t="shared" si="16"/>
        <v>NHS111PS-202324-H2</v>
      </c>
      <c r="B2048" s="36" t="str">
        <f>VLOOKUP($A2048,Refs!$J$2:$K$15,2,FALSE)</f>
        <v>Oct'23 to Mar'24</v>
      </c>
      <c r="C2048" t="s">
        <v>629</v>
      </c>
      <c r="D2048" t="s">
        <v>495</v>
      </c>
      <c r="E2048" t="s">
        <v>599</v>
      </c>
      <c r="F2048" t="s">
        <v>602</v>
      </c>
      <c r="G2048" t="s">
        <v>603</v>
      </c>
      <c r="H2048" t="s">
        <v>120</v>
      </c>
      <c r="I2048" t="s">
        <v>121</v>
      </c>
      <c r="J2048" t="s">
        <v>40</v>
      </c>
      <c r="K2048">
        <v>6</v>
      </c>
    </row>
    <row r="2049" spans="1:11" x14ac:dyDescent="0.35">
      <c r="A2049" s="36" t="str">
        <f t="shared" si="16"/>
        <v>NHS111PS-202324-H2</v>
      </c>
      <c r="B2049" s="36" t="str">
        <f>VLOOKUP($A2049,Refs!$J$2:$K$15,2,FALSE)</f>
        <v>Oct'23 to Mar'24</v>
      </c>
      <c r="C2049" t="s">
        <v>629</v>
      </c>
      <c r="D2049" t="s">
        <v>495</v>
      </c>
      <c r="E2049" t="s">
        <v>599</v>
      </c>
      <c r="F2049" t="s">
        <v>602</v>
      </c>
      <c r="G2049" t="s">
        <v>603</v>
      </c>
      <c r="H2049" t="s">
        <v>120</v>
      </c>
      <c r="I2049" t="s">
        <v>121</v>
      </c>
      <c r="J2049" t="s">
        <v>41</v>
      </c>
      <c r="K2049">
        <v>13</v>
      </c>
    </row>
    <row r="2050" spans="1:11" x14ac:dyDescent="0.35">
      <c r="A2050" s="36" t="str">
        <f t="shared" si="16"/>
        <v>NHS111PS-202324-H2</v>
      </c>
      <c r="B2050" s="36" t="str">
        <f>VLOOKUP($A2050,Refs!$J$2:$K$15,2,FALSE)</f>
        <v>Oct'23 to Mar'24</v>
      </c>
      <c r="C2050" t="s">
        <v>629</v>
      </c>
      <c r="D2050" t="s">
        <v>495</v>
      </c>
      <c r="E2050" t="s">
        <v>599</v>
      </c>
      <c r="F2050" t="s">
        <v>602</v>
      </c>
      <c r="G2050" t="s">
        <v>603</v>
      </c>
      <c r="H2050" t="s">
        <v>120</v>
      </c>
      <c r="I2050" t="s">
        <v>121</v>
      </c>
      <c r="J2050" t="s">
        <v>42</v>
      </c>
      <c r="K2050">
        <v>15</v>
      </c>
    </row>
    <row r="2051" spans="1:11" x14ac:dyDescent="0.35">
      <c r="A2051" s="36" t="str">
        <f t="shared" si="16"/>
        <v>NHS111PS-202324-H2</v>
      </c>
      <c r="B2051" s="36" t="str">
        <f>VLOOKUP($A2051,Refs!$J$2:$K$15,2,FALSE)</f>
        <v>Oct'23 to Mar'24</v>
      </c>
      <c r="C2051" t="s">
        <v>629</v>
      </c>
      <c r="D2051" t="s">
        <v>495</v>
      </c>
      <c r="E2051" t="s">
        <v>599</v>
      </c>
      <c r="F2051" t="s">
        <v>602</v>
      </c>
      <c r="G2051" t="s">
        <v>603</v>
      </c>
      <c r="H2051" t="s">
        <v>120</v>
      </c>
      <c r="I2051" t="s">
        <v>121</v>
      </c>
      <c r="J2051" t="s">
        <v>43</v>
      </c>
      <c r="K2051">
        <v>1</v>
      </c>
    </row>
    <row r="2052" spans="1:11" x14ac:dyDescent="0.35">
      <c r="A2052" s="36" t="str">
        <f t="shared" si="16"/>
        <v>NHS111PS-202324-H2</v>
      </c>
      <c r="B2052" s="36" t="str">
        <f>VLOOKUP($A2052,Refs!$J$2:$K$15,2,FALSE)</f>
        <v>Oct'23 to Mar'24</v>
      </c>
      <c r="C2052" t="s">
        <v>629</v>
      </c>
      <c r="D2052" t="s">
        <v>512</v>
      </c>
      <c r="E2052" t="s">
        <v>588</v>
      </c>
      <c r="F2052" t="s">
        <v>604</v>
      </c>
      <c r="G2052" t="s">
        <v>605</v>
      </c>
      <c r="H2052" t="s">
        <v>284</v>
      </c>
      <c r="I2052" t="s">
        <v>285</v>
      </c>
      <c r="J2052">
        <v>1</v>
      </c>
      <c r="K2052">
        <v>25464</v>
      </c>
    </row>
    <row r="2053" spans="1:11" x14ac:dyDescent="0.35">
      <c r="A2053" s="36" t="str">
        <f t="shared" si="16"/>
        <v>NHS111PS-202324-H2</v>
      </c>
      <c r="B2053" s="36" t="str">
        <f>VLOOKUP($A2053,Refs!$J$2:$K$15,2,FALSE)</f>
        <v>Oct'23 to Mar'24</v>
      </c>
      <c r="C2053" t="s">
        <v>629</v>
      </c>
      <c r="D2053" t="s">
        <v>512</v>
      </c>
      <c r="E2053" t="s">
        <v>588</v>
      </c>
      <c r="F2053" t="s">
        <v>604</v>
      </c>
      <c r="G2053" t="s">
        <v>605</v>
      </c>
      <c r="H2053" t="s">
        <v>284</v>
      </c>
      <c r="I2053" t="s">
        <v>285</v>
      </c>
      <c r="J2053">
        <v>2</v>
      </c>
      <c r="K2053">
        <v>1481</v>
      </c>
    </row>
    <row r="2054" spans="1:11" x14ac:dyDescent="0.35">
      <c r="A2054" s="36" t="str">
        <f t="shared" si="16"/>
        <v>NHS111PS-202324-H2</v>
      </c>
      <c r="B2054" s="36" t="str">
        <f>VLOOKUP($A2054,Refs!$J$2:$K$15,2,FALSE)</f>
        <v>Oct'23 to Mar'24</v>
      </c>
      <c r="C2054" t="s">
        <v>629</v>
      </c>
      <c r="D2054" t="s">
        <v>512</v>
      </c>
      <c r="E2054" t="s">
        <v>588</v>
      </c>
      <c r="F2054" t="s">
        <v>604</v>
      </c>
      <c r="G2054" t="s">
        <v>605</v>
      </c>
      <c r="H2054" t="s">
        <v>284</v>
      </c>
      <c r="I2054" t="s">
        <v>285</v>
      </c>
      <c r="J2054" t="s">
        <v>30</v>
      </c>
      <c r="K2054">
        <v>970</v>
      </c>
    </row>
    <row r="2055" spans="1:11" x14ac:dyDescent="0.35">
      <c r="A2055" s="36" t="str">
        <f t="shared" si="16"/>
        <v>NHS111PS-202324-H2</v>
      </c>
      <c r="B2055" s="36" t="str">
        <f>VLOOKUP($A2055,Refs!$J$2:$K$15,2,FALSE)</f>
        <v>Oct'23 to Mar'24</v>
      </c>
      <c r="C2055" t="s">
        <v>629</v>
      </c>
      <c r="D2055" t="s">
        <v>512</v>
      </c>
      <c r="E2055" t="s">
        <v>588</v>
      </c>
      <c r="F2055" t="s">
        <v>604</v>
      </c>
      <c r="G2055" t="s">
        <v>605</v>
      </c>
      <c r="H2055" t="s">
        <v>284</v>
      </c>
      <c r="I2055" t="s">
        <v>285</v>
      </c>
      <c r="J2055" t="s">
        <v>31</v>
      </c>
      <c r="K2055">
        <v>119</v>
      </c>
    </row>
    <row r="2056" spans="1:11" x14ac:dyDescent="0.35">
      <c r="A2056" s="36" t="str">
        <f t="shared" si="16"/>
        <v>NHS111PS-202324-H2</v>
      </c>
      <c r="B2056" s="36" t="str">
        <f>VLOOKUP($A2056,Refs!$J$2:$K$15,2,FALSE)</f>
        <v>Oct'23 to Mar'24</v>
      </c>
      <c r="C2056" t="s">
        <v>629</v>
      </c>
      <c r="D2056" t="s">
        <v>512</v>
      </c>
      <c r="E2056" t="s">
        <v>588</v>
      </c>
      <c r="F2056" t="s">
        <v>604</v>
      </c>
      <c r="G2056" t="s">
        <v>605</v>
      </c>
      <c r="H2056" t="s">
        <v>284</v>
      </c>
      <c r="I2056" t="s">
        <v>285</v>
      </c>
      <c r="J2056" t="s">
        <v>32</v>
      </c>
      <c r="K2056">
        <v>65</v>
      </c>
    </row>
    <row r="2057" spans="1:11" x14ac:dyDescent="0.35">
      <c r="A2057" s="36" t="str">
        <f t="shared" si="16"/>
        <v>NHS111PS-202324-H2</v>
      </c>
      <c r="B2057" s="36" t="str">
        <f>VLOOKUP($A2057,Refs!$J$2:$K$15,2,FALSE)</f>
        <v>Oct'23 to Mar'24</v>
      </c>
      <c r="C2057" t="s">
        <v>629</v>
      </c>
      <c r="D2057" t="s">
        <v>512</v>
      </c>
      <c r="E2057" t="s">
        <v>588</v>
      </c>
      <c r="F2057" t="s">
        <v>604</v>
      </c>
      <c r="G2057" t="s">
        <v>605</v>
      </c>
      <c r="H2057" t="s">
        <v>284</v>
      </c>
      <c r="I2057" t="s">
        <v>285</v>
      </c>
      <c r="J2057" t="s">
        <v>33</v>
      </c>
      <c r="K2057">
        <v>74</v>
      </c>
    </row>
    <row r="2058" spans="1:11" x14ac:dyDescent="0.35">
      <c r="A2058" s="36" t="str">
        <f t="shared" si="16"/>
        <v>NHS111PS-202324-H2</v>
      </c>
      <c r="B2058" s="36" t="str">
        <f>VLOOKUP($A2058,Refs!$J$2:$K$15,2,FALSE)</f>
        <v>Oct'23 to Mar'24</v>
      </c>
      <c r="C2058" t="s">
        <v>629</v>
      </c>
      <c r="D2058" t="s">
        <v>512</v>
      </c>
      <c r="E2058" t="s">
        <v>588</v>
      </c>
      <c r="F2058" t="s">
        <v>604</v>
      </c>
      <c r="G2058" t="s">
        <v>605</v>
      </c>
      <c r="H2058" t="s">
        <v>284</v>
      </c>
      <c r="I2058" t="s">
        <v>285</v>
      </c>
      <c r="J2058" t="s">
        <v>34</v>
      </c>
      <c r="K2058">
        <v>116</v>
      </c>
    </row>
    <row r="2059" spans="1:11" x14ac:dyDescent="0.35">
      <c r="A2059" s="36" t="str">
        <f t="shared" si="16"/>
        <v>NHS111PS-202324-H2</v>
      </c>
      <c r="B2059" s="36" t="str">
        <f>VLOOKUP($A2059,Refs!$J$2:$K$15,2,FALSE)</f>
        <v>Oct'23 to Mar'24</v>
      </c>
      <c r="C2059" t="s">
        <v>629</v>
      </c>
      <c r="D2059" t="s">
        <v>512</v>
      </c>
      <c r="E2059" t="s">
        <v>588</v>
      </c>
      <c r="F2059" t="s">
        <v>604</v>
      </c>
      <c r="G2059" t="s">
        <v>605</v>
      </c>
      <c r="H2059" t="s">
        <v>284</v>
      </c>
      <c r="I2059" t="s">
        <v>285</v>
      </c>
      <c r="J2059" t="s">
        <v>35</v>
      </c>
      <c r="K2059">
        <v>137</v>
      </c>
    </row>
    <row r="2060" spans="1:11" x14ac:dyDescent="0.35">
      <c r="A2060" s="36" t="str">
        <f t="shared" si="16"/>
        <v>NHS111PS-202324-H2</v>
      </c>
      <c r="B2060" s="36" t="str">
        <f>VLOOKUP($A2060,Refs!$J$2:$K$15,2,FALSE)</f>
        <v>Oct'23 to Mar'24</v>
      </c>
      <c r="C2060" t="s">
        <v>629</v>
      </c>
      <c r="D2060" t="s">
        <v>512</v>
      </c>
      <c r="E2060" t="s">
        <v>588</v>
      </c>
      <c r="F2060" t="s">
        <v>604</v>
      </c>
      <c r="G2060" t="s">
        <v>605</v>
      </c>
      <c r="H2060" t="s">
        <v>284</v>
      </c>
      <c r="I2060" t="s">
        <v>285</v>
      </c>
      <c r="J2060" t="s">
        <v>36</v>
      </c>
      <c r="K2060">
        <v>519</v>
      </c>
    </row>
    <row r="2061" spans="1:11" x14ac:dyDescent="0.35">
      <c r="A2061" s="36" t="str">
        <f t="shared" si="16"/>
        <v>NHS111PS-202324-H2</v>
      </c>
      <c r="B2061" s="36" t="str">
        <f>VLOOKUP($A2061,Refs!$J$2:$K$15,2,FALSE)</f>
        <v>Oct'23 to Mar'24</v>
      </c>
      <c r="C2061" t="s">
        <v>629</v>
      </c>
      <c r="D2061" t="s">
        <v>512</v>
      </c>
      <c r="E2061" t="s">
        <v>588</v>
      </c>
      <c r="F2061" t="s">
        <v>604</v>
      </c>
      <c r="G2061" t="s">
        <v>605</v>
      </c>
      <c r="H2061" t="s">
        <v>284</v>
      </c>
      <c r="I2061" t="s">
        <v>285</v>
      </c>
      <c r="J2061" t="s">
        <v>37</v>
      </c>
      <c r="K2061">
        <v>203</v>
      </c>
    </row>
    <row r="2062" spans="1:11" x14ac:dyDescent="0.35">
      <c r="A2062" s="36" t="str">
        <f t="shared" si="16"/>
        <v>NHS111PS-202324-H2</v>
      </c>
      <c r="B2062" s="36" t="str">
        <f>VLOOKUP($A2062,Refs!$J$2:$K$15,2,FALSE)</f>
        <v>Oct'23 to Mar'24</v>
      </c>
      <c r="C2062" t="s">
        <v>629</v>
      </c>
      <c r="D2062" t="s">
        <v>512</v>
      </c>
      <c r="E2062" t="s">
        <v>588</v>
      </c>
      <c r="F2062" t="s">
        <v>604</v>
      </c>
      <c r="G2062" t="s">
        <v>605</v>
      </c>
      <c r="H2062" t="s">
        <v>284</v>
      </c>
      <c r="I2062" t="s">
        <v>285</v>
      </c>
      <c r="J2062" t="s">
        <v>38</v>
      </c>
      <c r="K2062">
        <v>126</v>
      </c>
    </row>
    <row r="2063" spans="1:11" x14ac:dyDescent="0.35">
      <c r="A2063" s="36" t="str">
        <f t="shared" si="16"/>
        <v>NHS111PS-202324-H2</v>
      </c>
      <c r="B2063" s="36" t="str">
        <f>VLOOKUP($A2063,Refs!$J$2:$K$15,2,FALSE)</f>
        <v>Oct'23 to Mar'24</v>
      </c>
      <c r="C2063" t="s">
        <v>629</v>
      </c>
      <c r="D2063" t="s">
        <v>512</v>
      </c>
      <c r="E2063" t="s">
        <v>588</v>
      </c>
      <c r="F2063" t="s">
        <v>604</v>
      </c>
      <c r="G2063" t="s">
        <v>605</v>
      </c>
      <c r="H2063" t="s">
        <v>284</v>
      </c>
      <c r="I2063" t="s">
        <v>285</v>
      </c>
      <c r="J2063" t="s">
        <v>39</v>
      </c>
      <c r="K2063">
        <v>200</v>
      </c>
    </row>
    <row r="2064" spans="1:11" x14ac:dyDescent="0.35">
      <c r="A2064" s="36" t="str">
        <f t="shared" si="16"/>
        <v>NHS111PS-202324-H2</v>
      </c>
      <c r="B2064" s="36" t="str">
        <f>VLOOKUP($A2064,Refs!$J$2:$K$15,2,FALSE)</f>
        <v>Oct'23 to Mar'24</v>
      </c>
      <c r="C2064" t="s">
        <v>629</v>
      </c>
      <c r="D2064" t="s">
        <v>512</v>
      </c>
      <c r="E2064" t="s">
        <v>588</v>
      </c>
      <c r="F2064" t="s">
        <v>604</v>
      </c>
      <c r="G2064" t="s">
        <v>605</v>
      </c>
      <c r="H2064" t="s">
        <v>284</v>
      </c>
      <c r="I2064" t="s">
        <v>285</v>
      </c>
      <c r="J2064" t="s">
        <v>40</v>
      </c>
      <c r="K2064">
        <v>0</v>
      </c>
    </row>
    <row r="2065" spans="1:11" x14ac:dyDescent="0.35">
      <c r="A2065" s="36" t="str">
        <f t="shared" si="16"/>
        <v>NHS111PS-202324-H2</v>
      </c>
      <c r="B2065" s="36" t="str">
        <f>VLOOKUP($A2065,Refs!$J$2:$K$15,2,FALSE)</f>
        <v>Oct'23 to Mar'24</v>
      </c>
      <c r="C2065" t="s">
        <v>629</v>
      </c>
      <c r="D2065" t="s">
        <v>512</v>
      </c>
      <c r="E2065" t="s">
        <v>588</v>
      </c>
      <c r="F2065" t="s">
        <v>604</v>
      </c>
      <c r="G2065" t="s">
        <v>605</v>
      </c>
      <c r="H2065" t="s">
        <v>284</v>
      </c>
      <c r="I2065" t="s">
        <v>285</v>
      </c>
      <c r="J2065" t="s">
        <v>41</v>
      </c>
      <c r="K2065">
        <v>131</v>
      </c>
    </row>
    <row r="2066" spans="1:11" x14ac:dyDescent="0.35">
      <c r="A2066" s="36" t="str">
        <f t="shared" si="16"/>
        <v>NHS111PS-202324-H2</v>
      </c>
      <c r="B2066" s="36" t="str">
        <f>VLOOKUP($A2066,Refs!$J$2:$K$15,2,FALSE)</f>
        <v>Oct'23 to Mar'24</v>
      </c>
      <c r="C2066" t="s">
        <v>629</v>
      </c>
      <c r="D2066" t="s">
        <v>512</v>
      </c>
      <c r="E2066" t="s">
        <v>588</v>
      </c>
      <c r="F2066" t="s">
        <v>604</v>
      </c>
      <c r="G2066" t="s">
        <v>605</v>
      </c>
      <c r="H2066" t="s">
        <v>284</v>
      </c>
      <c r="I2066" t="s">
        <v>285</v>
      </c>
      <c r="J2066" t="s">
        <v>42</v>
      </c>
      <c r="K2066">
        <v>285</v>
      </c>
    </row>
    <row r="2067" spans="1:11" x14ac:dyDescent="0.35">
      <c r="A2067" s="36" t="str">
        <f t="shared" si="16"/>
        <v>NHS111PS-202324-H2</v>
      </c>
      <c r="B2067" s="36" t="str">
        <f>VLOOKUP($A2067,Refs!$J$2:$K$15,2,FALSE)</f>
        <v>Oct'23 to Mar'24</v>
      </c>
      <c r="C2067" t="s">
        <v>629</v>
      </c>
      <c r="D2067" t="s">
        <v>512</v>
      </c>
      <c r="E2067" t="s">
        <v>588</v>
      </c>
      <c r="F2067" t="s">
        <v>604</v>
      </c>
      <c r="G2067" t="s">
        <v>605</v>
      </c>
      <c r="H2067" t="s">
        <v>284</v>
      </c>
      <c r="I2067" t="s">
        <v>285</v>
      </c>
      <c r="J2067" t="s">
        <v>43</v>
      </c>
      <c r="K2067">
        <v>17</v>
      </c>
    </row>
    <row r="2068" spans="1:11" x14ac:dyDescent="0.35">
      <c r="A2068" s="36" t="str">
        <f t="shared" si="16"/>
        <v>NHS111PS-202324-H2</v>
      </c>
      <c r="B2068" s="36" t="str">
        <f>VLOOKUP($A2068,Refs!$J$2:$K$15,2,FALSE)</f>
        <v>Oct'23 to Mar'24</v>
      </c>
      <c r="C2068" t="s">
        <v>629</v>
      </c>
      <c r="D2068" t="s">
        <v>506</v>
      </c>
      <c r="E2068" t="s">
        <v>585</v>
      </c>
      <c r="F2068" t="s">
        <v>606</v>
      </c>
      <c r="G2068" t="s">
        <v>607</v>
      </c>
      <c r="H2068" t="s">
        <v>175</v>
      </c>
      <c r="I2068" t="s">
        <v>176</v>
      </c>
      <c r="J2068">
        <v>1</v>
      </c>
      <c r="K2068">
        <v>548</v>
      </c>
    </row>
    <row r="2069" spans="1:11" x14ac:dyDescent="0.35">
      <c r="A2069" s="36" t="str">
        <f t="shared" si="16"/>
        <v>NHS111PS-202324-H2</v>
      </c>
      <c r="B2069" s="36" t="str">
        <f>VLOOKUP($A2069,Refs!$J$2:$K$15,2,FALSE)</f>
        <v>Oct'23 to Mar'24</v>
      </c>
      <c r="C2069" t="s">
        <v>629</v>
      </c>
      <c r="D2069" t="s">
        <v>506</v>
      </c>
      <c r="E2069" t="s">
        <v>585</v>
      </c>
      <c r="F2069" t="s">
        <v>606</v>
      </c>
      <c r="G2069" t="s">
        <v>607</v>
      </c>
      <c r="H2069" t="s">
        <v>175</v>
      </c>
      <c r="I2069" t="s">
        <v>176</v>
      </c>
      <c r="J2069">
        <v>2</v>
      </c>
      <c r="K2069">
        <v>133</v>
      </c>
    </row>
    <row r="2070" spans="1:11" x14ac:dyDescent="0.35">
      <c r="A2070" s="36" t="str">
        <f t="shared" si="16"/>
        <v>NHS111PS-202324-H2</v>
      </c>
      <c r="B2070" s="36" t="str">
        <f>VLOOKUP($A2070,Refs!$J$2:$K$15,2,FALSE)</f>
        <v>Oct'23 to Mar'24</v>
      </c>
      <c r="C2070" t="s">
        <v>629</v>
      </c>
      <c r="D2070" t="s">
        <v>506</v>
      </c>
      <c r="E2070" t="s">
        <v>585</v>
      </c>
      <c r="F2070" t="s">
        <v>606</v>
      </c>
      <c r="G2070" t="s">
        <v>607</v>
      </c>
      <c r="H2070" t="s">
        <v>175</v>
      </c>
      <c r="I2070" t="s">
        <v>176</v>
      </c>
      <c r="J2070" t="s">
        <v>30</v>
      </c>
      <c r="K2070">
        <v>75</v>
      </c>
    </row>
    <row r="2071" spans="1:11" x14ac:dyDescent="0.35">
      <c r="A2071" s="36" t="str">
        <f t="shared" si="16"/>
        <v>NHS111PS-202324-H2</v>
      </c>
      <c r="B2071" s="36" t="str">
        <f>VLOOKUP($A2071,Refs!$J$2:$K$15,2,FALSE)</f>
        <v>Oct'23 to Mar'24</v>
      </c>
      <c r="C2071" t="s">
        <v>629</v>
      </c>
      <c r="D2071" t="s">
        <v>506</v>
      </c>
      <c r="E2071" t="s">
        <v>585</v>
      </c>
      <c r="F2071" t="s">
        <v>606</v>
      </c>
      <c r="G2071" t="s">
        <v>607</v>
      </c>
      <c r="H2071" t="s">
        <v>175</v>
      </c>
      <c r="I2071" t="s">
        <v>176</v>
      </c>
      <c r="J2071" t="s">
        <v>31</v>
      </c>
      <c r="K2071">
        <v>40</v>
      </c>
    </row>
    <row r="2072" spans="1:11" x14ac:dyDescent="0.35">
      <c r="A2072" s="36" t="str">
        <f t="shared" si="16"/>
        <v>NHS111PS-202324-H2</v>
      </c>
      <c r="B2072" s="36" t="str">
        <f>VLOOKUP($A2072,Refs!$J$2:$K$15,2,FALSE)</f>
        <v>Oct'23 to Mar'24</v>
      </c>
      <c r="C2072" t="s">
        <v>629</v>
      </c>
      <c r="D2072" t="s">
        <v>506</v>
      </c>
      <c r="E2072" t="s">
        <v>585</v>
      </c>
      <c r="F2072" t="s">
        <v>606</v>
      </c>
      <c r="G2072" t="s">
        <v>607</v>
      </c>
      <c r="H2072" t="s">
        <v>175</v>
      </c>
      <c r="I2072" t="s">
        <v>176</v>
      </c>
      <c r="J2072" t="s">
        <v>32</v>
      </c>
      <c r="K2072">
        <v>3</v>
      </c>
    </row>
    <row r="2073" spans="1:11" x14ac:dyDescent="0.35">
      <c r="A2073" s="36" t="str">
        <f t="shared" si="16"/>
        <v>NHS111PS-202324-H2</v>
      </c>
      <c r="B2073" s="36" t="str">
        <f>VLOOKUP($A2073,Refs!$J$2:$K$15,2,FALSE)</f>
        <v>Oct'23 to Mar'24</v>
      </c>
      <c r="C2073" t="s">
        <v>629</v>
      </c>
      <c r="D2073" t="s">
        <v>506</v>
      </c>
      <c r="E2073" t="s">
        <v>585</v>
      </c>
      <c r="F2073" t="s">
        <v>606</v>
      </c>
      <c r="G2073" t="s">
        <v>607</v>
      </c>
      <c r="H2073" t="s">
        <v>175</v>
      </c>
      <c r="I2073" t="s">
        <v>176</v>
      </c>
      <c r="J2073" t="s">
        <v>33</v>
      </c>
      <c r="K2073">
        <v>8</v>
      </c>
    </row>
    <row r="2074" spans="1:11" x14ac:dyDescent="0.35">
      <c r="A2074" s="36" t="str">
        <f t="shared" si="16"/>
        <v>NHS111PS-202324-H2</v>
      </c>
      <c r="B2074" s="36" t="str">
        <f>VLOOKUP($A2074,Refs!$J$2:$K$15,2,FALSE)</f>
        <v>Oct'23 to Mar'24</v>
      </c>
      <c r="C2074" t="s">
        <v>629</v>
      </c>
      <c r="D2074" t="s">
        <v>506</v>
      </c>
      <c r="E2074" t="s">
        <v>585</v>
      </c>
      <c r="F2074" t="s">
        <v>606</v>
      </c>
      <c r="G2074" t="s">
        <v>607</v>
      </c>
      <c r="H2074" t="s">
        <v>175</v>
      </c>
      <c r="I2074" t="s">
        <v>176</v>
      </c>
      <c r="J2074" t="s">
        <v>34</v>
      </c>
      <c r="K2074">
        <v>7</v>
      </c>
    </row>
    <row r="2075" spans="1:11" x14ac:dyDescent="0.35">
      <c r="A2075" s="36" t="str">
        <f t="shared" si="16"/>
        <v>NHS111PS-202324-H2</v>
      </c>
      <c r="B2075" s="36" t="str">
        <f>VLOOKUP($A2075,Refs!$J$2:$K$15,2,FALSE)</f>
        <v>Oct'23 to Mar'24</v>
      </c>
      <c r="C2075" t="s">
        <v>629</v>
      </c>
      <c r="D2075" t="s">
        <v>506</v>
      </c>
      <c r="E2075" t="s">
        <v>585</v>
      </c>
      <c r="F2075" t="s">
        <v>606</v>
      </c>
      <c r="G2075" t="s">
        <v>607</v>
      </c>
      <c r="H2075" t="s">
        <v>175</v>
      </c>
      <c r="I2075" t="s">
        <v>176</v>
      </c>
      <c r="J2075" t="s">
        <v>35</v>
      </c>
      <c r="K2075">
        <v>0</v>
      </c>
    </row>
    <row r="2076" spans="1:11" x14ac:dyDescent="0.35">
      <c r="A2076" s="36" t="str">
        <f t="shared" si="16"/>
        <v>NHS111PS-202324-H2</v>
      </c>
      <c r="B2076" s="36" t="str">
        <f>VLOOKUP($A2076,Refs!$J$2:$K$15,2,FALSE)</f>
        <v>Oct'23 to Mar'24</v>
      </c>
      <c r="C2076" t="s">
        <v>629</v>
      </c>
      <c r="D2076" t="s">
        <v>506</v>
      </c>
      <c r="E2076" t="s">
        <v>585</v>
      </c>
      <c r="F2076" t="s">
        <v>606</v>
      </c>
      <c r="G2076" t="s">
        <v>607</v>
      </c>
      <c r="H2076" t="s">
        <v>175</v>
      </c>
      <c r="I2076" t="s">
        <v>176</v>
      </c>
      <c r="J2076" t="s">
        <v>36</v>
      </c>
      <c r="K2076">
        <v>31</v>
      </c>
    </row>
    <row r="2077" spans="1:11" x14ac:dyDescent="0.35">
      <c r="A2077" s="36" t="str">
        <f t="shared" si="16"/>
        <v>NHS111PS-202324-H2</v>
      </c>
      <c r="B2077" s="36" t="str">
        <f>VLOOKUP($A2077,Refs!$J$2:$K$15,2,FALSE)</f>
        <v>Oct'23 to Mar'24</v>
      </c>
      <c r="C2077" t="s">
        <v>629</v>
      </c>
      <c r="D2077" t="s">
        <v>506</v>
      </c>
      <c r="E2077" t="s">
        <v>585</v>
      </c>
      <c r="F2077" t="s">
        <v>606</v>
      </c>
      <c r="G2077" t="s">
        <v>607</v>
      </c>
      <c r="H2077" t="s">
        <v>175</v>
      </c>
      <c r="I2077" t="s">
        <v>176</v>
      </c>
      <c r="J2077" t="s">
        <v>37</v>
      </c>
      <c r="K2077">
        <v>12</v>
      </c>
    </row>
    <row r="2078" spans="1:11" x14ac:dyDescent="0.35">
      <c r="A2078" s="36" t="str">
        <f t="shared" si="16"/>
        <v>NHS111PS-202324-H2</v>
      </c>
      <c r="B2078" s="36" t="str">
        <f>VLOOKUP($A2078,Refs!$J$2:$K$15,2,FALSE)</f>
        <v>Oct'23 to Mar'24</v>
      </c>
      <c r="C2078" t="s">
        <v>629</v>
      </c>
      <c r="D2078" t="s">
        <v>506</v>
      </c>
      <c r="E2078" t="s">
        <v>585</v>
      </c>
      <c r="F2078" t="s">
        <v>606</v>
      </c>
      <c r="G2078" t="s">
        <v>607</v>
      </c>
      <c r="H2078" t="s">
        <v>175</v>
      </c>
      <c r="I2078" t="s">
        <v>176</v>
      </c>
      <c r="J2078" t="s">
        <v>38</v>
      </c>
      <c r="K2078">
        <v>17</v>
      </c>
    </row>
    <row r="2079" spans="1:11" x14ac:dyDescent="0.35">
      <c r="A2079" s="36" t="str">
        <f t="shared" si="16"/>
        <v>NHS111PS-202324-H2</v>
      </c>
      <c r="B2079" s="36" t="str">
        <f>VLOOKUP($A2079,Refs!$J$2:$K$15,2,FALSE)</f>
        <v>Oct'23 to Mar'24</v>
      </c>
      <c r="C2079" t="s">
        <v>629</v>
      </c>
      <c r="D2079" t="s">
        <v>506</v>
      </c>
      <c r="E2079" t="s">
        <v>585</v>
      </c>
      <c r="F2079" t="s">
        <v>606</v>
      </c>
      <c r="G2079" t="s">
        <v>607</v>
      </c>
      <c r="H2079" t="s">
        <v>175</v>
      </c>
      <c r="I2079" t="s">
        <v>176</v>
      </c>
      <c r="J2079" t="s">
        <v>39</v>
      </c>
      <c r="K2079">
        <v>59</v>
      </c>
    </row>
    <row r="2080" spans="1:11" x14ac:dyDescent="0.35">
      <c r="A2080" s="36" t="str">
        <f t="shared" si="16"/>
        <v>NHS111PS-202324-H2</v>
      </c>
      <c r="B2080" s="36" t="str">
        <f>VLOOKUP($A2080,Refs!$J$2:$K$15,2,FALSE)</f>
        <v>Oct'23 to Mar'24</v>
      </c>
      <c r="C2080" t="s">
        <v>629</v>
      </c>
      <c r="D2080" t="s">
        <v>506</v>
      </c>
      <c r="E2080" t="s">
        <v>585</v>
      </c>
      <c r="F2080" t="s">
        <v>606</v>
      </c>
      <c r="G2080" t="s">
        <v>607</v>
      </c>
      <c r="H2080" t="s">
        <v>175</v>
      </c>
      <c r="I2080" t="s">
        <v>176</v>
      </c>
      <c r="J2080" t="s">
        <v>40</v>
      </c>
      <c r="K2080">
        <v>2</v>
      </c>
    </row>
    <row r="2081" spans="1:11" x14ac:dyDescent="0.35">
      <c r="A2081" s="36" t="str">
        <f t="shared" si="16"/>
        <v>NHS111PS-202324-H2</v>
      </c>
      <c r="B2081" s="36" t="str">
        <f>VLOOKUP($A2081,Refs!$J$2:$K$15,2,FALSE)</f>
        <v>Oct'23 to Mar'24</v>
      </c>
      <c r="C2081" t="s">
        <v>629</v>
      </c>
      <c r="D2081" t="s">
        <v>506</v>
      </c>
      <c r="E2081" t="s">
        <v>585</v>
      </c>
      <c r="F2081" t="s">
        <v>606</v>
      </c>
      <c r="G2081" t="s">
        <v>607</v>
      </c>
      <c r="H2081" t="s">
        <v>175</v>
      </c>
      <c r="I2081" t="s">
        <v>176</v>
      </c>
      <c r="J2081" t="s">
        <v>41</v>
      </c>
      <c r="K2081">
        <v>2</v>
      </c>
    </row>
    <row r="2082" spans="1:11" x14ac:dyDescent="0.35">
      <c r="A2082" s="36" t="str">
        <f t="shared" si="16"/>
        <v>NHS111PS-202324-H2</v>
      </c>
      <c r="B2082" s="36" t="str">
        <f>VLOOKUP($A2082,Refs!$J$2:$K$15,2,FALSE)</f>
        <v>Oct'23 to Mar'24</v>
      </c>
      <c r="C2082" t="s">
        <v>629</v>
      </c>
      <c r="D2082" t="s">
        <v>506</v>
      </c>
      <c r="E2082" t="s">
        <v>585</v>
      </c>
      <c r="F2082" t="s">
        <v>606</v>
      </c>
      <c r="G2082" t="s">
        <v>607</v>
      </c>
      <c r="H2082" t="s">
        <v>175</v>
      </c>
      <c r="I2082" t="s">
        <v>176</v>
      </c>
      <c r="J2082" t="s">
        <v>42</v>
      </c>
      <c r="K2082">
        <v>10</v>
      </c>
    </row>
    <row r="2083" spans="1:11" x14ac:dyDescent="0.35">
      <c r="A2083" s="36" t="str">
        <f t="shared" si="16"/>
        <v>NHS111PS-202324-H2</v>
      </c>
      <c r="B2083" s="36" t="str">
        <f>VLOOKUP($A2083,Refs!$J$2:$K$15,2,FALSE)</f>
        <v>Oct'23 to Mar'24</v>
      </c>
      <c r="C2083" t="s">
        <v>629</v>
      </c>
      <c r="D2083" t="s">
        <v>506</v>
      </c>
      <c r="E2083" t="s">
        <v>585</v>
      </c>
      <c r="F2083" t="s">
        <v>606</v>
      </c>
      <c r="G2083" t="s">
        <v>607</v>
      </c>
      <c r="H2083" t="s">
        <v>175</v>
      </c>
      <c r="I2083" t="s">
        <v>176</v>
      </c>
      <c r="J2083" t="s">
        <v>43</v>
      </c>
      <c r="K2083">
        <v>0</v>
      </c>
    </row>
    <row r="2084" spans="1:11" x14ac:dyDescent="0.35">
      <c r="A2084" s="36" t="str">
        <f t="shared" si="16"/>
        <v>NHS111PS-202324-H2</v>
      </c>
      <c r="B2084" s="36" t="str">
        <f>VLOOKUP($A2084,Refs!$J$2:$K$15,2,FALSE)</f>
        <v>Oct'23 to Mar'24</v>
      </c>
      <c r="C2084" t="s">
        <v>629</v>
      </c>
      <c r="D2084" t="s">
        <v>506</v>
      </c>
      <c r="E2084" t="s">
        <v>585</v>
      </c>
      <c r="F2084" t="s">
        <v>606</v>
      </c>
      <c r="G2084" t="s">
        <v>607</v>
      </c>
      <c r="H2084" t="s">
        <v>252</v>
      </c>
      <c r="I2084" t="s">
        <v>253</v>
      </c>
      <c r="J2084">
        <v>1</v>
      </c>
      <c r="K2084">
        <v>1035</v>
      </c>
    </row>
    <row r="2085" spans="1:11" x14ac:dyDescent="0.35">
      <c r="A2085" s="36" t="str">
        <f t="shared" si="16"/>
        <v>NHS111PS-202324-H2</v>
      </c>
      <c r="B2085" s="36" t="str">
        <f>VLOOKUP($A2085,Refs!$J$2:$K$15,2,FALSE)</f>
        <v>Oct'23 to Mar'24</v>
      </c>
      <c r="C2085" t="s">
        <v>629</v>
      </c>
      <c r="D2085" t="s">
        <v>506</v>
      </c>
      <c r="E2085" t="s">
        <v>585</v>
      </c>
      <c r="F2085" t="s">
        <v>606</v>
      </c>
      <c r="G2085" t="s">
        <v>607</v>
      </c>
      <c r="H2085" t="s">
        <v>252</v>
      </c>
      <c r="I2085" t="s">
        <v>253</v>
      </c>
      <c r="J2085">
        <v>2</v>
      </c>
      <c r="K2085">
        <v>266</v>
      </c>
    </row>
    <row r="2086" spans="1:11" x14ac:dyDescent="0.35">
      <c r="A2086" s="36" t="str">
        <f t="shared" si="16"/>
        <v>NHS111PS-202324-H2</v>
      </c>
      <c r="B2086" s="36" t="str">
        <f>VLOOKUP($A2086,Refs!$J$2:$K$15,2,FALSE)</f>
        <v>Oct'23 to Mar'24</v>
      </c>
      <c r="C2086" t="s">
        <v>629</v>
      </c>
      <c r="D2086" t="s">
        <v>506</v>
      </c>
      <c r="E2086" t="s">
        <v>585</v>
      </c>
      <c r="F2086" t="s">
        <v>606</v>
      </c>
      <c r="G2086" t="s">
        <v>607</v>
      </c>
      <c r="H2086" t="s">
        <v>252</v>
      </c>
      <c r="I2086" t="s">
        <v>253</v>
      </c>
      <c r="J2086" t="s">
        <v>30</v>
      </c>
      <c r="K2086">
        <v>161</v>
      </c>
    </row>
    <row r="2087" spans="1:11" x14ac:dyDescent="0.35">
      <c r="A2087" s="36" t="str">
        <f t="shared" si="16"/>
        <v>NHS111PS-202324-H2</v>
      </c>
      <c r="B2087" s="36" t="str">
        <f>VLOOKUP($A2087,Refs!$J$2:$K$15,2,FALSE)</f>
        <v>Oct'23 to Mar'24</v>
      </c>
      <c r="C2087" t="s">
        <v>629</v>
      </c>
      <c r="D2087" t="s">
        <v>506</v>
      </c>
      <c r="E2087" t="s">
        <v>585</v>
      </c>
      <c r="F2087" t="s">
        <v>606</v>
      </c>
      <c r="G2087" t="s">
        <v>607</v>
      </c>
      <c r="H2087" t="s">
        <v>252</v>
      </c>
      <c r="I2087" t="s">
        <v>253</v>
      </c>
      <c r="J2087" t="s">
        <v>31</v>
      </c>
      <c r="K2087">
        <v>70</v>
      </c>
    </row>
    <row r="2088" spans="1:11" x14ac:dyDescent="0.35">
      <c r="A2088" s="36" t="str">
        <f t="shared" si="16"/>
        <v>NHS111PS-202324-H2</v>
      </c>
      <c r="B2088" s="36" t="str">
        <f>VLOOKUP($A2088,Refs!$J$2:$K$15,2,FALSE)</f>
        <v>Oct'23 to Mar'24</v>
      </c>
      <c r="C2088" t="s">
        <v>629</v>
      </c>
      <c r="D2088" t="s">
        <v>506</v>
      </c>
      <c r="E2088" t="s">
        <v>585</v>
      </c>
      <c r="F2088" t="s">
        <v>606</v>
      </c>
      <c r="G2088" t="s">
        <v>607</v>
      </c>
      <c r="H2088" t="s">
        <v>252</v>
      </c>
      <c r="I2088" t="s">
        <v>253</v>
      </c>
      <c r="J2088" t="s">
        <v>32</v>
      </c>
      <c r="K2088">
        <v>5</v>
      </c>
    </row>
    <row r="2089" spans="1:11" x14ac:dyDescent="0.35">
      <c r="A2089" s="36" t="str">
        <f t="shared" si="16"/>
        <v>NHS111PS-202324-H2</v>
      </c>
      <c r="B2089" s="36" t="str">
        <f>VLOOKUP($A2089,Refs!$J$2:$K$15,2,FALSE)</f>
        <v>Oct'23 to Mar'24</v>
      </c>
      <c r="C2089" t="s">
        <v>629</v>
      </c>
      <c r="D2089" t="s">
        <v>506</v>
      </c>
      <c r="E2089" t="s">
        <v>585</v>
      </c>
      <c r="F2089" t="s">
        <v>606</v>
      </c>
      <c r="G2089" t="s">
        <v>607</v>
      </c>
      <c r="H2089" t="s">
        <v>252</v>
      </c>
      <c r="I2089" t="s">
        <v>253</v>
      </c>
      <c r="J2089" t="s">
        <v>33</v>
      </c>
      <c r="K2089">
        <v>18</v>
      </c>
    </row>
    <row r="2090" spans="1:11" x14ac:dyDescent="0.35">
      <c r="A2090" s="36" t="str">
        <f t="shared" si="16"/>
        <v>NHS111PS-202324-H2</v>
      </c>
      <c r="B2090" s="36" t="str">
        <f>VLOOKUP($A2090,Refs!$J$2:$K$15,2,FALSE)</f>
        <v>Oct'23 to Mar'24</v>
      </c>
      <c r="C2090" t="s">
        <v>629</v>
      </c>
      <c r="D2090" t="s">
        <v>506</v>
      </c>
      <c r="E2090" t="s">
        <v>585</v>
      </c>
      <c r="F2090" t="s">
        <v>606</v>
      </c>
      <c r="G2090" t="s">
        <v>607</v>
      </c>
      <c r="H2090" t="s">
        <v>252</v>
      </c>
      <c r="I2090" t="s">
        <v>253</v>
      </c>
      <c r="J2090" t="s">
        <v>34</v>
      </c>
      <c r="K2090">
        <v>12</v>
      </c>
    </row>
    <row r="2091" spans="1:11" x14ac:dyDescent="0.35">
      <c r="A2091" s="36" t="str">
        <f t="shared" si="16"/>
        <v>NHS111PS-202324-H2</v>
      </c>
      <c r="B2091" s="36" t="str">
        <f>VLOOKUP($A2091,Refs!$J$2:$K$15,2,FALSE)</f>
        <v>Oct'23 to Mar'24</v>
      </c>
      <c r="C2091" t="s">
        <v>629</v>
      </c>
      <c r="D2091" t="s">
        <v>506</v>
      </c>
      <c r="E2091" t="s">
        <v>585</v>
      </c>
      <c r="F2091" t="s">
        <v>606</v>
      </c>
      <c r="G2091" t="s">
        <v>607</v>
      </c>
      <c r="H2091" t="s">
        <v>252</v>
      </c>
      <c r="I2091" t="s">
        <v>253</v>
      </c>
      <c r="J2091" t="s">
        <v>35</v>
      </c>
      <c r="K2091">
        <v>0</v>
      </c>
    </row>
    <row r="2092" spans="1:11" x14ac:dyDescent="0.35">
      <c r="A2092" s="36" t="str">
        <f t="shared" si="16"/>
        <v>NHS111PS-202324-H2</v>
      </c>
      <c r="B2092" s="36" t="str">
        <f>VLOOKUP($A2092,Refs!$J$2:$K$15,2,FALSE)</f>
        <v>Oct'23 to Mar'24</v>
      </c>
      <c r="C2092" t="s">
        <v>629</v>
      </c>
      <c r="D2092" t="s">
        <v>506</v>
      </c>
      <c r="E2092" t="s">
        <v>585</v>
      </c>
      <c r="F2092" t="s">
        <v>606</v>
      </c>
      <c r="G2092" t="s">
        <v>607</v>
      </c>
      <c r="H2092" t="s">
        <v>252</v>
      </c>
      <c r="I2092" t="s">
        <v>253</v>
      </c>
      <c r="J2092" t="s">
        <v>36</v>
      </c>
      <c r="K2092">
        <v>55</v>
      </c>
    </row>
    <row r="2093" spans="1:11" x14ac:dyDescent="0.35">
      <c r="A2093" s="36" t="str">
        <f t="shared" si="16"/>
        <v>NHS111PS-202324-H2</v>
      </c>
      <c r="B2093" s="36" t="str">
        <f>VLOOKUP($A2093,Refs!$J$2:$K$15,2,FALSE)</f>
        <v>Oct'23 to Mar'24</v>
      </c>
      <c r="C2093" t="s">
        <v>629</v>
      </c>
      <c r="D2093" t="s">
        <v>506</v>
      </c>
      <c r="E2093" t="s">
        <v>585</v>
      </c>
      <c r="F2093" t="s">
        <v>606</v>
      </c>
      <c r="G2093" t="s">
        <v>607</v>
      </c>
      <c r="H2093" t="s">
        <v>252</v>
      </c>
      <c r="I2093" t="s">
        <v>253</v>
      </c>
      <c r="J2093" t="s">
        <v>37</v>
      </c>
      <c r="K2093">
        <v>28</v>
      </c>
    </row>
    <row r="2094" spans="1:11" x14ac:dyDescent="0.35">
      <c r="A2094" s="36" t="str">
        <f t="shared" si="16"/>
        <v>NHS111PS-202324-H2</v>
      </c>
      <c r="B2094" s="36" t="str">
        <f>VLOOKUP($A2094,Refs!$J$2:$K$15,2,FALSE)</f>
        <v>Oct'23 to Mar'24</v>
      </c>
      <c r="C2094" t="s">
        <v>629</v>
      </c>
      <c r="D2094" t="s">
        <v>506</v>
      </c>
      <c r="E2094" t="s">
        <v>585</v>
      </c>
      <c r="F2094" t="s">
        <v>606</v>
      </c>
      <c r="G2094" t="s">
        <v>607</v>
      </c>
      <c r="H2094" t="s">
        <v>252</v>
      </c>
      <c r="I2094" t="s">
        <v>253</v>
      </c>
      <c r="J2094" t="s">
        <v>38</v>
      </c>
      <c r="K2094">
        <v>43</v>
      </c>
    </row>
    <row r="2095" spans="1:11" x14ac:dyDescent="0.35">
      <c r="A2095" s="36" t="str">
        <f t="shared" si="16"/>
        <v>NHS111PS-202324-H2</v>
      </c>
      <c r="B2095" s="36" t="str">
        <f>VLOOKUP($A2095,Refs!$J$2:$K$15,2,FALSE)</f>
        <v>Oct'23 to Mar'24</v>
      </c>
      <c r="C2095" t="s">
        <v>629</v>
      </c>
      <c r="D2095" t="s">
        <v>506</v>
      </c>
      <c r="E2095" t="s">
        <v>585</v>
      </c>
      <c r="F2095" t="s">
        <v>606</v>
      </c>
      <c r="G2095" t="s">
        <v>607</v>
      </c>
      <c r="H2095" t="s">
        <v>252</v>
      </c>
      <c r="I2095" t="s">
        <v>253</v>
      </c>
      <c r="J2095" t="s">
        <v>39</v>
      </c>
      <c r="K2095">
        <v>116</v>
      </c>
    </row>
    <row r="2096" spans="1:11" x14ac:dyDescent="0.35">
      <c r="A2096" s="36" t="str">
        <f t="shared" si="16"/>
        <v>NHS111PS-202324-H2</v>
      </c>
      <c r="B2096" s="36" t="str">
        <f>VLOOKUP($A2096,Refs!$J$2:$K$15,2,FALSE)</f>
        <v>Oct'23 to Mar'24</v>
      </c>
      <c r="C2096" t="s">
        <v>629</v>
      </c>
      <c r="D2096" t="s">
        <v>506</v>
      </c>
      <c r="E2096" t="s">
        <v>585</v>
      </c>
      <c r="F2096" t="s">
        <v>606</v>
      </c>
      <c r="G2096" t="s">
        <v>607</v>
      </c>
      <c r="H2096" t="s">
        <v>252</v>
      </c>
      <c r="I2096" t="s">
        <v>253</v>
      </c>
      <c r="J2096" t="s">
        <v>40</v>
      </c>
      <c r="K2096">
        <v>5</v>
      </c>
    </row>
    <row r="2097" spans="1:11" x14ac:dyDescent="0.35">
      <c r="A2097" s="36" t="str">
        <f t="shared" si="16"/>
        <v>NHS111PS-202324-H2</v>
      </c>
      <c r="B2097" s="36" t="str">
        <f>VLOOKUP($A2097,Refs!$J$2:$K$15,2,FALSE)</f>
        <v>Oct'23 to Mar'24</v>
      </c>
      <c r="C2097" t="s">
        <v>629</v>
      </c>
      <c r="D2097" t="s">
        <v>506</v>
      </c>
      <c r="E2097" t="s">
        <v>585</v>
      </c>
      <c r="F2097" t="s">
        <v>606</v>
      </c>
      <c r="G2097" t="s">
        <v>607</v>
      </c>
      <c r="H2097" t="s">
        <v>252</v>
      </c>
      <c r="I2097" t="s">
        <v>253</v>
      </c>
      <c r="J2097" t="s">
        <v>41</v>
      </c>
      <c r="K2097">
        <v>3</v>
      </c>
    </row>
    <row r="2098" spans="1:11" x14ac:dyDescent="0.35">
      <c r="A2098" s="36" t="str">
        <f t="shared" si="16"/>
        <v>NHS111PS-202324-H2</v>
      </c>
      <c r="B2098" s="36" t="str">
        <f>VLOOKUP($A2098,Refs!$J$2:$K$15,2,FALSE)</f>
        <v>Oct'23 to Mar'24</v>
      </c>
      <c r="C2098" t="s">
        <v>629</v>
      </c>
      <c r="D2098" t="s">
        <v>506</v>
      </c>
      <c r="E2098" t="s">
        <v>585</v>
      </c>
      <c r="F2098" t="s">
        <v>606</v>
      </c>
      <c r="G2098" t="s">
        <v>607</v>
      </c>
      <c r="H2098" t="s">
        <v>252</v>
      </c>
      <c r="I2098" t="s">
        <v>253</v>
      </c>
      <c r="J2098" t="s">
        <v>42</v>
      </c>
      <c r="K2098">
        <v>16</v>
      </c>
    </row>
    <row r="2099" spans="1:11" x14ac:dyDescent="0.35">
      <c r="A2099" s="36" t="str">
        <f t="shared" si="16"/>
        <v>NHS111PS-202324-H2</v>
      </c>
      <c r="B2099" s="36" t="str">
        <f>VLOOKUP($A2099,Refs!$J$2:$K$15,2,FALSE)</f>
        <v>Oct'23 to Mar'24</v>
      </c>
      <c r="C2099" t="s">
        <v>629</v>
      </c>
      <c r="D2099" t="s">
        <v>506</v>
      </c>
      <c r="E2099" t="s">
        <v>585</v>
      </c>
      <c r="F2099" t="s">
        <v>606</v>
      </c>
      <c r="G2099" t="s">
        <v>607</v>
      </c>
      <c r="H2099" t="s">
        <v>252</v>
      </c>
      <c r="I2099" t="s">
        <v>253</v>
      </c>
      <c r="J2099" t="s">
        <v>43</v>
      </c>
      <c r="K2099">
        <v>0</v>
      </c>
    </row>
    <row r="2100" spans="1:11" x14ac:dyDescent="0.35">
      <c r="A2100" s="36" t="str">
        <f t="shared" si="16"/>
        <v>NHS111PS-202324-H2</v>
      </c>
      <c r="B2100" s="36" t="str">
        <f>VLOOKUP($A2100,Refs!$J$2:$K$15,2,FALSE)</f>
        <v>Oct'23 to Mar'24</v>
      </c>
      <c r="C2100" t="s">
        <v>629</v>
      </c>
      <c r="D2100" t="s">
        <v>506</v>
      </c>
      <c r="E2100" t="s">
        <v>585</v>
      </c>
      <c r="F2100" t="s">
        <v>606</v>
      </c>
      <c r="G2100" t="s">
        <v>607</v>
      </c>
      <c r="H2100" t="s">
        <v>387</v>
      </c>
      <c r="I2100" t="s">
        <v>388</v>
      </c>
      <c r="J2100">
        <v>1</v>
      </c>
      <c r="K2100">
        <v>936</v>
      </c>
    </row>
    <row r="2101" spans="1:11" x14ac:dyDescent="0.35">
      <c r="A2101" s="36" t="str">
        <f t="shared" si="16"/>
        <v>NHS111PS-202324-H2</v>
      </c>
      <c r="B2101" s="36" t="str">
        <f>VLOOKUP($A2101,Refs!$J$2:$K$15,2,FALSE)</f>
        <v>Oct'23 to Mar'24</v>
      </c>
      <c r="C2101" t="s">
        <v>629</v>
      </c>
      <c r="D2101" t="s">
        <v>506</v>
      </c>
      <c r="E2101" t="s">
        <v>585</v>
      </c>
      <c r="F2101" t="s">
        <v>606</v>
      </c>
      <c r="G2101" t="s">
        <v>607</v>
      </c>
      <c r="H2101" t="s">
        <v>387</v>
      </c>
      <c r="I2101" t="s">
        <v>388</v>
      </c>
      <c r="J2101">
        <v>2</v>
      </c>
      <c r="K2101">
        <v>247</v>
      </c>
    </row>
    <row r="2102" spans="1:11" x14ac:dyDescent="0.35">
      <c r="A2102" s="36" t="str">
        <f t="shared" ref="A2102:A2165" si="17">C2102</f>
        <v>NHS111PS-202324-H2</v>
      </c>
      <c r="B2102" s="36" t="str">
        <f>VLOOKUP($A2102,Refs!$J$2:$K$15,2,FALSE)</f>
        <v>Oct'23 to Mar'24</v>
      </c>
      <c r="C2102" t="s">
        <v>629</v>
      </c>
      <c r="D2102" t="s">
        <v>506</v>
      </c>
      <c r="E2102" t="s">
        <v>585</v>
      </c>
      <c r="F2102" t="s">
        <v>606</v>
      </c>
      <c r="G2102" t="s">
        <v>607</v>
      </c>
      <c r="H2102" t="s">
        <v>387</v>
      </c>
      <c r="I2102" t="s">
        <v>388</v>
      </c>
      <c r="J2102" t="s">
        <v>30</v>
      </c>
      <c r="K2102">
        <v>127</v>
      </c>
    </row>
    <row r="2103" spans="1:11" x14ac:dyDescent="0.35">
      <c r="A2103" s="36" t="str">
        <f t="shared" si="17"/>
        <v>NHS111PS-202324-H2</v>
      </c>
      <c r="B2103" s="36" t="str">
        <f>VLOOKUP($A2103,Refs!$J$2:$K$15,2,FALSE)</f>
        <v>Oct'23 to Mar'24</v>
      </c>
      <c r="C2103" t="s">
        <v>629</v>
      </c>
      <c r="D2103" t="s">
        <v>506</v>
      </c>
      <c r="E2103" t="s">
        <v>585</v>
      </c>
      <c r="F2103" t="s">
        <v>606</v>
      </c>
      <c r="G2103" t="s">
        <v>607</v>
      </c>
      <c r="H2103" t="s">
        <v>387</v>
      </c>
      <c r="I2103" t="s">
        <v>388</v>
      </c>
      <c r="J2103" t="s">
        <v>31</v>
      </c>
      <c r="K2103">
        <v>87</v>
      </c>
    </row>
    <row r="2104" spans="1:11" x14ac:dyDescent="0.35">
      <c r="A2104" s="36" t="str">
        <f t="shared" si="17"/>
        <v>NHS111PS-202324-H2</v>
      </c>
      <c r="B2104" s="36" t="str">
        <f>VLOOKUP($A2104,Refs!$J$2:$K$15,2,FALSE)</f>
        <v>Oct'23 to Mar'24</v>
      </c>
      <c r="C2104" t="s">
        <v>629</v>
      </c>
      <c r="D2104" t="s">
        <v>506</v>
      </c>
      <c r="E2104" t="s">
        <v>585</v>
      </c>
      <c r="F2104" t="s">
        <v>606</v>
      </c>
      <c r="G2104" t="s">
        <v>607</v>
      </c>
      <c r="H2104" t="s">
        <v>387</v>
      </c>
      <c r="I2104" t="s">
        <v>388</v>
      </c>
      <c r="J2104" t="s">
        <v>32</v>
      </c>
      <c r="K2104">
        <v>5</v>
      </c>
    </row>
    <row r="2105" spans="1:11" x14ac:dyDescent="0.35">
      <c r="A2105" s="36" t="str">
        <f t="shared" si="17"/>
        <v>NHS111PS-202324-H2</v>
      </c>
      <c r="B2105" s="36" t="str">
        <f>VLOOKUP($A2105,Refs!$J$2:$K$15,2,FALSE)</f>
        <v>Oct'23 to Mar'24</v>
      </c>
      <c r="C2105" t="s">
        <v>629</v>
      </c>
      <c r="D2105" t="s">
        <v>506</v>
      </c>
      <c r="E2105" t="s">
        <v>585</v>
      </c>
      <c r="F2105" t="s">
        <v>606</v>
      </c>
      <c r="G2105" t="s">
        <v>607</v>
      </c>
      <c r="H2105" t="s">
        <v>387</v>
      </c>
      <c r="I2105" t="s">
        <v>388</v>
      </c>
      <c r="J2105" t="s">
        <v>33</v>
      </c>
      <c r="K2105">
        <v>14</v>
      </c>
    </row>
    <row r="2106" spans="1:11" x14ac:dyDescent="0.35">
      <c r="A2106" s="36" t="str">
        <f t="shared" si="17"/>
        <v>NHS111PS-202324-H2</v>
      </c>
      <c r="B2106" s="36" t="str">
        <f>VLOOKUP($A2106,Refs!$J$2:$K$15,2,FALSE)</f>
        <v>Oct'23 to Mar'24</v>
      </c>
      <c r="C2106" t="s">
        <v>629</v>
      </c>
      <c r="D2106" t="s">
        <v>506</v>
      </c>
      <c r="E2106" t="s">
        <v>585</v>
      </c>
      <c r="F2106" t="s">
        <v>606</v>
      </c>
      <c r="G2106" t="s">
        <v>607</v>
      </c>
      <c r="H2106" t="s">
        <v>387</v>
      </c>
      <c r="I2106" t="s">
        <v>388</v>
      </c>
      <c r="J2106" t="s">
        <v>34</v>
      </c>
      <c r="K2106">
        <v>14</v>
      </c>
    </row>
    <row r="2107" spans="1:11" x14ac:dyDescent="0.35">
      <c r="A2107" s="36" t="str">
        <f t="shared" si="17"/>
        <v>NHS111PS-202324-H2</v>
      </c>
      <c r="B2107" s="36" t="str">
        <f>VLOOKUP($A2107,Refs!$J$2:$K$15,2,FALSE)</f>
        <v>Oct'23 to Mar'24</v>
      </c>
      <c r="C2107" t="s">
        <v>629</v>
      </c>
      <c r="D2107" t="s">
        <v>506</v>
      </c>
      <c r="E2107" t="s">
        <v>585</v>
      </c>
      <c r="F2107" t="s">
        <v>606</v>
      </c>
      <c r="G2107" t="s">
        <v>607</v>
      </c>
      <c r="H2107" t="s">
        <v>387</v>
      </c>
      <c r="I2107" t="s">
        <v>388</v>
      </c>
      <c r="J2107" t="s">
        <v>35</v>
      </c>
      <c r="K2107">
        <v>0</v>
      </c>
    </row>
    <row r="2108" spans="1:11" x14ac:dyDescent="0.35">
      <c r="A2108" s="36" t="str">
        <f t="shared" si="17"/>
        <v>NHS111PS-202324-H2</v>
      </c>
      <c r="B2108" s="36" t="str">
        <f>VLOOKUP($A2108,Refs!$J$2:$K$15,2,FALSE)</f>
        <v>Oct'23 to Mar'24</v>
      </c>
      <c r="C2108" t="s">
        <v>629</v>
      </c>
      <c r="D2108" t="s">
        <v>506</v>
      </c>
      <c r="E2108" t="s">
        <v>585</v>
      </c>
      <c r="F2108" t="s">
        <v>606</v>
      </c>
      <c r="G2108" t="s">
        <v>607</v>
      </c>
      <c r="H2108" t="s">
        <v>387</v>
      </c>
      <c r="I2108" t="s">
        <v>388</v>
      </c>
      <c r="J2108" t="s">
        <v>36</v>
      </c>
      <c r="K2108">
        <v>52</v>
      </c>
    </row>
    <row r="2109" spans="1:11" x14ac:dyDescent="0.35">
      <c r="A2109" s="36" t="str">
        <f t="shared" si="17"/>
        <v>NHS111PS-202324-H2</v>
      </c>
      <c r="B2109" s="36" t="str">
        <f>VLOOKUP($A2109,Refs!$J$2:$K$15,2,FALSE)</f>
        <v>Oct'23 to Mar'24</v>
      </c>
      <c r="C2109" t="s">
        <v>629</v>
      </c>
      <c r="D2109" t="s">
        <v>506</v>
      </c>
      <c r="E2109" t="s">
        <v>585</v>
      </c>
      <c r="F2109" t="s">
        <v>606</v>
      </c>
      <c r="G2109" t="s">
        <v>607</v>
      </c>
      <c r="H2109" t="s">
        <v>387</v>
      </c>
      <c r="I2109" t="s">
        <v>388</v>
      </c>
      <c r="J2109" t="s">
        <v>37</v>
      </c>
      <c r="K2109">
        <v>26</v>
      </c>
    </row>
    <row r="2110" spans="1:11" x14ac:dyDescent="0.35">
      <c r="A2110" s="36" t="str">
        <f t="shared" si="17"/>
        <v>NHS111PS-202324-H2</v>
      </c>
      <c r="B2110" s="36" t="str">
        <f>VLOOKUP($A2110,Refs!$J$2:$K$15,2,FALSE)</f>
        <v>Oct'23 to Mar'24</v>
      </c>
      <c r="C2110" t="s">
        <v>629</v>
      </c>
      <c r="D2110" t="s">
        <v>506</v>
      </c>
      <c r="E2110" t="s">
        <v>585</v>
      </c>
      <c r="F2110" t="s">
        <v>606</v>
      </c>
      <c r="G2110" t="s">
        <v>607</v>
      </c>
      <c r="H2110" t="s">
        <v>387</v>
      </c>
      <c r="I2110" t="s">
        <v>388</v>
      </c>
      <c r="J2110" t="s">
        <v>38</v>
      </c>
      <c r="K2110">
        <v>34</v>
      </c>
    </row>
    <row r="2111" spans="1:11" x14ac:dyDescent="0.35">
      <c r="A2111" s="36" t="str">
        <f t="shared" si="17"/>
        <v>NHS111PS-202324-H2</v>
      </c>
      <c r="B2111" s="36" t="str">
        <f>VLOOKUP($A2111,Refs!$J$2:$K$15,2,FALSE)</f>
        <v>Oct'23 to Mar'24</v>
      </c>
      <c r="C2111" t="s">
        <v>629</v>
      </c>
      <c r="D2111" t="s">
        <v>506</v>
      </c>
      <c r="E2111" t="s">
        <v>585</v>
      </c>
      <c r="F2111" t="s">
        <v>606</v>
      </c>
      <c r="G2111" t="s">
        <v>607</v>
      </c>
      <c r="H2111" t="s">
        <v>387</v>
      </c>
      <c r="I2111" t="s">
        <v>388</v>
      </c>
      <c r="J2111" t="s">
        <v>39</v>
      </c>
      <c r="K2111">
        <v>113</v>
      </c>
    </row>
    <row r="2112" spans="1:11" x14ac:dyDescent="0.35">
      <c r="A2112" s="36" t="str">
        <f t="shared" si="17"/>
        <v>NHS111PS-202324-H2</v>
      </c>
      <c r="B2112" s="36" t="str">
        <f>VLOOKUP($A2112,Refs!$J$2:$K$15,2,FALSE)</f>
        <v>Oct'23 to Mar'24</v>
      </c>
      <c r="C2112" t="s">
        <v>629</v>
      </c>
      <c r="D2112" t="s">
        <v>506</v>
      </c>
      <c r="E2112" t="s">
        <v>585</v>
      </c>
      <c r="F2112" t="s">
        <v>606</v>
      </c>
      <c r="G2112" t="s">
        <v>607</v>
      </c>
      <c r="H2112" t="s">
        <v>387</v>
      </c>
      <c r="I2112" t="s">
        <v>388</v>
      </c>
      <c r="J2112" t="s">
        <v>40</v>
      </c>
      <c r="K2112">
        <v>6</v>
      </c>
    </row>
    <row r="2113" spans="1:11" x14ac:dyDescent="0.35">
      <c r="A2113" s="36" t="str">
        <f t="shared" si="17"/>
        <v>NHS111PS-202324-H2</v>
      </c>
      <c r="B2113" s="36" t="str">
        <f>VLOOKUP($A2113,Refs!$J$2:$K$15,2,FALSE)</f>
        <v>Oct'23 to Mar'24</v>
      </c>
      <c r="C2113" t="s">
        <v>629</v>
      </c>
      <c r="D2113" t="s">
        <v>506</v>
      </c>
      <c r="E2113" t="s">
        <v>585</v>
      </c>
      <c r="F2113" t="s">
        <v>606</v>
      </c>
      <c r="G2113" t="s">
        <v>607</v>
      </c>
      <c r="H2113" t="s">
        <v>387</v>
      </c>
      <c r="I2113" t="s">
        <v>388</v>
      </c>
      <c r="J2113" t="s">
        <v>41</v>
      </c>
      <c r="K2113">
        <v>1</v>
      </c>
    </row>
    <row r="2114" spans="1:11" x14ac:dyDescent="0.35">
      <c r="A2114" s="36" t="str">
        <f t="shared" si="17"/>
        <v>NHS111PS-202324-H2</v>
      </c>
      <c r="B2114" s="36" t="str">
        <f>VLOOKUP($A2114,Refs!$J$2:$K$15,2,FALSE)</f>
        <v>Oct'23 to Mar'24</v>
      </c>
      <c r="C2114" t="s">
        <v>629</v>
      </c>
      <c r="D2114" t="s">
        <v>506</v>
      </c>
      <c r="E2114" t="s">
        <v>585</v>
      </c>
      <c r="F2114" t="s">
        <v>606</v>
      </c>
      <c r="G2114" t="s">
        <v>607</v>
      </c>
      <c r="H2114" t="s">
        <v>387</v>
      </c>
      <c r="I2114" t="s">
        <v>388</v>
      </c>
      <c r="J2114" t="s">
        <v>42</v>
      </c>
      <c r="K2114">
        <v>15</v>
      </c>
    </row>
    <row r="2115" spans="1:11" x14ac:dyDescent="0.35">
      <c r="A2115" s="36" t="str">
        <f t="shared" si="17"/>
        <v>NHS111PS-202324-H2</v>
      </c>
      <c r="B2115" s="36" t="str">
        <f>VLOOKUP($A2115,Refs!$J$2:$K$15,2,FALSE)</f>
        <v>Oct'23 to Mar'24</v>
      </c>
      <c r="C2115" t="s">
        <v>629</v>
      </c>
      <c r="D2115" t="s">
        <v>506</v>
      </c>
      <c r="E2115" t="s">
        <v>585</v>
      </c>
      <c r="F2115" t="s">
        <v>606</v>
      </c>
      <c r="G2115" t="s">
        <v>607</v>
      </c>
      <c r="H2115" t="s">
        <v>387</v>
      </c>
      <c r="I2115" t="s">
        <v>388</v>
      </c>
      <c r="J2115" t="s">
        <v>43</v>
      </c>
      <c r="K2115">
        <v>0</v>
      </c>
    </row>
    <row r="2116" spans="1:11" x14ac:dyDescent="0.35">
      <c r="A2116" s="36" t="str">
        <f t="shared" si="17"/>
        <v>NHS111PS-202324-H2</v>
      </c>
      <c r="B2116" s="36" t="str">
        <f>VLOOKUP($A2116,Refs!$J$2:$K$15,2,FALSE)</f>
        <v>Oct'23 to Mar'24</v>
      </c>
      <c r="C2116" t="s">
        <v>629</v>
      </c>
      <c r="D2116" t="s">
        <v>493</v>
      </c>
      <c r="E2116" t="s">
        <v>608</v>
      </c>
      <c r="F2116" t="s">
        <v>609</v>
      </c>
      <c r="G2116" t="s">
        <v>610</v>
      </c>
      <c r="H2116" t="s">
        <v>99</v>
      </c>
      <c r="I2116" t="s">
        <v>100</v>
      </c>
      <c r="J2116">
        <v>1</v>
      </c>
      <c r="K2116">
        <v>9000</v>
      </c>
    </row>
    <row r="2117" spans="1:11" x14ac:dyDescent="0.35">
      <c r="A2117" s="36" t="str">
        <f t="shared" si="17"/>
        <v>NHS111PS-202324-H2</v>
      </c>
      <c r="B2117" s="36" t="str">
        <f>VLOOKUP($A2117,Refs!$J$2:$K$15,2,FALSE)</f>
        <v>Oct'23 to Mar'24</v>
      </c>
      <c r="C2117" t="s">
        <v>629</v>
      </c>
      <c r="D2117" t="s">
        <v>493</v>
      </c>
      <c r="E2117" t="s">
        <v>608</v>
      </c>
      <c r="F2117" t="s">
        <v>609</v>
      </c>
      <c r="G2117" t="s">
        <v>610</v>
      </c>
      <c r="H2117" t="s">
        <v>99</v>
      </c>
      <c r="I2117" t="s">
        <v>100</v>
      </c>
      <c r="J2117">
        <v>2</v>
      </c>
      <c r="K2117">
        <v>1649</v>
      </c>
    </row>
    <row r="2118" spans="1:11" x14ac:dyDescent="0.35">
      <c r="A2118" s="36" t="str">
        <f t="shared" si="17"/>
        <v>NHS111PS-202324-H2</v>
      </c>
      <c r="B2118" s="36" t="str">
        <f>VLOOKUP($A2118,Refs!$J$2:$K$15,2,FALSE)</f>
        <v>Oct'23 to Mar'24</v>
      </c>
      <c r="C2118" t="s">
        <v>629</v>
      </c>
      <c r="D2118" t="s">
        <v>493</v>
      </c>
      <c r="E2118" t="s">
        <v>608</v>
      </c>
      <c r="F2118" t="s">
        <v>609</v>
      </c>
      <c r="G2118" t="s">
        <v>610</v>
      </c>
      <c r="H2118" t="s">
        <v>99</v>
      </c>
      <c r="I2118" t="s">
        <v>100</v>
      </c>
      <c r="J2118" t="s">
        <v>30</v>
      </c>
      <c r="K2118">
        <v>1106</v>
      </c>
    </row>
    <row r="2119" spans="1:11" x14ac:dyDescent="0.35">
      <c r="A2119" s="36" t="str">
        <f t="shared" si="17"/>
        <v>NHS111PS-202324-H2</v>
      </c>
      <c r="B2119" s="36" t="str">
        <f>VLOOKUP($A2119,Refs!$J$2:$K$15,2,FALSE)</f>
        <v>Oct'23 to Mar'24</v>
      </c>
      <c r="C2119" t="s">
        <v>629</v>
      </c>
      <c r="D2119" t="s">
        <v>493</v>
      </c>
      <c r="E2119" t="s">
        <v>608</v>
      </c>
      <c r="F2119" t="s">
        <v>609</v>
      </c>
      <c r="G2119" t="s">
        <v>610</v>
      </c>
      <c r="H2119" t="s">
        <v>99</v>
      </c>
      <c r="I2119" t="s">
        <v>100</v>
      </c>
      <c r="J2119" t="s">
        <v>31</v>
      </c>
      <c r="K2119">
        <v>226</v>
      </c>
    </row>
    <row r="2120" spans="1:11" x14ac:dyDescent="0.35">
      <c r="A2120" s="36" t="str">
        <f t="shared" si="17"/>
        <v>NHS111PS-202324-H2</v>
      </c>
      <c r="B2120" s="36" t="str">
        <f>VLOOKUP($A2120,Refs!$J$2:$K$15,2,FALSE)</f>
        <v>Oct'23 to Mar'24</v>
      </c>
      <c r="C2120" t="s">
        <v>629</v>
      </c>
      <c r="D2120" t="s">
        <v>493</v>
      </c>
      <c r="E2120" t="s">
        <v>608</v>
      </c>
      <c r="F2120" t="s">
        <v>609</v>
      </c>
      <c r="G2120" t="s">
        <v>610</v>
      </c>
      <c r="H2120" t="s">
        <v>99</v>
      </c>
      <c r="I2120" t="s">
        <v>100</v>
      </c>
      <c r="J2120" t="s">
        <v>32</v>
      </c>
      <c r="K2120">
        <v>98</v>
      </c>
    </row>
    <row r="2121" spans="1:11" x14ac:dyDescent="0.35">
      <c r="A2121" s="36" t="str">
        <f t="shared" si="17"/>
        <v>NHS111PS-202324-H2</v>
      </c>
      <c r="B2121" s="36" t="str">
        <f>VLOOKUP($A2121,Refs!$J$2:$K$15,2,FALSE)</f>
        <v>Oct'23 to Mar'24</v>
      </c>
      <c r="C2121" t="s">
        <v>629</v>
      </c>
      <c r="D2121" t="s">
        <v>493</v>
      </c>
      <c r="E2121" t="s">
        <v>608</v>
      </c>
      <c r="F2121" t="s">
        <v>609</v>
      </c>
      <c r="G2121" t="s">
        <v>610</v>
      </c>
      <c r="H2121" t="s">
        <v>99</v>
      </c>
      <c r="I2121" t="s">
        <v>100</v>
      </c>
      <c r="J2121" t="s">
        <v>33</v>
      </c>
      <c r="K2121">
        <v>104</v>
      </c>
    </row>
    <row r="2122" spans="1:11" x14ac:dyDescent="0.35">
      <c r="A2122" s="36" t="str">
        <f t="shared" si="17"/>
        <v>NHS111PS-202324-H2</v>
      </c>
      <c r="B2122" s="36" t="str">
        <f>VLOOKUP($A2122,Refs!$J$2:$K$15,2,FALSE)</f>
        <v>Oct'23 to Mar'24</v>
      </c>
      <c r="C2122" t="s">
        <v>629</v>
      </c>
      <c r="D2122" t="s">
        <v>493</v>
      </c>
      <c r="E2122" t="s">
        <v>608</v>
      </c>
      <c r="F2122" t="s">
        <v>609</v>
      </c>
      <c r="G2122" t="s">
        <v>610</v>
      </c>
      <c r="H2122" t="s">
        <v>99</v>
      </c>
      <c r="I2122" t="s">
        <v>100</v>
      </c>
      <c r="J2122" t="s">
        <v>34</v>
      </c>
      <c r="K2122">
        <v>115</v>
      </c>
    </row>
    <row r="2123" spans="1:11" x14ac:dyDescent="0.35">
      <c r="A2123" s="36" t="str">
        <f t="shared" si="17"/>
        <v>NHS111PS-202324-H2</v>
      </c>
      <c r="B2123" s="36" t="str">
        <f>VLOOKUP($A2123,Refs!$J$2:$K$15,2,FALSE)</f>
        <v>Oct'23 to Mar'24</v>
      </c>
      <c r="C2123" t="s">
        <v>629</v>
      </c>
      <c r="D2123" t="s">
        <v>493</v>
      </c>
      <c r="E2123" t="s">
        <v>608</v>
      </c>
      <c r="F2123" t="s">
        <v>609</v>
      </c>
      <c r="G2123" t="s">
        <v>610</v>
      </c>
      <c r="H2123" t="s">
        <v>99</v>
      </c>
      <c r="I2123" t="s">
        <v>100</v>
      </c>
      <c r="J2123" t="s">
        <v>35</v>
      </c>
      <c r="K2123">
        <v>0</v>
      </c>
    </row>
    <row r="2124" spans="1:11" x14ac:dyDescent="0.35">
      <c r="A2124" s="36" t="str">
        <f t="shared" si="17"/>
        <v>NHS111PS-202324-H2</v>
      </c>
      <c r="B2124" s="36" t="str">
        <f>VLOOKUP($A2124,Refs!$J$2:$K$15,2,FALSE)</f>
        <v>Oct'23 to Mar'24</v>
      </c>
      <c r="C2124" t="s">
        <v>629</v>
      </c>
      <c r="D2124" t="s">
        <v>493</v>
      </c>
      <c r="E2124" t="s">
        <v>608</v>
      </c>
      <c r="F2124" t="s">
        <v>609</v>
      </c>
      <c r="G2124" t="s">
        <v>610</v>
      </c>
      <c r="H2124" t="s">
        <v>99</v>
      </c>
      <c r="I2124" t="s">
        <v>100</v>
      </c>
      <c r="J2124" t="s">
        <v>36</v>
      </c>
      <c r="K2124">
        <v>362</v>
      </c>
    </row>
    <row r="2125" spans="1:11" x14ac:dyDescent="0.35">
      <c r="A2125" s="36" t="str">
        <f t="shared" si="17"/>
        <v>NHS111PS-202324-H2</v>
      </c>
      <c r="B2125" s="36" t="str">
        <f>VLOOKUP($A2125,Refs!$J$2:$K$15,2,FALSE)</f>
        <v>Oct'23 to Mar'24</v>
      </c>
      <c r="C2125" t="s">
        <v>629</v>
      </c>
      <c r="D2125" t="s">
        <v>493</v>
      </c>
      <c r="E2125" t="s">
        <v>608</v>
      </c>
      <c r="F2125" t="s">
        <v>609</v>
      </c>
      <c r="G2125" t="s">
        <v>610</v>
      </c>
      <c r="H2125" t="s">
        <v>99</v>
      </c>
      <c r="I2125" t="s">
        <v>100</v>
      </c>
      <c r="J2125" t="s">
        <v>37</v>
      </c>
      <c r="K2125">
        <v>280</v>
      </c>
    </row>
    <row r="2126" spans="1:11" x14ac:dyDescent="0.35">
      <c r="A2126" s="36" t="str">
        <f t="shared" si="17"/>
        <v>NHS111PS-202324-H2</v>
      </c>
      <c r="B2126" s="36" t="str">
        <f>VLOOKUP($A2126,Refs!$J$2:$K$15,2,FALSE)</f>
        <v>Oct'23 to Mar'24</v>
      </c>
      <c r="C2126" t="s">
        <v>629</v>
      </c>
      <c r="D2126" t="s">
        <v>493</v>
      </c>
      <c r="E2126" t="s">
        <v>608</v>
      </c>
      <c r="F2126" t="s">
        <v>609</v>
      </c>
      <c r="G2126" t="s">
        <v>610</v>
      </c>
      <c r="H2126" t="s">
        <v>99</v>
      </c>
      <c r="I2126" t="s">
        <v>100</v>
      </c>
      <c r="J2126" t="s">
        <v>38</v>
      </c>
      <c r="K2126">
        <v>156</v>
      </c>
    </row>
    <row r="2127" spans="1:11" x14ac:dyDescent="0.35">
      <c r="A2127" s="36" t="str">
        <f t="shared" si="17"/>
        <v>NHS111PS-202324-H2</v>
      </c>
      <c r="B2127" s="36" t="str">
        <f>VLOOKUP($A2127,Refs!$J$2:$K$15,2,FALSE)</f>
        <v>Oct'23 to Mar'24</v>
      </c>
      <c r="C2127" t="s">
        <v>629</v>
      </c>
      <c r="D2127" t="s">
        <v>493</v>
      </c>
      <c r="E2127" t="s">
        <v>608</v>
      </c>
      <c r="F2127" t="s">
        <v>609</v>
      </c>
      <c r="G2127" t="s">
        <v>610</v>
      </c>
      <c r="H2127" t="s">
        <v>99</v>
      </c>
      <c r="I2127" t="s">
        <v>100</v>
      </c>
      <c r="J2127" t="s">
        <v>39</v>
      </c>
      <c r="K2127">
        <v>269</v>
      </c>
    </row>
    <row r="2128" spans="1:11" x14ac:dyDescent="0.35">
      <c r="A2128" s="36" t="str">
        <f t="shared" si="17"/>
        <v>NHS111PS-202324-H2</v>
      </c>
      <c r="B2128" s="36" t="str">
        <f>VLOOKUP($A2128,Refs!$J$2:$K$15,2,FALSE)</f>
        <v>Oct'23 to Mar'24</v>
      </c>
      <c r="C2128" t="s">
        <v>629</v>
      </c>
      <c r="D2128" t="s">
        <v>493</v>
      </c>
      <c r="E2128" t="s">
        <v>608</v>
      </c>
      <c r="F2128" t="s">
        <v>609</v>
      </c>
      <c r="G2128" t="s">
        <v>610</v>
      </c>
      <c r="H2128" t="s">
        <v>99</v>
      </c>
      <c r="I2128" t="s">
        <v>100</v>
      </c>
      <c r="J2128" t="s">
        <v>40</v>
      </c>
      <c r="K2128">
        <v>40</v>
      </c>
    </row>
    <row r="2129" spans="1:11" x14ac:dyDescent="0.35">
      <c r="A2129" s="36" t="str">
        <f t="shared" si="17"/>
        <v>NHS111PS-202324-H2</v>
      </c>
      <c r="B2129" s="36" t="str">
        <f>VLOOKUP($A2129,Refs!$J$2:$K$15,2,FALSE)</f>
        <v>Oct'23 to Mar'24</v>
      </c>
      <c r="C2129" t="s">
        <v>629</v>
      </c>
      <c r="D2129" t="s">
        <v>493</v>
      </c>
      <c r="E2129" t="s">
        <v>608</v>
      </c>
      <c r="F2129" t="s">
        <v>609</v>
      </c>
      <c r="G2129" t="s">
        <v>610</v>
      </c>
      <c r="H2129" t="s">
        <v>99</v>
      </c>
      <c r="I2129" t="s">
        <v>100</v>
      </c>
      <c r="J2129" t="s">
        <v>41</v>
      </c>
      <c r="K2129">
        <v>476</v>
      </c>
    </row>
    <row r="2130" spans="1:11" x14ac:dyDescent="0.35">
      <c r="A2130" s="36" t="str">
        <f t="shared" si="17"/>
        <v>NHS111PS-202324-H2</v>
      </c>
      <c r="B2130" s="36" t="str">
        <f>VLOOKUP($A2130,Refs!$J$2:$K$15,2,FALSE)</f>
        <v>Oct'23 to Mar'24</v>
      </c>
      <c r="C2130" t="s">
        <v>629</v>
      </c>
      <c r="D2130" t="s">
        <v>493</v>
      </c>
      <c r="E2130" t="s">
        <v>608</v>
      </c>
      <c r="F2130" t="s">
        <v>609</v>
      </c>
      <c r="G2130" t="s">
        <v>610</v>
      </c>
      <c r="H2130" t="s">
        <v>99</v>
      </c>
      <c r="I2130" t="s">
        <v>100</v>
      </c>
      <c r="J2130" t="s">
        <v>42</v>
      </c>
      <c r="K2130">
        <v>59</v>
      </c>
    </row>
    <row r="2131" spans="1:11" x14ac:dyDescent="0.35">
      <c r="A2131" s="36" t="str">
        <f t="shared" si="17"/>
        <v>NHS111PS-202324-H2</v>
      </c>
      <c r="B2131" s="36" t="str">
        <f>VLOOKUP($A2131,Refs!$J$2:$K$15,2,FALSE)</f>
        <v>Oct'23 to Mar'24</v>
      </c>
      <c r="C2131" t="s">
        <v>629</v>
      </c>
      <c r="D2131" t="s">
        <v>493</v>
      </c>
      <c r="E2131" t="s">
        <v>608</v>
      </c>
      <c r="F2131" t="s">
        <v>609</v>
      </c>
      <c r="G2131" t="s">
        <v>610</v>
      </c>
      <c r="H2131" t="s">
        <v>99</v>
      </c>
      <c r="I2131" t="s">
        <v>100</v>
      </c>
      <c r="J2131" t="s">
        <v>43</v>
      </c>
      <c r="K2131">
        <v>7</v>
      </c>
    </row>
    <row r="2132" spans="1:11" x14ac:dyDescent="0.35">
      <c r="A2132" s="36" t="str">
        <f t="shared" si="17"/>
        <v>NHS111PS-202324-H2</v>
      </c>
      <c r="B2132" s="36" t="str">
        <f>VLOOKUP($A2132,Refs!$J$2:$K$15,2,FALSE)</f>
        <v>Oct'23 to Mar'24</v>
      </c>
      <c r="C2132" t="s">
        <v>629</v>
      </c>
      <c r="D2132" t="s">
        <v>543</v>
      </c>
      <c r="E2132" t="s">
        <v>611</v>
      </c>
      <c r="F2132" t="s">
        <v>612</v>
      </c>
      <c r="G2132" t="s">
        <v>613</v>
      </c>
      <c r="H2132" t="s">
        <v>400</v>
      </c>
      <c r="I2132" t="s">
        <v>614</v>
      </c>
      <c r="J2132">
        <v>1</v>
      </c>
      <c r="K2132">
        <v>1920</v>
      </c>
    </row>
    <row r="2133" spans="1:11" x14ac:dyDescent="0.35">
      <c r="A2133" s="36" t="str">
        <f t="shared" si="17"/>
        <v>NHS111PS-202324-H2</v>
      </c>
      <c r="B2133" s="36" t="str">
        <f>VLOOKUP($A2133,Refs!$J$2:$K$15,2,FALSE)</f>
        <v>Oct'23 to Mar'24</v>
      </c>
      <c r="C2133" t="s">
        <v>629</v>
      </c>
      <c r="D2133" t="s">
        <v>543</v>
      </c>
      <c r="E2133" t="s">
        <v>611</v>
      </c>
      <c r="F2133" t="s">
        <v>612</v>
      </c>
      <c r="G2133" t="s">
        <v>613</v>
      </c>
      <c r="H2133" t="s">
        <v>400</v>
      </c>
      <c r="I2133" t="s">
        <v>614</v>
      </c>
      <c r="J2133">
        <v>2</v>
      </c>
      <c r="K2133">
        <v>865</v>
      </c>
    </row>
    <row r="2134" spans="1:11" x14ac:dyDescent="0.35">
      <c r="A2134" s="36" t="str">
        <f t="shared" si="17"/>
        <v>NHS111PS-202324-H2</v>
      </c>
      <c r="B2134" s="36" t="str">
        <f>VLOOKUP($A2134,Refs!$J$2:$K$15,2,FALSE)</f>
        <v>Oct'23 to Mar'24</v>
      </c>
      <c r="C2134" t="s">
        <v>629</v>
      </c>
      <c r="D2134" t="s">
        <v>543</v>
      </c>
      <c r="E2134" t="s">
        <v>611</v>
      </c>
      <c r="F2134" t="s">
        <v>612</v>
      </c>
      <c r="G2134" t="s">
        <v>613</v>
      </c>
      <c r="H2134" t="s">
        <v>400</v>
      </c>
      <c r="I2134" t="s">
        <v>614</v>
      </c>
      <c r="J2134" t="s">
        <v>30</v>
      </c>
      <c r="K2134">
        <v>620</v>
      </c>
    </row>
    <row r="2135" spans="1:11" x14ac:dyDescent="0.35">
      <c r="A2135" s="36" t="str">
        <f t="shared" si="17"/>
        <v>NHS111PS-202324-H2</v>
      </c>
      <c r="B2135" s="36" t="str">
        <f>VLOOKUP($A2135,Refs!$J$2:$K$15,2,FALSE)</f>
        <v>Oct'23 to Mar'24</v>
      </c>
      <c r="C2135" t="s">
        <v>629</v>
      </c>
      <c r="D2135" t="s">
        <v>543</v>
      </c>
      <c r="E2135" t="s">
        <v>611</v>
      </c>
      <c r="F2135" t="s">
        <v>612</v>
      </c>
      <c r="G2135" t="s">
        <v>613</v>
      </c>
      <c r="H2135" t="s">
        <v>400</v>
      </c>
      <c r="I2135" t="s">
        <v>614</v>
      </c>
      <c r="J2135" t="s">
        <v>31</v>
      </c>
      <c r="K2135">
        <v>140</v>
      </c>
    </row>
    <row r="2136" spans="1:11" x14ac:dyDescent="0.35">
      <c r="A2136" s="36" t="str">
        <f t="shared" si="17"/>
        <v>NHS111PS-202324-H2</v>
      </c>
      <c r="B2136" s="36" t="str">
        <f>VLOOKUP($A2136,Refs!$J$2:$K$15,2,FALSE)</f>
        <v>Oct'23 to Mar'24</v>
      </c>
      <c r="C2136" t="s">
        <v>629</v>
      </c>
      <c r="D2136" t="s">
        <v>543</v>
      </c>
      <c r="E2136" t="s">
        <v>611</v>
      </c>
      <c r="F2136" t="s">
        <v>612</v>
      </c>
      <c r="G2136" t="s">
        <v>613</v>
      </c>
      <c r="H2136" t="s">
        <v>400</v>
      </c>
      <c r="I2136" t="s">
        <v>614</v>
      </c>
      <c r="J2136" t="s">
        <v>32</v>
      </c>
      <c r="K2136">
        <v>34</v>
      </c>
    </row>
    <row r="2137" spans="1:11" x14ac:dyDescent="0.35">
      <c r="A2137" s="36" t="str">
        <f t="shared" si="17"/>
        <v>NHS111PS-202324-H2</v>
      </c>
      <c r="B2137" s="36" t="str">
        <f>VLOOKUP($A2137,Refs!$J$2:$K$15,2,FALSE)</f>
        <v>Oct'23 to Mar'24</v>
      </c>
      <c r="C2137" t="s">
        <v>629</v>
      </c>
      <c r="D2137" t="s">
        <v>543</v>
      </c>
      <c r="E2137" t="s">
        <v>611</v>
      </c>
      <c r="F2137" t="s">
        <v>612</v>
      </c>
      <c r="G2137" t="s">
        <v>613</v>
      </c>
      <c r="H2137" t="s">
        <v>400</v>
      </c>
      <c r="I2137" t="s">
        <v>614</v>
      </c>
      <c r="J2137" t="s">
        <v>33</v>
      </c>
      <c r="K2137">
        <v>23</v>
      </c>
    </row>
    <row r="2138" spans="1:11" x14ac:dyDescent="0.35">
      <c r="A2138" s="36" t="str">
        <f t="shared" si="17"/>
        <v>NHS111PS-202324-H2</v>
      </c>
      <c r="B2138" s="36" t="str">
        <f>VLOOKUP($A2138,Refs!$J$2:$K$15,2,FALSE)</f>
        <v>Oct'23 to Mar'24</v>
      </c>
      <c r="C2138" t="s">
        <v>629</v>
      </c>
      <c r="D2138" t="s">
        <v>543</v>
      </c>
      <c r="E2138" t="s">
        <v>611</v>
      </c>
      <c r="F2138" t="s">
        <v>612</v>
      </c>
      <c r="G2138" t="s">
        <v>613</v>
      </c>
      <c r="H2138" t="s">
        <v>400</v>
      </c>
      <c r="I2138" t="s">
        <v>614</v>
      </c>
      <c r="J2138" t="s">
        <v>34</v>
      </c>
      <c r="K2138">
        <v>37</v>
      </c>
    </row>
    <row r="2139" spans="1:11" x14ac:dyDescent="0.35">
      <c r="A2139" s="36" t="str">
        <f t="shared" si="17"/>
        <v>NHS111PS-202324-H2</v>
      </c>
      <c r="B2139" s="36" t="str">
        <f>VLOOKUP($A2139,Refs!$J$2:$K$15,2,FALSE)</f>
        <v>Oct'23 to Mar'24</v>
      </c>
      <c r="C2139" t="s">
        <v>629</v>
      </c>
      <c r="D2139" t="s">
        <v>543</v>
      </c>
      <c r="E2139" t="s">
        <v>611</v>
      </c>
      <c r="F2139" t="s">
        <v>612</v>
      </c>
      <c r="G2139" t="s">
        <v>613</v>
      </c>
      <c r="H2139" t="s">
        <v>400</v>
      </c>
      <c r="I2139" t="s">
        <v>614</v>
      </c>
      <c r="J2139" t="s">
        <v>35</v>
      </c>
      <c r="K2139">
        <v>11</v>
      </c>
    </row>
    <row r="2140" spans="1:11" x14ac:dyDescent="0.35">
      <c r="A2140" s="36" t="str">
        <f t="shared" si="17"/>
        <v>NHS111PS-202324-H2</v>
      </c>
      <c r="B2140" s="36" t="str">
        <f>VLOOKUP($A2140,Refs!$J$2:$K$15,2,FALSE)</f>
        <v>Oct'23 to Mar'24</v>
      </c>
      <c r="C2140" t="s">
        <v>629</v>
      </c>
      <c r="D2140" t="s">
        <v>543</v>
      </c>
      <c r="E2140" t="s">
        <v>611</v>
      </c>
      <c r="F2140" t="s">
        <v>612</v>
      </c>
      <c r="G2140" t="s">
        <v>613</v>
      </c>
      <c r="H2140" t="s">
        <v>400</v>
      </c>
      <c r="I2140" t="s">
        <v>614</v>
      </c>
      <c r="J2140" t="s">
        <v>36</v>
      </c>
      <c r="K2140">
        <v>146</v>
      </c>
    </row>
    <row r="2141" spans="1:11" x14ac:dyDescent="0.35">
      <c r="A2141" s="36" t="str">
        <f t="shared" si="17"/>
        <v>NHS111PS-202324-H2</v>
      </c>
      <c r="B2141" s="36" t="str">
        <f>VLOOKUP($A2141,Refs!$J$2:$K$15,2,FALSE)</f>
        <v>Oct'23 to Mar'24</v>
      </c>
      <c r="C2141" t="s">
        <v>629</v>
      </c>
      <c r="D2141" t="s">
        <v>543</v>
      </c>
      <c r="E2141" t="s">
        <v>611</v>
      </c>
      <c r="F2141" t="s">
        <v>612</v>
      </c>
      <c r="G2141" t="s">
        <v>613</v>
      </c>
      <c r="H2141" t="s">
        <v>400</v>
      </c>
      <c r="I2141" t="s">
        <v>614</v>
      </c>
      <c r="J2141" t="s">
        <v>37</v>
      </c>
      <c r="K2141">
        <v>88</v>
      </c>
    </row>
    <row r="2142" spans="1:11" x14ac:dyDescent="0.35">
      <c r="A2142" s="36" t="str">
        <f t="shared" si="17"/>
        <v>NHS111PS-202324-H2</v>
      </c>
      <c r="B2142" s="36" t="str">
        <f>VLOOKUP($A2142,Refs!$J$2:$K$15,2,FALSE)</f>
        <v>Oct'23 to Mar'24</v>
      </c>
      <c r="C2142" t="s">
        <v>629</v>
      </c>
      <c r="D2142" t="s">
        <v>543</v>
      </c>
      <c r="E2142" t="s">
        <v>611</v>
      </c>
      <c r="F2142" t="s">
        <v>612</v>
      </c>
      <c r="G2142" t="s">
        <v>613</v>
      </c>
      <c r="H2142" t="s">
        <v>400</v>
      </c>
      <c r="I2142" t="s">
        <v>614</v>
      </c>
      <c r="J2142" t="s">
        <v>38</v>
      </c>
      <c r="K2142">
        <v>146</v>
      </c>
    </row>
    <row r="2143" spans="1:11" x14ac:dyDescent="0.35">
      <c r="A2143" s="36" t="str">
        <f t="shared" si="17"/>
        <v>NHS111PS-202324-H2</v>
      </c>
      <c r="B2143" s="36" t="str">
        <f>VLOOKUP($A2143,Refs!$J$2:$K$15,2,FALSE)</f>
        <v>Oct'23 to Mar'24</v>
      </c>
      <c r="C2143" t="s">
        <v>629</v>
      </c>
      <c r="D2143" t="s">
        <v>543</v>
      </c>
      <c r="E2143" t="s">
        <v>611</v>
      </c>
      <c r="F2143" t="s">
        <v>612</v>
      </c>
      <c r="G2143" t="s">
        <v>613</v>
      </c>
      <c r="H2143" t="s">
        <v>400</v>
      </c>
      <c r="I2143" t="s">
        <v>614</v>
      </c>
      <c r="J2143" t="s">
        <v>39</v>
      </c>
      <c r="K2143">
        <v>229</v>
      </c>
    </row>
    <row r="2144" spans="1:11" x14ac:dyDescent="0.35">
      <c r="A2144" s="36" t="str">
        <f t="shared" si="17"/>
        <v>NHS111PS-202324-H2</v>
      </c>
      <c r="B2144" s="36" t="str">
        <f>VLOOKUP($A2144,Refs!$J$2:$K$15,2,FALSE)</f>
        <v>Oct'23 to Mar'24</v>
      </c>
      <c r="C2144" t="s">
        <v>629</v>
      </c>
      <c r="D2144" t="s">
        <v>543</v>
      </c>
      <c r="E2144" t="s">
        <v>611</v>
      </c>
      <c r="F2144" t="s">
        <v>612</v>
      </c>
      <c r="G2144" t="s">
        <v>613</v>
      </c>
      <c r="H2144" t="s">
        <v>400</v>
      </c>
      <c r="I2144" t="s">
        <v>614</v>
      </c>
      <c r="J2144" t="s">
        <v>40</v>
      </c>
      <c r="K2144">
        <v>27</v>
      </c>
    </row>
    <row r="2145" spans="1:11" x14ac:dyDescent="0.35">
      <c r="A2145" s="36" t="str">
        <f t="shared" si="17"/>
        <v>NHS111PS-202324-H2</v>
      </c>
      <c r="B2145" s="36" t="str">
        <f>VLOOKUP($A2145,Refs!$J$2:$K$15,2,FALSE)</f>
        <v>Oct'23 to Mar'24</v>
      </c>
      <c r="C2145" t="s">
        <v>629</v>
      </c>
      <c r="D2145" t="s">
        <v>543</v>
      </c>
      <c r="E2145" t="s">
        <v>611</v>
      </c>
      <c r="F2145" t="s">
        <v>612</v>
      </c>
      <c r="G2145" t="s">
        <v>613</v>
      </c>
      <c r="H2145" t="s">
        <v>400</v>
      </c>
      <c r="I2145" t="s">
        <v>614</v>
      </c>
      <c r="J2145" t="s">
        <v>41</v>
      </c>
      <c r="K2145">
        <v>148</v>
      </c>
    </row>
    <row r="2146" spans="1:11" x14ac:dyDescent="0.35">
      <c r="A2146" s="36" t="str">
        <f t="shared" si="17"/>
        <v>NHS111PS-202324-H2</v>
      </c>
      <c r="B2146" s="36" t="str">
        <f>VLOOKUP($A2146,Refs!$J$2:$K$15,2,FALSE)</f>
        <v>Oct'23 to Mar'24</v>
      </c>
      <c r="C2146" t="s">
        <v>629</v>
      </c>
      <c r="D2146" t="s">
        <v>543</v>
      </c>
      <c r="E2146" t="s">
        <v>611</v>
      </c>
      <c r="F2146" t="s">
        <v>612</v>
      </c>
      <c r="G2146" t="s">
        <v>613</v>
      </c>
      <c r="H2146" t="s">
        <v>400</v>
      </c>
      <c r="I2146" t="s">
        <v>614</v>
      </c>
      <c r="J2146" t="s">
        <v>42</v>
      </c>
      <c r="K2146">
        <v>41</v>
      </c>
    </row>
    <row r="2147" spans="1:11" x14ac:dyDescent="0.35">
      <c r="A2147" s="36" t="str">
        <f t="shared" si="17"/>
        <v>NHS111PS-202324-H2</v>
      </c>
      <c r="B2147" s="36" t="str">
        <f>VLOOKUP($A2147,Refs!$J$2:$K$15,2,FALSE)</f>
        <v>Oct'23 to Mar'24</v>
      </c>
      <c r="C2147" t="s">
        <v>629</v>
      </c>
      <c r="D2147" t="s">
        <v>543</v>
      </c>
      <c r="E2147" t="s">
        <v>611</v>
      </c>
      <c r="F2147" t="s">
        <v>612</v>
      </c>
      <c r="G2147" t="s">
        <v>613</v>
      </c>
      <c r="H2147" t="s">
        <v>400</v>
      </c>
      <c r="I2147" t="s">
        <v>614</v>
      </c>
      <c r="J2147" t="s">
        <v>43</v>
      </c>
      <c r="K2147">
        <v>40</v>
      </c>
    </row>
    <row r="2148" spans="1:11" x14ac:dyDescent="0.35">
      <c r="A2148" s="36" t="str">
        <f t="shared" si="17"/>
        <v>NHS111PS-202324-H2</v>
      </c>
      <c r="B2148" s="36" t="str">
        <f>VLOOKUP($A2148,Refs!$J$2:$K$15,2,FALSE)</f>
        <v>Oct'23 to Mar'24</v>
      </c>
      <c r="C2148" t="s">
        <v>629</v>
      </c>
      <c r="D2148" t="s">
        <v>493</v>
      </c>
      <c r="E2148" t="s">
        <v>608</v>
      </c>
      <c r="F2148" t="s">
        <v>615</v>
      </c>
      <c r="G2148" t="s">
        <v>616</v>
      </c>
      <c r="H2148" t="s">
        <v>305</v>
      </c>
      <c r="I2148" t="s">
        <v>617</v>
      </c>
      <c r="J2148">
        <v>1</v>
      </c>
      <c r="K2148">
        <v>8626</v>
      </c>
    </row>
    <row r="2149" spans="1:11" x14ac:dyDescent="0.35">
      <c r="A2149" s="36" t="str">
        <f t="shared" si="17"/>
        <v>NHS111PS-202324-H2</v>
      </c>
      <c r="B2149" s="36" t="str">
        <f>VLOOKUP($A2149,Refs!$J$2:$K$15,2,FALSE)</f>
        <v>Oct'23 to Mar'24</v>
      </c>
      <c r="C2149" t="s">
        <v>629</v>
      </c>
      <c r="D2149" t="s">
        <v>493</v>
      </c>
      <c r="E2149" t="s">
        <v>608</v>
      </c>
      <c r="F2149" t="s">
        <v>615</v>
      </c>
      <c r="G2149" t="s">
        <v>616</v>
      </c>
      <c r="H2149" t="s">
        <v>305</v>
      </c>
      <c r="I2149" t="s">
        <v>617</v>
      </c>
      <c r="J2149">
        <v>2</v>
      </c>
      <c r="K2149">
        <v>580</v>
      </c>
    </row>
    <row r="2150" spans="1:11" x14ac:dyDescent="0.35">
      <c r="A2150" s="36" t="str">
        <f t="shared" si="17"/>
        <v>NHS111PS-202324-H2</v>
      </c>
      <c r="B2150" s="36" t="str">
        <f>VLOOKUP($A2150,Refs!$J$2:$K$15,2,FALSE)</f>
        <v>Oct'23 to Mar'24</v>
      </c>
      <c r="C2150" t="s">
        <v>629</v>
      </c>
      <c r="D2150" t="s">
        <v>493</v>
      </c>
      <c r="E2150" t="s">
        <v>608</v>
      </c>
      <c r="F2150" t="s">
        <v>615</v>
      </c>
      <c r="G2150" t="s">
        <v>616</v>
      </c>
      <c r="H2150" t="s">
        <v>305</v>
      </c>
      <c r="I2150" t="s">
        <v>617</v>
      </c>
      <c r="J2150" t="s">
        <v>30</v>
      </c>
      <c r="K2150">
        <v>378</v>
      </c>
    </row>
    <row r="2151" spans="1:11" x14ac:dyDescent="0.35">
      <c r="A2151" s="36" t="str">
        <f t="shared" si="17"/>
        <v>NHS111PS-202324-H2</v>
      </c>
      <c r="B2151" s="36" t="str">
        <f>VLOOKUP($A2151,Refs!$J$2:$K$15,2,FALSE)</f>
        <v>Oct'23 to Mar'24</v>
      </c>
      <c r="C2151" t="s">
        <v>629</v>
      </c>
      <c r="D2151" t="s">
        <v>493</v>
      </c>
      <c r="E2151" t="s">
        <v>608</v>
      </c>
      <c r="F2151" t="s">
        <v>615</v>
      </c>
      <c r="G2151" t="s">
        <v>616</v>
      </c>
      <c r="H2151" t="s">
        <v>305</v>
      </c>
      <c r="I2151" t="s">
        <v>617</v>
      </c>
      <c r="J2151" t="s">
        <v>31</v>
      </c>
      <c r="K2151">
        <v>87</v>
      </c>
    </row>
    <row r="2152" spans="1:11" x14ac:dyDescent="0.35">
      <c r="A2152" s="36" t="str">
        <f t="shared" si="17"/>
        <v>NHS111PS-202324-H2</v>
      </c>
      <c r="B2152" s="36" t="str">
        <f>VLOOKUP($A2152,Refs!$J$2:$K$15,2,FALSE)</f>
        <v>Oct'23 to Mar'24</v>
      </c>
      <c r="C2152" t="s">
        <v>629</v>
      </c>
      <c r="D2152" t="s">
        <v>493</v>
      </c>
      <c r="E2152" t="s">
        <v>608</v>
      </c>
      <c r="F2152" t="s">
        <v>615</v>
      </c>
      <c r="G2152" t="s">
        <v>616</v>
      </c>
      <c r="H2152" t="s">
        <v>305</v>
      </c>
      <c r="I2152" t="s">
        <v>617</v>
      </c>
      <c r="J2152" t="s">
        <v>32</v>
      </c>
      <c r="K2152">
        <v>47</v>
      </c>
    </row>
    <row r="2153" spans="1:11" x14ac:dyDescent="0.35">
      <c r="A2153" s="36" t="str">
        <f t="shared" si="17"/>
        <v>NHS111PS-202324-H2</v>
      </c>
      <c r="B2153" s="36" t="str">
        <f>VLOOKUP($A2153,Refs!$J$2:$K$15,2,FALSE)</f>
        <v>Oct'23 to Mar'24</v>
      </c>
      <c r="C2153" t="s">
        <v>629</v>
      </c>
      <c r="D2153" t="s">
        <v>493</v>
      </c>
      <c r="E2153" t="s">
        <v>608</v>
      </c>
      <c r="F2153" t="s">
        <v>615</v>
      </c>
      <c r="G2153" t="s">
        <v>616</v>
      </c>
      <c r="H2153" t="s">
        <v>305</v>
      </c>
      <c r="I2153" t="s">
        <v>617</v>
      </c>
      <c r="J2153" t="s">
        <v>33</v>
      </c>
      <c r="K2153">
        <v>18</v>
      </c>
    </row>
    <row r="2154" spans="1:11" x14ac:dyDescent="0.35">
      <c r="A2154" s="36" t="str">
        <f t="shared" si="17"/>
        <v>NHS111PS-202324-H2</v>
      </c>
      <c r="B2154" s="36" t="str">
        <f>VLOOKUP($A2154,Refs!$J$2:$K$15,2,FALSE)</f>
        <v>Oct'23 to Mar'24</v>
      </c>
      <c r="C2154" t="s">
        <v>629</v>
      </c>
      <c r="D2154" t="s">
        <v>493</v>
      </c>
      <c r="E2154" t="s">
        <v>608</v>
      </c>
      <c r="F2154" t="s">
        <v>615</v>
      </c>
      <c r="G2154" t="s">
        <v>616</v>
      </c>
      <c r="H2154" t="s">
        <v>305</v>
      </c>
      <c r="I2154" t="s">
        <v>617</v>
      </c>
      <c r="J2154" t="s">
        <v>34</v>
      </c>
      <c r="K2154">
        <v>48</v>
      </c>
    </row>
    <row r="2155" spans="1:11" x14ac:dyDescent="0.35">
      <c r="A2155" s="36" t="str">
        <f t="shared" si="17"/>
        <v>NHS111PS-202324-H2</v>
      </c>
      <c r="B2155" s="36" t="str">
        <f>VLOOKUP($A2155,Refs!$J$2:$K$15,2,FALSE)</f>
        <v>Oct'23 to Mar'24</v>
      </c>
      <c r="C2155" t="s">
        <v>629</v>
      </c>
      <c r="D2155" t="s">
        <v>493</v>
      </c>
      <c r="E2155" t="s">
        <v>608</v>
      </c>
      <c r="F2155" t="s">
        <v>615</v>
      </c>
      <c r="G2155" t="s">
        <v>616</v>
      </c>
      <c r="H2155" t="s">
        <v>305</v>
      </c>
      <c r="I2155" t="s">
        <v>617</v>
      </c>
      <c r="J2155" t="s">
        <v>35</v>
      </c>
      <c r="K2155">
        <v>2</v>
      </c>
    </row>
    <row r="2156" spans="1:11" x14ac:dyDescent="0.35">
      <c r="A2156" s="36" t="str">
        <f t="shared" si="17"/>
        <v>NHS111PS-202324-H2</v>
      </c>
      <c r="B2156" s="36" t="str">
        <f>VLOOKUP($A2156,Refs!$J$2:$K$15,2,FALSE)</f>
        <v>Oct'23 to Mar'24</v>
      </c>
      <c r="C2156" t="s">
        <v>629</v>
      </c>
      <c r="D2156" t="s">
        <v>493</v>
      </c>
      <c r="E2156" t="s">
        <v>608</v>
      </c>
      <c r="F2156" t="s">
        <v>615</v>
      </c>
      <c r="G2156" t="s">
        <v>616</v>
      </c>
      <c r="H2156" t="s">
        <v>305</v>
      </c>
      <c r="I2156" t="s">
        <v>617</v>
      </c>
      <c r="J2156" t="s">
        <v>36</v>
      </c>
      <c r="K2156">
        <v>88</v>
      </c>
    </row>
    <row r="2157" spans="1:11" x14ac:dyDescent="0.35">
      <c r="A2157" s="36" t="str">
        <f t="shared" si="17"/>
        <v>NHS111PS-202324-H2</v>
      </c>
      <c r="B2157" s="36" t="str">
        <f>VLOOKUP($A2157,Refs!$J$2:$K$15,2,FALSE)</f>
        <v>Oct'23 to Mar'24</v>
      </c>
      <c r="C2157" t="s">
        <v>629</v>
      </c>
      <c r="D2157" t="s">
        <v>493</v>
      </c>
      <c r="E2157" t="s">
        <v>608</v>
      </c>
      <c r="F2157" t="s">
        <v>615</v>
      </c>
      <c r="G2157" t="s">
        <v>616</v>
      </c>
      <c r="H2157" t="s">
        <v>305</v>
      </c>
      <c r="I2157" t="s">
        <v>617</v>
      </c>
      <c r="J2157" t="s">
        <v>37</v>
      </c>
      <c r="K2157">
        <v>75</v>
      </c>
    </row>
    <row r="2158" spans="1:11" x14ac:dyDescent="0.35">
      <c r="A2158" s="36" t="str">
        <f t="shared" si="17"/>
        <v>NHS111PS-202324-H2</v>
      </c>
      <c r="B2158" s="36" t="str">
        <f>VLOOKUP($A2158,Refs!$J$2:$K$15,2,FALSE)</f>
        <v>Oct'23 to Mar'24</v>
      </c>
      <c r="C2158" t="s">
        <v>629</v>
      </c>
      <c r="D2158" t="s">
        <v>493</v>
      </c>
      <c r="E2158" t="s">
        <v>608</v>
      </c>
      <c r="F2158" t="s">
        <v>615</v>
      </c>
      <c r="G2158" t="s">
        <v>616</v>
      </c>
      <c r="H2158" t="s">
        <v>305</v>
      </c>
      <c r="I2158" t="s">
        <v>617</v>
      </c>
      <c r="J2158" t="s">
        <v>38</v>
      </c>
      <c r="K2158">
        <v>141</v>
      </c>
    </row>
    <row r="2159" spans="1:11" x14ac:dyDescent="0.35">
      <c r="A2159" s="36" t="str">
        <f t="shared" si="17"/>
        <v>NHS111PS-202324-H2</v>
      </c>
      <c r="B2159" s="36" t="str">
        <f>VLOOKUP($A2159,Refs!$J$2:$K$15,2,FALSE)</f>
        <v>Oct'23 to Mar'24</v>
      </c>
      <c r="C2159" t="s">
        <v>629</v>
      </c>
      <c r="D2159" t="s">
        <v>493</v>
      </c>
      <c r="E2159" t="s">
        <v>608</v>
      </c>
      <c r="F2159" t="s">
        <v>615</v>
      </c>
      <c r="G2159" t="s">
        <v>616</v>
      </c>
      <c r="H2159" t="s">
        <v>305</v>
      </c>
      <c r="I2159" t="s">
        <v>617</v>
      </c>
      <c r="J2159" t="s">
        <v>39</v>
      </c>
      <c r="K2159">
        <v>182</v>
      </c>
    </row>
    <row r="2160" spans="1:11" x14ac:dyDescent="0.35">
      <c r="A2160" s="36" t="str">
        <f t="shared" si="17"/>
        <v>NHS111PS-202324-H2</v>
      </c>
      <c r="B2160" s="36" t="str">
        <f>VLOOKUP($A2160,Refs!$J$2:$K$15,2,FALSE)</f>
        <v>Oct'23 to Mar'24</v>
      </c>
      <c r="C2160" t="s">
        <v>629</v>
      </c>
      <c r="D2160" t="s">
        <v>493</v>
      </c>
      <c r="E2160" t="s">
        <v>608</v>
      </c>
      <c r="F2160" t="s">
        <v>615</v>
      </c>
      <c r="G2160" t="s">
        <v>616</v>
      </c>
      <c r="H2160" t="s">
        <v>305</v>
      </c>
      <c r="I2160" t="s">
        <v>617</v>
      </c>
      <c r="J2160" t="s">
        <v>40</v>
      </c>
      <c r="K2160">
        <v>22</v>
      </c>
    </row>
    <row r="2161" spans="1:11" x14ac:dyDescent="0.35">
      <c r="A2161" s="36" t="str">
        <f t="shared" si="17"/>
        <v>NHS111PS-202324-H2</v>
      </c>
      <c r="B2161" s="36" t="str">
        <f>VLOOKUP($A2161,Refs!$J$2:$K$15,2,FALSE)</f>
        <v>Oct'23 to Mar'24</v>
      </c>
      <c r="C2161" t="s">
        <v>629</v>
      </c>
      <c r="D2161" t="s">
        <v>493</v>
      </c>
      <c r="E2161" t="s">
        <v>608</v>
      </c>
      <c r="F2161" t="s">
        <v>615</v>
      </c>
      <c r="G2161" t="s">
        <v>616</v>
      </c>
      <c r="H2161" t="s">
        <v>305</v>
      </c>
      <c r="I2161" t="s">
        <v>617</v>
      </c>
      <c r="J2161" t="s">
        <v>41</v>
      </c>
      <c r="K2161">
        <v>22</v>
      </c>
    </row>
    <row r="2162" spans="1:11" x14ac:dyDescent="0.35">
      <c r="A2162" s="36" t="str">
        <f t="shared" si="17"/>
        <v>NHS111PS-202324-H2</v>
      </c>
      <c r="B2162" s="36" t="str">
        <f>VLOOKUP($A2162,Refs!$J$2:$K$15,2,FALSE)</f>
        <v>Oct'23 to Mar'24</v>
      </c>
      <c r="C2162" t="s">
        <v>629</v>
      </c>
      <c r="D2162" t="s">
        <v>493</v>
      </c>
      <c r="E2162" t="s">
        <v>608</v>
      </c>
      <c r="F2162" t="s">
        <v>615</v>
      </c>
      <c r="G2162" t="s">
        <v>616</v>
      </c>
      <c r="H2162" t="s">
        <v>305</v>
      </c>
      <c r="I2162" t="s">
        <v>617</v>
      </c>
      <c r="J2162" t="s">
        <v>42</v>
      </c>
      <c r="K2162">
        <v>50</v>
      </c>
    </row>
    <row r="2163" spans="1:11" x14ac:dyDescent="0.35">
      <c r="A2163" s="36" t="str">
        <f t="shared" si="17"/>
        <v>NHS111PS-202324-H2</v>
      </c>
      <c r="B2163" s="36" t="str">
        <f>VLOOKUP($A2163,Refs!$J$2:$K$15,2,FALSE)</f>
        <v>Oct'23 to Mar'24</v>
      </c>
      <c r="C2163" t="s">
        <v>629</v>
      </c>
      <c r="D2163" t="s">
        <v>493</v>
      </c>
      <c r="E2163" t="s">
        <v>608</v>
      </c>
      <c r="F2163" t="s">
        <v>615</v>
      </c>
      <c r="G2163" t="s">
        <v>616</v>
      </c>
      <c r="H2163" t="s">
        <v>305</v>
      </c>
      <c r="I2163" t="s">
        <v>617</v>
      </c>
      <c r="J2163" t="s">
        <v>43</v>
      </c>
      <c r="K2163">
        <v>0</v>
      </c>
    </row>
    <row r="2164" spans="1:11" x14ac:dyDescent="0.35">
      <c r="A2164" s="36" t="str">
        <f t="shared" si="17"/>
        <v>NHS111PS-202324-H2</v>
      </c>
      <c r="B2164" s="36" t="str">
        <f>VLOOKUP($A2164,Refs!$J$2:$K$15,2,FALSE)</f>
        <v>Oct'23 to Mar'24</v>
      </c>
      <c r="C2164" t="s">
        <v>629</v>
      </c>
      <c r="D2164" t="s">
        <v>495</v>
      </c>
      <c r="E2164" t="s">
        <v>599</v>
      </c>
      <c r="F2164" t="s">
        <v>620</v>
      </c>
      <c r="G2164" t="s">
        <v>621</v>
      </c>
      <c r="H2164" t="s">
        <v>371</v>
      </c>
      <c r="I2164" t="s">
        <v>372</v>
      </c>
      <c r="J2164">
        <v>1</v>
      </c>
      <c r="K2164">
        <v>2771</v>
      </c>
    </row>
    <row r="2165" spans="1:11" x14ac:dyDescent="0.35">
      <c r="A2165" s="36" t="str">
        <f t="shared" si="17"/>
        <v>NHS111PS-202324-H2</v>
      </c>
      <c r="B2165" s="36" t="str">
        <f>VLOOKUP($A2165,Refs!$J$2:$K$15,2,FALSE)</f>
        <v>Oct'23 to Mar'24</v>
      </c>
      <c r="C2165" t="s">
        <v>629</v>
      </c>
      <c r="D2165" t="s">
        <v>495</v>
      </c>
      <c r="E2165" t="s">
        <v>599</v>
      </c>
      <c r="F2165" t="s">
        <v>620</v>
      </c>
      <c r="G2165" t="s">
        <v>621</v>
      </c>
      <c r="H2165" t="s">
        <v>371</v>
      </c>
      <c r="I2165" t="s">
        <v>372</v>
      </c>
      <c r="J2165">
        <v>2</v>
      </c>
      <c r="K2165">
        <v>2012</v>
      </c>
    </row>
    <row r="2166" spans="1:11" x14ac:dyDescent="0.35">
      <c r="A2166" s="36" t="str">
        <f t="shared" ref="A2166:A2229" si="18">C2166</f>
        <v>NHS111PS-202324-H2</v>
      </c>
      <c r="B2166" s="36" t="str">
        <f>VLOOKUP($A2166,Refs!$J$2:$K$15,2,FALSE)</f>
        <v>Oct'23 to Mar'24</v>
      </c>
      <c r="C2166" t="s">
        <v>629</v>
      </c>
      <c r="D2166" t="s">
        <v>495</v>
      </c>
      <c r="E2166" t="s">
        <v>599</v>
      </c>
      <c r="F2166" t="s">
        <v>620</v>
      </c>
      <c r="G2166" t="s">
        <v>621</v>
      </c>
      <c r="H2166" t="s">
        <v>371</v>
      </c>
      <c r="I2166" t="s">
        <v>372</v>
      </c>
      <c r="J2166" t="s">
        <v>30</v>
      </c>
      <c r="K2166">
        <v>1034</v>
      </c>
    </row>
    <row r="2167" spans="1:11" x14ac:dyDescent="0.35">
      <c r="A2167" s="36" t="str">
        <f t="shared" si="18"/>
        <v>NHS111PS-202324-H2</v>
      </c>
      <c r="B2167" s="36" t="str">
        <f>VLOOKUP($A2167,Refs!$J$2:$K$15,2,FALSE)</f>
        <v>Oct'23 to Mar'24</v>
      </c>
      <c r="C2167" t="s">
        <v>629</v>
      </c>
      <c r="D2167" t="s">
        <v>495</v>
      </c>
      <c r="E2167" t="s">
        <v>599</v>
      </c>
      <c r="F2167" t="s">
        <v>620</v>
      </c>
      <c r="G2167" t="s">
        <v>621</v>
      </c>
      <c r="H2167" t="s">
        <v>371</v>
      </c>
      <c r="I2167" t="s">
        <v>372</v>
      </c>
      <c r="J2167" t="s">
        <v>31</v>
      </c>
      <c r="K2167">
        <v>240</v>
      </c>
    </row>
    <row r="2168" spans="1:11" x14ac:dyDescent="0.35">
      <c r="A2168" s="36" t="str">
        <f t="shared" si="18"/>
        <v>NHS111PS-202324-H2</v>
      </c>
      <c r="B2168" s="36" t="str">
        <f>VLOOKUP($A2168,Refs!$J$2:$K$15,2,FALSE)</f>
        <v>Oct'23 to Mar'24</v>
      </c>
      <c r="C2168" t="s">
        <v>629</v>
      </c>
      <c r="D2168" t="s">
        <v>495</v>
      </c>
      <c r="E2168" t="s">
        <v>599</v>
      </c>
      <c r="F2168" t="s">
        <v>620</v>
      </c>
      <c r="G2168" t="s">
        <v>621</v>
      </c>
      <c r="H2168" t="s">
        <v>371</v>
      </c>
      <c r="I2168" t="s">
        <v>372</v>
      </c>
      <c r="J2168" t="s">
        <v>32</v>
      </c>
      <c r="K2168">
        <v>155</v>
      </c>
    </row>
    <row r="2169" spans="1:11" x14ac:dyDescent="0.35">
      <c r="A2169" s="36" t="str">
        <f t="shared" si="18"/>
        <v>NHS111PS-202324-H2</v>
      </c>
      <c r="B2169" s="36" t="str">
        <f>VLOOKUP($A2169,Refs!$J$2:$K$15,2,FALSE)</f>
        <v>Oct'23 to Mar'24</v>
      </c>
      <c r="C2169" t="s">
        <v>629</v>
      </c>
      <c r="D2169" t="s">
        <v>495</v>
      </c>
      <c r="E2169" t="s">
        <v>599</v>
      </c>
      <c r="F2169" t="s">
        <v>620</v>
      </c>
      <c r="G2169" t="s">
        <v>621</v>
      </c>
      <c r="H2169" t="s">
        <v>371</v>
      </c>
      <c r="I2169" t="s">
        <v>372</v>
      </c>
      <c r="J2169" t="s">
        <v>33</v>
      </c>
      <c r="K2169">
        <v>194</v>
      </c>
    </row>
    <row r="2170" spans="1:11" x14ac:dyDescent="0.35">
      <c r="A2170" s="36" t="str">
        <f t="shared" si="18"/>
        <v>NHS111PS-202324-H2</v>
      </c>
      <c r="B2170" s="36" t="str">
        <f>VLOOKUP($A2170,Refs!$J$2:$K$15,2,FALSE)</f>
        <v>Oct'23 to Mar'24</v>
      </c>
      <c r="C2170" t="s">
        <v>629</v>
      </c>
      <c r="D2170" t="s">
        <v>495</v>
      </c>
      <c r="E2170" t="s">
        <v>599</v>
      </c>
      <c r="F2170" t="s">
        <v>620</v>
      </c>
      <c r="G2170" t="s">
        <v>621</v>
      </c>
      <c r="H2170" t="s">
        <v>371</v>
      </c>
      <c r="I2170" t="s">
        <v>372</v>
      </c>
      <c r="J2170" t="s">
        <v>34</v>
      </c>
      <c r="K2170">
        <v>389</v>
      </c>
    </row>
    <row r="2171" spans="1:11" x14ac:dyDescent="0.35">
      <c r="A2171" s="36" t="str">
        <f t="shared" si="18"/>
        <v>NHS111PS-202324-H2</v>
      </c>
      <c r="B2171" s="36" t="str">
        <f>VLOOKUP($A2171,Refs!$J$2:$K$15,2,FALSE)</f>
        <v>Oct'23 to Mar'24</v>
      </c>
      <c r="C2171" t="s">
        <v>629</v>
      </c>
      <c r="D2171" t="s">
        <v>495</v>
      </c>
      <c r="E2171" t="s">
        <v>599</v>
      </c>
      <c r="F2171" t="s">
        <v>620</v>
      </c>
      <c r="G2171" t="s">
        <v>621</v>
      </c>
      <c r="H2171" t="s">
        <v>371</v>
      </c>
      <c r="I2171" t="s">
        <v>372</v>
      </c>
      <c r="J2171" t="s">
        <v>35</v>
      </c>
      <c r="K2171">
        <v>0</v>
      </c>
    </row>
    <row r="2172" spans="1:11" x14ac:dyDescent="0.35">
      <c r="A2172" s="36" t="str">
        <f t="shared" si="18"/>
        <v>NHS111PS-202324-H2</v>
      </c>
      <c r="B2172" s="36" t="str">
        <f>VLOOKUP($A2172,Refs!$J$2:$K$15,2,FALSE)</f>
        <v>Oct'23 to Mar'24</v>
      </c>
      <c r="C2172" t="s">
        <v>629</v>
      </c>
      <c r="D2172" t="s">
        <v>495</v>
      </c>
      <c r="E2172" t="s">
        <v>599</v>
      </c>
      <c r="F2172" t="s">
        <v>620</v>
      </c>
      <c r="G2172" t="s">
        <v>621</v>
      </c>
      <c r="H2172" t="s">
        <v>371</v>
      </c>
      <c r="I2172" t="s">
        <v>372</v>
      </c>
      <c r="J2172" t="s">
        <v>36</v>
      </c>
      <c r="K2172">
        <v>443</v>
      </c>
    </row>
    <row r="2173" spans="1:11" x14ac:dyDescent="0.35">
      <c r="A2173" s="36" t="str">
        <f t="shared" si="18"/>
        <v>NHS111PS-202324-H2</v>
      </c>
      <c r="B2173" s="36" t="str">
        <f>VLOOKUP($A2173,Refs!$J$2:$K$15,2,FALSE)</f>
        <v>Oct'23 to Mar'24</v>
      </c>
      <c r="C2173" t="s">
        <v>629</v>
      </c>
      <c r="D2173" t="s">
        <v>495</v>
      </c>
      <c r="E2173" t="s">
        <v>599</v>
      </c>
      <c r="F2173" t="s">
        <v>620</v>
      </c>
      <c r="G2173" t="s">
        <v>621</v>
      </c>
      <c r="H2173" t="s">
        <v>371</v>
      </c>
      <c r="I2173" t="s">
        <v>372</v>
      </c>
      <c r="J2173" t="s">
        <v>37</v>
      </c>
      <c r="K2173">
        <v>402</v>
      </c>
    </row>
    <row r="2174" spans="1:11" x14ac:dyDescent="0.35">
      <c r="A2174" s="36" t="str">
        <f t="shared" si="18"/>
        <v>NHS111PS-202324-H2</v>
      </c>
      <c r="B2174" s="36" t="str">
        <f>VLOOKUP($A2174,Refs!$J$2:$K$15,2,FALSE)</f>
        <v>Oct'23 to Mar'24</v>
      </c>
      <c r="C2174" t="s">
        <v>629</v>
      </c>
      <c r="D2174" t="s">
        <v>495</v>
      </c>
      <c r="E2174" t="s">
        <v>599</v>
      </c>
      <c r="F2174" t="s">
        <v>620</v>
      </c>
      <c r="G2174" t="s">
        <v>621</v>
      </c>
      <c r="H2174" t="s">
        <v>371</v>
      </c>
      <c r="I2174" t="s">
        <v>372</v>
      </c>
      <c r="J2174" t="s">
        <v>38</v>
      </c>
      <c r="K2174">
        <v>161</v>
      </c>
    </row>
    <row r="2175" spans="1:11" x14ac:dyDescent="0.35">
      <c r="A2175" s="36" t="str">
        <f t="shared" si="18"/>
        <v>NHS111PS-202324-H2</v>
      </c>
      <c r="B2175" s="36" t="str">
        <f>VLOOKUP($A2175,Refs!$J$2:$K$15,2,FALSE)</f>
        <v>Oct'23 to Mar'24</v>
      </c>
      <c r="C2175" t="s">
        <v>629</v>
      </c>
      <c r="D2175" t="s">
        <v>495</v>
      </c>
      <c r="E2175" t="s">
        <v>599</v>
      </c>
      <c r="F2175" t="s">
        <v>620</v>
      </c>
      <c r="G2175" t="s">
        <v>621</v>
      </c>
      <c r="H2175" t="s">
        <v>371</v>
      </c>
      <c r="I2175" t="s">
        <v>372</v>
      </c>
      <c r="J2175" t="s">
        <v>39</v>
      </c>
      <c r="K2175">
        <v>644</v>
      </c>
    </row>
    <row r="2176" spans="1:11" x14ac:dyDescent="0.35">
      <c r="A2176" s="36" t="str">
        <f t="shared" si="18"/>
        <v>NHS111PS-202324-H2</v>
      </c>
      <c r="B2176" s="36" t="str">
        <f>VLOOKUP($A2176,Refs!$J$2:$K$15,2,FALSE)</f>
        <v>Oct'23 to Mar'24</v>
      </c>
      <c r="C2176" t="s">
        <v>629</v>
      </c>
      <c r="D2176" t="s">
        <v>495</v>
      </c>
      <c r="E2176" t="s">
        <v>599</v>
      </c>
      <c r="F2176" t="s">
        <v>620</v>
      </c>
      <c r="G2176" t="s">
        <v>621</v>
      </c>
      <c r="H2176" t="s">
        <v>371</v>
      </c>
      <c r="I2176" t="s">
        <v>372</v>
      </c>
      <c r="J2176" t="s">
        <v>40</v>
      </c>
      <c r="K2176">
        <v>101</v>
      </c>
    </row>
    <row r="2177" spans="1:11" x14ac:dyDescent="0.35">
      <c r="A2177" s="36" t="str">
        <f t="shared" si="18"/>
        <v>NHS111PS-202324-H2</v>
      </c>
      <c r="B2177" s="36" t="str">
        <f>VLOOKUP($A2177,Refs!$J$2:$K$15,2,FALSE)</f>
        <v>Oct'23 to Mar'24</v>
      </c>
      <c r="C2177" t="s">
        <v>629</v>
      </c>
      <c r="D2177" t="s">
        <v>495</v>
      </c>
      <c r="E2177" t="s">
        <v>599</v>
      </c>
      <c r="F2177" t="s">
        <v>620</v>
      </c>
      <c r="G2177" t="s">
        <v>621</v>
      </c>
      <c r="H2177" t="s">
        <v>371</v>
      </c>
      <c r="I2177" t="s">
        <v>372</v>
      </c>
      <c r="J2177" t="s">
        <v>41</v>
      </c>
      <c r="K2177">
        <v>100</v>
      </c>
    </row>
    <row r="2178" spans="1:11" x14ac:dyDescent="0.35">
      <c r="A2178" s="36" t="str">
        <f t="shared" si="18"/>
        <v>NHS111PS-202324-H2</v>
      </c>
      <c r="B2178" s="36" t="str">
        <f>VLOOKUP($A2178,Refs!$J$2:$K$15,2,FALSE)</f>
        <v>Oct'23 to Mar'24</v>
      </c>
      <c r="C2178" t="s">
        <v>629</v>
      </c>
      <c r="D2178" t="s">
        <v>495</v>
      </c>
      <c r="E2178" t="s">
        <v>599</v>
      </c>
      <c r="F2178" t="s">
        <v>620</v>
      </c>
      <c r="G2178" t="s">
        <v>621</v>
      </c>
      <c r="H2178" t="s">
        <v>371</v>
      </c>
      <c r="I2178" t="s">
        <v>372</v>
      </c>
      <c r="J2178" t="s">
        <v>42</v>
      </c>
      <c r="K2178">
        <v>141</v>
      </c>
    </row>
    <row r="2179" spans="1:11" x14ac:dyDescent="0.35">
      <c r="A2179" s="36" t="str">
        <f t="shared" si="18"/>
        <v>NHS111PS-202324-H2</v>
      </c>
      <c r="B2179" s="36" t="str">
        <f>VLOOKUP($A2179,Refs!$J$2:$K$15,2,FALSE)</f>
        <v>Oct'23 to Mar'24</v>
      </c>
      <c r="C2179" t="s">
        <v>629</v>
      </c>
      <c r="D2179" t="s">
        <v>495</v>
      </c>
      <c r="E2179" t="s">
        <v>599</v>
      </c>
      <c r="F2179" t="s">
        <v>620</v>
      </c>
      <c r="G2179" t="s">
        <v>621</v>
      </c>
      <c r="H2179" t="s">
        <v>371</v>
      </c>
      <c r="I2179" t="s">
        <v>372</v>
      </c>
      <c r="J2179" t="s">
        <v>43</v>
      </c>
      <c r="K2179">
        <v>20</v>
      </c>
    </row>
    <row r="2180" spans="1:11" x14ac:dyDescent="0.35">
      <c r="A2180" s="36" t="str">
        <f t="shared" si="18"/>
        <v>NHS111PS-202324-H2</v>
      </c>
      <c r="B2180" s="36" t="str">
        <f>VLOOKUP($A2180,Refs!$J$2:$K$15,2,FALSE)</f>
        <v>Oct'23 to Mar'24</v>
      </c>
      <c r="C2180" t="s">
        <v>629</v>
      </c>
      <c r="D2180" t="s">
        <v>495</v>
      </c>
      <c r="E2180" t="s">
        <v>599</v>
      </c>
      <c r="F2180" t="s">
        <v>622</v>
      </c>
      <c r="G2180" t="s">
        <v>623</v>
      </c>
      <c r="H2180" t="s">
        <v>218</v>
      </c>
      <c r="I2180" t="s">
        <v>219</v>
      </c>
      <c r="J2180">
        <v>1</v>
      </c>
      <c r="K2180">
        <v>1500</v>
      </c>
    </row>
    <row r="2181" spans="1:11" x14ac:dyDescent="0.35">
      <c r="A2181" s="36" t="str">
        <f t="shared" si="18"/>
        <v>NHS111PS-202324-H2</v>
      </c>
      <c r="B2181" s="36" t="str">
        <f>VLOOKUP($A2181,Refs!$J$2:$K$15,2,FALSE)</f>
        <v>Oct'23 to Mar'24</v>
      </c>
      <c r="C2181" t="s">
        <v>629</v>
      </c>
      <c r="D2181" t="s">
        <v>495</v>
      </c>
      <c r="E2181" t="s">
        <v>599</v>
      </c>
      <c r="F2181" t="s">
        <v>622</v>
      </c>
      <c r="G2181" t="s">
        <v>623</v>
      </c>
      <c r="H2181" t="s">
        <v>218</v>
      </c>
      <c r="I2181" t="s">
        <v>219</v>
      </c>
      <c r="J2181">
        <v>2</v>
      </c>
      <c r="K2181">
        <v>105</v>
      </c>
    </row>
    <row r="2182" spans="1:11" x14ac:dyDescent="0.35">
      <c r="A2182" s="36" t="str">
        <f t="shared" si="18"/>
        <v>NHS111PS-202324-H2</v>
      </c>
      <c r="B2182" s="36" t="str">
        <f>VLOOKUP($A2182,Refs!$J$2:$K$15,2,FALSE)</f>
        <v>Oct'23 to Mar'24</v>
      </c>
      <c r="C2182" t="s">
        <v>629</v>
      </c>
      <c r="D2182" t="s">
        <v>495</v>
      </c>
      <c r="E2182" t="s">
        <v>599</v>
      </c>
      <c r="F2182" t="s">
        <v>622</v>
      </c>
      <c r="G2182" t="s">
        <v>623</v>
      </c>
      <c r="H2182" t="s">
        <v>218</v>
      </c>
      <c r="I2182" t="s">
        <v>219</v>
      </c>
      <c r="J2182" t="s">
        <v>30</v>
      </c>
      <c r="K2182">
        <v>66</v>
      </c>
    </row>
    <row r="2183" spans="1:11" x14ac:dyDescent="0.35">
      <c r="A2183" s="36" t="str">
        <f t="shared" si="18"/>
        <v>NHS111PS-202324-H2</v>
      </c>
      <c r="B2183" s="36" t="str">
        <f>VLOOKUP($A2183,Refs!$J$2:$K$15,2,FALSE)</f>
        <v>Oct'23 to Mar'24</v>
      </c>
      <c r="C2183" t="s">
        <v>629</v>
      </c>
      <c r="D2183" t="s">
        <v>495</v>
      </c>
      <c r="E2183" t="s">
        <v>599</v>
      </c>
      <c r="F2183" t="s">
        <v>622</v>
      </c>
      <c r="G2183" t="s">
        <v>623</v>
      </c>
      <c r="H2183" t="s">
        <v>218</v>
      </c>
      <c r="I2183" t="s">
        <v>219</v>
      </c>
      <c r="J2183" t="s">
        <v>31</v>
      </c>
      <c r="K2183">
        <v>22</v>
      </c>
    </row>
    <row r="2184" spans="1:11" x14ac:dyDescent="0.35">
      <c r="A2184" s="36" t="str">
        <f t="shared" si="18"/>
        <v>NHS111PS-202324-H2</v>
      </c>
      <c r="B2184" s="36" t="str">
        <f>VLOOKUP($A2184,Refs!$J$2:$K$15,2,FALSE)</f>
        <v>Oct'23 to Mar'24</v>
      </c>
      <c r="C2184" t="s">
        <v>629</v>
      </c>
      <c r="D2184" t="s">
        <v>495</v>
      </c>
      <c r="E2184" t="s">
        <v>599</v>
      </c>
      <c r="F2184" t="s">
        <v>622</v>
      </c>
      <c r="G2184" t="s">
        <v>623</v>
      </c>
      <c r="H2184" t="s">
        <v>218</v>
      </c>
      <c r="I2184" t="s">
        <v>219</v>
      </c>
      <c r="J2184" t="s">
        <v>32</v>
      </c>
      <c r="K2184">
        <v>5</v>
      </c>
    </row>
    <row r="2185" spans="1:11" x14ac:dyDescent="0.35">
      <c r="A2185" s="36" t="str">
        <f t="shared" si="18"/>
        <v>NHS111PS-202324-H2</v>
      </c>
      <c r="B2185" s="36" t="str">
        <f>VLOOKUP($A2185,Refs!$J$2:$K$15,2,FALSE)</f>
        <v>Oct'23 to Mar'24</v>
      </c>
      <c r="C2185" t="s">
        <v>629</v>
      </c>
      <c r="D2185" t="s">
        <v>495</v>
      </c>
      <c r="E2185" t="s">
        <v>599</v>
      </c>
      <c r="F2185" t="s">
        <v>622</v>
      </c>
      <c r="G2185" t="s">
        <v>623</v>
      </c>
      <c r="H2185" t="s">
        <v>218</v>
      </c>
      <c r="I2185" t="s">
        <v>219</v>
      </c>
      <c r="J2185" t="s">
        <v>33</v>
      </c>
      <c r="K2185">
        <v>3</v>
      </c>
    </row>
    <row r="2186" spans="1:11" x14ac:dyDescent="0.35">
      <c r="A2186" s="36" t="str">
        <f t="shared" si="18"/>
        <v>NHS111PS-202324-H2</v>
      </c>
      <c r="B2186" s="36" t="str">
        <f>VLOOKUP($A2186,Refs!$J$2:$K$15,2,FALSE)</f>
        <v>Oct'23 to Mar'24</v>
      </c>
      <c r="C2186" t="s">
        <v>629</v>
      </c>
      <c r="D2186" t="s">
        <v>495</v>
      </c>
      <c r="E2186" t="s">
        <v>599</v>
      </c>
      <c r="F2186" t="s">
        <v>622</v>
      </c>
      <c r="G2186" t="s">
        <v>623</v>
      </c>
      <c r="H2186" t="s">
        <v>218</v>
      </c>
      <c r="I2186" t="s">
        <v>219</v>
      </c>
      <c r="J2186" t="s">
        <v>34</v>
      </c>
      <c r="K2186">
        <v>9</v>
      </c>
    </row>
    <row r="2187" spans="1:11" x14ac:dyDescent="0.35">
      <c r="A2187" s="36" t="str">
        <f t="shared" si="18"/>
        <v>NHS111PS-202324-H2</v>
      </c>
      <c r="B2187" s="36" t="str">
        <f>VLOOKUP($A2187,Refs!$J$2:$K$15,2,FALSE)</f>
        <v>Oct'23 to Mar'24</v>
      </c>
      <c r="C2187" t="s">
        <v>629</v>
      </c>
      <c r="D2187" t="s">
        <v>495</v>
      </c>
      <c r="E2187" t="s">
        <v>599</v>
      </c>
      <c r="F2187" t="s">
        <v>622</v>
      </c>
      <c r="G2187" t="s">
        <v>623</v>
      </c>
      <c r="H2187" t="s">
        <v>218</v>
      </c>
      <c r="I2187" t="s">
        <v>219</v>
      </c>
      <c r="J2187" t="s">
        <v>35</v>
      </c>
      <c r="K2187">
        <v>0</v>
      </c>
    </row>
    <row r="2188" spans="1:11" x14ac:dyDescent="0.35">
      <c r="A2188" s="36" t="str">
        <f t="shared" si="18"/>
        <v>NHS111PS-202324-H2</v>
      </c>
      <c r="B2188" s="36" t="str">
        <f>VLOOKUP($A2188,Refs!$J$2:$K$15,2,FALSE)</f>
        <v>Oct'23 to Mar'24</v>
      </c>
      <c r="C2188" t="s">
        <v>629</v>
      </c>
      <c r="D2188" t="s">
        <v>495</v>
      </c>
      <c r="E2188" t="s">
        <v>599</v>
      </c>
      <c r="F2188" t="s">
        <v>622</v>
      </c>
      <c r="G2188" t="s">
        <v>623</v>
      </c>
      <c r="H2188" t="s">
        <v>218</v>
      </c>
      <c r="I2188" t="s">
        <v>219</v>
      </c>
      <c r="J2188" t="s">
        <v>36</v>
      </c>
      <c r="K2188">
        <v>29</v>
      </c>
    </row>
    <row r="2189" spans="1:11" x14ac:dyDescent="0.35">
      <c r="A2189" s="36" t="str">
        <f t="shared" si="18"/>
        <v>NHS111PS-202324-H2</v>
      </c>
      <c r="B2189" s="36" t="str">
        <f>VLOOKUP($A2189,Refs!$J$2:$K$15,2,FALSE)</f>
        <v>Oct'23 to Mar'24</v>
      </c>
      <c r="C2189" t="s">
        <v>629</v>
      </c>
      <c r="D2189" t="s">
        <v>495</v>
      </c>
      <c r="E2189" t="s">
        <v>599</v>
      </c>
      <c r="F2189" t="s">
        <v>622</v>
      </c>
      <c r="G2189" t="s">
        <v>623</v>
      </c>
      <c r="H2189" t="s">
        <v>218</v>
      </c>
      <c r="I2189" t="s">
        <v>219</v>
      </c>
      <c r="J2189" t="s">
        <v>37</v>
      </c>
      <c r="K2189">
        <v>21</v>
      </c>
    </row>
    <row r="2190" spans="1:11" x14ac:dyDescent="0.35">
      <c r="A2190" s="36" t="str">
        <f t="shared" si="18"/>
        <v>NHS111PS-202324-H2</v>
      </c>
      <c r="B2190" s="36" t="str">
        <f>VLOOKUP($A2190,Refs!$J$2:$K$15,2,FALSE)</f>
        <v>Oct'23 to Mar'24</v>
      </c>
      <c r="C2190" t="s">
        <v>629</v>
      </c>
      <c r="D2190" t="s">
        <v>495</v>
      </c>
      <c r="E2190" t="s">
        <v>599</v>
      </c>
      <c r="F2190" t="s">
        <v>622</v>
      </c>
      <c r="G2190" t="s">
        <v>623</v>
      </c>
      <c r="H2190" t="s">
        <v>218</v>
      </c>
      <c r="I2190" t="s">
        <v>219</v>
      </c>
      <c r="J2190" t="s">
        <v>38</v>
      </c>
      <c r="K2190">
        <v>8</v>
      </c>
    </row>
    <row r="2191" spans="1:11" x14ac:dyDescent="0.35">
      <c r="A2191" s="36" t="str">
        <f t="shared" si="18"/>
        <v>NHS111PS-202324-H2</v>
      </c>
      <c r="B2191" s="36" t="str">
        <f>VLOOKUP($A2191,Refs!$J$2:$K$15,2,FALSE)</f>
        <v>Oct'23 to Mar'24</v>
      </c>
      <c r="C2191" t="s">
        <v>629</v>
      </c>
      <c r="D2191" t="s">
        <v>495</v>
      </c>
      <c r="E2191" t="s">
        <v>599</v>
      </c>
      <c r="F2191" t="s">
        <v>622</v>
      </c>
      <c r="G2191" t="s">
        <v>623</v>
      </c>
      <c r="H2191" t="s">
        <v>218</v>
      </c>
      <c r="I2191" t="s">
        <v>219</v>
      </c>
      <c r="J2191" t="s">
        <v>39</v>
      </c>
      <c r="K2191">
        <v>34</v>
      </c>
    </row>
    <row r="2192" spans="1:11" x14ac:dyDescent="0.35">
      <c r="A2192" s="36" t="str">
        <f t="shared" si="18"/>
        <v>NHS111PS-202324-H2</v>
      </c>
      <c r="B2192" s="36" t="str">
        <f>VLOOKUP($A2192,Refs!$J$2:$K$15,2,FALSE)</f>
        <v>Oct'23 to Mar'24</v>
      </c>
      <c r="C2192" t="s">
        <v>629</v>
      </c>
      <c r="D2192" t="s">
        <v>495</v>
      </c>
      <c r="E2192" t="s">
        <v>599</v>
      </c>
      <c r="F2192" t="s">
        <v>622</v>
      </c>
      <c r="G2192" t="s">
        <v>623</v>
      </c>
      <c r="H2192" t="s">
        <v>218</v>
      </c>
      <c r="I2192" t="s">
        <v>219</v>
      </c>
      <c r="J2192" t="s">
        <v>40</v>
      </c>
      <c r="K2192">
        <v>5</v>
      </c>
    </row>
    <row r="2193" spans="1:11" x14ac:dyDescent="0.35">
      <c r="A2193" s="36" t="str">
        <f t="shared" si="18"/>
        <v>NHS111PS-202324-H2</v>
      </c>
      <c r="B2193" s="36" t="str">
        <f>VLOOKUP($A2193,Refs!$J$2:$K$15,2,FALSE)</f>
        <v>Oct'23 to Mar'24</v>
      </c>
      <c r="C2193" t="s">
        <v>629</v>
      </c>
      <c r="D2193" t="s">
        <v>495</v>
      </c>
      <c r="E2193" t="s">
        <v>599</v>
      </c>
      <c r="F2193" t="s">
        <v>622</v>
      </c>
      <c r="G2193" t="s">
        <v>623</v>
      </c>
      <c r="H2193" t="s">
        <v>218</v>
      </c>
      <c r="I2193" t="s">
        <v>219</v>
      </c>
      <c r="J2193" t="s">
        <v>41</v>
      </c>
      <c r="K2193">
        <v>2</v>
      </c>
    </row>
    <row r="2194" spans="1:11" x14ac:dyDescent="0.35">
      <c r="A2194" s="36" t="str">
        <f t="shared" si="18"/>
        <v>NHS111PS-202324-H2</v>
      </c>
      <c r="B2194" s="36" t="str">
        <f>VLOOKUP($A2194,Refs!$J$2:$K$15,2,FALSE)</f>
        <v>Oct'23 to Mar'24</v>
      </c>
      <c r="C2194" t="s">
        <v>629</v>
      </c>
      <c r="D2194" t="s">
        <v>495</v>
      </c>
      <c r="E2194" t="s">
        <v>599</v>
      </c>
      <c r="F2194" t="s">
        <v>622</v>
      </c>
      <c r="G2194" t="s">
        <v>623</v>
      </c>
      <c r="H2194" t="s">
        <v>218</v>
      </c>
      <c r="I2194" t="s">
        <v>219</v>
      </c>
      <c r="J2194" t="s">
        <v>42</v>
      </c>
      <c r="K2194">
        <v>7</v>
      </c>
    </row>
    <row r="2195" spans="1:11" x14ac:dyDescent="0.35">
      <c r="A2195" s="36" t="str">
        <f t="shared" si="18"/>
        <v>NHS111PS-202324-H2</v>
      </c>
      <c r="B2195" s="36" t="str">
        <f>VLOOKUP($A2195,Refs!$J$2:$K$15,2,FALSE)</f>
        <v>Oct'23 to Mar'24</v>
      </c>
      <c r="C2195" t="s">
        <v>629</v>
      </c>
      <c r="D2195" t="s">
        <v>495</v>
      </c>
      <c r="E2195" t="s">
        <v>599</v>
      </c>
      <c r="F2195" t="s">
        <v>622</v>
      </c>
      <c r="G2195" t="s">
        <v>623</v>
      </c>
      <c r="H2195" t="s">
        <v>218</v>
      </c>
      <c r="I2195" t="s">
        <v>219</v>
      </c>
      <c r="J2195" t="s">
        <v>43</v>
      </c>
      <c r="K2195">
        <v>0</v>
      </c>
    </row>
    <row r="2196" spans="1:11" x14ac:dyDescent="0.35">
      <c r="A2196" s="36" t="str">
        <f t="shared" si="18"/>
        <v>NHS111PS-202324-H2</v>
      </c>
      <c r="B2196" s="36" t="str">
        <f>VLOOKUP($A2196,Refs!$J$2:$K$15,2,FALSE)</f>
        <v>Oct'23 to Mar'24</v>
      </c>
      <c r="C2196" t="s">
        <v>629</v>
      </c>
      <c r="D2196" t="s">
        <v>495</v>
      </c>
      <c r="E2196" t="s">
        <v>599</v>
      </c>
      <c r="F2196" t="s">
        <v>622</v>
      </c>
      <c r="G2196" t="s">
        <v>623</v>
      </c>
      <c r="H2196" t="s">
        <v>128</v>
      </c>
      <c r="I2196" t="s">
        <v>129</v>
      </c>
      <c r="J2196">
        <v>1</v>
      </c>
      <c r="K2196">
        <v>1500</v>
      </c>
    </row>
    <row r="2197" spans="1:11" x14ac:dyDescent="0.35">
      <c r="A2197" s="36" t="str">
        <f t="shared" si="18"/>
        <v>NHS111PS-202324-H2</v>
      </c>
      <c r="B2197" s="36" t="str">
        <f>VLOOKUP($A2197,Refs!$J$2:$K$15,2,FALSE)</f>
        <v>Oct'23 to Mar'24</v>
      </c>
      <c r="C2197" t="s">
        <v>629</v>
      </c>
      <c r="D2197" t="s">
        <v>495</v>
      </c>
      <c r="E2197" t="s">
        <v>599</v>
      </c>
      <c r="F2197" t="s">
        <v>622</v>
      </c>
      <c r="G2197" t="s">
        <v>623</v>
      </c>
      <c r="H2197" t="s">
        <v>128</v>
      </c>
      <c r="I2197" t="s">
        <v>129</v>
      </c>
      <c r="J2197">
        <v>2</v>
      </c>
      <c r="K2197">
        <v>99</v>
      </c>
    </row>
    <row r="2198" spans="1:11" x14ac:dyDescent="0.35">
      <c r="A2198" s="36" t="str">
        <f t="shared" si="18"/>
        <v>NHS111PS-202324-H2</v>
      </c>
      <c r="B2198" s="36" t="str">
        <f>VLOOKUP($A2198,Refs!$J$2:$K$15,2,FALSE)</f>
        <v>Oct'23 to Mar'24</v>
      </c>
      <c r="C2198" t="s">
        <v>629</v>
      </c>
      <c r="D2198" t="s">
        <v>495</v>
      </c>
      <c r="E2198" t="s">
        <v>599</v>
      </c>
      <c r="F2198" t="s">
        <v>622</v>
      </c>
      <c r="G2198" t="s">
        <v>623</v>
      </c>
      <c r="H2198" t="s">
        <v>128</v>
      </c>
      <c r="I2198" t="s">
        <v>129</v>
      </c>
      <c r="J2198" t="s">
        <v>30</v>
      </c>
      <c r="K2198">
        <v>69</v>
      </c>
    </row>
    <row r="2199" spans="1:11" x14ac:dyDescent="0.35">
      <c r="A2199" s="36" t="str">
        <f t="shared" si="18"/>
        <v>NHS111PS-202324-H2</v>
      </c>
      <c r="B2199" s="36" t="str">
        <f>VLOOKUP($A2199,Refs!$J$2:$K$15,2,FALSE)</f>
        <v>Oct'23 to Mar'24</v>
      </c>
      <c r="C2199" t="s">
        <v>629</v>
      </c>
      <c r="D2199" t="s">
        <v>495</v>
      </c>
      <c r="E2199" t="s">
        <v>599</v>
      </c>
      <c r="F2199" t="s">
        <v>622</v>
      </c>
      <c r="G2199" t="s">
        <v>623</v>
      </c>
      <c r="H2199" t="s">
        <v>128</v>
      </c>
      <c r="I2199" t="s">
        <v>129</v>
      </c>
      <c r="J2199" t="s">
        <v>31</v>
      </c>
      <c r="K2199">
        <v>18</v>
      </c>
    </row>
    <row r="2200" spans="1:11" x14ac:dyDescent="0.35">
      <c r="A2200" s="36" t="str">
        <f t="shared" si="18"/>
        <v>NHS111PS-202324-H2</v>
      </c>
      <c r="B2200" s="36" t="str">
        <f>VLOOKUP($A2200,Refs!$J$2:$K$15,2,FALSE)</f>
        <v>Oct'23 to Mar'24</v>
      </c>
      <c r="C2200" t="s">
        <v>629</v>
      </c>
      <c r="D2200" t="s">
        <v>495</v>
      </c>
      <c r="E2200" t="s">
        <v>599</v>
      </c>
      <c r="F2200" t="s">
        <v>622</v>
      </c>
      <c r="G2200" t="s">
        <v>623</v>
      </c>
      <c r="H2200" t="s">
        <v>128</v>
      </c>
      <c r="I2200" t="s">
        <v>129</v>
      </c>
      <c r="J2200" t="s">
        <v>32</v>
      </c>
      <c r="K2200">
        <v>2</v>
      </c>
    </row>
    <row r="2201" spans="1:11" x14ac:dyDescent="0.35">
      <c r="A2201" s="36" t="str">
        <f t="shared" si="18"/>
        <v>NHS111PS-202324-H2</v>
      </c>
      <c r="B2201" s="36" t="str">
        <f>VLOOKUP($A2201,Refs!$J$2:$K$15,2,FALSE)</f>
        <v>Oct'23 to Mar'24</v>
      </c>
      <c r="C2201" t="s">
        <v>629</v>
      </c>
      <c r="D2201" t="s">
        <v>495</v>
      </c>
      <c r="E2201" t="s">
        <v>599</v>
      </c>
      <c r="F2201" t="s">
        <v>622</v>
      </c>
      <c r="G2201" t="s">
        <v>623</v>
      </c>
      <c r="H2201" t="s">
        <v>128</v>
      </c>
      <c r="I2201" t="s">
        <v>129</v>
      </c>
      <c r="J2201" t="s">
        <v>33</v>
      </c>
      <c r="K2201">
        <v>5</v>
      </c>
    </row>
    <row r="2202" spans="1:11" x14ac:dyDescent="0.35">
      <c r="A2202" s="36" t="str">
        <f t="shared" si="18"/>
        <v>NHS111PS-202324-H2</v>
      </c>
      <c r="B2202" s="36" t="str">
        <f>VLOOKUP($A2202,Refs!$J$2:$K$15,2,FALSE)</f>
        <v>Oct'23 to Mar'24</v>
      </c>
      <c r="C2202" t="s">
        <v>629</v>
      </c>
      <c r="D2202" t="s">
        <v>495</v>
      </c>
      <c r="E2202" t="s">
        <v>599</v>
      </c>
      <c r="F2202" t="s">
        <v>622</v>
      </c>
      <c r="G2202" t="s">
        <v>623</v>
      </c>
      <c r="H2202" t="s">
        <v>128</v>
      </c>
      <c r="I2202" t="s">
        <v>129</v>
      </c>
      <c r="J2202" t="s">
        <v>34</v>
      </c>
      <c r="K2202">
        <v>5</v>
      </c>
    </row>
    <row r="2203" spans="1:11" x14ac:dyDescent="0.35">
      <c r="A2203" s="36" t="str">
        <f t="shared" si="18"/>
        <v>NHS111PS-202324-H2</v>
      </c>
      <c r="B2203" s="36" t="str">
        <f>VLOOKUP($A2203,Refs!$J$2:$K$15,2,FALSE)</f>
        <v>Oct'23 to Mar'24</v>
      </c>
      <c r="C2203" t="s">
        <v>629</v>
      </c>
      <c r="D2203" t="s">
        <v>495</v>
      </c>
      <c r="E2203" t="s">
        <v>599</v>
      </c>
      <c r="F2203" t="s">
        <v>622</v>
      </c>
      <c r="G2203" t="s">
        <v>623</v>
      </c>
      <c r="H2203" t="s">
        <v>128</v>
      </c>
      <c r="I2203" t="s">
        <v>129</v>
      </c>
      <c r="J2203" t="s">
        <v>35</v>
      </c>
      <c r="K2203">
        <v>0</v>
      </c>
    </row>
    <row r="2204" spans="1:11" x14ac:dyDescent="0.35">
      <c r="A2204" s="36" t="str">
        <f t="shared" si="18"/>
        <v>NHS111PS-202324-H2</v>
      </c>
      <c r="B2204" s="36" t="str">
        <f>VLOOKUP($A2204,Refs!$J$2:$K$15,2,FALSE)</f>
        <v>Oct'23 to Mar'24</v>
      </c>
      <c r="C2204" t="s">
        <v>629</v>
      </c>
      <c r="D2204" t="s">
        <v>495</v>
      </c>
      <c r="E2204" t="s">
        <v>599</v>
      </c>
      <c r="F2204" t="s">
        <v>622</v>
      </c>
      <c r="G2204" t="s">
        <v>623</v>
      </c>
      <c r="H2204" t="s">
        <v>128</v>
      </c>
      <c r="I2204" t="s">
        <v>129</v>
      </c>
      <c r="J2204" t="s">
        <v>36</v>
      </c>
      <c r="K2204">
        <v>19</v>
      </c>
    </row>
    <row r="2205" spans="1:11" x14ac:dyDescent="0.35">
      <c r="A2205" s="36" t="str">
        <f t="shared" si="18"/>
        <v>NHS111PS-202324-H2</v>
      </c>
      <c r="B2205" s="36" t="str">
        <f>VLOOKUP($A2205,Refs!$J$2:$K$15,2,FALSE)</f>
        <v>Oct'23 to Mar'24</v>
      </c>
      <c r="C2205" t="s">
        <v>629</v>
      </c>
      <c r="D2205" t="s">
        <v>495</v>
      </c>
      <c r="E2205" t="s">
        <v>599</v>
      </c>
      <c r="F2205" t="s">
        <v>622</v>
      </c>
      <c r="G2205" t="s">
        <v>623</v>
      </c>
      <c r="H2205" t="s">
        <v>128</v>
      </c>
      <c r="I2205" t="s">
        <v>129</v>
      </c>
      <c r="J2205" t="s">
        <v>37</v>
      </c>
      <c r="K2205">
        <v>26</v>
      </c>
    </row>
    <row r="2206" spans="1:11" x14ac:dyDescent="0.35">
      <c r="A2206" s="36" t="str">
        <f t="shared" si="18"/>
        <v>NHS111PS-202324-H2</v>
      </c>
      <c r="B2206" s="36" t="str">
        <f>VLOOKUP($A2206,Refs!$J$2:$K$15,2,FALSE)</f>
        <v>Oct'23 to Mar'24</v>
      </c>
      <c r="C2206" t="s">
        <v>629</v>
      </c>
      <c r="D2206" t="s">
        <v>495</v>
      </c>
      <c r="E2206" t="s">
        <v>599</v>
      </c>
      <c r="F2206" t="s">
        <v>622</v>
      </c>
      <c r="G2206" t="s">
        <v>623</v>
      </c>
      <c r="H2206" t="s">
        <v>128</v>
      </c>
      <c r="I2206" t="s">
        <v>129</v>
      </c>
      <c r="J2206" t="s">
        <v>38</v>
      </c>
      <c r="K2206">
        <v>8</v>
      </c>
    </row>
    <row r="2207" spans="1:11" x14ac:dyDescent="0.35">
      <c r="A2207" s="36" t="str">
        <f t="shared" si="18"/>
        <v>NHS111PS-202324-H2</v>
      </c>
      <c r="B2207" s="36" t="str">
        <f>VLOOKUP($A2207,Refs!$J$2:$K$15,2,FALSE)</f>
        <v>Oct'23 to Mar'24</v>
      </c>
      <c r="C2207" t="s">
        <v>629</v>
      </c>
      <c r="D2207" t="s">
        <v>495</v>
      </c>
      <c r="E2207" t="s">
        <v>599</v>
      </c>
      <c r="F2207" t="s">
        <v>622</v>
      </c>
      <c r="G2207" t="s">
        <v>623</v>
      </c>
      <c r="H2207" t="s">
        <v>128</v>
      </c>
      <c r="I2207" t="s">
        <v>129</v>
      </c>
      <c r="J2207" t="s">
        <v>39</v>
      </c>
      <c r="K2207">
        <v>21</v>
      </c>
    </row>
    <row r="2208" spans="1:11" x14ac:dyDescent="0.35">
      <c r="A2208" s="36" t="str">
        <f t="shared" si="18"/>
        <v>NHS111PS-202324-H2</v>
      </c>
      <c r="B2208" s="36" t="str">
        <f>VLOOKUP($A2208,Refs!$J$2:$K$15,2,FALSE)</f>
        <v>Oct'23 to Mar'24</v>
      </c>
      <c r="C2208" t="s">
        <v>629</v>
      </c>
      <c r="D2208" t="s">
        <v>495</v>
      </c>
      <c r="E2208" t="s">
        <v>599</v>
      </c>
      <c r="F2208" t="s">
        <v>622</v>
      </c>
      <c r="G2208" t="s">
        <v>623</v>
      </c>
      <c r="H2208" t="s">
        <v>128</v>
      </c>
      <c r="I2208" t="s">
        <v>129</v>
      </c>
      <c r="J2208" t="s">
        <v>40</v>
      </c>
      <c r="K2208">
        <v>6</v>
      </c>
    </row>
    <row r="2209" spans="1:11" x14ac:dyDescent="0.35">
      <c r="A2209" s="36" t="str">
        <f t="shared" si="18"/>
        <v>NHS111PS-202324-H2</v>
      </c>
      <c r="B2209" s="36" t="str">
        <f>VLOOKUP($A2209,Refs!$J$2:$K$15,2,FALSE)</f>
        <v>Oct'23 to Mar'24</v>
      </c>
      <c r="C2209" t="s">
        <v>629</v>
      </c>
      <c r="D2209" t="s">
        <v>495</v>
      </c>
      <c r="E2209" t="s">
        <v>599</v>
      </c>
      <c r="F2209" t="s">
        <v>622</v>
      </c>
      <c r="G2209" t="s">
        <v>623</v>
      </c>
      <c r="H2209" t="s">
        <v>128</v>
      </c>
      <c r="I2209" t="s">
        <v>129</v>
      </c>
      <c r="J2209" t="s">
        <v>41</v>
      </c>
      <c r="K2209">
        <v>7</v>
      </c>
    </row>
    <row r="2210" spans="1:11" x14ac:dyDescent="0.35">
      <c r="A2210" s="36" t="str">
        <f t="shared" si="18"/>
        <v>NHS111PS-202324-H2</v>
      </c>
      <c r="B2210" s="36" t="str">
        <f>VLOOKUP($A2210,Refs!$J$2:$K$15,2,FALSE)</f>
        <v>Oct'23 to Mar'24</v>
      </c>
      <c r="C2210" t="s">
        <v>629</v>
      </c>
      <c r="D2210" t="s">
        <v>495</v>
      </c>
      <c r="E2210" t="s">
        <v>599</v>
      </c>
      <c r="F2210" t="s">
        <v>622</v>
      </c>
      <c r="G2210" t="s">
        <v>623</v>
      </c>
      <c r="H2210" t="s">
        <v>128</v>
      </c>
      <c r="I2210" t="s">
        <v>129</v>
      </c>
      <c r="J2210" t="s">
        <v>42</v>
      </c>
      <c r="K2210">
        <v>7</v>
      </c>
    </row>
    <row r="2211" spans="1:11" x14ac:dyDescent="0.35">
      <c r="A2211" s="36" t="str">
        <f t="shared" si="18"/>
        <v>NHS111PS-202324-H2</v>
      </c>
      <c r="B2211" s="36" t="str">
        <f>VLOOKUP($A2211,Refs!$J$2:$K$15,2,FALSE)</f>
        <v>Oct'23 to Mar'24</v>
      </c>
      <c r="C2211" t="s">
        <v>629</v>
      </c>
      <c r="D2211" t="s">
        <v>495</v>
      </c>
      <c r="E2211" t="s">
        <v>599</v>
      </c>
      <c r="F2211" t="s">
        <v>622</v>
      </c>
      <c r="G2211" t="s">
        <v>623</v>
      </c>
      <c r="H2211" t="s">
        <v>128</v>
      </c>
      <c r="I2211" t="s">
        <v>129</v>
      </c>
      <c r="J2211" t="s">
        <v>43</v>
      </c>
      <c r="K2211">
        <v>5</v>
      </c>
    </row>
    <row r="2212" spans="1:11" x14ac:dyDescent="0.35">
      <c r="A2212" s="36" t="str">
        <f t="shared" si="18"/>
        <v>NHS111PS-202324-H2</v>
      </c>
      <c r="B2212" s="36" t="str">
        <f>VLOOKUP($A2212,Refs!$J$2:$K$15,2,FALSE)</f>
        <v>Oct'23 to Mar'24</v>
      </c>
      <c r="C2212" t="s">
        <v>629</v>
      </c>
      <c r="D2212" t="s">
        <v>497</v>
      </c>
      <c r="E2212" t="s">
        <v>594</v>
      </c>
      <c r="F2212" t="s">
        <v>624</v>
      </c>
      <c r="G2212" t="s">
        <v>625</v>
      </c>
      <c r="H2212" t="s">
        <v>135</v>
      </c>
      <c r="I2212" t="s">
        <v>136</v>
      </c>
      <c r="J2212">
        <v>1</v>
      </c>
      <c r="K2212">
        <v>4323</v>
      </c>
    </row>
    <row r="2213" spans="1:11" x14ac:dyDescent="0.35">
      <c r="A2213" s="36" t="str">
        <f t="shared" si="18"/>
        <v>NHS111PS-202324-H2</v>
      </c>
      <c r="B2213" s="36" t="str">
        <f>VLOOKUP($A2213,Refs!$J$2:$K$15,2,FALSE)</f>
        <v>Oct'23 to Mar'24</v>
      </c>
      <c r="C2213" t="s">
        <v>629</v>
      </c>
      <c r="D2213" t="s">
        <v>497</v>
      </c>
      <c r="E2213" t="s">
        <v>594</v>
      </c>
      <c r="F2213" t="s">
        <v>624</v>
      </c>
      <c r="G2213" t="s">
        <v>625</v>
      </c>
      <c r="H2213" t="s">
        <v>135</v>
      </c>
      <c r="I2213" t="s">
        <v>136</v>
      </c>
      <c r="J2213">
        <v>2</v>
      </c>
      <c r="K2213">
        <v>945</v>
      </c>
    </row>
    <row r="2214" spans="1:11" x14ac:dyDescent="0.35">
      <c r="A2214" s="36" t="str">
        <f t="shared" si="18"/>
        <v>NHS111PS-202324-H2</v>
      </c>
      <c r="B2214" s="36" t="str">
        <f>VLOOKUP($A2214,Refs!$J$2:$K$15,2,FALSE)</f>
        <v>Oct'23 to Mar'24</v>
      </c>
      <c r="C2214" t="s">
        <v>629</v>
      </c>
      <c r="D2214" t="s">
        <v>497</v>
      </c>
      <c r="E2214" t="s">
        <v>594</v>
      </c>
      <c r="F2214" t="s">
        <v>624</v>
      </c>
      <c r="G2214" t="s">
        <v>625</v>
      </c>
      <c r="H2214" t="s">
        <v>135</v>
      </c>
      <c r="I2214" t="s">
        <v>136</v>
      </c>
      <c r="J2214" t="s">
        <v>30</v>
      </c>
      <c r="K2214">
        <v>666</v>
      </c>
    </row>
    <row r="2215" spans="1:11" x14ac:dyDescent="0.35">
      <c r="A2215" s="36" t="str">
        <f t="shared" si="18"/>
        <v>NHS111PS-202324-H2</v>
      </c>
      <c r="B2215" s="36" t="str">
        <f>VLOOKUP($A2215,Refs!$J$2:$K$15,2,FALSE)</f>
        <v>Oct'23 to Mar'24</v>
      </c>
      <c r="C2215" t="s">
        <v>629</v>
      </c>
      <c r="D2215" t="s">
        <v>497</v>
      </c>
      <c r="E2215" t="s">
        <v>594</v>
      </c>
      <c r="F2215" t="s">
        <v>624</v>
      </c>
      <c r="G2215" t="s">
        <v>625</v>
      </c>
      <c r="H2215" t="s">
        <v>135</v>
      </c>
      <c r="I2215" t="s">
        <v>136</v>
      </c>
      <c r="J2215" t="s">
        <v>31</v>
      </c>
      <c r="K2215">
        <v>172</v>
      </c>
    </row>
    <row r="2216" spans="1:11" x14ac:dyDescent="0.35">
      <c r="A2216" s="36" t="str">
        <f t="shared" si="18"/>
        <v>NHS111PS-202324-H2</v>
      </c>
      <c r="B2216" s="36" t="str">
        <f>VLOOKUP($A2216,Refs!$J$2:$K$15,2,FALSE)</f>
        <v>Oct'23 to Mar'24</v>
      </c>
      <c r="C2216" t="s">
        <v>629</v>
      </c>
      <c r="D2216" t="s">
        <v>497</v>
      </c>
      <c r="E2216" t="s">
        <v>594</v>
      </c>
      <c r="F2216" t="s">
        <v>624</v>
      </c>
      <c r="G2216" t="s">
        <v>625</v>
      </c>
      <c r="H2216" t="s">
        <v>135</v>
      </c>
      <c r="I2216" t="s">
        <v>136</v>
      </c>
      <c r="J2216" t="s">
        <v>32</v>
      </c>
      <c r="K2216">
        <v>35</v>
      </c>
    </row>
    <row r="2217" spans="1:11" x14ac:dyDescent="0.35">
      <c r="A2217" s="36" t="str">
        <f t="shared" si="18"/>
        <v>NHS111PS-202324-H2</v>
      </c>
      <c r="B2217" s="36" t="str">
        <f>VLOOKUP($A2217,Refs!$J$2:$K$15,2,FALSE)</f>
        <v>Oct'23 to Mar'24</v>
      </c>
      <c r="C2217" t="s">
        <v>629</v>
      </c>
      <c r="D2217" t="s">
        <v>497</v>
      </c>
      <c r="E2217" t="s">
        <v>594</v>
      </c>
      <c r="F2217" t="s">
        <v>624</v>
      </c>
      <c r="G2217" t="s">
        <v>625</v>
      </c>
      <c r="H2217" t="s">
        <v>135</v>
      </c>
      <c r="I2217" t="s">
        <v>136</v>
      </c>
      <c r="J2217" t="s">
        <v>33</v>
      </c>
      <c r="K2217">
        <v>27</v>
      </c>
    </row>
    <row r="2218" spans="1:11" x14ac:dyDescent="0.35">
      <c r="A2218" s="36" t="str">
        <f t="shared" si="18"/>
        <v>NHS111PS-202324-H2</v>
      </c>
      <c r="B2218" s="36" t="str">
        <f>VLOOKUP($A2218,Refs!$J$2:$K$15,2,FALSE)</f>
        <v>Oct'23 to Mar'24</v>
      </c>
      <c r="C2218" t="s">
        <v>629</v>
      </c>
      <c r="D2218" t="s">
        <v>497</v>
      </c>
      <c r="E2218" t="s">
        <v>594</v>
      </c>
      <c r="F2218" t="s">
        <v>624</v>
      </c>
      <c r="G2218" t="s">
        <v>625</v>
      </c>
      <c r="H2218" t="s">
        <v>135</v>
      </c>
      <c r="I2218" t="s">
        <v>136</v>
      </c>
      <c r="J2218" t="s">
        <v>34</v>
      </c>
      <c r="K2218">
        <v>21</v>
      </c>
    </row>
    <row r="2219" spans="1:11" x14ac:dyDescent="0.35">
      <c r="A2219" s="36" t="str">
        <f t="shared" si="18"/>
        <v>NHS111PS-202324-H2</v>
      </c>
      <c r="B2219" s="36" t="str">
        <f>VLOOKUP($A2219,Refs!$J$2:$K$15,2,FALSE)</f>
        <v>Oct'23 to Mar'24</v>
      </c>
      <c r="C2219" t="s">
        <v>629</v>
      </c>
      <c r="D2219" t="s">
        <v>497</v>
      </c>
      <c r="E2219" t="s">
        <v>594</v>
      </c>
      <c r="F2219" t="s">
        <v>624</v>
      </c>
      <c r="G2219" t="s">
        <v>625</v>
      </c>
      <c r="H2219" t="s">
        <v>135</v>
      </c>
      <c r="I2219" t="s">
        <v>136</v>
      </c>
      <c r="J2219" t="s">
        <v>35</v>
      </c>
      <c r="K2219">
        <v>24</v>
      </c>
    </row>
    <row r="2220" spans="1:11" x14ac:dyDescent="0.35">
      <c r="A2220" s="36" t="str">
        <f t="shared" si="18"/>
        <v>NHS111PS-202324-H2</v>
      </c>
      <c r="B2220" s="36" t="str">
        <f>VLOOKUP($A2220,Refs!$J$2:$K$15,2,FALSE)</f>
        <v>Oct'23 to Mar'24</v>
      </c>
      <c r="C2220" t="s">
        <v>629</v>
      </c>
      <c r="D2220" t="s">
        <v>497</v>
      </c>
      <c r="E2220" t="s">
        <v>594</v>
      </c>
      <c r="F2220" t="s">
        <v>624</v>
      </c>
      <c r="G2220" t="s">
        <v>625</v>
      </c>
      <c r="H2220" t="s">
        <v>135</v>
      </c>
      <c r="I2220" t="s">
        <v>136</v>
      </c>
      <c r="J2220" t="s">
        <v>36</v>
      </c>
      <c r="K2220">
        <v>335</v>
      </c>
    </row>
    <row r="2221" spans="1:11" x14ac:dyDescent="0.35">
      <c r="A2221" s="36" t="str">
        <f t="shared" si="18"/>
        <v>NHS111PS-202324-H2</v>
      </c>
      <c r="B2221" s="36" t="str">
        <f>VLOOKUP($A2221,Refs!$J$2:$K$15,2,FALSE)</f>
        <v>Oct'23 to Mar'24</v>
      </c>
      <c r="C2221" t="s">
        <v>629</v>
      </c>
      <c r="D2221" t="s">
        <v>497</v>
      </c>
      <c r="E2221" t="s">
        <v>594</v>
      </c>
      <c r="F2221" t="s">
        <v>624</v>
      </c>
      <c r="G2221" t="s">
        <v>625</v>
      </c>
      <c r="H2221" t="s">
        <v>135</v>
      </c>
      <c r="I2221" t="s">
        <v>136</v>
      </c>
      <c r="J2221" t="s">
        <v>37</v>
      </c>
      <c r="K2221">
        <v>100</v>
      </c>
    </row>
    <row r="2222" spans="1:11" x14ac:dyDescent="0.35">
      <c r="A2222" s="36" t="str">
        <f t="shared" si="18"/>
        <v>NHS111PS-202324-H2</v>
      </c>
      <c r="B2222" s="36" t="str">
        <f>VLOOKUP($A2222,Refs!$J$2:$K$15,2,FALSE)</f>
        <v>Oct'23 to Mar'24</v>
      </c>
      <c r="C2222" t="s">
        <v>629</v>
      </c>
      <c r="D2222" t="s">
        <v>497</v>
      </c>
      <c r="E2222" t="s">
        <v>594</v>
      </c>
      <c r="F2222" t="s">
        <v>624</v>
      </c>
      <c r="G2222" t="s">
        <v>625</v>
      </c>
      <c r="H2222" t="s">
        <v>135</v>
      </c>
      <c r="I2222" t="s">
        <v>136</v>
      </c>
      <c r="J2222" t="s">
        <v>38</v>
      </c>
      <c r="K2222">
        <v>200</v>
      </c>
    </row>
    <row r="2223" spans="1:11" x14ac:dyDescent="0.35">
      <c r="A2223" s="36" t="str">
        <f t="shared" si="18"/>
        <v>NHS111PS-202324-H2</v>
      </c>
      <c r="B2223" s="36" t="str">
        <f>VLOOKUP($A2223,Refs!$J$2:$K$15,2,FALSE)</f>
        <v>Oct'23 to Mar'24</v>
      </c>
      <c r="C2223" t="s">
        <v>629</v>
      </c>
      <c r="D2223" t="s">
        <v>497</v>
      </c>
      <c r="E2223" t="s">
        <v>594</v>
      </c>
      <c r="F2223" t="s">
        <v>624</v>
      </c>
      <c r="G2223" t="s">
        <v>625</v>
      </c>
      <c r="H2223" t="s">
        <v>135</v>
      </c>
      <c r="I2223" t="s">
        <v>136</v>
      </c>
      <c r="J2223" t="s">
        <v>39</v>
      </c>
      <c r="K2223">
        <v>166</v>
      </c>
    </row>
    <row r="2224" spans="1:11" x14ac:dyDescent="0.35">
      <c r="A2224" s="36" t="str">
        <f t="shared" si="18"/>
        <v>NHS111PS-202324-H2</v>
      </c>
      <c r="B2224" s="36" t="str">
        <f>VLOOKUP($A2224,Refs!$J$2:$K$15,2,FALSE)</f>
        <v>Oct'23 to Mar'24</v>
      </c>
      <c r="C2224" t="s">
        <v>629</v>
      </c>
      <c r="D2224" t="s">
        <v>497</v>
      </c>
      <c r="E2224" t="s">
        <v>594</v>
      </c>
      <c r="F2224" t="s">
        <v>624</v>
      </c>
      <c r="G2224" t="s">
        <v>625</v>
      </c>
      <c r="H2224" t="s">
        <v>135</v>
      </c>
      <c r="I2224" t="s">
        <v>136</v>
      </c>
      <c r="J2224" t="s">
        <v>40</v>
      </c>
      <c r="K2224">
        <v>26</v>
      </c>
    </row>
    <row r="2225" spans="1:11" x14ac:dyDescent="0.35">
      <c r="A2225" s="36" t="str">
        <f t="shared" si="18"/>
        <v>NHS111PS-202324-H2</v>
      </c>
      <c r="B2225" s="36" t="str">
        <f>VLOOKUP($A2225,Refs!$J$2:$K$15,2,FALSE)</f>
        <v>Oct'23 to Mar'24</v>
      </c>
      <c r="C2225" t="s">
        <v>629</v>
      </c>
      <c r="D2225" t="s">
        <v>497</v>
      </c>
      <c r="E2225" t="s">
        <v>594</v>
      </c>
      <c r="F2225" t="s">
        <v>624</v>
      </c>
      <c r="G2225" t="s">
        <v>625</v>
      </c>
      <c r="H2225" t="s">
        <v>135</v>
      </c>
      <c r="I2225" t="s">
        <v>136</v>
      </c>
      <c r="J2225" t="s">
        <v>41</v>
      </c>
      <c r="K2225">
        <v>18</v>
      </c>
    </row>
    <row r="2226" spans="1:11" x14ac:dyDescent="0.35">
      <c r="A2226" s="36" t="str">
        <f t="shared" si="18"/>
        <v>NHS111PS-202324-H2</v>
      </c>
      <c r="B2226" s="36" t="str">
        <f>VLOOKUP($A2226,Refs!$J$2:$K$15,2,FALSE)</f>
        <v>Oct'23 to Mar'24</v>
      </c>
      <c r="C2226" t="s">
        <v>629</v>
      </c>
      <c r="D2226" t="s">
        <v>497</v>
      </c>
      <c r="E2226" t="s">
        <v>594</v>
      </c>
      <c r="F2226" t="s">
        <v>624</v>
      </c>
      <c r="G2226" t="s">
        <v>625</v>
      </c>
      <c r="H2226" t="s">
        <v>135</v>
      </c>
      <c r="I2226" t="s">
        <v>136</v>
      </c>
      <c r="J2226" t="s">
        <v>42</v>
      </c>
      <c r="K2226">
        <v>90</v>
      </c>
    </row>
    <row r="2227" spans="1:11" x14ac:dyDescent="0.35">
      <c r="A2227" s="36" t="str">
        <f t="shared" si="18"/>
        <v>NHS111PS-202324-H2</v>
      </c>
      <c r="B2227" s="36" t="str">
        <f>VLOOKUP($A2227,Refs!$J$2:$K$15,2,FALSE)</f>
        <v>Oct'23 to Mar'24</v>
      </c>
      <c r="C2227" t="s">
        <v>629</v>
      </c>
      <c r="D2227" t="s">
        <v>497</v>
      </c>
      <c r="E2227" t="s">
        <v>594</v>
      </c>
      <c r="F2227" t="s">
        <v>624</v>
      </c>
      <c r="G2227" t="s">
        <v>625</v>
      </c>
      <c r="H2227" t="s">
        <v>135</v>
      </c>
      <c r="I2227" t="s">
        <v>136</v>
      </c>
      <c r="J2227" t="s">
        <v>43</v>
      </c>
      <c r="K2227">
        <v>10</v>
      </c>
    </row>
    <row r="2228" spans="1:11" x14ac:dyDescent="0.35">
      <c r="A2228" s="36" t="str">
        <f t="shared" si="18"/>
        <v>NHS111PS-202324-H2</v>
      </c>
      <c r="B2228" s="36" t="str">
        <f>VLOOKUP($A2228,Refs!$J$2:$K$15,2,FALSE)</f>
        <v>Oct'23 to Mar'24</v>
      </c>
      <c r="C2228" t="s">
        <v>629</v>
      </c>
      <c r="D2228" t="s">
        <v>497</v>
      </c>
      <c r="E2228" t="s">
        <v>594</v>
      </c>
      <c r="F2228" t="s">
        <v>624</v>
      </c>
      <c r="G2228" t="s">
        <v>625</v>
      </c>
      <c r="H2228" t="s">
        <v>144</v>
      </c>
      <c r="I2228" t="s">
        <v>145</v>
      </c>
      <c r="J2228">
        <v>1</v>
      </c>
      <c r="K2228">
        <v>3921</v>
      </c>
    </row>
    <row r="2229" spans="1:11" x14ac:dyDescent="0.35">
      <c r="A2229" s="36" t="str">
        <f t="shared" si="18"/>
        <v>NHS111PS-202324-H2</v>
      </c>
      <c r="B2229" s="36" t="str">
        <f>VLOOKUP($A2229,Refs!$J$2:$K$15,2,FALSE)</f>
        <v>Oct'23 to Mar'24</v>
      </c>
      <c r="C2229" t="s">
        <v>629</v>
      </c>
      <c r="D2229" t="s">
        <v>497</v>
      </c>
      <c r="E2229" t="s">
        <v>594</v>
      </c>
      <c r="F2229" t="s">
        <v>624</v>
      </c>
      <c r="G2229" t="s">
        <v>625</v>
      </c>
      <c r="H2229" t="s">
        <v>144</v>
      </c>
      <c r="I2229" t="s">
        <v>145</v>
      </c>
      <c r="J2229">
        <v>2</v>
      </c>
      <c r="K2229">
        <v>598</v>
      </c>
    </row>
    <row r="2230" spans="1:11" x14ac:dyDescent="0.35">
      <c r="A2230" s="36" t="str">
        <f t="shared" ref="A2230:A2293" si="19">C2230</f>
        <v>NHS111PS-202324-H2</v>
      </c>
      <c r="B2230" s="36" t="str">
        <f>VLOOKUP($A2230,Refs!$J$2:$K$15,2,FALSE)</f>
        <v>Oct'23 to Mar'24</v>
      </c>
      <c r="C2230" t="s">
        <v>629</v>
      </c>
      <c r="D2230" t="s">
        <v>497</v>
      </c>
      <c r="E2230" t="s">
        <v>594</v>
      </c>
      <c r="F2230" t="s">
        <v>624</v>
      </c>
      <c r="G2230" t="s">
        <v>625</v>
      </c>
      <c r="H2230" t="s">
        <v>144</v>
      </c>
      <c r="I2230" t="s">
        <v>145</v>
      </c>
      <c r="J2230" t="s">
        <v>30</v>
      </c>
      <c r="K2230">
        <v>403</v>
      </c>
    </row>
    <row r="2231" spans="1:11" x14ac:dyDescent="0.35">
      <c r="A2231" s="36" t="str">
        <f t="shared" si="19"/>
        <v>NHS111PS-202324-H2</v>
      </c>
      <c r="B2231" s="36" t="str">
        <f>VLOOKUP($A2231,Refs!$J$2:$K$15,2,FALSE)</f>
        <v>Oct'23 to Mar'24</v>
      </c>
      <c r="C2231" t="s">
        <v>629</v>
      </c>
      <c r="D2231" t="s">
        <v>497</v>
      </c>
      <c r="E2231" t="s">
        <v>594</v>
      </c>
      <c r="F2231" t="s">
        <v>624</v>
      </c>
      <c r="G2231" t="s">
        <v>625</v>
      </c>
      <c r="H2231" t="s">
        <v>144</v>
      </c>
      <c r="I2231" t="s">
        <v>145</v>
      </c>
      <c r="J2231" t="s">
        <v>31</v>
      </c>
      <c r="K2231">
        <v>119</v>
      </c>
    </row>
    <row r="2232" spans="1:11" x14ac:dyDescent="0.35">
      <c r="A2232" s="36" t="str">
        <f t="shared" si="19"/>
        <v>NHS111PS-202324-H2</v>
      </c>
      <c r="B2232" s="36" t="str">
        <f>VLOOKUP($A2232,Refs!$J$2:$K$15,2,FALSE)</f>
        <v>Oct'23 to Mar'24</v>
      </c>
      <c r="C2232" t="s">
        <v>629</v>
      </c>
      <c r="D2232" t="s">
        <v>497</v>
      </c>
      <c r="E2232" t="s">
        <v>594</v>
      </c>
      <c r="F2232" t="s">
        <v>624</v>
      </c>
      <c r="G2232" t="s">
        <v>625</v>
      </c>
      <c r="H2232" t="s">
        <v>144</v>
      </c>
      <c r="I2232" t="s">
        <v>145</v>
      </c>
      <c r="J2232" t="s">
        <v>32</v>
      </c>
      <c r="K2232">
        <v>28</v>
      </c>
    </row>
    <row r="2233" spans="1:11" x14ac:dyDescent="0.35">
      <c r="A2233" s="36" t="str">
        <f t="shared" si="19"/>
        <v>NHS111PS-202324-H2</v>
      </c>
      <c r="B2233" s="36" t="str">
        <f>VLOOKUP($A2233,Refs!$J$2:$K$15,2,FALSE)</f>
        <v>Oct'23 to Mar'24</v>
      </c>
      <c r="C2233" t="s">
        <v>629</v>
      </c>
      <c r="D2233" t="s">
        <v>497</v>
      </c>
      <c r="E2233" t="s">
        <v>594</v>
      </c>
      <c r="F2233" t="s">
        <v>624</v>
      </c>
      <c r="G2233" t="s">
        <v>625</v>
      </c>
      <c r="H2233" t="s">
        <v>144</v>
      </c>
      <c r="I2233" t="s">
        <v>145</v>
      </c>
      <c r="J2233" t="s">
        <v>33</v>
      </c>
      <c r="K2233">
        <v>19</v>
      </c>
    </row>
    <row r="2234" spans="1:11" x14ac:dyDescent="0.35">
      <c r="A2234" s="36" t="str">
        <f t="shared" si="19"/>
        <v>NHS111PS-202324-H2</v>
      </c>
      <c r="B2234" s="36" t="str">
        <f>VLOOKUP($A2234,Refs!$J$2:$K$15,2,FALSE)</f>
        <v>Oct'23 to Mar'24</v>
      </c>
      <c r="C2234" t="s">
        <v>629</v>
      </c>
      <c r="D2234" t="s">
        <v>497</v>
      </c>
      <c r="E2234" t="s">
        <v>594</v>
      </c>
      <c r="F2234" t="s">
        <v>624</v>
      </c>
      <c r="G2234" t="s">
        <v>625</v>
      </c>
      <c r="H2234" t="s">
        <v>144</v>
      </c>
      <c r="I2234" t="s">
        <v>145</v>
      </c>
      <c r="J2234" t="s">
        <v>34</v>
      </c>
      <c r="K2234">
        <v>17</v>
      </c>
    </row>
    <row r="2235" spans="1:11" x14ac:dyDescent="0.35">
      <c r="A2235" s="36" t="str">
        <f t="shared" si="19"/>
        <v>NHS111PS-202324-H2</v>
      </c>
      <c r="B2235" s="36" t="str">
        <f>VLOOKUP($A2235,Refs!$J$2:$K$15,2,FALSE)</f>
        <v>Oct'23 to Mar'24</v>
      </c>
      <c r="C2235" t="s">
        <v>629</v>
      </c>
      <c r="D2235" t="s">
        <v>497</v>
      </c>
      <c r="E2235" t="s">
        <v>594</v>
      </c>
      <c r="F2235" t="s">
        <v>624</v>
      </c>
      <c r="G2235" t="s">
        <v>625</v>
      </c>
      <c r="H2235" t="s">
        <v>144</v>
      </c>
      <c r="I2235" t="s">
        <v>145</v>
      </c>
      <c r="J2235" t="s">
        <v>35</v>
      </c>
      <c r="K2235">
        <v>12</v>
      </c>
    </row>
    <row r="2236" spans="1:11" x14ac:dyDescent="0.35">
      <c r="A2236" s="36" t="str">
        <f t="shared" si="19"/>
        <v>NHS111PS-202324-H2</v>
      </c>
      <c r="B2236" s="36" t="str">
        <f>VLOOKUP($A2236,Refs!$J$2:$K$15,2,FALSE)</f>
        <v>Oct'23 to Mar'24</v>
      </c>
      <c r="C2236" t="s">
        <v>629</v>
      </c>
      <c r="D2236" t="s">
        <v>497</v>
      </c>
      <c r="E2236" t="s">
        <v>594</v>
      </c>
      <c r="F2236" t="s">
        <v>624</v>
      </c>
      <c r="G2236" t="s">
        <v>625</v>
      </c>
      <c r="H2236" t="s">
        <v>144</v>
      </c>
      <c r="I2236" t="s">
        <v>145</v>
      </c>
      <c r="J2236" t="s">
        <v>36</v>
      </c>
      <c r="K2236">
        <v>230</v>
      </c>
    </row>
    <row r="2237" spans="1:11" x14ac:dyDescent="0.35">
      <c r="A2237" s="36" t="str">
        <f t="shared" si="19"/>
        <v>NHS111PS-202324-H2</v>
      </c>
      <c r="B2237" s="36" t="str">
        <f>VLOOKUP($A2237,Refs!$J$2:$K$15,2,FALSE)</f>
        <v>Oct'23 to Mar'24</v>
      </c>
      <c r="C2237" t="s">
        <v>629</v>
      </c>
      <c r="D2237" t="s">
        <v>497</v>
      </c>
      <c r="E2237" t="s">
        <v>594</v>
      </c>
      <c r="F2237" t="s">
        <v>624</v>
      </c>
      <c r="G2237" t="s">
        <v>625</v>
      </c>
      <c r="H2237" t="s">
        <v>144</v>
      </c>
      <c r="I2237" t="s">
        <v>145</v>
      </c>
      <c r="J2237" t="s">
        <v>37</v>
      </c>
      <c r="K2237">
        <v>40</v>
      </c>
    </row>
    <row r="2238" spans="1:11" x14ac:dyDescent="0.35">
      <c r="A2238" s="36" t="str">
        <f t="shared" si="19"/>
        <v>NHS111PS-202324-H2</v>
      </c>
      <c r="B2238" s="36" t="str">
        <f>VLOOKUP($A2238,Refs!$J$2:$K$15,2,FALSE)</f>
        <v>Oct'23 to Mar'24</v>
      </c>
      <c r="C2238" t="s">
        <v>629</v>
      </c>
      <c r="D2238" t="s">
        <v>497</v>
      </c>
      <c r="E2238" t="s">
        <v>594</v>
      </c>
      <c r="F2238" t="s">
        <v>624</v>
      </c>
      <c r="G2238" t="s">
        <v>625</v>
      </c>
      <c r="H2238" t="s">
        <v>144</v>
      </c>
      <c r="I2238" t="s">
        <v>145</v>
      </c>
      <c r="J2238" t="s">
        <v>38</v>
      </c>
      <c r="K2238">
        <v>129</v>
      </c>
    </row>
    <row r="2239" spans="1:11" x14ac:dyDescent="0.35">
      <c r="A2239" s="36" t="str">
        <f t="shared" si="19"/>
        <v>NHS111PS-202324-H2</v>
      </c>
      <c r="B2239" s="36" t="str">
        <f>VLOOKUP($A2239,Refs!$J$2:$K$15,2,FALSE)</f>
        <v>Oct'23 to Mar'24</v>
      </c>
      <c r="C2239" t="s">
        <v>629</v>
      </c>
      <c r="D2239" t="s">
        <v>497</v>
      </c>
      <c r="E2239" t="s">
        <v>594</v>
      </c>
      <c r="F2239" t="s">
        <v>624</v>
      </c>
      <c r="G2239" t="s">
        <v>625</v>
      </c>
      <c r="H2239" t="s">
        <v>144</v>
      </c>
      <c r="I2239" t="s">
        <v>145</v>
      </c>
      <c r="J2239" t="s">
        <v>39</v>
      </c>
      <c r="K2239">
        <v>105</v>
      </c>
    </row>
    <row r="2240" spans="1:11" x14ac:dyDescent="0.35">
      <c r="A2240" s="36" t="str">
        <f t="shared" si="19"/>
        <v>NHS111PS-202324-H2</v>
      </c>
      <c r="B2240" s="36" t="str">
        <f>VLOOKUP($A2240,Refs!$J$2:$K$15,2,FALSE)</f>
        <v>Oct'23 to Mar'24</v>
      </c>
      <c r="C2240" t="s">
        <v>629</v>
      </c>
      <c r="D2240" t="s">
        <v>497</v>
      </c>
      <c r="E2240" t="s">
        <v>594</v>
      </c>
      <c r="F2240" t="s">
        <v>624</v>
      </c>
      <c r="G2240" t="s">
        <v>625</v>
      </c>
      <c r="H2240" t="s">
        <v>144</v>
      </c>
      <c r="I2240" t="s">
        <v>145</v>
      </c>
      <c r="J2240" t="s">
        <v>40</v>
      </c>
      <c r="K2240">
        <v>15</v>
      </c>
    </row>
    <row r="2241" spans="1:11" x14ac:dyDescent="0.35">
      <c r="A2241" s="36" t="str">
        <f t="shared" si="19"/>
        <v>NHS111PS-202324-H2</v>
      </c>
      <c r="B2241" s="36" t="str">
        <f>VLOOKUP($A2241,Refs!$J$2:$K$15,2,FALSE)</f>
        <v>Oct'23 to Mar'24</v>
      </c>
      <c r="C2241" t="s">
        <v>629</v>
      </c>
      <c r="D2241" t="s">
        <v>497</v>
      </c>
      <c r="E2241" t="s">
        <v>594</v>
      </c>
      <c r="F2241" t="s">
        <v>624</v>
      </c>
      <c r="G2241" t="s">
        <v>625</v>
      </c>
      <c r="H2241" t="s">
        <v>144</v>
      </c>
      <c r="I2241" t="s">
        <v>145</v>
      </c>
      <c r="J2241" t="s">
        <v>41</v>
      </c>
      <c r="K2241">
        <v>17</v>
      </c>
    </row>
    <row r="2242" spans="1:11" x14ac:dyDescent="0.35">
      <c r="A2242" s="36" t="str">
        <f t="shared" si="19"/>
        <v>NHS111PS-202324-H2</v>
      </c>
      <c r="B2242" s="36" t="str">
        <f>VLOOKUP($A2242,Refs!$J$2:$K$15,2,FALSE)</f>
        <v>Oct'23 to Mar'24</v>
      </c>
      <c r="C2242" t="s">
        <v>629</v>
      </c>
      <c r="D2242" t="s">
        <v>497</v>
      </c>
      <c r="E2242" t="s">
        <v>594</v>
      </c>
      <c r="F2242" t="s">
        <v>624</v>
      </c>
      <c r="G2242" t="s">
        <v>625</v>
      </c>
      <c r="H2242" t="s">
        <v>144</v>
      </c>
      <c r="I2242" t="s">
        <v>145</v>
      </c>
      <c r="J2242" t="s">
        <v>42</v>
      </c>
      <c r="K2242">
        <v>57</v>
      </c>
    </row>
    <row r="2243" spans="1:11" x14ac:dyDescent="0.35">
      <c r="A2243" s="36" t="str">
        <f t="shared" si="19"/>
        <v>NHS111PS-202324-H2</v>
      </c>
      <c r="B2243" s="36" t="str">
        <f>VLOOKUP($A2243,Refs!$J$2:$K$15,2,FALSE)</f>
        <v>Oct'23 to Mar'24</v>
      </c>
      <c r="C2243" t="s">
        <v>629</v>
      </c>
      <c r="D2243" t="s">
        <v>497</v>
      </c>
      <c r="E2243" t="s">
        <v>594</v>
      </c>
      <c r="F2243" t="s">
        <v>624</v>
      </c>
      <c r="G2243" t="s">
        <v>625</v>
      </c>
      <c r="H2243" t="s">
        <v>144</v>
      </c>
      <c r="I2243" t="s">
        <v>145</v>
      </c>
      <c r="J2243" t="s">
        <v>43</v>
      </c>
      <c r="K2243">
        <v>5</v>
      </c>
    </row>
    <row r="2244" spans="1:11" x14ac:dyDescent="0.35">
      <c r="A2244" s="36" t="str">
        <f t="shared" si="19"/>
        <v>NHS111PS-202324-H2</v>
      </c>
      <c r="B2244" s="36" t="str">
        <f>VLOOKUP($A2244,Refs!$J$2:$K$15,2,FALSE)</f>
        <v>Oct'23 to Mar'24</v>
      </c>
      <c r="C2244" t="s">
        <v>629</v>
      </c>
      <c r="D2244" t="s">
        <v>497</v>
      </c>
      <c r="E2244" t="s">
        <v>594</v>
      </c>
      <c r="F2244" t="s">
        <v>624</v>
      </c>
      <c r="G2244" t="s">
        <v>625</v>
      </c>
      <c r="H2244" t="s">
        <v>162</v>
      </c>
      <c r="I2244" t="s">
        <v>163</v>
      </c>
      <c r="J2244">
        <v>1</v>
      </c>
      <c r="K2244">
        <v>3240</v>
      </c>
    </row>
    <row r="2245" spans="1:11" x14ac:dyDescent="0.35">
      <c r="A2245" s="36" t="str">
        <f t="shared" si="19"/>
        <v>NHS111PS-202324-H2</v>
      </c>
      <c r="B2245" s="36" t="str">
        <f>VLOOKUP($A2245,Refs!$J$2:$K$15,2,FALSE)</f>
        <v>Oct'23 to Mar'24</v>
      </c>
      <c r="C2245" t="s">
        <v>629</v>
      </c>
      <c r="D2245" t="s">
        <v>497</v>
      </c>
      <c r="E2245" t="s">
        <v>594</v>
      </c>
      <c r="F2245" t="s">
        <v>624</v>
      </c>
      <c r="G2245" t="s">
        <v>625</v>
      </c>
      <c r="H2245" t="s">
        <v>162</v>
      </c>
      <c r="I2245" t="s">
        <v>163</v>
      </c>
      <c r="J2245">
        <v>2</v>
      </c>
      <c r="K2245">
        <v>695</v>
      </c>
    </row>
    <row r="2246" spans="1:11" x14ac:dyDescent="0.35">
      <c r="A2246" s="36" t="str">
        <f t="shared" si="19"/>
        <v>NHS111PS-202324-H2</v>
      </c>
      <c r="B2246" s="36" t="str">
        <f>VLOOKUP($A2246,Refs!$J$2:$K$15,2,FALSE)</f>
        <v>Oct'23 to Mar'24</v>
      </c>
      <c r="C2246" t="s">
        <v>629</v>
      </c>
      <c r="D2246" t="s">
        <v>497</v>
      </c>
      <c r="E2246" t="s">
        <v>594</v>
      </c>
      <c r="F2246" t="s">
        <v>624</v>
      </c>
      <c r="G2246" t="s">
        <v>625</v>
      </c>
      <c r="H2246" t="s">
        <v>162</v>
      </c>
      <c r="I2246" t="s">
        <v>163</v>
      </c>
      <c r="J2246" t="s">
        <v>30</v>
      </c>
      <c r="K2246">
        <v>502</v>
      </c>
    </row>
    <row r="2247" spans="1:11" x14ac:dyDescent="0.35">
      <c r="A2247" s="36" t="str">
        <f t="shared" si="19"/>
        <v>NHS111PS-202324-H2</v>
      </c>
      <c r="B2247" s="36" t="str">
        <f>VLOOKUP($A2247,Refs!$J$2:$K$15,2,FALSE)</f>
        <v>Oct'23 to Mar'24</v>
      </c>
      <c r="C2247" t="s">
        <v>629</v>
      </c>
      <c r="D2247" t="s">
        <v>497</v>
      </c>
      <c r="E2247" t="s">
        <v>594</v>
      </c>
      <c r="F2247" t="s">
        <v>624</v>
      </c>
      <c r="G2247" t="s">
        <v>625</v>
      </c>
      <c r="H2247" t="s">
        <v>162</v>
      </c>
      <c r="I2247" t="s">
        <v>163</v>
      </c>
      <c r="J2247" t="s">
        <v>31</v>
      </c>
      <c r="K2247">
        <v>112</v>
      </c>
    </row>
    <row r="2248" spans="1:11" x14ac:dyDescent="0.35">
      <c r="A2248" s="36" t="str">
        <f t="shared" si="19"/>
        <v>NHS111PS-202324-H2</v>
      </c>
      <c r="B2248" s="36" t="str">
        <f>VLOOKUP($A2248,Refs!$J$2:$K$15,2,FALSE)</f>
        <v>Oct'23 to Mar'24</v>
      </c>
      <c r="C2248" t="s">
        <v>629</v>
      </c>
      <c r="D2248" t="s">
        <v>497</v>
      </c>
      <c r="E2248" t="s">
        <v>594</v>
      </c>
      <c r="F2248" t="s">
        <v>624</v>
      </c>
      <c r="G2248" t="s">
        <v>625</v>
      </c>
      <c r="H2248" t="s">
        <v>162</v>
      </c>
      <c r="I2248" t="s">
        <v>163</v>
      </c>
      <c r="J2248" t="s">
        <v>32</v>
      </c>
      <c r="K2248">
        <v>39</v>
      </c>
    </row>
    <row r="2249" spans="1:11" x14ac:dyDescent="0.35">
      <c r="A2249" s="36" t="str">
        <f t="shared" si="19"/>
        <v>NHS111PS-202324-H2</v>
      </c>
      <c r="B2249" s="36" t="str">
        <f>VLOOKUP($A2249,Refs!$J$2:$K$15,2,FALSE)</f>
        <v>Oct'23 to Mar'24</v>
      </c>
      <c r="C2249" t="s">
        <v>629</v>
      </c>
      <c r="D2249" t="s">
        <v>497</v>
      </c>
      <c r="E2249" t="s">
        <v>594</v>
      </c>
      <c r="F2249" t="s">
        <v>624</v>
      </c>
      <c r="G2249" t="s">
        <v>625</v>
      </c>
      <c r="H2249" t="s">
        <v>162</v>
      </c>
      <c r="I2249" t="s">
        <v>163</v>
      </c>
      <c r="J2249" t="s">
        <v>33</v>
      </c>
      <c r="K2249">
        <v>15</v>
      </c>
    </row>
    <row r="2250" spans="1:11" x14ac:dyDescent="0.35">
      <c r="A2250" s="36" t="str">
        <f t="shared" si="19"/>
        <v>NHS111PS-202324-H2</v>
      </c>
      <c r="B2250" s="36" t="str">
        <f>VLOOKUP($A2250,Refs!$J$2:$K$15,2,FALSE)</f>
        <v>Oct'23 to Mar'24</v>
      </c>
      <c r="C2250" t="s">
        <v>629</v>
      </c>
      <c r="D2250" t="s">
        <v>497</v>
      </c>
      <c r="E2250" t="s">
        <v>594</v>
      </c>
      <c r="F2250" t="s">
        <v>624</v>
      </c>
      <c r="G2250" t="s">
        <v>625</v>
      </c>
      <c r="H2250" t="s">
        <v>162</v>
      </c>
      <c r="I2250" t="s">
        <v>163</v>
      </c>
      <c r="J2250" t="s">
        <v>34</v>
      </c>
      <c r="K2250">
        <v>16</v>
      </c>
    </row>
    <row r="2251" spans="1:11" x14ac:dyDescent="0.35">
      <c r="A2251" s="36" t="str">
        <f t="shared" si="19"/>
        <v>NHS111PS-202324-H2</v>
      </c>
      <c r="B2251" s="36" t="str">
        <f>VLOOKUP($A2251,Refs!$J$2:$K$15,2,FALSE)</f>
        <v>Oct'23 to Mar'24</v>
      </c>
      <c r="C2251" t="s">
        <v>629</v>
      </c>
      <c r="D2251" t="s">
        <v>497</v>
      </c>
      <c r="E2251" t="s">
        <v>594</v>
      </c>
      <c r="F2251" t="s">
        <v>624</v>
      </c>
      <c r="G2251" t="s">
        <v>625</v>
      </c>
      <c r="H2251" t="s">
        <v>162</v>
      </c>
      <c r="I2251" t="s">
        <v>163</v>
      </c>
      <c r="J2251" t="s">
        <v>35</v>
      </c>
      <c r="K2251">
        <v>11</v>
      </c>
    </row>
    <row r="2252" spans="1:11" x14ac:dyDescent="0.35">
      <c r="A2252" s="36" t="str">
        <f t="shared" si="19"/>
        <v>NHS111PS-202324-H2</v>
      </c>
      <c r="B2252" s="36" t="str">
        <f>VLOOKUP($A2252,Refs!$J$2:$K$15,2,FALSE)</f>
        <v>Oct'23 to Mar'24</v>
      </c>
      <c r="C2252" t="s">
        <v>629</v>
      </c>
      <c r="D2252" t="s">
        <v>497</v>
      </c>
      <c r="E2252" t="s">
        <v>594</v>
      </c>
      <c r="F2252" t="s">
        <v>624</v>
      </c>
      <c r="G2252" t="s">
        <v>625</v>
      </c>
      <c r="H2252" t="s">
        <v>162</v>
      </c>
      <c r="I2252" t="s">
        <v>163</v>
      </c>
      <c r="J2252" t="s">
        <v>36</v>
      </c>
      <c r="K2252">
        <v>240</v>
      </c>
    </row>
    <row r="2253" spans="1:11" x14ac:dyDescent="0.35">
      <c r="A2253" s="36" t="str">
        <f t="shared" si="19"/>
        <v>NHS111PS-202324-H2</v>
      </c>
      <c r="B2253" s="36" t="str">
        <f>VLOOKUP($A2253,Refs!$J$2:$K$15,2,FALSE)</f>
        <v>Oct'23 to Mar'24</v>
      </c>
      <c r="C2253" t="s">
        <v>629</v>
      </c>
      <c r="D2253" t="s">
        <v>497</v>
      </c>
      <c r="E2253" t="s">
        <v>594</v>
      </c>
      <c r="F2253" t="s">
        <v>624</v>
      </c>
      <c r="G2253" t="s">
        <v>625</v>
      </c>
      <c r="H2253" t="s">
        <v>162</v>
      </c>
      <c r="I2253" t="s">
        <v>163</v>
      </c>
      <c r="J2253" t="s">
        <v>37</v>
      </c>
      <c r="K2253">
        <v>74</v>
      </c>
    </row>
    <row r="2254" spans="1:11" x14ac:dyDescent="0.35">
      <c r="A2254" s="36" t="str">
        <f t="shared" si="19"/>
        <v>NHS111PS-202324-H2</v>
      </c>
      <c r="B2254" s="36" t="str">
        <f>VLOOKUP($A2254,Refs!$J$2:$K$15,2,FALSE)</f>
        <v>Oct'23 to Mar'24</v>
      </c>
      <c r="C2254" t="s">
        <v>629</v>
      </c>
      <c r="D2254" t="s">
        <v>497</v>
      </c>
      <c r="E2254" t="s">
        <v>594</v>
      </c>
      <c r="F2254" t="s">
        <v>624</v>
      </c>
      <c r="G2254" t="s">
        <v>625</v>
      </c>
      <c r="H2254" t="s">
        <v>162</v>
      </c>
      <c r="I2254" t="s">
        <v>163</v>
      </c>
      <c r="J2254" t="s">
        <v>38</v>
      </c>
      <c r="K2254">
        <v>123</v>
      </c>
    </row>
    <row r="2255" spans="1:11" x14ac:dyDescent="0.35">
      <c r="A2255" s="36" t="str">
        <f t="shared" si="19"/>
        <v>NHS111PS-202324-H2</v>
      </c>
      <c r="B2255" s="36" t="str">
        <f>VLOOKUP($A2255,Refs!$J$2:$K$15,2,FALSE)</f>
        <v>Oct'23 to Mar'24</v>
      </c>
      <c r="C2255" t="s">
        <v>629</v>
      </c>
      <c r="D2255" t="s">
        <v>497</v>
      </c>
      <c r="E2255" t="s">
        <v>594</v>
      </c>
      <c r="F2255" t="s">
        <v>624</v>
      </c>
      <c r="G2255" t="s">
        <v>625</v>
      </c>
      <c r="H2255" t="s">
        <v>162</v>
      </c>
      <c r="I2255" t="s">
        <v>163</v>
      </c>
      <c r="J2255" t="s">
        <v>39</v>
      </c>
      <c r="K2255">
        <v>164</v>
      </c>
    </row>
    <row r="2256" spans="1:11" x14ac:dyDescent="0.35">
      <c r="A2256" s="36" t="str">
        <f t="shared" si="19"/>
        <v>NHS111PS-202324-H2</v>
      </c>
      <c r="B2256" s="36" t="str">
        <f>VLOOKUP($A2256,Refs!$J$2:$K$15,2,FALSE)</f>
        <v>Oct'23 to Mar'24</v>
      </c>
      <c r="C2256" t="s">
        <v>629</v>
      </c>
      <c r="D2256" t="s">
        <v>497</v>
      </c>
      <c r="E2256" t="s">
        <v>594</v>
      </c>
      <c r="F2256" t="s">
        <v>624</v>
      </c>
      <c r="G2256" t="s">
        <v>625</v>
      </c>
      <c r="H2256" t="s">
        <v>162</v>
      </c>
      <c r="I2256" t="s">
        <v>163</v>
      </c>
      <c r="J2256" t="s">
        <v>40</v>
      </c>
      <c r="K2256">
        <v>17</v>
      </c>
    </row>
    <row r="2257" spans="1:11" x14ac:dyDescent="0.35">
      <c r="A2257" s="36" t="str">
        <f t="shared" si="19"/>
        <v>NHS111PS-202324-H2</v>
      </c>
      <c r="B2257" s="36" t="str">
        <f>VLOOKUP($A2257,Refs!$J$2:$K$15,2,FALSE)</f>
        <v>Oct'23 to Mar'24</v>
      </c>
      <c r="C2257" t="s">
        <v>629</v>
      </c>
      <c r="D2257" t="s">
        <v>497</v>
      </c>
      <c r="E2257" t="s">
        <v>594</v>
      </c>
      <c r="F2257" t="s">
        <v>624</v>
      </c>
      <c r="G2257" t="s">
        <v>625</v>
      </c>
      <c r="H2257" t="s">
        <v>162</v>
      </c>
      <c r="I2257" t="s">
        <v>163</v>
      </c>
      <c r="J2257" t="s">
        <v>41</v>
      </c>
      <c r="K2257">
        <v>14</v>
      </c>
    </row>
    <row r="2258" spans="1:11" x14ac:dyDescent="0.35">
      <c r="A2258" s="36" t="str">
        <f t="shared" si="19"/>
        <v>NHS111PS-202324-H2</v>
      </c>
      <c r="B2258" s="36" t="str">
        <f>VLOOKUP($A2258,Refs!$J$2:$K$15,2,FALSE)</f>
        <v>Oct'23 to Mar'24</v>
      </c>
      <c r="C2258" t="s">
        <v>629</v>
      </c>
      <c r="D2258" t="s">
        <v>497</v>
      </c>
      <c r="E2258" t="s">
        <v>594</v>
      </c>
      <c r="F2258" t="s">
        <v>624</v>
      </c>
      <c r="G2258" t="s">
        <v>625</v>
      </c>
      <c r="H2258" t="s">
        <v>162</v>
      </c>
      <c r="I2258" t="s">
        <v>163</v>
      </c>
      <c r="J2258" t="s">
        <v>42</v>
      </c>
      <c r="K2258">
        <v>55</v>
      </c>
    </row>
    <row r="2259" spans="1:11" x14ac:dyDescent="0.35">
      <c r="A2259" s="36" t="str">
        <f t="shared" si="19"/>
        <v>NHS111PS-202324-H2</v>
      </c>
      <c r="B2259" s="36" t="str">
        <f>VLOOKUP($A2259,Refs!$J$2:$K$15,2,FALSE)</f>
        <v>Oct'23 to Mar'24</v>
      </c>
      <c r="C2259" t="s">
        <v>629</v>
      </c>
      <c r="D2259" t="s">
        <v>497</v>
      </c>
      <c r="E2259" t="s">
        <v>594</v>
      </c>
      <c r="F2259" t="s">
        <v>624</v>
      </c>
      <c r="G2259" t="s">
        <v>625</v>
      </c>
      <c r="H2259" t="s">
        <v>162</v>
      </c>
      <c r="I2259" t="s">
        <v>163</v>
      </c>
      <c r="J2259" t="s">
        <v>43</v>
      </c>
      <c r="K2259">
        <v>8</v>
      </c>
    </row>
    <row r="2260" spans="1:11" x14ac:dyDescent="0.35">
      <c r="A2260" s="36" t="str">
        <f t="shared" si="19"/>
        <v>NHS111PS-202324-H2</v>
      </c>
      <c r="B2260" s="36" t="str">
        <f>VLOOKUP($A2260,Refs!$J$2:$K$15,2,FALSE)</f>
        <v>Oct'23 to Mar'24</v>
      </c>
      <c r="C2260" t="s">
        <v>629</v>
      </c>
      <c r="D2260" t="s">
        <v>497</v>
      </c>
      <c r="E2260" t="s">
        <v>594</v>
      </c>
      <c r="F2260" t="s">
        <v>624</v>
      </c>
      <c r="G2260" t="s">
        <v>625</v>
      </c>
      <c r="H2260" t="s">
        <v>280</v>
      </c>
      <c r="I2260" t="s">
        <v>281</v>
      </c>
      <c r="J2260">
        <v>1</v>
      </c>
      <c r="K2260">
        <v>1144</v>
      </c>
    </row>
    <row r="2261" spans="1:11" x14ac:dyDescent="0.35">
      <c r="A2261" s="36" t="str">
        <f t="shared" si="19"/>
        <v>NHS111PS-202324-H2</v>
      </c>
      <c r="B2261" s="36" t="str">
        <f>VLOOKUP($A2261,Refs!$J$2:$K$15,2,FALSE)</f>
        <v>Oct'23 to Mar'24</v>
      </c>
      <c r="C2261" t="s">
        <v>629</v>
      </c>
      <c r="D2261" t="s">
        <v>497</v>
      </c>
      <c r="E2261" t="s">
        <v>594</v>
      </c>
      <c r="F2261" t="s">
        <v>624</v>
      </c>
      <c r="G2261" t="s">
        <v>625</v>
      </c>
      <c r="H2261" t="s">
        <v>280</v>
      </c>
      <c r="I2261" t="s">
        <v>281</v>
      </c>
      <c r="J2261">
        <v>2</v>
      </c>
      <c r="K2261">
        <v>210</v>
      </c>
    </row>
    <row r="2262" spans="1:11" x14ac:dyDescent="0.35">
      <c r="A2262" s="36" t="str">
        <f t="shared" si="19"/>
        <v>NHS111PS-202324-H2</v>
      </c>
      <c r="B2262" s="36" t="str">
        <f>VLOOKUP($A2262,Refs!$J$2:$K$15,2,FALSE)</f>
        <v>Oct'23 to Mar'24</v>
      </c>
      <c r="C2262" t="s">
        <v>629</v>
      </c>
      <c r="D2262" t="s">
        <v>497</v>
      </c>
      <c r="E2262" t="s">
        <v>594</v>
      </c>
      <c r="F2262" t="s">
        <v>624</v>
      </c>
      <c r="G2262" t="s">
        <v>625</v>
      </c>
      <c r="H2262" t="s">
        <v>280</v>
      </c>
      <c r="I2262" t="s">
        <v>281</v>
      </c>
      <c r="J2262" t="s">
        <v>30</v>
      </c>
      <c r="K2262">
        <v>145</v>
      </c>
    </row>
    <row r="2263" spans="1:11" x14ac:dyDescent="0.35">
      <c r="A2263" s="36" t="str">
        <f t="shared" si="19"/>
        <v>NHS111PS-202324-H2</v>
      </c>
      <c r="B2263" s="36" t="str">
        <f>VLOOKUP($A2263,Refs!$J$2:$K$15,2,FALSE)</f>
        <v>Oct'23 to Mar'24</v>
      </c>
      <c r="C2263" t="s">
        <v>629</v>
      </c>
      <c r="D2263" t="s">
        <v>497</v>
      </c>
      <c r="E2263" t="s">
        <v>594</v>
      </c>
      <c r="F2263" t="s">
        <v>624</v>
      </c>
      <c r="G2263" t="s">
        <v>625</v>
      </c>
      <c r="H2263" t="s">
        <v>280</v>
      </c>
      <c r="I2263" t="s">
        <v>281</v>
      </c>
      <c r="J2263" t="s">
        <v>31</v>
      </c>
      <c r="K2263">
        <v>37</v>
      </c>
    </row>
    <row r="2264" spans="1:11" x14ac:dyDescent="0.35">
      <c r="A2264" s="36" t="str">
        <f t="shared" si="19"/>
        <v>NHS111PS-202324-H2</v>
      </c>
      <c r="B2264" s="36" t="str">
        <f>VLOOKUP($A2264,Refs!$J$2:$K$15,2,FALSE)</f>
        <v>Oct'23 to Mar'24</v>
      </c>
      <c r="C2264" t="s">
        <v>629</v>
      </c>
      <c r="D2264" t="s">
        <v>497</v>
      </c>
      <c r="E2264" t="s">
        <v>594</v>
      </c>
      <c r="F2264" t="s">
        <v>624</v>
      </c>
      <c r="G2264" t="s">
        <v>625</v>
      </c>
      <c r="H2264" t="s">
        <v>280</v>
      </c>
      <c r="I2264" t="s">
        <v>281</v>
      </c>
      <c r="J2264" t="s">
        <v>32</v>
      </c>
      <c r="K2264">
        <v>6</v>
      </c>
    </row>
    <row r="2265" spans="1:11" x14ac:dyDescent="0.35">
      <c r="A2265" s="36" t="str">
        <f t="shared" si="19"/>
        <v>NHS111PS-202324-H2</v>
      </c>
      <c r="B2265" s="36" t="str">
        <f>VLOOKUP($A2265,Refs!$J$2:$K$15,2,FALSE)</f>
        <v>Oct'23 to Mar'24</v>
      </c>
      <c r="C2265" t="s">
        <v>629</v>
      </c>
      <c r="D2265" t="s">
        <v>497</v>
      </c>
      <c r="E2265" t="s">
        <v>594</v>
      </c>
      <c r="F2265" t="s">
        <v>624</v>
      </c>
      <c r="G2265" t="s">
        <v>625</v>
      </c>
      <c r="H2265" t="s">
        <v>280</v>
      </c>
      <c r="I2265" t="s">
        <v>281</v>
      </c>
      <c r="J2265" t="s">
        <v>33</v>
      </c>
      <c r="K2265">
        <v>10</v>
      </c>
    </row>
    <row r="2266" spans="1:11" x14ac:dyDescent="0.35">
      <c r="A2266" s="36" t="str">
        <f t="shared" si="19"/>
        <v>NHS111PS-202324-H2</v>
      </c>
      <c r="B2266" s="36" t="str">
        <f>VLOOKUP($A2266,Refs!$J$2:$K$15,2,FALSE)</f>
        <v>Oct'23 to Mar'24</v>
      </c>
      <c r="C2266" t="s">
        <v>629</v>
      </c>
      <c r="D2266" t="s">
        <v>497</v>
      </c>
      <c r="E2266" t="s">
        <v>594</v>
      </c>
      <c r="F2266" t="s">
        <v>624</v>
      </c>
      <c r="G2266" t="s">
        <v>625</v>
      </c>
      <c r="H2266" t="s">
        <v>280</v>
      </c>
      <c r="I2266" t="s">
        <v>281</v>
      </c>
      <c r="J2266" t="s">
        <v>34</v>
      </c>
      <c r="K2266">
        <v>7</v>
      </c>
    </row>
    <row r="2267" spans="1:11" x14ac:dyDescent="0.35">
      <c r="A2267" s="36" t="str">
        <f t="shared" si="19"/>
        <v>NHS111PS-202324-H2</v>
      </c>
      <c r="B2267" s="36" t="str">
        <f>VLOOKUP($A2267,Refs!$J$2:$K$15,2,FALSE)</f>
        <v>Oct'23 to Mar'24</v>
      </c>
      <c r="C2267" t="s">
        <v>629</v>
      </c>
      <c r="D2267" t="s">
        <v>497</v>
      </c>
      <c r="E2267" t="s">
        <v>594</v>
      </c>
      <c r="F2267" t="s">
        <v>624</v>
      </c>
      <c r="G2267" t="s">
        <v>625</v>
      </c>
      <c r="H2267" t="s">
        <v>280</v>
      </c>
      <c r="I2267" t="s">
        <v>281</v>
      </c>
      <c r="J2267" t="s">
        <v>35</v>
      </c>
      <c r="K2267">
        <v>5</v>
      </c>
    </row>
    <row r="2268" spans="1:11" x14ac:dyDescent="0.35">
      <c r="A2268" s="36" t="str">
        <f t="shared" si="19"/>
        <v>NHS111PS-202324-H2</v>
      </c>
      <c r="B2268" s="36" t="str">
        <f>VLOOKUP($A2268,Refs!$J$2:$K$15,2,FALSE)</f>
        <v>Oct'23 to Mar'24</v>
      </c>
      <c r="C2268" t="s">
        <v>629</v>
      </c>
      <c r="D2268" t="s">
        <v>497</v>
      </c>
      <c r="E2268" t="s">
        <v>594</v>
      </c>
      <c r="F2268" t="s">
        <v>624</v>
      </c>
      <c r="G2268" t="s">
        <v>625</v>
      </c>
      <c r="H2268" t="s">
        <v>280</v>
      </c>
      <c r="I2268" t="s">
        <v>281</v>
      </c>
      <c r="J2268" t="s">
        <v>36</v>
      </c>
      <c r="K2268">
        <v>82</v>
      </c>
    </row>
    <row r="2269" spans="1:11" x14ac:dyDescent="0.35">
      <c r="A2269" s="36" t="str">
        <f t="shared" si="19"/>
        <v>NHS111PS-202324-H2</v>
      </c>
      <c r="B2269" s="36" t="str">
        <f>VLOOKUP($A2269,Refs!$J$2:$K$15,2,FALSE)</f>
        <v>Oct'23 to Mar'24</v>
      </c>
      <c r="C2269" t="s">
        <v>629</v>
      </c>
      <c r="D2269" t="s">
        <v>497</v>
      </c>
      <c r="E2269" t="s">
        <v>594</v>
      </c>
      <c r="F2269" t="s">
        <v>624</v>
      </c>
      <c r="G2269" t="s">
        <v>625</v>
      </c>
      <c r="H2269" t="s">
        <v>280</v>
      </c>
      <c r="I2269" t="s">
        <v>281</v>
      </c>
      <c r="J2269" t="s">
        <v>37</v>
      </c>
      <c r="K2269">
        <v>6</v>
      </c>
    </row>
    <row r="2270" spans="1:11" x14ac:dyDescent="0.35">
      <c r="A2270" s="36" t="str">
        <f t="shared" si="19"/>
        <v>NHS111PS-202324-H2</v>
      </c>
      <c r="B2270" s="36" t="str">
        <f>VLOOKUP($A2270,Refs!$J$2:$K$15,2,FALSE)</f>
        <v>Oct'23 to Mar'24</v>
      </c>
      <c r="C2270" t="s">
        <v>629</v>
      </c>
      <c r="D2270" t="s">
        <v>497</v>
      </c>
      <c r="E2270" t="s">
        <v>594</v>
      </c>
      <c r="F2270" t="s">
        <v>624</v>
      </c>
      <c r="G2270" t="s">
        <v>625</v>
      </c>
      <c r="H2270" t="s">
        <v>280</v>
      </c>
      <c r="I2270" t="s">
        <v>281</v>
      </c>
      <c r="J2270" t="s">
        <v>38</v>
      </c>
      <c r="K2270">
        <v>43</v>
      </c>
    </row>
    <row r="2271" spans="1:11" x14ac:dyDescent="0.35">
      <c r="A2271" s="36" t="str">
        <f t="shared" si="19"/>
        <v>NHS111PS-202324-H2</v>
      </c>
      <c r="B2271" s="36" t="str">
        <f>VLOOKUP($A2271,Refs!$J$2:$K$15,2,FALSE)</f>
        <v>Oct'23 to Mar'24</v>
      </c>
      <c r="C2271" t="s">
        <v>629</v>
      </c>
      <c r="D2271" t="s">
        <v>497</v>
      </c>
      <c r="E2271" t="s">
        <v>594</v>
      </c>
      <c r="F2271" t="s">
        <v>624</v>
      </c>
      <c r="G2271" t="s">
        <v>625</v>
      </c>
      <c r="H2271" t="s">
        <v>280</v>
      </c>
      <c r="I2271" t="s">
        <v>281</v>
      </c>
      <c r="J2271" t="s">
        <v>39</v>
      </c>
      <c r="K2271">
        <v>51</v>
      </c>
    </row>
    <row r="2272" spans="1:11" x14ac:dyDescent="0.35">
      <c r="A2272" s="36" t="str">
        <f t="shared" si="19"/>
        <v>NHS111PS-202324-H2</v>
      </c>
      <c r="B2272" s="36" t="str">
        <f>VLOOKUP($A2272,Refs!$J$2:$K$15,2,FALSE)</f>
        <v>Oct'23 to Mar'24</v>
      </c>
      <c r="C2272" t="s">
        <v>629</v>
      </c>
      <c r="D2272" t="s">
        <v>497</v>
      </c>
      <c r="E2272" t="s">
        <v>594</v>
      </c>
      <c r="F2272" t="s">
        <v>624</v>
      </c>
      <c r="G2272" t="s">
        <v>625</v>
      </c>
      <c r="H2272" t="s">
        <v>280</v>
      </c>
      <c r="I2272" t="s">
        <v>281</v>
      </c>
      <c r="J2272" t="s">
        <v>40</v>
      </c>
      <c r="K2272">
        <v>6</v>
      </c>
    </row>
    <row r="2273" spans="1:11" x14ac:dyDescent="0.35">
      <c r="A2273" s="36" t="str">
        <f t="shared" si="19"/>
        <v>NHS111PS-202324-H2</v>
      </c>
      <c r="B2273" s="36" t="str">
        <f>VLOOKUP($A2273,Refs!$J$2:$K$15,2,FALSE)</f>
        <v>Oct'23 to Mar'24</v>
      </c>
      <c r="C2273" t="s">
        <v>629</v>
      </c>
      <c r="D2273" t="s">
        <v>497</v>
      </c>
      <c r="E2273" t="s">
        <v>594</v>
      </c>
      <c r="F2273" t="s">
        <v>624</v>
      </c>
      <c r="G2273" t="s">
        <v>625</v>
      </c>
      <c r="H2273" t="s">
        <v>280</v>
      </c>
      <c r="I2273" t="s">
        <v>281</v>
      </c>
      <c r="J2273" t="s">
        <v>41</v>
      </c>
      <c r="K2273">
        <v>8</v>
      </c>
    </row>
    <row r="2274" spans="1:11" x14ac:dyDescent="0.35">
      <c r="A2274" s="36" t="str">
        <f t="shared" si="19"/>
        <v>NHS111PS-202324-H2</v>
      </c>
      <c r="B2274" s="36" t="str">
        <f>VLOOKUP($A2274,Refs!$J$2:$K$15,2,FALSE)</f>
        <v>Oct'23 to Mar'24</v>
      </c>
      <c r="C2274" t="s">
        <v>629</v>
      </c>
      <c r="D2274" t="s">
        <v>497</v>
      </c>
      <c r="E2274" t="s">
        <v>594</v>
      </c>
      <c r="F2274" t="s">
        <v>624</v>
      </c>
      <c r="G2274" t="s">
        <v>625</v>
      </c>
      <c r="H2274" t="s">
        <v>280</v>
      </c>
      <c r="I2274" t="s">
        <v>281</v>
      </c>
      <c r="J2274" t="s">
        <v>42</v>
      </c>
      <c r="K2274">
        <v>13</v>
      </c>
    </row>
    <row r="2275" spans="1:11" x14ac:dyDescent="0.35">
      <c r="A2275" s="36" t="str">
        <f t="shared" si="19"/>
        <v>NHS111PS-202324-H2</v>
      </c>
      <c r="B2275" s="36" t="str">
        <f>VLOOKUP($A2275,Refs!$J$2:$K$15,2,FALSE)</f>
        <v>Oct'23 to Mar'24</v>
      </c>
      <c r="C2275" t="s">
        <v>629</v>
      </c>
      <c r="D2275" t="s">
        <v>497</v>
      </c>
      <c r="E2275" t="s">
        <v>594</v>
      </c>
      <c r="F2275" t="s">
        <v>624</v>
      </c>
      <c r="G2275" t="s">
        <v>625</v>
      </c>
      <c r="H2275" t="s">
        <v>280</v>
      </c>
      <c r="I2275" t="s">
        <v>281</v>
      </c>
      <c r="J2275" t="s">
        <v>43</v>
      </c>
      <c r="K2275">
        <v>1</v>
      </c>
    </row>
    <row r="2276" spans="1:11" x14ac:dyDescent="0.35">
      <c r="A2276" s="36" t="str">
        <f t="shared" si="19"/>
        <v>NHS111PS-202324-H2</v>
      </c>
      <c r="B2276" s="36" t="str">
        <f>VLOOKUP($A2276,Refs!$J$2:$K$15,2,FALSE)</f>
        <v>Oct'23 to Mar'24</v>
      </c>
      <c r="C2276" t="s">
        <v>629</v>
      </c>
      <c r="D2276" t="s">
        <v>512</v>
      </c>
      <c r="E2276" t="s">
        <v>588</v>
      </c>
      <c r="F2276" t="s">
        <v>624</v>
      </c>
      <c r="G2276" t="s">
        <v>625</v>
      </c>
      <c r="H2276" t="s">
        <v>182</v>
      </c>
      <c r="I2276" t="s">
        <v>183</v>
      </c>
      <c r="J2276">
        <v>1</v>
      </c>
      <c r="K2276">
        <v>1992</v>
      </c>
    </row>
    <row r="2277" spans="1:11" x14ac:dyDescent="0.35">
      <c r="A2277" s="36" t="str">
        <f t="shared" si="19"/>
        <v>NHS111PS-202324-H2</v>
      </c>
      <c r="B2277" s="36" t="str">
        <f>VLOOKUP($A2277,Refs!$J$2:$K$15,2,FALSE)</f>
        <v>Oct'23 to Mar'24</v>
      </c>
      <c r="C2277" t="s">
        <v>629</v>
      </c>
      <c r="D2277" t="s">
        <v>512</v>
      </c>
      <c r="E2277" t="s">
        <v>588</v>
      </c>
      <c r="F2277" t="s">
        <v>624</v>
      </c>
      <c r="G2277" t="s">
        <v>625</v>
      </c>
      <c r="H2277" t="s">
        <v>182</v>
      </c>
      <c r="I2277" t="s">
        <v>183</v>
      </c>
      <c r="J2277">
        <v>2</v>
      </c>
      <c r="K2277">
        <v>435</v>
      </c>
    </row>
    <row r="2278" spans="1:11" x14ac:dyDescent="0.35">
      <c r="A2278" s="36" t="str">
        <f t="shared" si="19"/>
        <v>NHS111PS-202324-H2</v>
      </c>
      <c r="B2278" s="36" t="str">
        <f>VLOOKUP($A2278,Refs!$J$2:$K$15,2,FALSE)</f>
        <v>Oct'23 to Mar'24</v>
      </c>
      <c r="C2278" t="s">
        <v>629</v>
      </c>
      <c r="D2278" t="s">
        <v>512</v>
      </c>
      <c r="E2278" t="s">
        <v>588</v>
      </c>
      <c r="F2278" t="s">
        <v>624</v>
      </c>
      <c r="G2278" t="s">
        <v>625</v>
      </c>
      <c r="H2278" t="s">
        <v>182</v>
      </c>
      <c r="I2278" t="s">
        <v>183</v>
      </c>
      <c r="J2278" t="s">
        <v>30</v>
      </c>
      <c r="K2278">
        <v>295</v>
      </c>
    </row>
    <row r="2279" spans="1:11" x14ac:dyDescent="0.35">
      <c r="A2279" s="36" t="str">
        <f t="shared" si="19"/>
        <v>NHS111PS-202324-H2</v>
      </c>
      <c r="B2279" s="36" t="str">
        <f>VLOOKUP($A2279,Refs!$J$2:$K$15,2,FALSE)</f>
        <v>Oct'23 to Mar'24</v>
      </c>
      <c r="C2279" t="s">
        <v>629</v>
      </c>
      <c r="D2279" t="s">
        <v>512</v>
      </c>
      <c r="E2279" t="s">
        <v>588</v>
      </c>
      <c r="F2279" t="s">
        <v>624</v>
      </c>
      <c r="G2279" t="s">
        <v>625</v>
      </c>
      <c r="H2279" t="s">
        <v>182</v>
      </c>
      <c r="I2279" t="s">
        <v>183</v>
      </c>
      <c r="J2279" t="s">
        <v>31</v>
      </c>
      <c r="K2279">
        <v>82</v>
      </c>
    </row>
    <row r="2280" spans="1:11" x14ac:dyDescent="0.35">
      <c r="A2280" s="36" t="str">
        <f t="shared" si="19"/>
        <v>NHS111PS-202324-H2</v>
      </c>
      <c r="B2280" s="36" t="str">
        <f>VLOOKUP($A2280,Refs!$J$2:$K$15,2,FALSE)</f>
        <v>Oct'23 to Mar'24</v>
      </c>
      <c r="C2280" t="s">
        <v>629</v>
      </c>
      <c r="D2280" t="s">
        <v>512</v>
      </c>
      <c r="E2280" t="s">
        <v>588</v>
      </c>
      <c r="F2280" t="s">
        <v>624</v>
      </c>
      <c r="G2280" t="s">
        <v>625</v>
      </c>
      <c r="H2280" t="s">
        <v>182</v>
      </c>
      <c r="I2280" t="s">
        <v>183</v>
      </c>
      <c r="J2280" t="s">
        <v>32</v>
      </c>
      <c r="K2280">
        <v>11</v>
      </c>
    </row>
    <row r="2281" spans="1:11" x14ac:dyDescent="0.35">
      <c r="A2281" s="36" t="str">
        <f t="shared" si="19"/>
        <v>NHS111PS-202324-H2</v>
      </c>
      <c r="B2281" s="36" t="str">
        <f>VLOOKUP($A2281,Refs!$J$2:$K$15,2,FALSE)</f>
        <v>Oct'23 to Mar'24</v>
      </c>
      <c r="C2281" t="s">
        <v>629</v>
      </c>
      <c r="D2281" t="s">
        <v>512</v>
      </c>
      <c r="E2281" t="s">
        <v>588</v>
      </c>
      <c r="F2281" t="s">
        <v>624</v>
      </c>
      <c r="G2281" t="s">
        <v>625</v>
      </c>
      <c r="H2281" t="s">
        <v>182</v>
      </c>
      <c r="I2281" t="s">
        <v>183</v>
      </c>
      <c r="J2281" t="s">
        <v>33</v>
      </c>
      <c r="K2281">
        <v>20</v>
      </c>
    </row>
    <row r="2282" spans="1:11" x14ac:dyDescent="0.35">
      <c r="A2282" s="36" t="str">
        <f t="shared" si="19"/>
        <v>NHS111PS-202324-H2</v>
      </c>
      <c r="B2282" s="36" t="str">
        <f>VLOOKUP($A2282,Refs!$J$2:$K$15,2,FALSE)</f>
        <v>Oct'23 to Mar'24</v>
      </c>
      <c r="C2282" t="s">
        <v>629</v>
      </c>
      <c r="D2282" t="s">
        <v>512</v>
      </c>
      <c r="E2282" t="s">
        <v>588</v>
      </c>
      <c r="F2282" t="s">
        <v>624</v>
      </c>
      <c r="G2282" t="s">
        <v>625</v>
      </c>
      <c r="H2282" t="s">
        <v>182</v>
      </c>
      <c r="I2282" t="s">
        <v>183</v>
      </c>
      <c r="J2282" t="s">
        <v>34</v>
      </c>
      <c r="K2282">
        <v>16</v>
      </c>
    </row>
    <row r="2283" spans="1:11" x14ac:dyDescent="0.35">
      <c r="A2283" s="36" t="str">
        <f t="shared" si="19"/>
        <v>NHS111PS-202324-H2</v>
      </c>
      <c r="B2283" s="36" t="str">
        <f>VLOOKUP($A2283,Refs!$J$2:$K$15,2,FALSE)</f>
        <v>Oct'23 to Mar'24</v>
      </c>
      <c r="C2283" t="s">
        <v>629</v>
      </c>
      <c r="D2283" t="s">
        <v>512</v>
      </c>
      <c r="E2283" t="s">
        <v>588</v>
      </c>
      <c r="F2283" t="s">
        <v>624</v>
      </c>
      <c r="G2283" t="s">
        <v>625</v>
      </c>
      <c r="H2283" t="s">
        <v>182</v>
      </c>
      <c r="I2283" t="s">
        <v>183</v>
      </c>
      <c r="J2283" t="s">
        <v>35</v>
      </c>
      <c r="K2283">
        <v>11</v>
      </c>
    </row>
    <row r="2284" spans="1:11" x14ac:dyDescent="0.35">
      <c r="A2284" s="36" t="str">
        <f t="shared" si="19"/>
        <v>NHS111PS-202324-H2</v>
      </c>
      <c r="B2284" s="36" t="str">
        <f>VLOOKUP($A2284,Refs!$J$2:$K$15,2,FALSE)</f>
        <v>Oct'23 to Mar'24</v>
      </c>
      <c r="C2284" t="s">
        <v>629</v>
      </c>
      <c r="D2284" t="s">
        <v>512</v>
      </c>
      <c r="E2284" t="s">
        <v>588</v>
      </c>
      <c r="F2284" t="s">
        <v>624</v>
      </c>
      <c r="G2284" t="s">
        <v>625</v>
      </c>
      <c r="H2284" t="s">
        <v>182</v>
      </c>
      <c r="I2284" t="s">
        <v>183</v>
      </c>
      <c r="J2284" t="s">
        <v>36</v>
      </c>
      <c r="K2284">
        <v>133</v>
      </c>
    </row>
    <row r="2285" spans="1:11" x14ac:dyDescent="0.35">
      <c r="A2285" s="36" t="str">
        <f t="shared" si="19"/>
        <v>NHS111PS-202324-H2</v>
      </c>
      <c r="B2285" s="36" t="str">
        <f>VLOOKUP($A2285,Refs!$J$2:$K$15,2,FALSE)</f>
        <v>Oct'23 to Mar'24</v>
      </c>
      <c r="C2285" t="s">
        <v>629</v>
      </c>
      <c r="D2285" t="s">
        <v>512</v>
      </c>
      <c r="E2285" t="s">
        <v>588</v>
      </c>
      <c r="F2285" t="s">
        <v>624</v>
      </c>
      <c r="G2285" t="s">
        <v>625</v>
      </c>
      <c r="H2285" t="s">
        <v>182</v>
      </c>
      <c r="I2285" t="s">
        <v>183</v>
      </c>
      <c r="J2285" t="s">
        <v>37</v>
      </c>
      <c r="K2285">
        <v>32</v>
      </c>
    </row>
    <row r="2286" spans="1:11" x14ac:dyDescent="0.35">
      <c r="A2286" s="36" t="str">
        <f t="shared" si="19"/>
        <v>NHS111PS-202324-H2</v>
      </c>
      <c r="B2286" s="36" t="str">
        <f>VLOOKUP($A2286,Refs!$J$2:$K$15,2,FALSE)</f>
        <v>Oct'23 to Mar'24</v>
      </c>
      <c r="C2286" t="s">
        <v>629</v>
      </c>
      <c r="D2286" t="s">
        <v>512</v>
      </c>
      <c r="E2286" t="s">
        <v>588</v>
      </c>
      <c r="F2286" t="s">
        <v>624</v>
      </c>
      <c r="G2286" t="s">
        <v>625</v>
      </c>
      <c r="H2286" t="s">
        <v>182</v>
      </c>
      <c r="I2286" t="s">
        <v>183</v>
      </c>
      <c r="J2286" t="s">
        <v>38</v>
      </c>
      <c r="K2286">
        <v>133</v>
      </c>
    </row>
    <row r="2287" spans="1:11" x14ac:dyDescent="0.35">
      <c r="A2287" s="36" t="str">
        <f t="shared" si="19"/>
        <v>NHS111PS-202324-H2</v>
      </c>
      <c r="B2287" s="36" t="str">
        <f>VLOOKUP($A2287,Refs!$J$2:$K$15,2,FALSE)</f>
        <v>Oct'23 to Mar'24</v>
      </c>
      <c r="C2287" t="s">
        <v>629</v>
      </c>
      <c r="D2287" t="s">
        <v>512</v>
      </c>
      <c r="E2287" t="s">
        <v>588</v>
      </c>
      <c r="F2287" t="s">
        <v>624</v>
      </c>
      <c r="G2287" t="s">
        <v>625</v>
      </c>
      <c r="H2287" t="s">
        <v>182</v>
      </c>
      <c r="I2287" t="s">
        <v>183</v>
      </c>
      <c r="J2287" t="s">
        <v>39</v>
      </c>
      <c r="K2287">
        <v>60</v>
      </c>
    </row>
    <row r="2288" spans="1:11" x14ac:dyDescent="0.35">
      <c r="A2288" s="36" t="str">
        <f t="shared" si="19"/>
        <v>NHS111PS-202324-H2</v>
      </c>
      <c r="B2288" s="36" t="str">
        <f>VLOOKUP($A2288,Refs!$J$2:$K$15,2,FALSE)</f>
        <v>Oct'23 to Mar'24</v>
      </c>
      <c r="C2288" t="s">
        <v>629</v>
      </c>
      <c r="D2288" t="s">
        <v>512</v>
      </c>
      <c r="E2288" t="s">
        <v>588</v>
      </c>
      <c r="F2288" t="s">
        <v>624</v>
      </c>
      <c r="G2288" t="s">
        <v>625</v>
      </c>
      <c r="H2288" t="s">
        <v>182</v>
      </c>
      <c r="I2288" t="s">
        <v>183</v>
      </c>
      <c r="J2288" t="s">
        <v>40</v>
      </c>
      <c r="K2288">
        <v>10</v>
      </c>
    </row>
    <row r="2289" spans="1:11" x14ac:dyDescent="0.35">
      <c r="A2289" s="36" t="str">
        <f t="shared" si="19"/>
        <v>NHS111PS-202324-H2</v>
      </c>
      <c r="B2289" s="36" t="str">
        <f>VLOOKUP($A2289,Refs!$J$2:$K$15,2,FALSE)</f>
        <v>Oct'23 to Mar'24</v>
      </c>
      <c r="C2289" t="s">
        <v>629</v>
      </c>
      <c r="D2289" t="s">
        <v>512</v>
      </c>
      <c r="E2289" t="s">
        <v>588</v>
      </c>
      <c r="F2289" t="s">
        <v>624</v>
      </c>
      <c r="G2289" t="s">
        <v>625</v>
      </c>
      <c r="H2289" t="s">
        <v>182</v>
      </c>
      <c r="I2289" t="s">
        <v>183</v>
      </c>
      <c r="J2289" t="s">
        <v>41</v>
      </c>
      <c r="K2289">
        <v>18</v>
      </c>
    </row>
    <row r="2290" spans="1:11" x14ac:dyDescent="0.35">
      <c r="A2290" s="36" t="str">
        <f t="shared" si="19"/>
        <v>NHS111PS-202324-H2</v>
      </c>
      <c r="B2290" s="36" t="str">
        <f>VLOOKUP($A2290,Refs!$J$2:$K$15,2,FALSE)</f>
        <v>Oct'23 to Mar'24</v>
      </c>
      <c r="C2290" t="s">
        <v>629</v>
      </c>
      <c r="D2290" t="s">
        <v>512</v>
      </c>
      <c r="E2290" t="s">
        <v>588</v>
      </c>
      <c r="F2290" t="s">
        <v>624</v>
      </c>
      <c r="G2290" t="s">
        <v>625</v>
      </c>
      <c r="H2290" t="s">
        <v>182</v>
      </c>
      <c r="I2290" t="s">
        <v>183</v>
      </c>
      <c r="J2290" t="s">
        <v>42</v>
      </c>
      <c r="K2290">
        <v>40</v>
      </c>
    </row>
    <row r="2291" spans="1:11" x14ac:dyDescent="0.35">
      <c r="A2291" s="36" t="str">
        <f t="shared" si="19"/>
        <v>NHS111PS-202324-H2</v>
      </c>
      <c r="B2291" s="36" t="str">
        <f>VLOOKUP($A2291,Refs!$J$2:$K$15,2,FALSE)</f>
        <v>Oct'23 to Mar'24</v>
      </c>
      <c r="C2291" t="s">
        <v>629</v>
      </c>
      <c r="D2291" t="s">
        <v>512</v>
      </c>
      <c r="E2291" t="s">
        <v>588</v>
      </c>
      <c r="F2291" t="s">
        <v>624</v>
      </c>
      <c r="G2291" t="s">
        <v>625</v>
      </c>
      <c r="H2291" t="s">
        <v>182</v>
      </c>
      <c r="I2291" t="s">
        <v>183</v>
      </c>
      <c r="J2291" t="s">
        <v>43</v>
      </c>
      <c r="K2291">
        <v>9</v>
      </c>
    </row>
    <row r="2292" spans="1:11" x14ac:dyDescent="0.35">
      <c r="A2292" s="36" t="str">
        <f t="shared" si="19"/>
        <v>NHS111PS-202324-H2</v>
      </c>
      <c r="B2292" s="36" t="str">
        <f>VLOOKUP($A2292,Refs!$J$2:$K$15,2,FALSE)</f>
        <v>Oct'23 to Mar'24</v>
      </c>
      <c r="C2292" t="s">
        <v>629</v>
      </c>
      <c r="D2292" t="s">
        <v>512</v>
      </c>
      <c r="E2292" t="s">
        <v>588</v>
      </c>
      <c r="F2292" t="s">
        <v>624</v>
      </c>
      <c r="G2292" t="s">
        <v>625</v>
      </c>
      <c r="H2292" t="s">
        <v>268</v>
      </c>
      <c r="I2292" t="s">
        <v>269</v>
      </c>
      <c r="J2292">
        <v>1</v>
      </c>
      <c r="K2292">
        <v>1972</v>
      </c>
    </row>
    <row r="2293" spans="1:11" x14ac:dyDescent="0.35">
      <c r="A2293" s="36" t="str">
        <f t="shared" si="19"/>
        <v>NHS111PS-202324-H2</v>
      </c>
      <c r="B2293" s="36" t="str">
        <f>VLOOKUP($A2293,Refs!$J$2:$K$15,2,FALSE)</f>
        <v>Oct'23 to Mar'24</v>
      </c>
      <c r="C2293" t="s">
        <v>629</v>
      </c>
      <c r="D2293" t="s">
        <v>512</v>
      </c>
      <c r="E2293" t="s">
        <v>588</v>
      </c>
      <c r="F2293" t="s">
        <v>624</v>
      </c>
      <c r="G2293" t="s">
        <v>625</v>
      </c>
      <c r="H2293" t="s">
        <v>268</v>
      </c>
      <c r="I2293" t="s">
        <v>269</v>
      </c>
      <c r="J2293">
        <v>2</v>
      </c>
      <c r="K2293">
        <v>435</v>
      </c>
    </row>
    <row r="2294" spans="1:11" x14ac:dyDescent="0.35">
      <c r="A2294" s="36" t="str">
        <f t="shared" ref="A2294:A2307" si="20">C2294</f>
        <v>NHS111PS-202324-H2</v>
      </c>
      <c r="B2294" s="36" t="str">
        <f>VLOOKUP($A2294,Refs!$J$2:$K$15,2,FALSE)</f>
        <v>Oct'23 to Mar'24</v>
      </c>
      <c r="C2294" t="s">
        <v>629</v>
      </c>
      <c r="D2294" t="s">
        <v>512</v>
      </c>
      <c r="E2294" t="s">
        <v>588</v>
      </c>
      <c r="F2294" t="s">
        <v>624</v>
      </c>
      <c r="G2294" t="s">
        <v>625</v>
      </c>
      <c r="H2294" t="s">
        <v>268</v>
      </c>
      <c r="I2294" t="s">
        <v>269</v>
      </c>
      <c r="J2294" t="s">
        <v>30</v>
      </c>
      <c r="K2294">
        <v>302</v>
      </c>
    </row>
    <row r="2295" spans="1:11" x14ac:dyDescent="0.35">
      <c r="A2295" s="36" t="str">
        <f t="shared" si="20"/>
        <v>NHS111PS-202324-H2</v>
      </c>
      <c r="B2295" s="36" t="str">
        <f>VLOOKUP($A2295,Refs!$J$2:$K$15,2,FALSE)</f>
        <v>Oct'23 to Mar'24</v>
      </c>
      <c r="C2295" t="s">
        <v>629</v>
      </c>
      <c r="D2295" t="s">
        <v>512</v>
      </c>
      <c r="E2295" t="s">
        <v>588</v>
      </c>
      <c r="F2295" t="s">
        <v>624</v>
      </c>
      <c r="G2295" t="s">
        <v>625</v>
      </c>
      <c r="H2295" t="s">
        <v>268</v>
      </c>
      <c r="I2295" t="s">
        <v>269</v>
      </c>
      <c r="J2295" t="s">
        <v>31</v>
      </c>
      <c r="K2295">
        <v>62</v>
      </c>
    </row>
    <row r="2296" spans="1:11" x14ac:dyDescent="0.35">
      <c r="A2296" s="36" t="str">
        <f t="shared" si="20"/>
        <v>NHS111PS-202324-H2</v>
      </c>
      <c r="B2296" s="36" t="str">
        <f>VLOOKUP($A2296,Refs!$J$2:$K$15,2,FALSE)</f>
        <v>Oct'23 to Mar'24</v>
      </c>
      <c r="C2296" t="s">
        <v>629</v>
      </c>
      <c r="D2296" t="s">
        <v>512</v>
      </c>
      <c r="E2296" t="s">
        <v>588</v>
      </c>
      <c r="F2296" t="s">
        <v>624</v>
      </c>
      <c r="G2296" t="s">
        <v>625</v>
      </c>
      <c r="H2296" t="s">
        <v>268</v>
      </c>
      <c r="I2296" t="s">
        <v>269</v>
      </c>
      <c r="J2296" t="s">
        <v>32</v>
      </c>
      <c r="K2296">
        <v>26</v>
      </c>
    </row>
    <row r="2297" spans="1:11" x14ac:dyDescent="0.35">
      <c r="A2297" s="36" t="str">
        <f t="shared" si="20"/>
        <v>NHS111PS-202324-H2</v>
      </c>
      <c r="B2297" s="36" t="str">
        <f>VLOOKUP($A2297,Refs!$J$2:$K$15,2,FALSE)</f>
        <v>Oct'23 to Mar'24</v>
      </c>
      <c r="C2297" t="s">
        <v>629</v>
      </c>
      <c r="D2297" t="s">
        <v>512</v>
      </c>
      <c r="E2297" t="s">
        <v>588</v>
      </c>
      <c r="F2297" t="s">
        <v>624</v>
      </c>
      <c r="G2297" t="s">
        <v>625</v>
      </c>
      <c r="H2297" t="s">
        <v>268</v>
      </c>
      <c r="I2297" t="s">
        <v>269</v>
      </c>
      <c r="J2297" t="s">
        <v>33</v>
      </c>
      <c r="K2297">
        <v>18</v>
      </c>
    </row>
    <row r="2298" spans="1:11" x14ac:dyDescent="0.35">
      <c r="A2298" s="36" t="str">
        <f t="shared" si="20"/>
        <v>NHS111PS-202324-H2</v>
      </c>
      <c r="B2298" s="36" t="str">
        <f>VLOOKUP($A2298,Refs!$J$2:$K$15,2,FALSE)</f>
        <v>Oct'23 to Mar'24</v>
      </c>
      <c r="C2298" t="s">
        <v>629</v>
      </c>
      <c r="D2298" t="s">
        <v>512</v>
      </c>
      <c r="E2298" t="s">
        <v>588</v>
      </c>
      <c r="F2298" t="s">
        <v>624</v>
      </c>
      <c r="G2298" t="s">
        <v>625</v>
      </c>
      <c r="H2298" t="s">
        <v>268</v>
      </c>
      <c r="I2298" t="s">
        <v>269</v>
      </c>
      <c r="J2298" t="s">
        <v>34</v>
      </c>
      <c r="K2298">
        <v>18</v>
      </c>
    </row>
    <row r="2299" spans="1:11" x14ac:dyDescent="0.35">
      <c r="A2299" s="36" t="str">
        <f t="shared" si="20"/>
        <v>NHS111PS-202324-H2</v>
      </c>
      <c r="B2299" s="36" t="str">
        <f>VLOOKUP($A2299,Refs!$J$2:$K$15,2,FALSE)</f>
        <v>Oct'23 to Mar'24</v>
      </c>
      <c r="C2299" t="s">
        <v>629</v>
      </c>
      <c r="D2299" t="s">
        <v>512</v>
      </c>
      <c r="E2299" t="s">
        <v>588</v>
      </c>
      <c r="F2299" t="s">
        <v>624</v>
      </c>
      <c r="G2299" t="s">
        <v>625</v>
      </c>
      <c r="H2299" t="s">
        <v>268</v>
      </c>
      <c r="I2299" t="s">
        <v>269</v>
      </c>
      <c r="J2299" t="s">
        <v>35</v>
      </c>
      <c r="K2299">
        <v>9</v>
      </c>
    </row>
    <row r="2300" spans="1:11" x14ac:dyDescent="0.35">
      <c r="A2300" s="36" t="str">
        <f t="shared" si="20"/>
        <v>NHS111PS-202324-H2</v>
      </c>
      <c r="B2300" s="36" t="str">
        <f>VLOOKUP($A2300,Refs!$J$2:$K$15,2,FALSE)</f>
        <v>Oct'23 to Mar'24</v>
      </c>
      <c r="C2300" t="s">
        <v>629</v>
      </c>
      <c r="D2300" t="s">
        <v>512</v>
      </c>
      <c r="E2300" t="s">
        <v>588</v>
      </c>
      <c r="F2300" t="s">
        <v>624</v>
      </c>
      <c r="G2300" t="s">
        <v>625</v>
      </c>
      <c r="H2300" t="s">
        <v>268</v>
      </c>
      <c r="I2300" t="s">
        <v>269</v>
      </c>
      <c r="J2300" t="s">
        <v>36</v>
      </c>
      <c r="K2300">
        <v>112</v>
      </c>
    </row>
    <row r="2301" spans="1:11" x14ac:dyDescent="0.35">
      <c r="A2301" s="36" t="str">
        <f t="shared" si="20"/>
        <v>NHS111PS-202324-H2</v>
      </c>
      <c r="B2301" s="36" t="str">
        <f>VLOOKUP($A2301,Refs!$J$2:$K$15,2,FALSE)</f>
        <v>Oct'23 to Mar'24</v>
      </c>
      <c r="C2301" t="s">
        <v>629</v>
      </c>
      <c r="D2301" t="s">
        <v>512</v>
      </c>
      <c r="E2301" t="s">
        <v>588</v>
      </c>
      <c r="F2301" t="s">
        <v>624</v>
      </c>
      <c r="G2301" t="s">
        <v>625</v>
      </c>
      <c r="H2301" t="s">
        <v>268</v>
      </c>
      <c r="I2301" t="s">
        <v>269</v>
      </c>
      <c r="J2301" t="s">
        <v>37</v>
      </c>
      <c r="K2301">
        <v>25</v>
      </c>
    </row>
    <row r="2302" spans="1:11" x14ac:dyDescent="0.35">
      <c r="A2302" s="36" t="str">
        <f t="shared" si="20"/>
        <v>NHS111PS-202324-H2</v>
      </c>
      <c r="B2302" s="36" t="str">
        <f>VLOOKUP($A2302,Refs!$J$2:$K$15,2,FALSE)</f>
        <v>Oct'23 to Mar'24</v>
      </c>
      <c r="C2302" t="s">
        <v>629</v>
      </c>
      <c r="D2302" t="s">
        <v>512</v>
      </c>
      <c r="E2302" t="s">
        <v>588</v>
      </c>
      <c r="F2302" t="s">
        <v>624</v>
      </c>
      <c r="G2302" t="s">
        <v>625</v>
      </c>
      <c r="H2302" t="s">
        <v>268</v>
      </c>
      <c r="I2302" t="s">
        <v>269</v>
      </c>
      <c r="J2302" t="s">
        <v>38</v>
      </c>
      <c r="K2302">
        <v>96</v>
      </c>
    </row>
    <row r="2303" spans="1:11" x14ac:dyDescent="0.35">
      <c r="A2303" s="36" t="str">
        <f t="shared" si="20"/>
        <v>NHS111PS-202324-H2</v>
      </c>
      <c r="B2303" s="36" t="str">
        <f>VLOOKUP($A2303,Refs!$J$2:$K$15,2,FALSE)</f>
        <v>Oct'23 to Mar'24</v>
      </c>
      <c r="C2303" t="s">
        <v>629</v>
      </c>
      <c r="D2303" t="s">
        <v>512</v>
      </c>
      <c r="E2303" t="s">
        <v>588</v>
      </c>
      <c r="F2303" t="s">
        <v>624</v>
      </c>
      <c r="G2303" t="s">
        <v>625</v>
      </c>
      <c r="H2303" t="s">
        <v>268</v>
      </c>
      <c r="I2303" t="s">
        <v>269</v>
      </c>
      <c r="J2303" t="s">
        <v>39</v>
      </c>
      <c r="K2303">
        <v>119</v>
      </c>
    </row>
    <row r="2304" spans="1:11" x14ac:dyDescent="0.35">
      <c r="A2304" s="36" t="str">
        <f t="shared" si="20"/>
        <v>NHS111PS-202324-H2</v>
      </c>
      <c r="B2304" s="36" t="str">
        <f>VLOOKUP($A2304,Refs!$J$2:$K$15,2,FALSE)</f>
        <v>Oct'23 to Mar'24</v>
      </c>
      <c r="C2304" t="s">
        <v>629</v>
      </c>
      <c r="D2304" t="s">
        <v>512</v>
      </c>
      <c r="E2304" t="s">
        <v>588</v>
      </c>
      <c r="F2304" t="s">
        <v>624</v>
      </c>
      <c r="G2304" t="s">
        <v>625</v>
      </c>
      <c r="H2304" t="s">
        <v>268</v>
      </c>
      <c r="I2304" t="s">
        <v>269</v>
      </c>
      <c r="J2304" t="s">
        <v>40</v>
      </c>
      <c r="K2304">
        <v>11</v>
      </c>
    </row>
    <row r="2305" spans="1:11" x14ac:dyDescent="0.35">
      <c r="A2305" s="36" t="str">
        <f t="shared" si="20"/>
        <v>NHS111PS-202324-H2</v>
      </c>
      <c r="B2305" s="36" t="str">
        <f>VLOOKUP($A2305,Refs!$J$2:$K$15,2,FALSE)</f>
        <v>Oct'23 to Mar'24</v>
      </c>
      <c r="C2305" t="s">
        <v>629</v>
      </c>
      <c r="D2305" t="s">
        <v>512</v>
      </c>
      <c r="E2305" t="s">
        <v>588</v>
      </c>
      <c r="F2305" t="s">
        <v>624</v>
      </c>
      <c r="G2305" t="s">
        <v>625</v>
      </c>
      <c r="H2305" t="s">
        <v>268</v>
      </c>
      <c r="I2305" t="s">
        <v>269</v>
      </c>
      <c r="J2305" t="s">
        <v>41</v>
      </c>
      <c r="K2305">
        <v>30</v>
      </c>
    </row>
    <row r="2306" spans="1:11" x14ac:dyDescent="0.35">
      <c r="A2306" s="36" t="str">
        <f t="shared" si="20"/>
        <v>NHS111PS-202324-H2</v>
      </c>
      <c r="B2306" s="36" t="str">
        <f>VLOOKUP($A2306,Refs!$J$2:$K$15,2,FALSE)</f>
        <v>Oct'23 to Mar'24</v>
      </c>
      <c r="C2306" t="s">
        <v>629</v>
      </c>
      <c r="D2306" t="s">
        <v>512</v>
      </c>
      <c r="E2306" t="s">
        <v>588</v>
      </c>
      <c r="F2306" t="s">
        <v>624</v>
      </c>
      <c r="G2306" t="s">
        <v>625</v>
      </c>
      <c r="H2306" t="s">
        <v>268</v>
      </c>
      <c r="I2306" t="s">
        <v>269</v>
      </c>
      <c r="J2306" t="s">
        <v>42</v>
      </c>
      <c r="K2306">
        <v>38</v>
      </c>
    </row>
    <row r="2307" spans="1:11" x14ac:dyDescent="0.35">
      <c r="A2307" s="36" t="str">
        <f t="shared" si="20"/>
        <v>NHS111PS-202324-H2</v>
      </c>
      <c r="B2307" s="36" t="str">
        <f>VLOOKUP($A2307,Refs!$J$2:$K$15,2,FALSE)</f>
        <v>Oct'23 to Mar'24</v>
      </c>
      <c r="C2307" t="s">
        <v>629</v>
      </c>
      <c r="D2307" t="s">
        <v>512</v>
      </c>
      <c r="E2307" t="s">
        <v>588</v>
      </c>
      <c r="F2307" t="s">
        <v>624</v>
      </c>
      <c r="G2307" t="s">
        <v>625</v>
      </c>
      <c r="H2307" t="s">
        <v>268</v>
      </c>
      <c r="I2307" t="s">
        <v>269</v>
      </c>
      <c r="J2307" t="s">
        <v>43</v>
      </c>
      <c r="K2307">
        <v>4</v>
      </c>
    </row>
    <row r="2308" spans="1:11" x14ac:dyDescent="0.35">
      <c r="A2308" s="36" t="str">
        <f t="shared" ref="A2308:A2371" si="21">C2308</f>
        <v>NHS111PS-202425-H1</v>
      </c>
      <c r="B2308" s="36" t="str">
        <f>VLOOKUP($A2308,Refs!$J$2:$K$15,2,FALSE)</f>
        <v>Apr'24 to Sep'24</v>
      </c>
      <c r="C2308" t="s">
        <v>630</v>
      </c>
      <c r="D2308" t="s">
        <v>506</v>
      </c>
      <c r="E2308" t="s">
        <v>585</v>
      </c>
      <c r="F2308" t="s">
        <v>586</v>
      </c>
      <c r="G2308" t="s">
        <v>587</v>
      </c>
      <c r="H2308" t="s">
        <v>504</v>
      </c>
      <c r="I2308" t="s">
        <v>505</v>
      </c>
      <c r="J2308">
        <v>1</v>
      </c>
      <c r="K2308">
        <v>13458</v>
      </c>
    </row>
    <row r="2309" spans="1:11" x14ac:dyDescent="0.35">
      <c r="A2309" s="36" t="str">
        <f t="shared" si="21"/>
        <v>NHS111PS-202425-H1</v>
      </c>
      <c r="B2309" s="36" t="str">
        <f>VLOOKUP($A2309,Refs!$J$2:$K$15,2,FALSE)</f>
        <v>Apr'24 to Sep'24</v>
      </c>
      <c r="C2309" t="s">
        <v>630</v>
      </c>
      <c r="D2309" t="s">
        <v>506</v>
      </c>
      <c r="E2309" t="s">
        <v>585</v>
      </c>
      <c r="F2309" t="s">
        <v>586</v>
      </c>
      <c r="G2309" t="s">
        <v>587</v>
      </c>
      <c r="H2309" t="s">
        <v>504</v>
      </c>
      <c r="I2309" t="s">
        <v>505</v>
      </c>
      <c r="J2309">
        <v>2</v>
      </c>
      <c r="K2309">
        <v>255</v>
      </c>
    </row>
    <row r="2310" spans="1:11" x14ac:dyDescent="0.35">
      <c r="A2310" s="36" t="str">
        <f t="shared" si="21"/>
        <v>NHS111PS-202425-H1</v>
      </c>
      <c r="B2310" s="36" t="str">
        <f>VLOOKUP($A2310,Refs!$J$2:$K$15,2,FALSE)</f>
        <v>Apr'24 to Sep'24</v>
      </c>
      <c r="C2310" t="s">
        <v>630</v>
      </c>
      <c r="D2310" t="s">
        <v>506</v>
      </c>
      <c r="E2310" t="s">
        <v>585</v>
      </c>
      <c r="F2310" t="s">
        <v>586</v>
      </c>
      <c r="G2310" t="s">
        <v>587</v>
      </c>
      <c r="H2310" t="s">
        <v>504</v>
      </c>
      <c r="I2310" t="s">
        <v>505</v>
      </c>
      <c r="J2310" t="s">
        <v>30</v>
      </c>
      <c r="K2310">
        <v>67</v>
      </c>
    </row>
    <row r="2311" spans="1:11" x14ac:dyDescent="0.35">
      <c r="A2311" s="36" t="str">
        <f t="shared" si="21"/>
        <v>NHS111PS-202425-H1</v>
      </c>
      <c r="B2311" s="36" t="str">
        <f>VLOOKUP($A2311,Refs!$J$2:$K$15,2,FALSE)</f>
        <v>Apr'24 to Sep'24</v>
      </c>
      <c r="C2311" t="s">
        <v>630</v>
      </c>
      <c r="D2311" t="s">
        <v>506</v>
      </c>
      <c r="E2311" t="s">
        <v>585</v>
      </c>
      <c r="F2311" t="s">
        <v>586</v>
      </c>
      <c r="G2311" t="s">
        <v>587</v>
      </c>
      <c r="H2311" t="s">
        <v>504</v>
      </c>
      <c r="I2311" t="s">
        <v>505</v>
      </c>
      <c r="J2311" t="s">
        <v>31</v>
      </c>
      <c r="K2311">
        <v>30</v>
      </c>
    </row>
    <row r="2312" spans="1:11" x14ac:dyDescent="0.35">
      <c r="A2312" s="36" t="str">
        <f t="shared" si="21"/>
        <v>NHS111PS-202425-H1</v>
      </c>
      <c r="B2312" s="36" t="str">
        <f>VLOOKUP($A2312,Refs!$J$2:$K$15,2,FALSE)</f>
        <v>Apr'24 to Sep'24</v>
      </c>
      <c r="C2312" t="s">
        <v>630</v>
      </c>
      <c r="D2312" t="s">
        <v>506</v>
      </c>
      <c r="E2312" t="s">
        <v>585</v>
      </c>
      <c r="F2312" t="s">
        <v>586</v>
      </c>
      <c r="G2312" t="s">
        <v>587</v>
      </c>
      <c r="H2312" t="s">
        <v>504</v>
      </c>
      <c r="I2312" t="s">
        <v>505</v>
      </c>
      <c r="J2312" t="s">
        <v>32</v>
      </c>
      <c r="K2312">
        <v>20</v>
      </c>
    </row>
    <row r="2313" spans="1:11" x14ac:dyDescent="0.35">
      <c r="A2313" s="36" t="str">
        <f t="shared" si="21"/>
        <v>NHS111PS-202425-H1</v>
      </c>
      <c r="B2313" s="36" t="str">
        <f>VLOOKUP($A2313,Refs!$J$2:$K$15,2,FALSE)</f>
        <v>Apr'24 to Sep'24</v>
      </c>
      <c r="C2313" t="s">
        <v>630</v>
      </c>
      <c r="D2313" t="s">
        <v>506</v>
      </c>
      <c r="E2313" t="s">
        <v>585</v>
      </c>
      <c r="F2313" t="s">
        <v>586</v>
      </c>
      <c r="G2313" t="s">
        <v>587</v>
      </c>
      <c r="H2313" t="s">
        <v>504</v>
      </c>
      <c r="I2313" t="s">
        <v>505</v>
      </c>
      <c r="J2313" t="s">
        <v>33</v>
      </c>
      <c r="K2313">
        <v>12</v>
      </c>
    </row>
    <row r="2314" spans="1:11" x14ac:dyDescent="0.35">
      <c r="A2314" s="36" t="str">
        <f t="shared" si="21"/>
        <v>NHS111PS-202425-H1</v>
      </c>
      <c r="B2314" s="36" t="str">
        <f>VLOOKUP($A2314,Refs!$J$2:$K$15,2,FALSE)</f>
        <v>Apr'24 to Sep'24</v>
      </c>
      <c r="C2314" t="s">
        <v>630</v>
      </c>
      <c r="D2314" t="s">
        <v>506</v>
      </c>
      <c r="E2314" t="s">
        <v>585</v>
      </c>
      <c r="F2314" t="s">
        <v>586</v>
      </c>
      <c r="G2314" t="s">
        <v>587</v>
      </c>
      <c r="H2314" t="s">
        <v>504</v>
      </c>
      <c r="I2314" t="s">
        <v>505</v>
      </c>
      <c r="J2314" t="s">
        <v>34</v>
      </c>
      <c r="K2314">
        <v>20</v>
      </c>
    </row>
    <row r="2315" spans="1:11" x14ac:dyDescent="0.35">
      <c r="A2315" s="36" t="str">
        <f t="shared" si="21"/>
        <v>NHS111PS-202425-H1</v>
      </c>
      <c r="B2315" s="36" t="str">
        <f>VLOOKUP($A2315,Refs!$J$2:$K$15,2,FALSE)</f>
        <v>Apr'24 to Sep'24</v>
      </c>
      <c r="C2315" t="s">
        <v>630</v>
      </c>
      <c r="D2315" t="s">
        <v>506</v>
      </c>
      <c r="E2315" t="s">
        <v>585</v>
      </c>
      <c r="F2315" t="s">
        <v>586</v>
      </c>
      <c r="G2315" t="s">
        <v>587</v>
      </c>
      <c r="H2315" t="s">
        <v>504</v>
      </c>
      <c r="I2315" t="s">
        <v>505</v>
      </c>
      <c r="J2315" t="s">
        <v>35</v>
      </c>
      <c r="K2315">
        <v>106</v>
      </c>
    </row>
    <row r="2316" spans="1:11" x14ac:dyDescent="0.35">
      <c r="A2316" s="36" t="str">
        <f t="shared" si="21"/>
        <v>NHS111PS-202425-H1</v>
      </c>
      <c r="B2316" s="36" t="str">
        <f>VLOOKUP($A2316,Refs!$J$2:$K$15,2,FALSE)</f>
        <v>Apr'24 to Sep'24</v>
      </c>
      <c r="C2316" t="s">
        <v>630</v>
      </c>
      <c r="D2316" t="s">
        <v>506</v>
      </c>
      <c r="E2316" t="s">
        <v>585</v>
      </c>
      <c r="F2316" t="s">
        <v>586</v>
      </c>
      <c r="G2316" t="s">
        <v>587</v>
      </c>
      <c r="H2316" t="s">
        <v>504</v>
      </c>
      <c r="I2316" t="s">
        <v>505</v>
      </c>
      <c r="J2316" t="s">
        <v>36</v>
      </c>
      <c r="K2316">
        <v>16</v>
      </c>
    </row>
    <row r="2317" spans="1:11" x14ac:dyDescent="0.35">
      <c r="A2317" s="36" t="str">
        <f t="shared" si="21"/>
        <v>NHS111PS-202425-H1</v>
      </c>
      <c r="B2317" s="36" t="str">
        <f>VLOOKUP($A2317,Refs!$J$2:$K$15,2,FALSE)</f>
        <v>Apr'24 to Sep'24</v>
      </c>
      <c r="C2317" t="s">
        <v>630</v>
      </c>
      <c r="D2317" t="s">
        <v>506</v>
      </c>
      <c r="E2317" t="s">
        <v>585</v>
      </c>
      <c r="F2317" t="s">
        <v>586</v>
      </c>
      <c r="G2317" t="s">
        <v>587</v>
      </c>
      <c r="H2317" t="s">
        <v>504</v>
      </c>
      <c r="I2317" t="s">
        <v>505</v>
      </c>
      <c r="J2317" t="s">
        <v>37</v>
      </c>
      <c r="K2317">
        <v>26</v>
      </c>
    </row>
    <row r="2318" spans="1:11" x14ac:dyDescent="0.35">
      <c r="A2318" s="36" t="str">
        <f t="shared" si="21"/>
        <v>NHS111PS-202425-H1</v>
      </c>
      <c r="B2318" s="36" t="str">
        <f>VLOOKUP($A2318,Refs!$J$2:$K$15,2,FALSE)</f>
        <v>Apr'24 to Sep'24</v>
      </c>
      <c r="C2318" t="s">
        <v>630</v>
      </c>
      <c r="D2318" t="s">
        <v>506</v>
      </c>
      <c r="E2318" t="s">
        <v>585</v>
      </c>
      <c r="F2318" t="s">
        <v>586</v>
      </c>
      <c r="G2318" t="s">
        <v>587</v>
      </c>
      <c r="H2318" t="s">
        <v>504</v>
      </c>
      <c r="I2318" t="s">
        <v>505</v>
      </c>
      <c r="J2318" t="s">
        <v>38</v>
      </c>
      <c r="K2318">
        <v>11</v>
      </c>
    </row>
    <row r="2319" spans="1:11" x14ac:dyDescent="0.35">
      <c r="A2319" s="36" t="str">
        <f t="shared" si="21"/>
        <v>NHS111PS-202425-H1</v>
      </c>
      <c r="B2319" s="36" t="str">
        <f>VLOOKUP($A2319,Refs!$J$2:$K$15,2,FALSE)</f>
        <v>Apr'24 to Sep'24</v>
      </c>
      <c r="C2319" t="s">
        <v>630</v>
      </c>
      <c r="D2319" t="s">
        <v>506</v>
      </c>
      <c r="E2319" t="s">
        <v>585</v>
      </c>
      <c r="F2319" t="s">
        <v>586</v>
      </c>
      <c r="G2319" t="s">
        <v>587</v>
      </c>
      <c r="H2319" t="s">
        <v>504</v>
      </c>
      <c r="I2319" t="s">
        <v>505</v>
      </c>
      <c r="J2319" t="s">
        <v>39</v>
      </c>
      <c r="K2319">
        <v>39</v>
      </c>
    </row>
    <row r="2320" spans="1:11" x14ac:dyDescent="0.35">
      <c r="A2320" s="36" t="str">
        <f t="shared" si="21"/>
        <v>NHS111PS-202425-H1</v>
      </c>
      <c r="B2320" s="36" t="str">
        <f>VLOOKUP($A2320,Refs!$J$2:$K$15,2,FALSE)</f>
        <v>Apr'24 to Sep'24</v>
      </c>
      <c r="C2320" t="s">
        <v>630</v>
      </c>
      <c r="D2320" t="s">
        <v>506</v>
      </c>
      <c r="E2320" t="s">
        <v>585</v>
      </c>
      <c r="F2320" t="s">
        <v>586</v>
      </c>
      <c r="G2320" t="s">
        <v>587</v>
      </c>
      <c r="H2320" t="s">
        <v>504</v>
      </c>
      <c r="I2320" t="s">
        <v>505</v>
      </c>
      <c r="J2320" t="s">
        <v>40</v>
      </c>
      <c r="K2320">
        <v>15</v>
      </c>
    </row>
    <row r="2321" spans="1:11" x14ac:dyDescent="0.35">
      <c r="A2321" s="36" t="str">
        <f t="shared" si="21"/>
        <v>NHS111PS-202425-H1</v>
      </c>
      <c r="B2321" s="36" t="str">
        <f>VLOOKUP($A2321,Refs!$J$2:$K$15,2,FALSE)</f>
        <v>Apr'24 to Sep'24</v>
      </c>
      <c r="C2321" t="s">
        <v>630</v>
      </c>
      <c r="D2321" t="s">
        <v>506</v>
      </c>
      <c r="E2321" t="s">
        <v>585</v>
      </c>
      <c r="F2321" t="s">
        <v>586</v>
      </c>
      <c r="G2321" t="s">
        <v>587</v>
      </c>
      <c r="H2321" t="s">
        <v>504</v>
      </c>
      <c r="I2321" t="s">
        <v>505</v>
      </c>
      <c r="J2321" t="s">
        <v>41</v>
      </c>
      <c r="K2321">
        <v>26</v>
      </c>
    </row>
    <row r="2322" spans="1:11" x14ac:dyDescent="0.35">
      <c r="A2322" s="36" t="str">
        <f t="shared" si="21"/>
        <v>NHS111PS-202425-H1</v>
      </c>
      <c r="B2322" s="36" t="str">
        <f>VLOOKUP($A2322,Refs!$J$2:$K$15,2,FALSE)</f>
        <v>Apr'24 to Sep'24</v>
      </c>
      <c r="C2322" t="s">
        <v>630</v>
      </c>
      <c r="D2322" t="s">
        <v>506</v>
      </c>
      <c r="E2322" t="s">
        <v>585</v>
      </c>
      <c r="F2322" t="s">
        <v>586</v>
      </c>
      <c r="G2322" t="s">
        <v>587</v>
      </c>
      <c r="H2322" t="s">
        <v>504</v>
      </c>
      <c r="I2322" t="s">
        <v>505</v>
      </c>
      <c r="J2322" t="s">
        <v>42</v>
      </c>
      <c r="K2322">
        <v>50</v>
      </c>
    </row>
    <row r="2323" spans="1:11" x14ac:dyDescent="0.35">
      <c r="A2323" s="36" t="str">
        <f t="shared" si="21"/>
        <v>NHS111PS-202425-H1</v>
      </c>
      <c r="B2323" s="36" t="str">
        <f>VLOOKUP($A2323,Refs!$J$2:$K$15,2,FALSE)</f>
        <v>Apr'24 to Sep'24</v>
      </c>
      <c r="C2323" t="s">
        <v>630</v>
      </c>
      <c r="D2323" t="s">
        <v>506</v>
      </c>
      <c r="E2323" t="s">
        <v>585</v>
      </c>
      <c r="F2323" t="s">
        <v>586</v>
      </c>
      <c r="G2323" t="s">
        <v>587</v>
      </c>
      <c r="H2323" t="s">
        <v>504</v>
      </c>
      <c r="I2323" t="s">
        <v>505</v>
      </c>
      <c r="J2323" t="s">
        <v>43</v>
      </c>
      <c r="K2323">
        <v>72</v>
      </c>
    </row>
    <row r="2324" spans="1:11" x14ac:dyDescent="0.35">
      <c r="A2324" s="36" t="str">
        <f t="shared" si="21"/>
        <v>NHS111PS-202425-H1</v>
      </c>
      <c r="B2324" s="36" t="str">
        <f>VLOOKUP($A2324,Refs!$J$2:$K$15,2,FALSE)</f>
        <v>Apr'24 to Sep'24</v>
      </c>
      <c r="C2324" t="s">
        <v>630</v>
      </c>
      <c r="D2324" t="s">
        <v>568</v>
      </c>
      <c r="E2324" t="s">
        <v>628</v>
      </c>
      <c r="F2324" t="s">
        <v>589</v>
      </c>
      <c r="G2324" t="s">
        <v>590</v>
      </c>
      <c r="H2324" t="s">
        <v>565</v>
      </c>
      <c r="I2324" t="s">
        <v>566</v>
      </c>
      <c r="J2324">
        <v>1</v>
      </c>
      <c r="K2324">
        <v>299014</v>
      </c>
    </row>
    <row r="2325" spans="1:11" x14ac:dyDescent="0.35">
      <c r="A2325" s="36" t="str">
        <f t="shared" si="21"/>
        <v>NHS111PS-202425-H1</v>
      </c>
      <c r="B2325" s="36" t="str">
        <f>VLOOKUP($A2325,Refs!$J$2:$K$15,2,FALSE)</f>
        <v>Apr'24 to Sep'24</v>
      </c>
      <c r="C2325" t="s">
        <v>630</v>
      </c>
      <c r="D2325" t="s">
        <v>568</v>
      </c>
      <c r="E2325" t="s">
        <v>628</v>
      </c>
      <c r="F2325" t="s">
        <v>589</v>
      </c>
      <c r="G2325" t="s">
        <v>590</v>
      </c>
      <c r="H2325" t="s">
        <v>565</v>
      </c>
      <c r="I2325" t="s">
        <v>566</v>
      </c>
      <c r="J2325">
        <v>2</v>
      </c>
      <c r="K2325">
        <v>11949</v>
      </c>
    </row>
    <row r="2326" spans="1:11" x14ac:dyDescent="0.35">
      <c r="A2326" s="36" t="str">
        <f t="shared" si="21"/>
        <v>NHS111PS-202425-H1</v>
      </c>
      <c r="B2326" s="36" t="str">
        <f>VLOOKUP($A2326,Refs!$J$2:$K$15,2,FALSE)</f>
        <v>Apr'24 to Sep'24</v>
      </c>
      <c r="C2326" t="s">
        <v>630</v>
      </c>
      <c r="D2326" t="s">
        <v>568</v>
      </c>
      <c r="E2326" t="s">
        <v>628</v>
      </c>
      <c r="F2326" t="s">
        <v>589</v>
      </c>
      <c r="G2326" t="s">
        <v>590</v>
      </c>
      <c r="H2326" t="s">
        <v>565</v>
      </c>
      <c r="I2326" t="s">
        <v>566</v>
      </c>
      <c r="J2326" t="s">
        <v>30</v>
      </c>
      <c r="K2326">
        <v>8035</v>
      </c>
    </row>
    <row r="2327" spans="1:11" x14ac:dyDescent="0.35">
      <c r="A2327" s="36" t="str">
        <f t="shared" si="21"/>
        <v>NHS111PS-202425-H1</v>
      </c>
      <c r="B2327" s="36" t="str">
        <f>VLOOKUP($A2327,Refs!$J$2:$K$15,2,FALSE)</f>
        <v>Apr'24 to Sep'24</v>
      </c>
      <c r="C2327" t="s">
        <v>630</v>
      </c>
      <c r="D2327" t="s">
        <v>568</v>
      </c>
      <c r="E2327" t="s">
        <v>628</v>
      </c>
      <c r="F2327" t="s">
        <v>589</v>
      </c>
      <c r="G2327" t="s">
        <v>590</v>
      </c>
      <c r="H2327" t="s">
        <v>565</v>
      </c>
      <c r="I2327" t="s">
        <v>566</v>
      </c>
      <c r="J2327" t="s">
        <v>31</v>
      </c>
      <c r="K2327">
        <v>1303</v>
      </c>
    </row>
    <row r="2328" spans="1:11" x14ac:dyDescent="0.35">
      <c r="A2328" s="36" t="str">
        <f t="shared" si="21"/>
        <v>NHS111PS-202425-H1</v>
      </c>
      <c r="B2328" s="36" t="str">
        <f>VLOOKUP($A2328,Refs!$J$2:$K$15,2,FALSE)</f>
        <v>Apr'24 to Sep'24</v>
      </c>
      <c r="C2328" t="s">
        <v>630</v>
      </c>
      <c r="D2328" t="s">
        <v>568</v>
      </c>
      <c r="E2328" t="s">
        <v>628</v>
      </c>
      <c r="F2328" t="s">
        <v>589</v>
      </c>
      <c r="G2328" t="s">
        <v>590</v>
      </c>
      <c r="H2328" t="s">
        <v>565</v>
      </c>
      <c r="I2328" t="s">
        <v>566</v>
      </c>
      <c r="J2328" t="s">
        <v>32</v>
      </c>
      <c r="K2328">
        <v>504</v>
      </c>
    </row>
    <row r="2329" spans="1:11" x14ac:dyDescent="0.35">
      <c r="A2329" s="36" t="str">
        <f t="shared" si="21"/>
        <v>NHS111PS-202425-H1</v>
      </c>
      <c r="B2329" s="36" t="str">
        <f>VLOOKUP($A2329,Refs!$J$2:$K$15,2,FALSE)</f>
        <v>Apr'24 to Sep'24</v>
      </c>
      <c r="C2329" t="s">
        <v>630</v>
      </c>
      <c r="D2329" t="s">
        <v>568</v>
      </c>
      <c r="E2329" t="s">
        <v>628</v>
      </c>
      <c r="F2329" t="s">
        <v>589</v>
      </c>
      <c r="G2329" t="s">
        <v>590</v>
      </c>
      <c r="H2329" t="s">
        <v>565</v>
      </c>
      <c r="I2329" t="s">
        <v>566</v>
      </c>
      <c r="J2329" t="s">
        <v>33</v>
      </c>
      <c r="K2329">
        <v>537</v>
      </c>
    </row>
    <row r="2330" spans="1:11" x14ac:dyDescent="0.35">
      <c r="A2330" s="36" t="str">
        <f t="shared" si="21"/>
        <v>NHS111PS-202425-H1</v>
      </c>
      <c r="B2330" s="36" t="str">
        <f>VLOOKUP($A2330,Refs!$J$2:$K$15,2,FALSE)</f>
        <v>Apr'24 to Sep'24</v>
      </c>
      <c r="C2330" t="s">
        <v>630</v>
      </c>
      <c r="D2330" t="s">
        <v>568</v>
      </c>
      <c r="E2330" t="s">
        <v>628</v>
      </c>
      <c r="F2330" t="s">
        <v>589</v>
      </c>
      <c r="G2330" t="s">
        <v>590</v>
      </c>
      <c r="H2330" t="s">
        <v>565</v>
      </c>
      <c r="I2330" t="s">
        <v>566</v>
      </c>
      <c r="J2330" t="s">
        <v>34</v>
      </c>
      <c r="K2330">
        <v>1529</v>
      </c>
    </row>
    <row r="2331" spans="1:11" x14ac:dyDescent="0.35">
      <c r="A2331" s="36" t="str">
        <f t="shared" si="21"/>
        <v>NHS111PS-202425-H1</v>
      </c>
      <c r="B2331" s="36" t="str">
        <f>VLOOKUP($A2331,Refs!$J$2:$K$15,2,FALSE)</f>
        <v>Apr'24 to Sep'24</v>
      </c>
      <c r="C2331" t="s">
        <v>630</v>
      </c>
      <c r="D2331" t="s">
        <v>568</v>
      </c>
      <c r="E2331" t="s">
        <v>628</v>
      </c>
      <c r="F2331" t="s">
        <v>589</v>
      </c>
      <c r="G2331" t="s">
        <v>590</v>
      </c>
      <c r="H2331" t="s">
        <v>565</v>
      </c>
      <c r="I2331" t="s">
        <v>566</v>
      </c>
      <c r="J2331" t="s">
        <v>35</v>
      </c>
      <c r="K2331">
        <v>41</v>
      </c>
    </row>
    <row r="2332" spans="1:11" x14ac:dyDescent="0.35">
      <c r="A2332" s="36" t="str">
        <f t="shared" si="21"/>
        <v>NHS111PS-202425-H1</v>
      </c>
      <c r="B2332" s="36" t="str">
        <f>VLOOKUP($A2332,Refs!$J$2:$K$15,2,FALSE)</f>
        <v>Apr'24 to Sep'24</v>
      </c>
      <c r="C2332" t="s">
        <v>630</v>
      </c>
      <c r="D2332" t="s">
        <v>568</v>
      </c>
      <c r="E2332" t="s">
        <v>628</v>
      </c>
      <c r="F2332" t="s">
        <v>589</v>
      </c>
      <c r="G2332" t="s">
        <v>590</v>
      </c>
      <c r="H2332" t="s">
        <v>565</v>
      </c>
      <c r="I2332" t="s">
        <v>566</v>
      </c>
      <c r="J2332" t="s">
        <v>36</v>
      </c>
      <c r="K2332">
        <v>3023</v>
      </c>
    </row>
    <row r="2333" spans="1:11" x14ac:dyDescent="0.35">
      <c r="A2333" s="36" t="str">
        <f t="shared" si="21"/>
        <v>NHS111PS-202425-H1</v>
      </c>
      <c r="B2333" s="36" t="str">
        <f>VLOOKUP($A2333,Refs!$J$2:$K$15,2,FALSE)</f>
        <v>Apr'24 to Sep'24</v>
      </c>
      <c r="C2333" t="s">
        <v>630</v>
      </c>
      <c r="D2333" t="s">
        <v>568</v>
      </c>
      <c r="E2333" t="s">
        <v>628</v>
      </c>
      <c r="F2333" t="s">
        <v>589</v>
      </c>
      <c r="G2333" t="s">
        <v>590</v>
      </c>
      <c r="H2333" t="s">
        <v>565</v>
      </c>
      <c r="I2333" t="s">
        <v>566</v>
      </c>
      <c r="J2333" t="s">
        <v>37</v>
      </c>
      <c r="K2333">
        <v>3413</v>
      </c>
    </row>
    <row r="2334" spans="1:11" x14ac:dyDescent="0.35">
      <c r="A2334" s="36" t="str">
        <f t="shared" si="21"/>
        <v>NHS111PS-202425-H1</v>
      </c>
      <c r="B2334" s="36" t="str">
        <f>VLOOKUP($A2334,Refs!$J$2:$K$15,2,FALSE)</f>
        <v>Apr'24 to Sep'24</v>
      </c>
      <c r="C2334" t="s">
        <v>630</v>
      </c>
      <c r="D2334" t="s">
        <v>568</v>
      </c>
      <c r="E2334" t="s">
        <v>628</v>
      </c>
      <c r="F2334" t="s">
        <v>589</v>
      </c>
      <c r="G2334" t="s">
        <v>590</v>
      </c>
      <c r="H2334" t="s">
        <v>565</v>
      </c>
      <c r="I2334" t="s">
        <v>566</v>
      </c>
      <c r="J2334" t="s">
        <v>38</v>
      </c>
      <c r="K2334">
        <v>1107</v>
      </c>
    </row>
    <row r="2335" spans="1:11" x14ac:dyDescent="0.35">
      <c r="A2335" s="36" t="str">
        <f t="shared" si="21"/>
        <v>NHS111PS-202425-H1</v>
      </c>
      <c r="B2335" s="36" t="str">
        <f>VLOOKUP($A2335,Refs!$J$2:$K$15,2,FALSE)</f>
        <v>Apr'24 to Sep'24</v>
      </c>
      <c r="C2335" t="s">
        <v>630</v>
      </c>
      <c r="D2335" t="s">
        <v>568</v>
      </c>
      <c r="E2335" t="s">
        <v>628</v>
      </c>
      <c r="F2335" t="s">
        <v>589</v>
      </c>
      <c r="G2335" t="s">
        <v>590</v>
      </c>
      <c r="H2335" t="s">
        <v>565</v>
      </c>
      <c r="I2335" t="s">
        <v>566</v>
      </c>
      <c r="J2335" t="s">
        <v>39</v>
      </c>
      <c r="K2335">
        <v>2873</v>
      </c>
    </row>
    <row r="2336" spans="1:11" x14ac:dyDescent="0.35">
      <c r="A2336" s="36" t="str">
        <f t="shared" si="21"/>
        <v>NHS111PS-202425-H1</v>
      </c>
      <c r="B2336" s="36" t="str">
        <f>VLOOKUP($A2336,Refs!$J$2:$K$15,2,FALSE)</f>
        <v>Apr'24 to Sep'24</v>
      </c>
      <c r="C2336" t="s">
        <v>630</v>
      </c>
      <c r="D2336" t="s">
        <v>568</v>
      </c>
      <c r="E2336" t="s">
        <v>628</v>
      </c>
      <c r="F2336" t="s">
        <v>589</v>
      </c>
      <c r="G2336" t="s">
        <v>590</v>
      </c>
      <c r="H2336" t="s">
        <v>565</v>
      </c>
      <c r="I2336" t="s">
        <v>566</v>
      </c>
      <c r="J2336" t="s">
        <v>40</v>
      </c>
      <c r="K2336">
        <v>0</v>
      </c>
    </row>
    <row r="2337" spans="1:11" x14ac:dyDescent="0.35">
      <c r="A2337" s="36" t="str">
        <f t="shared" si="21"/>
        <v>NHS111PS-202425-H1</v>
      </c>
      <c r="B2337" s="36" t="str">
        <f>VLOOKUP($A2337,Refs!$J$2:$K$15,2,FALSE)</f>
        <v>Apr'24 to Sep'24</v>
      </c>
      <c r="C2337" t="s">
        <v>630</v>
      </c>
      <c r="D2337" t="s">
        <v>568</v>
      </c>
      <c r="E2337" t="s">
        <v>628</v>
      </c>
      <c r="F2337" t="s">
        <v>589</v>
      </c>
      <c r="G2337" t="s">
        <v>590</v>
      </c>
      <c r="H2337" t="s">
        <v>565</v>
      </c>
      <c r="I2337" t="s">
        <v>566</v>
      </c>
      <c r="J2337" t="s">
        <v>41</v>
      </c>
      <c r="K2337">
        <v>0</v>
      </c>
    </row>
    <row r="2338" spans="1:11" x14ac:dyDescent="0.35">
      <c r="A2338" s="36" t="str">
        <f t="shared" si="21"/>
        <v>NHS111PS-202425-H1</v>
      </c>
      <c r="B2338" s="36" t="str">
        <f>VLOOKUP($A2338,Refs!$J$2:$K$15,2,FALSE)</f>
        <v>Apr'24 to Sep'24</v>
      </c>
      <c r="C2338" t="s">
        <v>630</v>
      </c>
      <c r="D2338" t="s">
        <v>568</v>
      </c>
      <c r="E2338" t="s">
        <v>628</v>
      </c>
      <c r="F2338" t="s">
        <v>589</v>
      </c>
      <c r="G2338" t="s">
        <v>590</v>
      </c>
      <c r="H2338" t="s">
        <v>565</v>
      </c>
      <c r="I2338" t="s">
        <v>566</v>
      </c>
      <c r="J2338" t="s">
        <v>42</v>
      </c>
      <c r="K2338">
        <v>1533</v>
      </c>
    </row>
    <row r="2339" spans="1:11" x14ac:dyDescent="0.35">
      <c r="A2339" s="36" t="str">
        <f t="shared" si="21"/>
        <v>NHS111PS-202425-H1</v>
      </c>
      <c r="B2339" s="36" t="str">
        <f>VLOOKUP($A2339,Refs!$J$2:$K$15,2,FALSE)</f>
        <v>Apr'24 to Sep'24</v>
      </c>
      <c r="C2339" t="s">
        <v>630</v>
      </c>
      <c r="D2339" t="s">
        <v>568</v>
      </c>
      <c r="E2339" t="s">
        <v>628</v>
      </c>
      <c r="F2339" t="s">
        <v>589</v>
      </c>
      <c r="G2339" t="s">
        <v>590</v>
      </c>
      <c r="H2339" t="s">
        <v>565</v>
      </c>
      <c r="I2339" t="s">
        <v>566</v>
      </c>
      <c r="J2339" t="s">
        <v>43</v>
      </c>
      <c r="K2339">
        <v>0</v>
      </c>
    </row>
    <row r="2340" spans="1:11" x14ac:dyDescent="0.35">
      <c r="A2340" s="36" t="str">
        <f t="shared" si="21"/>
        <v>NHS111PS-202425-H1</v>
      </c>
      <c r="B2340" s="36" t="str">
        <f>VLOOKUP($A2340,Refs!$J$2:$K$15,2,FALSE)</f>
        <v>Apr'24 to Sep'24</v>
      </c>
      <c r="C2340" t="s">
        <v>630</v>
      </c>
      <c r="D2340" t="s">
        <v>497</v>
      </c>
      <c r="E2340" t="s">
        <v>594</v>
      </c>
      <c r="F2340" t="s">
        <v>592</v>
      </c>
      <c r="G2340" t="s">
        <v>593</v>
      </c>
      <c r="H2340" t="s">
        <v>158</v>
      </c>
      <c r="I2340" t="s">
        <v>159</v>
      </c>
      <c r="J2340">
        <v>1</v>
      </c>
      <c r="K2340">
        <v>3817</v>
      </c>
    </row>
    <row r="2341" spans="1:11" x14ac:dyDescent="0.35">
      <c r="A2341" s="36" t="str">
        <f t="shared" si="21"/>
        <v>NHS111PS-202425-H1</v>
      </c>
      <c r="B2341" s="36" t="str">
        <f>VLOOKUP($A2341,Refs!$J$2:$K$15,2,FALSE)</f>
        <v>Apr'24 to Sep'24</v>
      </c>
      <c r="C2341" t="s">
        <v>630</v>
      </c>
      <c r="D2341" t="s">
        <v>497</v>
      </c>
      <c r="E2341" t="s">
        <v>594</v>
      </c>
      <c r="F2341" t="s">
        <v>592</v>
      </c>
      <c r="G2341" t="s">
        <v>593</v>
      </c>
      <c r="H2341" t="s">
        <v>158</v>
      </c>
      <c r="I2341" t="s">
        <v>159</v>
      </c>
      <c r="J2341">
        <v>2</v>
      </c>
      <c r="K2341">
        <v>317</v>
      </c>
    </row>
    <row r="2342" spans="1:11" x14ac:dyDescent="0.35">
      <c r="A2342" s="36" t="str">
        <f t="shared" si="21"/>
        <v>NHS111PS-202425-H1</v>
      </c>
      <c r="B2342" s="36" t="str">
        <f>VLOOKUP($A2342,Refs!$J$2:$K$15,2,FALSE)</f>
        <v>Apr'24 to Sep'24</v>
      </c>
      <c r="C2342" t="s">
        <v>630</v>
      </c>
      <c r="D2342" t="s">
        <v>497</v>
      </c>
      <c r="E2342" t="s">
        <v>594</v>
      </c>
      <c r="F2342" t="s">
        <v>592</v>
      </c>
      <c r="G2342" t="s">
        <v>593</v>
      </c>
      <c r="H2342" t="s">
        <v>158</v>
      </c>
      <c r="I2342" t="s">
        <v>159</v>
      </c>
      <c r="J2342" t="s">
        <v>30</v>
      </c>
      <c r="K2342">
        <v>165</v>
      </c>
    </row>
    <row r="2343" spans="1:11" x14ac:dyDescent="0.35">
      <c r="A2343" s="36" t="str">
        <f t="shared" si="21"/>
        <v>NHS111PS-202425-H1</v>
      </c>
      <c r="B2343" s="36" t="str">
        <f>VLOOKUP($A2343,Refs!$J$2:$K$15,2,FALSE)</f>
        <v>Apr'24 to Sep'24</v>
      </c>
      <c r="C2343" t="s">
        <v>630</v>
      </c>
      <c r="D2343" t="s">
        <v>497</v>
      </c>
      <c r="E2343" t="s">
        <v>594</v>
      </c>
      <c r="F2343" t="s">
        <v>592</v>
      </c>
      <c r="G2343" t="s">
        <v>593</v>
      </c>
      <c r="H2343" t="s">
        <v>158</v>
      </c>
      <c r="I2343" t="s">
        <v>159</v>
      </c>
      <c r="J2343" t="s">
        <v>31</v>
      </c>
      <c r="K2343">
        <v>60</v>
      </c>
    </row>
    <row r="2344" spans="1:11" x14ac:dyDescent="0.35">
      <c r="A2344" s="36" t="str">
        <f t="shared" si="21"/>
        <v>NHS111PS-202425-H1</v>
      </c>
      <c r="B2344" s="36" t="str">
        <f>VLOOKUP($A2344,Refs!$J$2:$K$15,2,FALSE)</f>
        <v>Apr'24 to Sep'24</v>
      </c>
      <c r="C2344" t="s">
        <v>630</v>
      </c>
      <c r="D2344" t="s">
        <v>497</v>
      </c>
      <c r="E2344" t="s">
        <v>594</v>
      </c>
      <c r="F2344" t="s">
        <v>592</v>
      </c>
      <c r="G2344" t="s">
        <v>593</v>
      </c>
      <c r="H2344" t="s">
        <v>158</v>
      </c>
      <c r="I2344" t="s">
        <v>159</v>
      </c>
      <c r="J2344" t="s">
        <v>32</v>
      </c>
      <c r="K2344">
        <v>25</v>
      </c>
    </row>
    <row r="2345" spans="1:11" x14ac:dyDescent="0.35">
      <c r="A2345" s="36" t="str">
        <f t="shared" si="21"/>
        <v>NHS111PS-202425-H1</v>
      </c>
      <c r="B2345" s="36" t="str">
        <f>VLOOKUP($A2345,Refs!$J$2:$K$15,2,FALSE)</f>
        <v>Apr'24 to Sep'24</v>
      </c>
      <c r="C2345" t="s">
        <v>630</v>
      </c>
      <c r="D2345" t="s">
        <v>497</v>
      </c>
      <c r="E2345" t="s">
        <v>594</v>
      </c>
      <c r="F2345" t="s">
        <v>592</v>
      </c>
      <c r="G2345" t="s">
        <v>593</v>
      </c>
      <c r="H2345" t="s">
        <v>158</v>
      </c>
      <c r="I2345" t="s">
        <v>159</v>
      </c>
      <c r="J2345" t="s">
        <v>33</v>
      </c>
      <c r="K2345">
        <v>28</v>
      </c>
    </row>
    <row r="2346" spans="1:11" x14ac:dyDescent="0.35">
      <c r="A2346" s="36" t="str">
        <f t="shared" si="21"/>
        <v>NHS111PS-202425-H1</v>
      </c>
      <c r="B2346" s="36" t="str">
        <f>VLOOKUP($A2346,Refs!$J$2:$K$15,2,FALSE)</f>
        <v>Apr'24 to Sep'24</v>
      </c>
      <c r="C2346" t="s">
        <v>630</v>
      </c>
      <c r="D2346" t="s">
        <v>497</v>
      </c>
      <c r="E2346" t="s">
        <v>594</v>
      </c>
      <c r="F2346" t="s">
        <v>592</v>
      </c>
      <c r="G2346" t="s">
        <v>593</v>
      </c>
      <c r="H2346" t="s">
        <v>158</v>
      </c>
      <c r="I2346" t="s">
        <v>159</v>
      </c>
      <c r="J2346" t="s">
        <v>34</v>
      </c>
      <c r="K2346">
        <v>24</v>
      </c>
    </row>
    <row r="2347" spans="1:11" x14ac:dyDescent="0.35">
      <c r="A2347" s="36" t="str">
        <f t="shared" si="21"/>
        <v>NHS111PS-202425-H1</v>
      </c>
      <c r="B2347" s="36" t="str">
        <f>VLOOKUP($A2347,Refs!$J$2:$K$15,2,FALSE)</f>
        <v>Apr'24 to Sep'24</v>
      </c>
      <c r="C2347" t="s">
        <v>630</v>
      </c>
      <c r="D2347" t="s">
        <v>497</v>
      </c>
      <c r="E2347" t="s">
        <v>594</v>
      </c>
      <c r="F2347" t="s">
        <v>592</v>
      </c>
      <c r="G2347" t="s">
        <v>593</v>
      </c>
      <c r="H2347" t="s">
        <v>158</v>
      </c>
      <c r="I2347" t="s">
        <v>159</v>
      </c>
      <c r="J2347" t="s">
        <v>35</v>
      </c>
      <c r="K2347">
        <v>15</v>
      </c>
    </row>
    <row r="2348" spans="1:11" x14ac:dyDescent="0.35">
      <c r="A2348" s="36" t="str">
        <f t="shared" si="21"/>
        <v>NHS111PS-202425-H1</v>
      </c>
      <c r="B2348" s="36" t="str">
        <f>VLOOKUP($A2348,Refs!$J$2:$K$15,2,FALSE)</f>
        <v>Apr'24 to Sep'24</v>
      </c>
      <c r="C2348" t="s">
        <v>630</v>
      </c>
      <c r="D2348" t="s">
        <v>497</v>
      </c>
      <c r="E2348" t="s">
        <v>594</v>
      </c>
      <c r="F2348" t="s">
        <v>592</v>
      </c>
      <c r="G2348" t="s">
        <v>593</v>
      </c>
      <c r="H2348" t="s">
        <v>158</v>
      </c>
      <c r="I2348" t="s">
        <v>159</v>
      </c>
      <c r="J2348" t="s">
        <v>36</v>
      </c>
      <c r="K2348">
        <v>63</v>
      </c>
    </row>
    <row r="2349" spans="1:11" x14ac:dyDescent="0.35">
      <c r="A2349" s="36" t="str">
        <f t="shared" si="21"/>
        <v>NHS111PS-202425-H1</v>
      </c>
      <c r="B2349" s="36" t="str">
        <f>VLOOKUP($A2349,Refs!$J$2:$K$15,2,FALSE)</f>
        <v>Apr'24 to Sep'24</v>
      </c>
      <c r="C2349" t="s">
        <v>630</v>
      </c>
      <c r="D2349" t="s">
        <v>497</v>
      </c>
      <c r="E2349" t="s">
        <v>594</v>
      </c>
      <c r="F2349" t="s">
        <v>592</v>
      </c>
      <c r="G2349" t="s">
        <v>593</v>
      </c>
      <c r="H2349" t="s">
        <v>158</v>
      </c>
      <c r="I2349" t="s">
        <v>159</v>
      </c>
      <c r="J2349" t="s">
        <v>37</v>
      </c>
      <c r="K2349">
        <v>96</v>
      </c>
    </row>
    <row r="2350" spans="1:11" x14ac:dyDescent="0.35">
      <c r="A2350" s="36" t="str">
        <f t="shared" si="21"/>
        <v>NHS111PS-202425-H1</v>
      </c>
      <c r="B2350" s="36" t="str">
        <f>VLOOKUP($A2350,Refs!$J$2:$K$15,2,FALSE)</f>
        <v>Apr'24 to Sep'24</v>
      </c>
      <c r="C2350" t="s">
        <v>630</v>
      </c>
      <c r="D2350" t="s">
        <v>497</v>
      </c>
      <c r="E2350" t="s">
        <v>594</v>
      </c>
      <c r="F2350" t="s">
        <v>592</v>
      </c>
      <c r="G2350" t="s">
        <v>593</v>
      </c>
      <c r="H2350" t="s">
        <v>158</v>
      </c>
      <c r="I2350" t="s">
        <v>159</v>
      </c>
      <c r="J2350" t="s">
        <v>38</v>
      </c>
      <c r="K2350">
        <v>21</v>
      </c>
    </row>
    <row r="2351" spans="1:11" x14ac:dyDescent="0.35">
      <c r="A2351" s="36" t="str">
        <f t="shared" si="21"/>
        <v>NHS111PS-202425-H1</v>
      </c>
      <c r="B2351" s="36" t="str">
        <f>VLOOKUP($A2351,Refs!$J$2:$K$15,2,FALSE)</f>
        <v>Apr'24 to Sep'24</v>
      </c>
      <c r="C2351" t="s">
        <v>630</v>
      </c>
      <c r="D2351" t="s">
        <v>497</v>
      </c>
      <c r="E2351" t="s">
        <v>594</v>
      </c>
      <c r="F2351" t="s">
        <v>592</v>
      </c>
      <c r="G2351" t="s">
        <v>593</v>
      </c>
      <c r="H2351" t="s">
        <v>158</v>
      </c>
      <c r="I2351" t="s">
        <v>159</v>
      </c>
      <c r="J2351" t="s">
        <v>39</v>
      </c>
      <c r="K2351">
        <v>40</v>
      </c>
    </row>
    <row r="2352" spans="1:11" x14ac:dyDescent="0.35">
      <c r="A2352" s="36" t="str">
        <f t="shared" si="21"/>
        <v>NHS111PS-202425-H1</v>
      </c>
      <c r="B2352" s="36" t="str">
        <f>VLOOKUP($A2352,Refs!$J$2:$K$15,2,FALSE)</f>
        <v>Apr'24 to Sep'24</v>
      </c>
      <c r="C2352" t="s">
        <v>630</v>
      </c>
      <c r="D2352" t="s">
        <v>497</v>
      </c>
      <c r="E2352" t="s">
        <v>594</v>
      </c>
      <c r="F2352" t="s">
        <v>592</v>
      </c>
      <c r="G2352" t="s">
        <v>593</v>
      </c>
      <c r="H2352" t="s">
        <v>158</v>
      </c>
      <c r="I2352" t="s">
        <v>159</v>
      </c>
      <c r="J2352" t="s">
        <v>40</v>
      </c>
      <c r="K2352">
        <v>11</v>
      </c>
    </row>
    <row r="2353" spans="1:11" x14ac:dyDescent="0.35">
      <c r="A2353" s="36" t="str">
        <f t="shared" si="21"/>
        <v>NHS111PS-202425-H1</v>
      </c>
      <c r="B2353" s="36" t="str">
        <f>VLOOKUP($A2353,Refs!$J$2:$K$15,2,FALSE)</f>
        <v>Apr'24 to Sep'24</v>
      </c>
      <c r="C2353" t="s">
        <v>630</v>
      </c>
      <c r="D2353" t="s">
        <v>497</v>
      </c>
      <c r="E2353" t="s">
        <v>594</v>
      </c>
      <c r="F2353" t="s">
        <v>592</v>
      </c>
      <c r="G2353" t="s">
        <v>593</v>
      </c>
      <c r="H2353" t="s">
        <v>158</v>
      </c>
      <c r="I2353" t="s">
        <v>159</v>
      </c>
      <c r="J2353" t="s">
        <v>41</v>
      </c>
      <c r="K2353">
        <v>19</v>
      </c>
    </row>
    <row r="2354" spans="1:11" x14ac:dyDescent="0.35">
      <c r="A2354" s="36" t="str">
        <f t="shared" si="21"/>
        <v>NHS111PS-202425-H1</v>
      </c>
      <c r="B2354" s="36" t="str">
        <f>VLOOKUP($A2354,Refs!$J$2:$K$15,2,FALSE)</f>
        <v>Apr'24 to Sep'24</v>
      </c>
      <c r="C2354" t="s">
        <v>630</v>
      </c>
      <c r="D2354" t="s">
        <v>497</v>
      </c>
      <c r="E2354" t="s">
        <v>594</v>
      </c>
      <c r="F2354" t="s">
        <v>592</v>
      </c>
      <c r="G2354" t="s">
        <v>593</v>
      </c>
      <c r="H2354" t="s">
        <v>158</v>
      </c>
      <c r="I2354" t="s">
        <v>159</v>
      </c>
      <c r="J2354" t="s">
        <v>42</v>
      </c>
      <c r="K2354">
        <v>67</v>
      </c>
    </row>
    <row r="2355" spans="1:11" x14ac:dyDescent="0.35">
      <c r="A2355" s="36" t="str">
        <f t="shared" si="21"/>
        <v>NHS111PS-202425-H1</v>
      </c>
      <c r="B2355" s="36" t="str">
        <f>VLOOKUP($A2355,Refs!$J$2:$K$15,2,FALSE)</f>
        <v>Apr'24 to Sep'24</v>
      </c>
      <c r="C2355" t="s">
        <v>630</v>
      </c>
      <c r="D2355" t="s">
        <v>497</v>
      </c>
      <c r="E2355" t="s">
        <v>594</v>
      </c>
      <c r="F2355" t="s">
        <v>592</v>
      </c>
      <c r="G2355" t="s">
        <v>593</v>
      </c>
      <c r="H2355" t="s">
        <v>158</v>
      </c>
      <c r="I2355" t="s">
        <v>159</v>
      </c>
      <c r="J2355" t="s">
        <v>43</v>
      </c>
      <c r="K2355">
        <v>0</v>
      </c>
    </row>
    <row r="2356" spans="1:11" x14ac:dyDescent="0.35">
      <c r="A2356" s="36" t="str">
        <f t="shared" si="21"/>
        <v>NHS111PS-202425-H1</v>
      </c>
      <c r="B2356" s="36" t="str">
        <f>VLOOKUP($A2356,Refs!$J$2:$K$15,2,FALSE)</f>
        <v>Apr'24 to Sep'24</v>
      </c>
      <c r="C2356" t="s">
        <v>630</v>
      </c>
      <c r="D2356" t="s">
        <v>501</v>
      </c>
      <c r="E2356" t="s">
        <v>591</v>
      </c>
      <c r="F2356" t="s">
        <v>592</v>
      </c>
      <c r="G2356" t="s">
        <v>593</v>
      </c>
      <c r="H2356" t="s">
        <v>151</v>
      </c>
      <c r="I2356" t="s">
        <v>150</v>
      </c>
      <c r="J2356">
        <v>1</v>
      </c>
      <c r="K2356">
        <v>42008</v>
      </c>
    </row>
    <row r="2357" spans="1:11" x14ac:dyDescent="0.35">
      <c r="A2357" s="36" t="str">
        <f t="shared" si="21"/>
        <v>NHS111PS-202425-H1</v>
      </c>
      <c r="B2357" s="36" t="str">
        <f>VLOOKUP($A2357,Refs!$J$2:$K$15,2,FALSE)</f>
        <v>Apr'24 to Sep'24</v>
      </c>
      <c r="C2357" t="s">
        <v>630</v>
      </c>
      <c r="D2357" t="s">
        <v>501</v>
      </c>
      <c r="E2357" t="s">
        <v>591</v>
      </c>
      <c r="F2357" t="s">
        <v>592</v>
      </c>
      <c r="G2357" t="s">
        <v>593</v>
      </c>
      <c r="H2357" t="s">
        <v>151</v>
      </c>
      <c r="I2357" t="s">
        <v>150</v>
      </c>
      <c r="J2357">
        <v>2</v>
      </c>
      <c r="K2357">
        <v>3808</v>
      </c>
    </row>
    <row r="2358" spans="1:11" x14ac:dyDescent="0.35">
      <c r="A2358" s="36" t="str">
        <f t="shared" si="21"/>
        <v>NHS111PS-202425-H1</v>
      </c>
      <c r="B2358" s="36" t="str">
        <f>VLOOKUP($A2358,Refs!$J$2:$K$15,2,FALSE)</f>
        <v>Apr'24 to Sep'24</v>
      </c>
      <c r="C2358" t="s">
        <v>630</v>
      </c>
      <c r="D2358" t="s">
        <v>501</v>
      </c>
      <c r="E2358" t="s">
        <v>591</v>
      </c>
      <c r="F2358" t="s">
        <v>592</v>
      </c>
      <c r="G2358" t="s">
        <v>593</v>
      </c>
      <c r="H2358" t="s">
        <v>151</v>
      </c>
      <c r="I2358" t="s">
        <v>150</v>
      </c>
      <c r="J2358" t="s">
        <v>30</v>
      </c>
      <c r="K2358">
        <v>2170</v>
      </c>
    </row>
    <row r="2359" spans="1:11" x14ac:dyDescent="0.35">
      <c r="A2359" s="36" t="str">
        <f t="shared" si="21"/>
        <v>NHS111PS-202425-H1</v>
      </c>
      <c r="B2359" s="36" t="str">
        <f>VLOOKUP($A2359,Refs!$J$2:$K$15,2,FALSE)</f>
        <v>Apr'24 to Sep'24</v>
      </c>
      <c r="C2359" t="s">
        <v>630</v>
      </c>
      <c r="D2359" t="s">
        <v>501</v>
      </c>
      <c r="E2359" t="s">
        <v>591</v>
      </c>
      <c r="F2359" t="s">
        <v>592</v>
      </c>
      <c r="G2359" t="s">
        <v>593</v>
      </c>
      <c r="H2359" t="s">
        <v>151</v>
      </c>
      <c r="I2359" t="s">
        <v>150</v>
      </c>
      <c r="J2359" t="s">
        <v>31</v>
      </c>
      <c r="K2359">
        <v>635</v>
      </c>
    </row>
    <row r="2360" spans="1:11" x14ac:dyDescent="0.35">
      <c r="A2360" s="36" t="str">
        <f t="shared" si="21"/>
        <v>NHS111PS-202425-H1</v>
      </c>
      <c r="B2360" s="36" t="str">
        <f>VLOOKUP($A2360,Refs!$J$2:$K$15,2,FALSE)</f>
        <v>Apr'24 to Sep'24</v>
      </c>
      <c r="C2360" t="s">
        <v>630</v>
      </c>
      <c r="D2360" t="s">
        <v>501</v>
      </c>
      <c r="E2360" t="s">
        <v>591</v>
      </c>
      <c r="F2360" t="s">
        <v>592</v>
      </c>
      <c r="G2360" t="s">
        <v>593</v>
      </c>
      <c r="H2360" t="s">
        <v>151</v>
      </c>
      <c r="I2360" t="s">
        <v>150</v>
      </c>
      <c r="J2360" t="s">
        <v>32</v>
      </c>
      <c r="K2360">
        <v>255</v>
      </c>
    </row>
    <row r="2361" spans="1:11" x14ac:dyDescent="0.35">
      <c r="A2361" s="36" t="str">
        <f t="shared" si="21"/>
        <v>NHS111PS-202425-H1</v>
      </c>
      <c r="B2361" s="36" t="str">
        <f>VLOOKUP($A2361,Refs!$J$2:$K$15,2,FALSE)</f>
        <v>Apr'24 to Sep'24</v>
      </c>
      <c r="C2361" t="s">
        <v>630</v>
      </c>
      <c r="D2361" t="s">
        <v>501</v>
      </c>
      <c r="E2361" t="s">
        <v>591</v>
      </c>
      <c r="F2361" t="s">
        <v>592</v>
      </c>
      <c r="G2361" t="s">
        <v>593</v>
      </c>
      <c r="H2361" t="s">
        <v>151</v>
      </c>
      <c r="I2361" t="s">
        <v>150</v>
      </c>
      <c r="J2361" t="s">
        <v>33</v>
      </c>
      <c r="K2361">
        <v>240</v>
      </c>
    </row>
    <row r="2362" spans="1:11" x14ac:dyDescent="0.35">
      <c r="A2362" s="36" t="str">
        <f t="shared" si="21"/>
        <v>NHS111PS-202425-H1</v>
      </c>
      <c r="B2362" s="36" t="str">
        <f>VLOOKUP($A2362,Refs!$J$2:$K$15,2,FALSE)</f>
        <v>Apr'24 to Sep'24</v>
      </c>
      <c r="C2362" t="s">
        <v>630</v>
      </c>
      <c r="D2362" t="s">
        <v>501</v>
      </c>
      <c r="E2362" t="s">
        <v>591</v>
      </c>
      <c r="F2362" t="s">
        <v>592</v>
      </c>
      <c r="G2362" t="s">
        <v>593</v>
      </c>
      <c r="H2362" t="s">
        <v>151</v>
      </c>
      <c r="I2362" t="s">
        <v>150</v>
      </c>
      <c r="J2362" t="s">
        <v>34</v>
      </c>
      <c r="K2362">
        <v>337</v>
      </c>
    </row>
    <row r="2363" spans="1:11" x14ac:dyDescent="0.35">
      <c r="A2363" s="36" t="str">
        <f t="shared" si="21"/>
        <v>NHS111PS-202425-H1</v>
      </c>
      <c r="B2363" s="36" t="str">
        <f>VLOOKUP($A2363,Refs!$J$2:$K$15,2,FALSE)</f>
        <v>Apr'24 to Sep'24</v>
      </c>
      <c r="C2363" t="s">
        <v>630</v>
      </c>
      <c r="D2363" t="s">
        <v>501</v>
      </c>
      <c r="E2363" t="s">
        <v>591</v>
      </c>
      <c r="F2363" t="s">
        <v>592</v>
      </c>
      <c r="G2363" t="s">
        <v>593</v>
      </c>
      <c r="H2363" t="s">
        <v>151</v>
      </c>
      <c r="I2363" t="s">
        <v>150</v>
      </c>
      <c r="J2363" t="s">
        <v>35</v>
      </c>
      <c r="K2363">
        <v>171</v>
      </c>
    </row>
    <row r="2364" spans="1:11" x14ac:dyDescent="0.35">
      <c r="A2364" s="36" t="str">
        <f t="shared" si="21"/>
        <v>NHS111PS-202425-H1</v>
      </c>
      <c r="B2364" s="36" t="str">
        <f>VLOOKUP($A2364,Refs!$J$2:$K$15,2,FALSE)</f>
        <v>Apr'24 to Sep'24</v>
      </c>
      <c r="C2364" t="s">
        <v>630</v>
      </c>
      <c r="D2364" t="s">
        <v>501</v>
      </c>
      <c r="E2364" t="s">
        <v>591</v>
      </c>
      <c r="F2364" t="s">
        <v>592</v>
      </c>
      <c r="G2364" t="s">
        <v>593</v>
      </c>
      <c r="H2364" t="s">
        <v>151</v>
      </c>
      <c r="I2364" t="s">
        <v>150</v>
      </c>
      <c r="J2364" t="s">
        <v>36</v>
      </c>
      <c r="K2364">
        <v>1097</v>
      </c>
    </row>
    <row r="2365" spans="1:11" x14ac:dyDescent="0.35">
      <c r="A2365" s="36" t="str">
        <f t="shared" si="21"/>
        <v>NHS111PS-202425-H1</v>
      </c>
      <c r="B2365" s="36" t="str">
        <f>VLOOKUP($A2365,Refs!$J$2:$K$15,2,FALSE)</f>
        <v>Apr'24 to Sep'24</v>
      </c>
      <c r="C2365" t="s">
        <v>630</v>
      </c>
      <c r="D2365" t="s">
        <v>501</v>
      </c>
      <c r="E2365" t="s">
        <v>591</v>
      </c>
      <c r="F2365" t="s">
        <v>592</v>
      </c>
      <c r="G2365" t="s">
        <v>593</v>
      </c>
      <c r="H2365" t="s">
        <v>151</v>
      </c>
      <c r="I2365" t="s">
        <v>150</v>
      </c>
      <c r="J2365" t="s">
        <v>37</v>
      </c>
      <c r="K2365">
        <v>552</v>
      </c>
    </row>
    <row r="2366" spans="1:11" x14ac:dyDescent="0.35">
      <c r="A2366" s="36" t="str">
        <f t="shared" si="21"/>
        <v>NHS111PS-202425-H1</v>
      </c>
      <c r="B2366" s="36" t="str">
        <f>VLOOKUP($A2366,Refs!$J$2:$K$15,2,FALSE)</f>
        <v>Apr'24 to Sep'24</v>
      </c>
      <c r="C2366" t="s">
        <v>630</v>
      </c>
      <c r="D2366" t="s">
        <v>501</v>
      </c>
      <c r="E2366" t="s">
        <v>591</v>
      </c>
      <c r="F2366" t="s">
        <v>592</v>
      </c>
      <c r="G2366" t="s">
        <v>593</v>
      </c>
      <c r="H2366" t="s">
        <v>151</v>
      </c>
      <c r="I2366" t="s">
        <v>150</v>
      </c>
      <c r="J2366" t="s">
        <v>38</v>
      </c>
      <c r="K2366">
        <v>240</v>
      </c>
    </row>
    <row r="2367" spans="1:11" x14ac:dyDescent="0.35">
      <c r="A2367" s="36" t="str">
        <f t="shared" si="21"/>
        <v>NHS111PS-202425-H1</v>
      </c>
      <c r="B2367" s="36" t="str">
        <f>VLOOKUP($A2367,Refs!$J$2:$K$15,2,FALSE)</f>
        <v>Apr'24 to Sep'24</v>
      </c>
      <c r="C2367" t="s">
        <v>630</v>
      </c>
      <c r="D2367" t="s">
        <v>501</v>
      </c>
      <c r="E2367" t="s">
        <v>591</v>
      </c>
      <c r="F2367" t="s">
        <v>592</v>
      </c>
      <c r="G2367" t="s">
        <v>593</v>
      </c>
      <c r="H2367" t="s">
        <v>151</v>
      </c>
      <c r="I2367" t="s">
        <v>150</v>
      </c>
      <c r="J2367" t="s">
        <v>39</v>
      </c>
      <c r="K2367">
        <v>631</v>
      </c>
    </row>
    <row r="2368" spans="1:11" x14ac:dyDescent="0.35">
      <c r="A2368" s="36" t="str">
        <f t="shared" si="21"/>
        <v>NHS111PS-202425-H1</v>
      </c>
      <c r="B2368" s="36" t="str">
        <f>VLOOKUP($A2368,Refs!$J$2:$K$15,2,FALSE)</f>
        <v>Apr'24 to Sep'24</v>
      </c>
      <c r="C2368" t="s">
        <v>630</v>
      </c>
      <c r="D2368" t="s">
        <v>501</v>
      </c>
      <c r="E2368" t="s">
        <v>591</v>
      </c>
      <c r="F2368" t="s">
        <v>592</v>
      </c>
      <c r="G2368" t="s">
        <v>593</v>
      </c>
      <c r="H2368" t="s">
        <v>151</v>
      </c>
      <c r="I2368" t="s">
        <v>150</v>
      </c>
      <c r="J2368" t="s">
        <v>40</v>
      </c>
      <c r="K2368">
        <v>229</v>
      </c>
    </row>
    <row r="2369" spans="1:11" x14ac:dyDescent="0.35">
      <c r="A2369" s="36" t="str">
        <f t="shared" si="21"/>
        <v>NHS111PS-202425-H1</v>
      </c>
      <c r="B2369" s="36" t="str">
        <f>VLOOKUP($A2369,Refs!$J$2:$K$15,2,FALSE)</f>
        <v>Apr'24 to Sep'24</v>
      </c>
      <c r="C2369" t="s">
        <v>630</v>
      </c>
      <c r="D2369" t="s">
        <v>501</v>
      </c>
      <c r="E2369" t="s">
        <v>591</v>
      </c>
      <c r="F2369" t="s">
        <v>592</v>
      </c>
      <c r="G2369" t="s">
        <v>593</v>
      </c>
      <c r="H2369" t="s">
        <v>151</v>
      </c>
      <c r="I2369" t="s">
        <v>150</v>
      </c>
      <c r="J2369" t="s">
        <v>41</v>
      </c>
      <c r="K2369">
        <v>214</v>
      </c>
    </row>
    <row r="2370" spans="1:11" x14ac:dyDescent="0.35">
      <c r="A2370" s="36" t="str">
        <f t="shared" si="21"/>
        <v>NHS111PS-202425-H1</v>
      </c>
      <c r="B2370" s="36" t="str">
        <f>VLOOKUP($A2370,Refs!$J$2:$K$15,2,FALSE)</f>
        <v>Apr'24 to Sep'24</v>
      </c>
      <c r="C2370" t="s">
        <v>630</v>
      </c>
      <c r="D2370" t="s">
        <v>501</v>
      </c>
      <c r="E2370" t="s">
        <v>591</v>
      </c>
      <c r="F2370" t="s">
        <v>592</v>
      </c>
      <c r="G2370" t="s">
        <v>593</v>
      </c>
      <c r="H2370" t="s">
        <v>151</v>
      </c>
      <c r="I2370" t="s">
        <v>150</v>
      </c>
      <c r="J2370" t="s">
        <v>42</v>
      </c>
      <c r="K2370">
        <v>815</v>
      </c>
    </row>
    <row r="2371" spans="1:11" x14ac:dyDescent="0.35">
      <c r="A2371" s="36" t="str">
        <f t="shared" si="21"/>
        <v>NHS111PS-202425-H1</v>
      </c>
      <c r="B2371" s="36" t="str">
        <f>VLOOKUP($A2371,Refs!$J$2:$K$15,2,FALSE)</f>
        <v>Apr'24 to Sep'24</v>
      </c>
      <c r="C2371" t="s">
        <v>630</v>
      </c>
      <c r="D2371" t="s">
        <v>501</v>
      </c>
      <c r="E2371" t="s">
        <v>591</v>
      </c>
      <c r="F2371" t="s">
        <v>592</v>
      </c>
      <c r="G2371" t="s">
        <v>593</v>
      </c>
      <c r="H2371" t="s">
        <v>151</v>
      </c>
      <c r="I2371" t="s">
        <v>150</v>
      </c>
      <c r="J2371" t="s">
        <v>43</v>
      </c>
      <c r="K2371">
        <v>30</v>
      </c>
    </row>
    <row r="2372" spans="1:11" x14ac:dyDescent="0.35">
      <c r="A2372" s="36" t="str">
        <f t="shared" ref="A2372:A2435" si="22">C2372</f>
        <v>NHS111PS-202425-H1</v>
      </c>
      <c r="B2372" s="36" t="str">
        <f>VLOOKUP($A2372,Refs!$J$2:$K$15,2,FALSE)</f>
        <v>Apr'24 to Sep'24</v>
      </c>
      <c r="C2372" t="s">
        <v>630</v>
      </c>
      <c r="D2372" t="s">
        <v>512</v>
      </c>
      <c r="E2372" t="s">
        <v>588</v>
      </c>
      <c r="F2372" t="s">
        <v>597</v>
      </c>
      <c r="G2372" t="s">
        <v>598</v>
      </c>
      <c r="H2372" t="s">
        <v>232</v>
      </c>
      <c r="I2372" t="s">
        <v>233</v>
      </c>
      <c r="J2372">
        <v>1</v>
      </c>
      <c r="K2372">
        <v>7920</v>
      </c>
    </row>
    <row r="2373" spans="1:11" x14ac:dyDescent="0.35">
      <c r="A2373" s="36" t="str">
        <f t="shared" si="22"/>
        <v>NHS111PS-202425-H1</v>
      </c>
      <c r="B2373" s="36" t="str">
        <f>VLOOKUP($A2373,Refs!$J$2:$K$15,2,FALSE)</f>
        <v>Apr'24 to Sep'24</v>
      </c>
      <c r="C2373" t="s">
        <v>630</v>
      </c>
      <c r="D2373" t="s">
        <v>512</v>
      </c>
      <c r="E2373" t="s">
        <v>588</v>
      </c>
      <c r="F2373" t="s">
        <v>597</v>
      </c>
      <c r="G2373" t="s">
        <v>598</v>
      </c>
      <c r="H2373" t="s">
        <v>232</v>
      </c>
      <c r="I2373" t="s">
        <v>233</v>
      </c>
      <c r="J2373">
        <v>2</v>
      </c>
      <c r="K2373">
        <v>396</v>
      </c>
    </row>
    <row r="2374" spans="1:11" x14ac:dyDescent="0.35">
      <c r="A2374" s="36" t="str">
        <f t="shared" si="22"/>
        <v>NHS111PS-202425-H1</v>
      </c>
      <c r="B2374" s="36" t="str">
        <f>VLOOKUP($A2374,Refs!$J$2:$K$15,2,FALSE)</f>
        <v>Apr'24 to Sep'24</v>
      </c>
      <c r="C2374" t="s">
        <v>630</v>
      </c>
      <c r="D2374" t="s">
        <v>512</v>
      </c>
      <c r="E2374" t="s">
        <v>588</v>
      </c>
      <c r="F2374" t="s">
        <v>597</v>
      </c>
      <c r="G2374" t="s">
        <v>598</v>
      </c>
      <c r="H2374" t="s">
        <v>232</v>
      </c>
      <c r="I2374" t="s">
        <v>233</v>
      </c>
      <c r="J2374" t="s">
        <v>30</v>
      </c>
      <c r="K2374">
        <v>261</v>
      </c>
    </row>
    <row r="2375" spans="1:11" x14ac:dyDescent="0.35">
      <c r="A2375" s="36" t="str">
        <f t="shared" si="22"/>
        <v>NHS111PS-202425-H1</v>
      </c>
      <c r="B2375" s="36" t="str">
        <f>VLOOKUP($A2375,Refs!$J$2:$K$15,2,FALSE)</f>
        <v>Apr'24 to Sep'24</v>
      </c>
      <c r="C2375" t="s">
        <v>630</v>
      </c>
      <c r="D2375" t="s">
        <v>512</v>
      </c>
      <c r="E2375" t="s">
        <v>588</v>
      </c>
      <c r="F2375" t="s">
        <v>597</v>
      </c>
      <c r="G2375" t="s">
        <v>598</v>
      </c>
      <c r="H2375" t="s">
        <v>232</v>
      </c>
      <c r="I2375" t="s">
        <v>233</v>
      </c>
      <c r="J2375" t="s">
        <v>31</v>
      </c>
      <c r="K2375">
        <v>51</v>
      </c>
    </row>
    <row r="2376" spans="1:11" x14ac:dyDescent="0.35">
      <c r="A2376" s="36" t="str">
        <f t="shared" si="22"/>
        <v>NHS111PS-202425-H1</v>
      </c>
      <c r="B2376" s="36" t="str">
        <f>VLOOKUP($A2376,Refs!$J$2:$K$15,2,FALSE)</f>
        <v>Apr'24 to Sep'24</v>
      </c>
      <c r="C2376" t="s">
        <v>630</v>
      </c>
      <c r="D2376" t="s">
        <v>512</v>
      </c>
      <c r="E2376" t="s">
        <v>588</v>
      </c>
      <c r="F2376" t="s">
        <v>597</v>
      </c>
      <c r="G2376" t="s">
        <v>598</v>
      </c>
      <c r="H2376" t="s">
        <v>232</v>
      </c>
      <c r="I2376" t="s">
        <v>233</v>
      </c>
      <c r="J2376" t="s">
        <v>32</v>
      </c>
      <c r="K2376">
        <v>31</v>
      </c>
    </row>
    <row r="2377" spans="1:11" x14ac:dyDescent="0.35">
      <c r="A2377" s="36" t="str">
        <f t="shared" si="22"/>
        <v>NHS111PS-202425-H1</v>
      </c>
      <c r="B2377" s="36" t="str">
        <f>VLOOKUP($A2377,Refs!$J$2:$K$15,2,FALSE)</f>
        <v>Apr'24 to Sep'24</v>
      </c>
      <c r="C2377" t="s">
        <v>630</v>
      </c>
      <c r="D2377" t="s">
        <v>512</v>
      </c>
      <c r="E2377" t="s">
        <v>588</v>
      </c>
      <c r="F2377" t="s">
        <v>597</v>
      </c>
      <c r="G2377" t="s">
        <v>598</v>
      </c>
      <c r="H2377" t="s">
        <v>232</v>
      </c>
      <c r="I2377" t="s">
        <v>233</v>
      </c>
      <c r="J2377" t="s">
        <v>33</v>
      </c>
      <c r="K2377">
        <v>23</v>
      </c>
    </row>
    <row r="2378" spans="1:11" x14ac:dyDescent="0.35">
      <c r="A2378" s="36" t="str">
        <f t="shared" si="22"/>
        <v>NHS111PS-202425-H1</v>
      </c>
      <c r="B2378" s="36" t="str">
        <f>VLOOKUP($A2378,Refs!$J$2:$K$15,2,FALSE)</f>
        <v>Apr'24 to Sep'24</v>
      </c>
      <c r="C2378" t="s">
        <v>630</v>
      </c>
      <c r="D2378" t="s">
        <v>512</v>
      </c>
      <c r="E2378" t="s">
        <v>588</v>
      </c>
      <c r="F2378" t="s">
        <v>597</v>
      </c>
      <c r="G2378" t="s">
        <v>598</v>
      </c>
      <c r="H2378" t="s">
        <v>232</v>
      </c>
      <c r="I2378" t="s">
        <v>233</v>
      </c>
      <c r="J2378" t="s">
        <v>34</v>
      </c>
      <c r="K2378">
        <v>29</v>
      </c>
    </row>
    <row r="2379" spans="1:11" x14ac:dyDescent="0.35">
      <c r="A2379" s="36" t="str">
        <f t="shared" si="22"/>
        <v>NHS111PS-202425-H1</v>
      </c>
      <c r="B2379" s="36" t="str">
        <f>VLOOKUP($A2379,Refs!$J$2:$K$15,2,FALSE)</f>
        <v>Apr'24 to Sep'24</v>
      </c>
      <c r="C2379" t="s">
        <v>630</v>
      </c>
      <c r="D2379" t="s">
        <v>512</v>
      </c>
      <c r="E2379" t="s">
        <v>588</v>
      </c>
      <c r="F2379" t="s">
        <v>597</v>
      </c>
      <c r="G2379" t="s">
        <v>598</v>
      </c>
      <c r="H2379" t="s">
        <v>232</v>
      </c>
      <c r="I2379" t="s">
        <v>233</v>
      </c>
      <c r="J2379" t="s">
        <v>35</v>
      </c>
      <c r="K2379">
        <v>1</v>
      </c>
    </row>
    <row r="2380" spans="1:11" x14ac:dyDescent="0.35">
      <c r="A2380" s="36" t="str">
        <f t="shared" si="22"/>
        <v>NHS111PS-202425-H1</v>
      </c>
      <c r="B2380" s="36" t="str">
        <f>VLOOKUP($A2380,Refs!$J$2:$K$15,2,FALSE)</f>
        <v>Apr'24 to Sep'24</v>
      </c>
      <c r="C2380" t="s">
        <v>630</v>
      </c>
      <c r="D2380" t="s">
        <v>512</v>
      </c>
      <c r="E2380" t="s">
        <v>588</v>
      </c>
      <c r="F2380" t="s">
        <v>597</v>
      </c>
      <c r="G2380" t="s">
        <v>598</v>
      </c>
      <c r="H2380" t="s">
        <v>232</v>
      </c>
      <c r="I2380" t="s">
        <v>233</v>
      </c>
      <c r="J2380" t="s">
        <v>36</v>
      </c>
      <c r="K2380">
        <v>101</v>
      </c>
    </row>
    <row r="2381" spans="1:11" x14ac:dyDescent="0.35">
      <c r="A2381" s="36" t="str">
        <f t="shared" si="22"/>
        <v>NHS111PS-202425-H1</v>
      </c>
      <c r="B2381" s="36" t="str">
        <f>VLOOKUP($A2381,Refs!$J$2:$K$15,2,FALSE)</f>
        <v>Apr'24 to Sep'24</v>
      </c>
      <c r="C2381" t="s">
        <v>630</v>
      </c>
      <c r="D2381" t="s">
        <v>512</v>
      </c>
      <c r="E2381" t="s">
        <v>588</v>
      </c>
      <c r="F2381" t="s">
        <v>597</v>
      </c>
      <c r="G2381" t="s">
        <v>598</v>
      </c>
      <c r="H2381" t="s">
        <v>232</v>
      </c>
      <c r="I2381" t="s">
        <v>233</v>
      </c>
      <c r="J2381" t="s">
        <v>37</v>
      </c>
      <c r="K2381">
        <v>37</v>
      </c>
    </row>
    <row r="2382" spans="1:11" x14ac:dyDescent="0.35">
      <c r="A2382" s="36" t="str">
        <f t="shared" si="22"/>
        <v>NHS111PS-202425-H1</v>
      </c>
      <c r="B2382" s="36" t="str">
        <f>VLOOKUP($A2382,Refs!$J$2:$K$15,2,FALSE)</f>
        <v>Apr'24 to Sep'24</v>
      </c>
      <c r="C2382" t="s">
        <v>630</v>
      </c>
      <c r="D2382" t="s">
        <v>512</v>
      </c>
      <c r="E2382" t="s">
        <v>588</v>
      </c>
      <c r="F2382" t="s">
        <v>597</v>
      </c>
      <c r="G2382" t="s">
        <v>598</v>
      </c>
      <c r="H2382" t="s">
        <v>232</v>
      </c>
      <c r="I2382" t="s">
        <v>233</v>
      </c>
      <c r="J2382" t="s">
        <v>38</v>
      </c>
      <c r="K2382">
        <v>45</v>
      </c>
    </row>
    <row r="2383" spans="1:11" x14ac:dyDescent="0.35">
      <c r="A2383" s="36" t="str">
        <f t="shared" si="22"/>
        <v>NHS111PS-202425-H1</v>
      </c>
      <c r="B2383" s="36" t="str">
        <f>VLOOKUP($A2383,Refs!$J$2:$K$15,2,FALSE)</f>
        <v>Apr'24 to Sep'24</v>
      </c>
      <c r="C2383" t="s">
        <v>630</v>
      </c>
      <c r="D2383" t="s">
        <v>512</v>
      </c>
      <c r="E2383" t="s">
        <v>588</v>
      </c>
      <c r="F2383" t="s">
        <v>597</v>
      </c>
      <c r="G2383" t="s">
        <v>598</v>
      </c>
      <c r="H2383" t="s">
        <v>232</v>
      </c>
      <c r="I2383" t="s">
        <v>233</v>
      </c>
      <c r="J2383" t="s">
        <v>39</v>
      </c>
      <c r="K2383">
        <v>127</v>
      </c>
    </row>
    <row r="2384" spans="1:11" x14ac:dyDescent="0.35">
      <c r="A2384" s="36" t="str">
        <f t="shared" si="22"/>
        <v>NHS111PS-202425-H1</v>
      </c>
      <c r="B2384" s="36" t="str">
        <f>VLOOKUP($A2384,Refs!$J$2:$K$15,2,FALSE)</f>
        <v>Apr'24 to Sep'24</v>
      </c>
      <c r="C2384" t="s">
        <v>630</v>
      </c>
      <c r="D2384" t="s">
        <v>512</v>
      </c>
      <c r="E2384" t="s">
        <v>588</v>
      </c>
      <c r="F2384" t="s">
        <v>597</v>
      </c>
      <c r="G2384" t="s">
        <v>598</v>
      </c>
      <c r="H2384" t="s">
        <v>232</v>
      </c>
      <c r="I2384" t="s">
        <v>233</v>
      </c>
      <c r="J2384" t="s">
        <v>40</v>
      </c>
      <c r="K2384">
        <v>29</v>
      </c>
    </row>
    <row r="2385" spans="1:11" x14ac:dyDescent="0.35">
      <c r="A2385" s="36" t="str">
        <f t="shared" si="22"/>
        <v>NHS111PS-202425-H1</v>
      </c>
      <c r="B2385" s="36" t="str">
        <f>VLOOKUP($A2385,Refs!$J$2:$K$15,2,FALSE)</f>
        <v>Apr'24 to Sep'24</v>
      </c>
      <c r="C2385" t="s">
        <v>630</v>
      </c>
      <c r="D2385" t="s">
        <v>512</v>
      </c>
      <c r="E2385" t="s">
        <v>588</v>
      </c>
      <c r="F2385" t="s">
        <v>597</v>
      </c>
      <c r="G2385" t="s">
        <v>598</v>
      </c>
      <c r="H2385" t="s">
        <v>232</v>
      </c>
      <c r="I2385" t="s">
        <v>233</v>
      </c>
      <c r="J2385" t="s">
        <v>41</v>
      </c>
      <c r="K2385">
        <v>31</v>
      </c>
    </row>
    <row r="2386" spans="1:11" x14ac:dyDescent="0.35">
      <c r="A2386" s="36" t="str">
        <f t="shared" si="22"/>
        <v>NHS111PS-202425-H1</v>
      </c>
      <c r="B2386" s="36" t="str">
        <f>VLOOKUP($A2386,Refs!$J$2:$K$15,2,FALSE)</f>
        <v>Apr'24 to Sep'24</v>
      </c>
      <c r="C2386" t="s">
        <v>630</v>
      </c>
      <c r="D2386" t="s">
        <v>512</v>
      </c>
      <c r="E2386" t="s">
        <v>588</v>
      </c>
      <c r="F2386" t="s">
        <v>597</v>
      </c>
      <c r="G2386" t="s">
        <v>598</v>
      </c>
      <c r="H2386" t="s">
        <v>232</v>
      </c>
      <c r="I2386" t="s">
        <v>233</v>
      </c>
      <c r="J2386" t="s">
        <v>42</v>
      </c>
      <c r="K2386">
        <v>25</v>
      </c>
    </row>
    <row r="2387" spans="1:11" x14ac:dyDescent="0.35">
      <c r="A2387" s="36" t="str">
        <f t="shared" si="22"/>
        <v>NHS111PS-202425-H1</v>
      </c>
      <c r="B2387" s="36" t="str">
        <f>VLOOKUP($A2387,Refs!$J$2:$K$15,2,FALSE)</f>
        <v>Apr'24 to Sep'24</v>
      </c>
      <c r="C2387" t="s">
        <v>630</v>
      </c>
      <c r="D2387" t="s">
        <v>512</v>
      </c>
      <c r="E2387" t="s">
        <v>588</v>
      </c>
      <c r="F2387" t="s">
        <v>597</v>
      </c>
      <c r="G2387" t="s">
        <v>598</v>
      </c>
      <c r="H2387" t="s">
        <v>232</v>
      </c>
      <c r="I2387" t="s">
        <v>233</v>
      </c>
      <c r="J2387" t="s">
        <v>43</v>
      </c>
      <c r="K2387">
        <v>1</v>
      </c>
    </row>
    <row r="2388" spans="1:11" x14ac:dyDescent="0.35">
      <c r="A2388" s="36" t="str">
        <f t="shared" si="22"/>
        <v>NHS111PS-202425-H1</v>
      </c>
      <c r="B2388" s="36" t="str">
        <f>VLOOKUP($A2388,Refs!$J$2:$K$15,2,FALSE)</f>
        <v>Apr'24 to Sep'24</v>
      </c>
      <c r="C2388" t="s">
        <v>630</v>
      </c>
      <c r="D2388" t="s">
        <v>497</v>
      </c>
      <c r="E2388" t="s">
        <v>594</v>
      </c>
      <c r="F2388" t="s">
        <v>597</v>
      </c>
      <c r="G2388" t="s">
        <v>598</v>
      </c>
      <c r="H2388" t="s">
        <v>258</v>
      </c>
      <c r="I2388" t="s">
        <v>525</v>
      </c>
      <c r="J2388">
        <v>1</v>
      </c>
      <c r="K2388">
        <v>9400</v>
      </c>
    </row>
    <row r="2389" spans="1:11" x14ac:dyDescent="0.35">
      <c r="A2389" s="36" t="str">
        <f t="shared" si="22"/>
        <v>NHS111PS-202425-H1</v>
      </c>
      <c r="B2389" s="36" t="str">
        <f>VLOOKUP($A2389,Refs!$J$2:$K$15,2,FALSE)</f>
        <v>Apr'24 to Sep'24</v>
      </c>
      <c r="C2389" t="s">
        <v>630</v>
      </c>
      <c r="D2389" t="s">
        <v>497</v>
      </c>
      <c r="E2389" t="s">
        <v>594</v>
      </c>
      <c r="F2389" t="s">
        <v>597</v>
      </c>
      <c r="G2389" t="s">
        <v>598</v>
      </c>
      <c r="H2389" t="s">
        <v>258</v>
      </c>
      <c r="I2389" t="s">
        <v>525</v>
      </c>
      <c r="J2389">
        <v>2</v>
      </c>
      <c r="K2389">
        <v>564</v>
      </c>
    </row>
    <row r="2390" spans="1:11" x14ac:dyDescent="0.35">
      <c r="A2390" s="36" t="str">
        <f t="shared" si="22"/>
        <v>NHS111PS-202425-H1</v>
      </c>
      <c r="B2390" s="36" t="str">
        <f>VLOOKUP($A2390,Refs!$J$2:$K$15,2,FALSE)</f>
        <v>Apr'24 to Sep'24</v>
      </c>
      <c r="C2390" t="s">
        <v>630</v>
      </c>
      <c r="D2390" t="s">
        <v>497</v>
      </c>
      <c r="E2390" t="s">
        <v>594</v>
      </c>
      <c r="F2390" t="s">
        <v>597</v>
      </c>
      <c r="G2390" t="s">
        <v>598</v>
      </c>
      <c r="H2390" t="s">
        <v>258</v>
      </c>
      <c r="I2390" t="s">
        <v>525</v>
      </c>
      <c r="J2390" t="s">
        <v>30</v>
      </c>
      <c r="K2390">
        <v>376</v>
      </c>
    </row>
    <row r="2391" spans="1:11" x14ac:dyDescent="0.35">
      <c r="A2391" s="36" t="str">
        <f t="shared" si="22"/>
        <v>NHS111PS-202425-H1</v>
      </c>
      <c r="B2391" s="36" t="str">
        <f>VLOOKUP($A2391,Refs!$J$2:$K$15,2,FALSE)</f>
        <v>Apr'24 to Sep'24</v>
      </c>
      <c r="C2391" t="s">
        <v>630</v>
      </c>
      <c r="D2391" t="s">
        <v>497</v>
      </c>
      <c r="E2391" t="s">
        <v>594</v>
      </c>
      <c r="F2391" t="s">
        <v>597</v>
      </c>
      <c r="G2391" t="s">
        <v>598</v>
      </c>
      <c r="H2391" t="s">
        <v>258</v>
      </c>
      <c r="I2391" t="s">
        <v>525</v>
      </c>
      <c r="J2391" t="s">
        <v>31</v>
      </c>
      <c r="K2391">
        <v>77</v>
      </c>
    </row>
    <row r="2392" spans="1:11" x14ac:dyDescent="0.35">
      <c r="A2392" s="36" t="str">
        <f t="shared" si="22"/>
        <v>NHS111PS-202425-H1</v>
      </c>
      <c r="B2392" s="36" t="str">
        <f>VLOOKUP($A2392,Refs!$J$2:$K$15,2,FALSE)</f>
        <v>Apr'24 to Sep'24</v>
      </c>
      <c r="C2392" t="s">
        <v>630</v>
      </c>
      <c r="D2392" t="s">
        <v>497</v>
      </c>
      <c r="E2392" t="s">
        <v>594</v>
      </c>
      <c r="F2392" t="s">
        <v>597</v>
      </c>
      <c r="G2392" t="s">
        <v>598</v>
      </c>
      <c r="H2392" t="s">
        <v>258</v>
      </c>
      <c r="I2392" t="s">
        <v>525</v>
      </c>
      <c r="J2392" t="s">
        <v>32</v>
      </c>
      <c r="K2392">
        <v>33</v>
      </c>
    </row>
    <row r="2393" spans="1:11" x14ac:dyDescent="0.35">
      <c r="A2393" s="36" t="str">
        <f t="shared" si="22"/>
        <v>NHS111PS-202425-H1</v>
      </c>
      <c r="B2393" s="36" t="str">
        <f>VLOOKUP($A2393,Refs!$J$2:$K$15,2,FALSE)</f>
        <v>Apr'24 to Sep'24</v>
      </c>
      <c r="C2393" t="s">
        <v>630</v>
      </c>
      <c r="D2393" t="s">
        <v>497</v>
      </c>
      <c r="E2393" t="s">
        <v>594</v>
      </c>
      <c r="F2393" t="s">
        <v>597</v>
      </c>
      <c r="G2393" t="s">
        <v>598</v>
      </c>
      <c r="H2393" t="s">
        <v>258</v>
      </c>
      <c r="I2393" t="s">
        <v>525</v>
      </c>
      <c r="J2393" t="s">
        <v>33</v>
      </c>
      <c r="K2393">
        <v>33</v>
      </c>
    </row>
    <row r="2394" spans="1:11" x14ac:dyDescent="0.35">
      <c r="A2394" s="36" t="str">
        <f t="shared" si="22"/>
        <v>NHS111PS-202425-H1</v>
      </c>
      <c r="B2394" s="36" t="str">
        <f>VLOOKUP($A2394,Refs!$J$2:$K$15,2,FALSE)</f>
        <v>Apr'24 to Sep'24</v>
      </c>
      <c r="C2394" t="s">
        <v>630</v>
      </c>
      <c r="D2394" t="s">
        <v>497</v>
      </c>
      <c r="E2394" t="s">
        <v>594</v>
      </c>
      <c r="F2394" t="s">
        <v>597</v>
      </c>
      <c r="G2394" t="s">
        <v>598</v>
      </c>
      <c r="H2394" t="s">
        <v>258</v>
      </c>
      <c r="I2394" t="s">
        <v>525</v>
      </c>
      <c r="J2394" t="s">
        <v>34</v>
      </c>
      <c r="K2394">
        <v>38</v>
      </c>
    </row>
    <row r="2395" spans="1:11" x14ac:dyDescent="0.35">
      <c r="A2395" s="36" t="str">
        <f t="shared" si="22"/>
        <v>NHS111PS-202425-H1</v>
      </c>
      <c r="B2395" s="36" t="str">
        <f>VLOOKUP($A2395,Refs!$J$2:$K$15,2,FALSE)</f>
        <v>Apr'24 to Sep'24</v>
      </c>
      <c r="C2395" t="s">
        <v>630</v>
      </c>
      <c r="D2395" t="s">
        <v>497</v>
      </c>
      <c r="E2395" t="s">
        <v>594</v>
      </c>
      <c r="F2395" t="s">
        <v>597</v>
      </c>
      <c r="G2395" t="s">
        <v>598</v>
      </c>
      <c r="H2395" t="s">
        <v>258</v>
      </c>
      <c r="I2395" t="s">
        <v>525</v>
      </c>
      <c r="J2395" t="s">
        <v>35</v>
      </c>
      <c r="K2395">
        <v>7</v>
      </c>
    </row>
    <row r="2396" spans="1:11" x14ac:dyDescent="0.35">
      <c r="A2396" s="36" t="str">
        <f t="shared" si="22"/>
        <v>NHS111PS-202425-H1</v>
      </c>
      <c r="B2396" s="36" t="str">
        <f>VLOOKUP($A2396,Refs!$J$2:$K$15,2,FALSE)</f>
        <v>Apr'24 to Sep'24</v>
      </c>
      <c r="C2396" t="s">
        <v>630</v>
      </c>
      <c r="D2396" t="s">
        <v>497</v>
      </c>
      <c r="E2396" t="s">
        <v>594</v>
      </c>
      <c r="F2396" t="s">
        <v>597</v>
      </c>
      <c r="G2396" t="s">
        <v>598</v>
      </c>
      <c r="H2396" t="s">
        <v>258</v>
      </c>
      <c r="I2396" t="s">
        <v>525</v>
      </c>
      <c r="J2396" t="s">
        <v>36</v>
      </c>
      <c r="K2396">
        <v>120</v>
      </c>
    </row>
    <row r="2397" spans="1:11" x14ac:dyDescent="0.35">
      <c r="A2397" s="36" t="str">
        <f t="shared" si="22"/>
        <v>NHS111PS-202425-H1</v>
      </c>
      <c r="B2397" s="36" t="str">
        <f>VLOOKUP($A2397,Refs!$J$2:$K$15,2,FALSE)</f>
        <v>Apr'24 to Sep'24</v>
      </c>
      <c r="C2397" t="s">
        <v>630</v>
      </c>
      <c r="D2397" t="s">
        <v>497</v>
      </c>
      <c r="E2397" t="s">
        <v>594</v>
      </c>
      <c r="F2397" t="s">
        <v>597</v>
      </c>
      <c r="G2397" t="s">
        <v>598</v>
      </c>
      <c r="H2397" t="s">
        <v>258</v>
      </c>
      <c r="I2397" t="s">
        <v>525</v>
      </c>
      <c r="J2397" t="s">
        <v>37</v>
      </c>
      <c r="K2397">
        <v>86</v>
      </c>
    </row>
    <row r="2398" spans="1:11" x14ac:dyDescent="0.35">
      <c r="A2398" s="36" t="str">
        <f t="shared" si="22"/>
        <v>NHS111PS-202425-H1</v>
      </c>
      <c r="B2398" s="36" t="str">
        <f>VLOOKUP($A2398,Refs!$J$2:$K$15,2,FALSE)</f>
        <v>Apr'24 to Sep'24</v>
      </c>
      <c r="C2398" t="s">
        <v>630</v>
      </c>
      <c r="D2398" t="s">
        <v>497</v>
      </c>
      <c r="E2398" t="s">
        <v>594</v>
      </c>
      <c r="F2398" t="s">
        <v>597</v>
      </c>
      <c r="G2398" t="s">
        <v>598</v>
      </c>
      <c r="H2398" t="s">
        <v>258</v>
      </c>
      <c r="I2398" t="s">
        <v>525</v>
      </c>
      <c r="J2398" t="s">
        <v>38</v>
      </c>
      <c r="K2398">
        <v>78</v>
      </c>
    </row>
    <row r="2399" spans="1:11" x14ac:dyDescent="0.35">
      <c r="A2399" s="36" t="str">
        <f t="shared" si="22"/>
        <v>NHS111PS-202425-H1</v>
      </c>
      <c r="B2399" s="36" t="str">
        <f>VLOOKUP($A2399,Refs!$J$2:$K$15,2,FALSE)</f>
        <v>Apr'24 to Sep'24</v>
      </c>
      <c r="C2399" t="s">
        <v>630</v>
      </c>
      <c r="D2399" t="s">
        <v>497</v>
      </c>
      <c r="E2399" t="s">
        <v>594</v>
      </c>
      <c r="F2399" t="s">
        <v>597</v>
      </c>
      <c r="G2399" t="s">
        <v>598</v>
      </c>
      <c r="H2399" t="s">
        <v>258</v>
      </c>
      <c r="I2399" t="s">
        <v>525</v>
      </c>
      <c r="J2399" t="s">
        <v>39</v>
      </c>
      <c r="K2399">
        <v>147</v>
      </c>
    </row>
    <row r="2400" spans="1:11" x14ac:dyDescent="0.35">
      <c r="A2400" s="36" t="str">
        <f t="shared" si="22"/>
        <v>NHS111PS-202425-H1</v>
      </c>
      <c r="B2400" s="36" t="str">
        <f>VLOOKUP($A2400,Refs!$J$2:$K$15,2,FALSE)</f>
        <v>Apr'24 to Sep'24</v>
      </c>
      <c r="C2400" t="s">
        <v>630</v>
      </c>
      <c r="D2400" t="s">
        <v>497</v>
      </c>
      <c r="E2400" t="s">
        <v>594</v>
      </c>
      <c r="F2400" t="s">
        <v>597</v>
      </c>
      <c r="G2400" t="s">
        <v>598</v>
      </c>
      <c r="H2400" t="s">
        <v>258</v>
      </c>
      <c r="I2400" t="s">
        <v>525</v>
      </c>
      <c r="J2400" t="s">
        <v>40</v>
      </c>
      <c r="K2400">
        <v>37</v>
      </c>
    </row>
    <row r="2401" spans="1:11" x14ac:dyDescent="0.35">
      <c r="A2401" s="36" t="str">
        <f t="shared" si="22"/>
        <v>NHS111PS-202425-H1</v>
      </c>
      <c r="B2401" s="36" t="str">
        <f>VLOOKUP($A2401,Refs!$J$2:$K$15,2,FALSE)</f>
        <v>Apr'24 to Sep'24</v>
      </c>
      <c r="C2401" t="s">
        <v>630</v>
      </c>
      <c r="D2401" t="s">
        <v>497</v>
      </c>
      <c r="E2401" t="s">
        <v>594</v>
      </c>
      <c r="F2401" t="s">
        <v>597</v>
      </c>
      <c r="G2401" t="s">
        <v>598</v>
      </c>
      <c r="H2401" t="s">
        <v>258</v>
      </c>
      <c r="I2401" t="s">
        <v>525</v>
      </c>
      <c r="J2401" t="s">
        <v>41</v>
      </c>
      <c r="K2401">
        <v>33</v>
      </c>
    </row>
    <row r="2402" spans="1:11" x14ac:dyDescent="0.35">
      <c r="A2402" s="36" t="str">
        <f t="shared" si="22"/>
        <v>NHS111PS-202425-H1</v>
      </c>
      <c r="B2402" s="36" t="str">
        <f>VLOOKUP($A2402,Refs!$J$2:$K$15,2,FALSE)</f>
        <v>Apr'24 to Sep'24</v>
      </c>
      <c r="C2402" t="s">
        <v>630</v>
      </c>
      <c r="D2402" t="s">
        <v>497</v>
      </c>
      <c r="E2402" t="s">
        <v>594</v>
      </c>
      <c r="F2402" t="s">
        <v>597</v>
      </c>
      <c r="G2402" t="s">
        <v>598</v>
      </c>
      <c r="H2402" t="s">
        <v>258</v>
      </c>
      <c r="I2402" t="s">
        <v>525</v>
      </c>
      <c r="J2402" t="s">
        <v>42</v>
      </c>
      <c r="K2402">
        <v>57</v>
      </c>
    </row>
    <row r="2403" spans="1:11" x14ac:dyDescent="0.35">
      <c r="A2403" s="36" t="str">
        <f t="shared" si="22"/>
        <v>NHS111PS-202425-H1</v>
      </c>
      <c r="B2403" s="36" t="str">
        <f>VLOOKUP($A2403,Refs!$J$2:$K$15,2,FALSE)</f>
        <v>Apr'24 to Sep'24</v>
      </c>
      <c r="C2403" t="s">
        <v>630</v>
      </c>
      <c r="D2403" t="s">
        <v>497</v>
      </c>
      <c r="E2403" t="s">
        <v>594</v>
      </c>
      <c r="F2403" t="s">
        <v>597</v>
      </c>
      <c r="G2403" t="s">
        <v>598</v>
      </c>
      <c r="H2403" t="s">
        <v>258</v>
      </c>
      <c r="I2403" t="s">
        <v>525</v>
      </c>
      <c r="J2403" t="s">
        <v>43</v>
      </c>
      <c r="K2403">
        <v>6</v>
      </c>
    </row>
    <row r="2404" spans="1:11" x14ac:dyDescent="0.35">
      <c r="A2404" s="36" t="str">
        <f t="shared" si="22"/>
        <v>NHS111PS-202425-H1</v>
      </c>
      <c r="B2404" s="36" t="str">
        <f>VLOOKUP($A2404,Refs!$J$2:$K$15,2,FALSE)</f>
        <v>Apr'24 to Sep'24</v>
      </c>
      <c r="C2404" t="s">
        <v>630</v>
      </c>
      <c r="D2404" t="s">
        <v>495</v>
      </c>
      <c r="E2404" t="s">
        <v>599</v>
      </c>
      <c r="F2404" t="s">
        <v>597</v>
      </c>
      <c r="G2404" t="s">
        <v>598</v>
      </c>
      <c r="H2404" t="s">
        <v>274</v>
      </c>
      <c r="I2404" t="s">
        <v>275</v>
      </c>
      <c r="J2404">
        <v>1</v>
      </c>
      <c r="K2404">
        <v>13300</v>
      </c>
    </row>
    <row r="2405" spans="1:11" x14ac:dyDescent="0.35">
      <c r="A2405" s="36" t="str">
        <f t="shared" si="22"/>
        <v>NHS111PS-202425-H1</v>
      </c>
      <c r="B2405" s="36" t="str">
        <f>VLOOKUP($A2405,Refs!$J$2:$K$15,2,FALSE)</f>
        <v>Apr'24 to Sep'24</v>
      </c>
      <c r="C2405" t="s">
        <v>630</v>
      </c>
      <c r="D2405" t="s">
        <v>495</v>
      </c>
      <c r="E2405" t="s">
        <v>599</v>
      </c>
      <c r="F2405" t="s">
        <v>597</v>
      </c>
      <c r="G2405" t="s">
        <v>598</v>
      </c>
      <c r="H2405" t="s">
        <v>274</v>
      </c>
      <c r="I2405" t="s">
        <v>275</v>
      </c>
      <c r="J2405">
        <v>2</v>
      </c>
      <c r="K2405">
        <v>532</v>
      </c>
    </row>
    <row r="2406" spans="1:11" x14ac:dyDescent="0.35">
      <c r="A2406" s="36" t="str">
        <f t="shared" si="22"/>
        <v>NHS111PS-202425-H1</v>
      </c>
      <c r="B2406" s="36" t="str">
        <f>VLOOKUP($A2406,Refs!$J$2:$K$15,2,FALSE)</f>
        <v>Apr'24 to Sep'24</v>
      </c>
      <c r="C2406" t="s">
        <v>630</v>
      </c>
      <c r="D2406" t="s">
        <v>495</v>
      </c>
      <c r="E2406" t="s">
        <v>599</v>
      </c>
      <c r="F2406" t="s">
        <v>597</v>
      </c>
      <c r="G2406" t="s">
        <v>598</v>
      </c>
      <c r="H2406" t="s">
        <v>274</v>
      </c>
      <c r="I2406" t="s">
        <v>275</v>
      </c>
      <c r="J2406" t="s">
        <v>30</v>
      </c>
      <c r="K2406">
        <v>344</v>
      </c>
    </row>
    <row r="2407" spans="1:11" x14ac:dyDescent="0.35">
      <c r="A2407" s="36" t="str">
        <f t="shared" si="22"/>
        <v>NHS111PS-202425-H1</v>
      </c>
      <c r="B2407" s="36" t="str">
        <f>VLOOKUP($A2407,Refs!$J$2:$K$15,2,FALSE)</f>
        <v>Apr'24 to Sep'24</v>
      </c>
      <c r="C2407" t="s">
        <v>630</v>
      </c>
      <c r="D2407" t="s">
        <v>495</v>
      </c>
      <c r="E2407" t="s">
        <v>599</v>
      </c>
      <c r="F2407" t="s">
        <v>597</v>
      </c>
      <c r="G2407" t="s">
        <v>598</v>
      </c>
      <c r="H2407" t="s">
        <v>274</v>
      </c>
      <c r="I2407" t="s">
        <v>275</v>
      </c>
      <c r="J2407" t="s">
        <v>31</v>
      </c>
      <c r="K2407">
        <v>82</v>
      </c>
    </row>
    <row r="2408" spans="1:11" x14ac:dyDescent="0.35">
      <c r="A2408" s="36" t="str">
        <f t="shared" si="22"/>
        <v>NHS111PS-202425-H1</v>
      </c>
      <c r="B2408" s="36" t="str">
        <f>VLOOKUP($A2408,Refs!$J$2:$K$15,2,FALSE)</f>
        <v>Apr'24 to Sep'24</v>
      </c>
      <c r="C2408" t="s">
        <v>630</v>
      </c>
      <c r="D2408" t="s">
        <v>495</v>
      </c>
      <c r="E2408" t="s">
        <v>599</v>
      </c>
      <c r="F2408" t="s">
        <v>597</v>
      </c>
      <c r="G2408" t="s">
        <v>598</v>
      </c>
      <c r="H2408" t="s">
        <v>274</v>
      </c>
      <c r="I2408" t="s">
        <v>275</v>
      </c>
      <c r="J2408" t="s">
        <v>32</v>
      </c>
      <c r="K2408">
        <v>24</v>
      </c>
    </row>
    <row r="2409" spans="1:11" x14ac:dyDescent="0.35">
      <c r="A2409" s="36" t="str">
        <f t="shared" si="22"/>
        <v>NHS111PS-202425-H1</v>
      </c>
      <c r="B2409" s="36" t="str">
        <f>VLOOKUP($A2409,Refs!$J$2:$K$15,2,FALSE)</f>
        <v>Apr'24 to Sep'24</v>
      </c>
      <c r="C2409" t="s">
        <v>630</v>
      </c>
      <c r="D2409" t="s">
        <v>495</v>
      </c>
      <c r="E2409" t="s">
        <v>599</v>
      </c>
      <c r="F2409" t="s">
        <v>597</v>
      </c>
      <c r="G2409" t="s">
        <v>598</v>
      </c>
      <c r="H2409" t="s">
        <v>274</v>
      </c>
      <c r="I2409" t="s">
        <v>275</v>
      </c>
      <c r="J2409" t="s">
        <v>33</v>
      </c>
      <c r="K2409">
        <v>28</v>
      </c>
    </row>
    <row r="2410" spans="1:11" x14ac:dyDescent="0.35">
      <c r="A2410" s="36" t="str">
        <f t="shared" si="22"/>
        <v>NHS111PS-202425-H1</v>
      </c>
      <c r="B2410" s="36" t="str">
        <f>VLOOKUP($A2410,Refs!$J$2:$K$15,2,FALSE)</f>
        <v>Apr'24 to Sep'24</v>
      </c>
      <c r="C2410" t="s">
        <v>630</v>
      </c>
      <c r="D2410" t="s">
        <v>495</v>
      </c>
      <c r="E2410" t="s">
        <v>599</v>
      </c>
      <c r="F2410" t="s">
        <v>597</v>
      </c>
      <c r="G2410" t="s">
        <v>598</v>
      </c>
      <c r="H2410" t="s">
        <v>274</v>
      </c>
      <c r="I2410" t="s">
        <v>275</v>
      </c>
      <c r="J2410" t="s">
        <v>34</v>
      </c>
      <c r="K2410">
        <v>45</v>
      </c>
    </row>
    <row r="2411" spans="1:11" x14ac:dyDescent="0.35">
      <c r="A2411" s="36" t="str">
        <f t="shared" si="22"/>
        <v>NHS111PS-202425-H1</v>
      </c>
      <c r="B2411" s="36" t="str">
        <f>VLOOKUP($A2411,Refs!$J$2:$K$15,2,FALSE)</f>
        <v>Apr'24 to Sep'24</v>
      </c>
      <c r="C2411" t="s">
        <v>630</v>
      </c>
      <c r="D2411" t="s">
        <v>495</v>
      </c>
      <c r="E2411" t="s">
        <v>599</v>
      </c>
      <c r="F2411" t="s">
        <v>597</v>
      </c>
      <c r="G2411" t="s">
        <v>598</v>
      </c>
      <c r="H2411" t="s">
        <v>274</v>
      </c>
      <c r="I2411" t="s">
        <v>275</v>
      </c>
      <c r="J2411" t="s">
        <v>35</v>
      </c>
      <c r="K2411">
        <v>9</v>
      </c>
    </row>
    <row r="2412" spans="1:11" x14ac:dyDescent="0.35">
      <c r="A2412" s="36" t="str">
        <f t="shared" si="22"/>
        <v>NHS111PS-202425-H1</v>
      </c>
      <c r="B2412" s="36" t="str">
        <f>VLOOKUP($A2412,Refs!$J$2:$K$15,2,FALSE)</f>
        <v>Apr'24 to Sep'24</v>
      </c>
      <c r="C2412" t="s">
        <v>630</v>
      </c>
      <c r="D2412" t="s">
        <v>495</v>
      </c>
      <c r="E2412" t="s">
        <v>599</v>
      </c>
      <c r="F2412" t="s">
        <v>597</v>
      </c>
      <c r="G2412" t="s">
        <v>598</v>
      </c>
      <c r="H2412" t="s">
        <v>274</v>
      </c>
      <c r="I2412" t="s">
        <v>275</v>
      </c>
      <c r="J2412" t="s">
        <v>36</v>
      </c>
      <c r="K2412">
        <v>136</v>
      </c>
    </row>
    <row r="2413" spans="1:11" x14ac:dyDescent="0.35">
      <c r="A2413" s="36" t="str">
        <f t="shared" si="22"/>
        <v>NHS111PS-202425-H1</v>
      </c>
      <c r="B2413" s="36" t="str">
        <f>VLOOKUP($A2413,Refs!$J$2:$K$15,2,FALSE)</f>
        <v>Apr'24 to Sep'24</v>
      </c>
      <c r="C2413" t="s">
        <v>630</v>
      </c>
      <c r="D2413" t="s">
        <v>495</v>
      </c>
      <c r="E2413" t="s">
        <v>599</v>
      </c>
      <c r="F2413" t="s">
        <v>597</v>
      </c>
      <c r="G2413" t="s">
        <v>598</v>
      </c>
      <c r="H2413" t="s">
        <v>274</v>
      </c>
      <c r="I2413" t="s">
        <v>275</v>
      </c>
      <c r="J2413" t="s">
        <v>37</v>
      </c>
      <c r="K2413">
        <v>68</v>
      </c>
    </row>
    <row r="2414" spans="1:11" x14ac:dyDescent="0.35">
      <c r="A2414" s="36" t="str">
        <f t="shared" si="22"/>
        <v>NHS111PS-202425-H1</v>
      </c>
      <c r="B2414" s="36" t="str">
        <f>VLOOKUP($A2414,Refs!$J$2:$K$15,2,FALSE)</f>
        <v>Apr'24 to Sep'24</v>
      </c>
      <c r="C2414" t="s">
        <v>630</v>
      </c>
      <c r="D2414" t="s">
        <v>495</v>
      </c>
      <c r="E2414" t="s">
        <v>599</v>
      </c>
      <c r="F2414" t="s">
        <v>597</v>
      </c>
      <c r="G2414" t="s">
        <v>598</v>
      </c>
      <c r="H2414" t="s">
        <v>274</v>
      </c>
      <c r="I2414" t="s">
        <v>275</v>
      </c>
      <c r="J2414" t="s">
        <v>38</v>
      </c>
      <c r="K2414">
        <v>51</v>
      </c>
    </row>
    <row r="2415" spans="1:11" x14ac:dyDescent="0.35">
      <c r="A2415" s="36" t="str">
        <f t="shared" si="22"/>
        <v>NHS111PS-202425-H1</v>
      </c>
      <c r="B2415" s="36" t="str">
        <f>VLOOKUP($A2415,Refs!$J$2:$K$15,2,FALSE)</f>
        <v>Apr'24 to Sep'24</v>
      </c>
      <c r="C2415" t="s">
        <v>630</v>
      </c>
      <c r="D2415" t="s">
        <v>495</v>
      </c>
      <c r="E2415" t="s">
        <v>599</v>
      </c>
      <c r="F2415" t="s">
        <v>597</v>
      </c>
      <c r="G2415" t="s">
        <v>598</v>
      </c>
      <c r="H2415" t="s">
        <v>274</v>
      </c>
      <c r="I2415" t="s">
        <v>275</v>
      </c>
      <c r="J2415" t="s">
        <v>39</v>
      </c>
      <c r="K2415">
        <v>158</v>
      </c>
    </row>
    <row r="2416" spans="1:11" x14ac:dyDescent="0.35">
      <c r="A2416" s="36" t="str">
        <f t="shared" si="22"/>
        <v>NHS111PS-202425-H1</v>
      </c>
      <c r="B2416" s="36" t="str">
        <f>VLOOKUP($A2416,Refs!$J$2:$K$15,2,FALSE)</f>
        <v>Apr'24 to Sep'24</v>
      </c>
      <c r="C2416" t="s">
        <v>630</v>
      </c>
      <c r="D2416" t="s">
        <v>495</v>
      </c>
      <c r="E2416" t="s">
        <v>599</v>
      </c>
      <c r="F2416" t="s">
        <v>597</v>
      </c>
      <c r="G2416" t="s">
        <v>598</v>
      </c>
      <c r="H2416" t="s">
        <v>274</v>
      </c>
      <c r="I2416" t="s">
        <v>275</v>
      </c>
      <c r="J2416" t="s">
        <v>40</v>
      </c>
      <c r="K2416">
        <v>32</v>
      </c>
    </row>
    <row r="2417" spans="1:11" x14ac:dyDescent="0.35">
      <c r="A2417" s="36" t="str">
        <f t="shared" si="22"/>
        <v>NHS111PS-202425-H1</v>
      </c>
      <c r="B2417" s="36" t="str">
        <f>VLOOKUP($A2417,Refs!$J$2:$K$15,2,FALSE)</f>
        <v>Apr'24 to Sep'24</v>
      </c>
      <c r="C2417" t="s">
        <v>630</v>
      </c>
      <c r="D2417" t="s">
        <v>495</v>
      </c>
      <c r="E2417" t="s">
        <v>599</v>
      </c>
      <c r="F2417" t="s">
        <v>597</v>
      </c>
      <c r="G2417" t="s">
        <v>598</v>
      </c>
      <c r="H2417" t="s">
        <v>274</v>
      </c>
      <c r="I2417" t="s">
        <v>275</v>
      </c>
      <c r="J2417" t="s">
        <v>41</v>
      </c>
      <c r="K2417">
        <v>35</v>
      </c>
    </row>
    <row r="2418" spans="1:11" x14ac:dyDescent="0.35">
      <c r="A2418" s="36" t="str">
        <f t="shared" si="22"/>
        <v>NHS111PS-202425-H1</v>
      </c>
      <c r="B2418" s="36" t="str">
        <f>VLOOKUP($A2418,Refs!$J$2:$K$15,2,FALSE)</f>
        <v>Apr'24 to Sep'24</v>
      </c>
      <c r="C2418" t="s">
        <v>630</v>
      </c>
      <c r="D2418" t="s">
        <v>495</v>
      </c>
      <c r="E2418" t="s">
        <v>599</v>
      </c>
      <c r="F2418" t="s">
        <v>597</v>
      </c>
      <c r="G2418" t="s">
        <v>598</v>
      </c>
      <c r="H2418" t="s">
        <v>274</v>
      </c>
      <c r="I2418" t="s">
        <v>275</v>
      </c>
      <c r="J2418" t="s">
        <v>42</v>
      </c>
      <c r="K2418">
        <v>46</v>
      </c>
    </row>
    <row r="2419" spans="1:11" x14ac:dyDescent="0.35">
      <c r="A2419" s="36" t="str">
        <f t="shared" si="22"/>
        <v>NHS111PS-202425-H1</v>
      </c>
      <c r="B2419" s="36" t="str">
        <f>VLOOKUP($A2419,Refs!$J$2:$K$15,2,FALSE)</f>
        <v>Apr'24 to Sep'24</v>
      </c>
      <c r="C2419" t="s">
        <v>630</v>
      </c>
      <c r="D2419" t="s">
        <v>495</v>
      </c>
      <c r="E2419" t="s">
        <v>599</v>
      </c>
      <c r="F2419" t="s">
        <v>597</v>
      </c>
      <c r="G2419" t="s">
        <v>598</v>
      </c>
      <c r="H2419" t="s">
        <v>274</v>
      </c>
      <c r="I2419" t="s">
        <v>275</v>
      </c>
      <c r="J2419" t="s">
        <v>43</v>
      </c>
      <c r="K2419">
        <v>6</v>
      </c>
    </row>
    <row r="2420" spans="1:11" x14ac:dyDescent="0.35">
      <c r="A2420" s="36" t="str">
        <f t="shared" si="22"/>
        <v>NHS111PS-202425-H1</v>
      </c>
      <c r="B2420" s="36" t="str">
        <f>VLOOKUP($A2420,Refs!$J$2:$K$15,2,FALSE)</f>
        <v>Apr'24 to Sep'24</v>
      </c>
      <c r="C2420" t="s">
        <v>630</v>
      </c>
      <c r="D2420" t="s">
        <v>512</v>
      </c>
      <c r="E2420" t="s">
        <v>588</v>
      </c>
      <c r="F2420" t="s">
        <v>597</v>
      </c>
      <c r="G2420" t="s">
        <v>598</v>
      </c>
      <c r="H2420" t="s">
        <v>292</v>
      </c>
      <c r="I2420" t="s">
        <v>293</v>
      </c>
      <c r="J2420">
        <v>1</v>
      </c>
      <c r="K2420">
        <v>14820</v>
      </c>
    </row>
    <row r="2421" spans="1:11" x14ac:dyDescent="0.35">
      <c r="A2421" s="36" t="str">
        <f t="shared" si="22"/>
        <v>NHS111PS-202425-H1</v>
      </c>
      <c r="B2421" s="36" t="str">
        <f>VLOOKUP($A2421,Refs!$J$2:$K$15,2,FALSE)</f>
        <v>Apr'24 to Sep'24</v>
      </c>
      <c r="C2421" t="s">
        <v>630</v>
      </c>
      <c r="D2421" t="s">
        <v>512</v>
      </c>
      <c r="E2421" t="s">
        <v>588</v>
      </c>
      <c r="F2421" t="s">
        <v>597</v>
      </c>
      <c r="G2421" t="s">
        <v>598</v>
      </c>
      <c r="H2421" t="s">
        <v>292</v>
      </c>
      <c r="I2421" t="s">
        <v>293</v>
      </c>
      <c r="J2421">
        <v>2</v>
      </c>
      <c r="K2421">
        <v>741</v>
      </c>
    </row>
    <row r="2422" spans="1:11" x14ac:dyDescent="0.35">
      <c r="A2422" s="36" t="str">
        <f t="shared" si="22"/>
        <v>NHS111PS-202425-H1</v>
      </c>
      <c r="B2422" s="36" t="str">
        <f>VLOOKUP($A2422,Refs!$J$2:$K$15,2,FALSE)</f>
        <v>Apr'24 to Sep'24</v>
      </c>
      <c r="C2422" t="s">
        <v>630</v>
      </c>
      <c r="D2422" t="s">
        <v>512</v>
      </c>
      <c r="E2422" t="s">
        <v>588</v>
      </c>
      <c r="F2422" t="s">
        <v>597</v>
      </c>
      <c r="G2422" t="s">
        <v>598</v>
      </c>
      <c r="H2422" t="s">
        <v>292</v>
      </c>
      <c r="I2422" t="s">
        <v>293</v>
      </c>
      <c r="J2422" t="s">
        <v>30</v>
      </c>
      <c r="K2422">
        <v>445</v>
      </c>
    </row>
    <row r="2423" spans="1:11" x14ac:dyDescent="0.35">
      <c r="A2423" s="36" t="str">
        <f t="shared" si="22"/>
        <v>NHS111PS-202425-H1</v>
      </c>
      <c r="B2423" s="36" t="str">
        <f>VLOOKUP($A2423,Refs!$J$2:$K$15,2,FALSE)</f>
        <v>Apr'24 to Sep'24</v>
      </c>
      <c r="C2423" t="s">
        <v>630</v>
      </c>
      <c r="D2423" t="s">
        <v>512</v>
      </c>
      <c r="E2423" t="s">
        <v>588</v>
      </c>
      <c r="F2423" t="s">
        <v>597</v>
      </c>
      <c r="G2423" t="s">
        <v>598</v>
      </c>
      <c r="H2423" t="s">
        <v>292</v>
      </c>
      <c r="I2423" t="s">
        <v>293</v>
      </c>
      <c r="J2423" t="s">
        <v>31</v>
      </c>
      <c r="K2423">
        <v>109</v>
      </c>
    </row>
    <row r="2424" spans="1:11" x14ac:dyDescent="0.35">
      <c r="A2424" s="36" t="str">
        <f t="shared" si="22"/>
        <v>NHS111PS-202425-H1</v>
      </c>
      <c r="B2424" s="36" t="str">
        <f>VLOOKUP($A2424,Refs!$J$2:$K$15,2,FALSE)</f>
        <v>Apr'24 to Sep'24</v>
      </c>
      <c r="C2424" t="s">
        <v>630</v>
      </c>
      <c r="D2424" t="s">
        <v>512</v>
      </c>
      <c r="E2424" t="s">
        <v>588</v>
      </c>
      <c r="F2424" t="s">
        <v>597</v>
      </c>
      <c r="G2424" t="s">
        <v>598</v>
      </c>
      <c r="H2424" t="s">
        <v>292</v>
      </c>
      <c r="I2424" t="s">
        <v>293</v>
      </c>
      <c r="J2424" t="s">
        <v>32</v>
      </c>
      <c r="K2424">
        <v>60</v>
      </c>
    </row>
    <row r="2425" spans="1:11" x14ac:dyDescent="0.35">
      <c r="A2425" s="36" t="str">
        <f t="shared" si="22"/>
        <v>NHS111PS-202425-H1</v>
      </c>
      <c r="B2425" s="36" t="str">
        <f>VLOOKUP($A2425,Refs!$J$2:$K$15,2,FALSE)</f>
        <v>Apr'24 to Sep'24</v>
      </c>
      <c r="C2425" t="s">
        <v>630</v>
      </c>
      <c r="D2425" t="s">
        <v>512</v>
      </c>
      <c r="E2425" t="s">
        <v>588</v>
      </c>
      <c r="F2425" t="s">
        <v>597</v>
      </c>
      <c r="G2425" t="s">
        <v>598</v>
      </c>
      <c r="H2425" t="s">
        <v>292</v>
      </c>
      <c r="I2425" t="s">
        <v>293</v>
      </c>
      <c r="J2425" t="s">
        <v>33</v>
      </c>
      <c r="K2425">
        <v>57</v>
      </c>
    </row>
    <row r="2426" spans="1:11" x14ac:dyDescent="0.35">
      <c r="A2426" s="36" t="str">
        <f t="shared" si="22"/>
        <v>NHS111PS-202425-H1</v>
      </c>
      <c r="B2426" s="36" t="str">
        <f>VLOOKUP($A2426,Refs!$J$2:$K$15,2,FALSE)</f>
        <v>Apr'24 to Sep'24</v>
      </c>
      <c r="C2426" t="s">
        <v>630</v>
      </c>
      <c r="D2426" t="s">
        <v>512</v>
      </c>
      <c r="E2426" t="s">
        <v>588</v>
      </c>
      <c r="F2426" t="s">
        <v>597</v>
      </c>
      <c r="G2426" t="s">
        <v>598</v>
      </c>
      <c r="H2426" t="s">
        <v>292</v>
      </c>
      <c r="I2426" t="s">
        <v>293</v>
      </c>
      <c r="J2426" t="s">
        <v>34</v>
      </c>
      <c r="K2426">
        <v>67</v>
      </c>
    </row>
    <row r="2427" spans="1:11" x14ac:dyDescent="0.35">
      <c r="A2427" s="36" t="str">
        <f t="shared" si="22"/>
        <v>NHS111PS-202425-H1</v>
      </c>
      <c r="B2427" s="36" t="str">
        <f>VLOOKUP($A2427,Refs!$J$2:$K$15,2,FALSE)</f>
        <v>Apr'24 to Sep'24</v>
      </c>
      <c r="C2427" t="s">
        <v>630</v>
      </c>
      <c r="D2427" t="s">
        <v>512</v>
      </c>
      <c r="E2427" t="s">
        <v>588</v>
      </c>
      <c r="F2427" t="s">
        <v>597</v>
      </c>
      <c r="G2427" t="s">
        <v>598</v>
      </c>
      <c r="H2427" t="s">
        <v>292</v>
      </c>
      <c r="I2427" t="s">
        <v>293</v>
      </c>
      <c r="J2427" t="s">
        <v>35</v>
      </c>
      <c r="K2427">
        <v>3</v>
      </c>
    </row>
    <row r="2428" spans="1:11" x14ac:dyDescent="0.35">
      <c r="A2428" s="36" t="str">
        <f t="shared" si="22"/>
        <v>NHS111PS-202425-H1</v>
      </c>
      <c r="B2428" s="36" t="str">
        <f>VLOOKUP($A2428,Refs!$J$2:$K$15,2,FALSE)</f>
        <v>Apr'24 to Sep'24</v>
      </c>
      <c r="C2428" t="s">
        <v>630</v>
      </c>
      <c r="D2428" t="s">
        <v>512</v>
      </c>
      <c r="E2428" t="s">
        <v>588</v>
      </c>
      <c r="F2428" t="s">
        <v>597</v>
      </c>
      <c r="G2428" t="s">
        <v>598</v>
      </c>
      <c r="H2428" t="s">
        <v>292</v>
      </c>
      <c r="I2428" t="s">
        <v>293</v>
      </c>
      <c r="J2428" t="s">
        <v>36</v>
      </c>
      <c r="K2428">
        <v>212</v>
      </c>
    </row>
    <row r="2429" spans="1:11" x14ac:dyDescent="0.35">
      <c r="A2429" s="36" t="str">
        <f t="shared" si="22"/>
        <v>NHS111PS-202425-H1</v>
      </c>
      <c r="B2429" s="36" t="str">
        <f>VLOOKUP($A2429,Refs!$J$2:$K$15,2,FALSE)</f>
        <v>Apr'24 to Sep'24</v>
      </c>
      <c r="C2429" t="s">
        <v>630</v>
      </c>
      <c r="D2429" t="s">
        <v>512</v>
      </c>
      <c r="E2429" t="s">
        <v>588</v>
      </c>
      <c r="F2429" t="s">
        <v>597</v>
      </c>
      <c r="G2429" t="s">
        <v>598</v>
      </c>
      <c r="H2429" t="s">
        <v>292</v>
      </c>
      <c r="I2429" t="s">
        <v>293</v>
      </c>
      <c r="J2429" t="s">
        <v>37</v>
      </c>
      <c r="K2429">
        <v>97</v>
      </c>
    </row>
    <row r="2430" spans="1:11" x14ac:dyDescent="0.35">
      <c r="A2430" s="36" t="str">
        <f t="shared" si="22"/>
        <v>NHS111PS-202425-H1</v>
      </c>
      <c r="B2430" s="36" t="str">
        <f>VLOOKUP($A2430,Refs!$J$2:$K$15,2,FALSE)</f>
        <v>Apr'24 to Sep'24</v>
      </c>
      <c r="C2430" t="s">
        <v>630</v>
      </c>
      <c r="D2430" t="s">
        <v>512</v>
      </c>
      <c r="E2430" t="s">
        <v>588</v>
      </c>
      <c r="F2430" t="s">
        <v>597</v>
      </c>
      <c r="G2430" t="s">
        <v>598</v>
      </c>
      <c r="H2430" t="s">
        <v>292</v>
      </c>
      <c r="I2430" t="s">
        <v>293</v>
      </c>
      <c r="J2430" t="s">
        <v>38</v>
      </c>
      <c r="K2430">
        <v>88</v>
      </c>
    </row>
    <row r="2431" spans="1:11" x14ac:dyDescent="0.35">
      <c r="A2431" s="36" t="str">
        <f t="shared" si="22"/>
        <v>NHS111PS-202425-H1</v>
      </c>
      <c r="B2431" s="36" t="str">
        <f>VLOOKUP($A2431,Refs!$J$2:$K$15,2,FALSE)</f>
        <v>Apr'24 to Sep'24</v>
      </c>
      <c r="C2431" t="s">
        <v>630</v>
      </c>
      <c r="D2431" t="s">
        <v>512</v>
      </c>
      <c r="E2431" t="s">
        <v>588</v>
      </c>
      <c r="F2431" t="s">
        <v>597</v>
      </c>
      <c r="G2431" t="s">
        <v>598</v>
      </c>
      <c r="H2431" t="s">
        <v>292</v>
      </c>
      <c r="I2431" t="s">
        <v>293</v>
      </c>
      <c r="J2431" t="s">
        <v>39</v>
      </c>
      <c r="K2431">
        <v>183</v>
      </c>
    </row>
    <row r="2432" spans="1:11" x14ac:dyDescent="0.35">
      <c r="A2432" s="36" t="str">
        <f t="shared" si="22"/>
        <v>NHS111PS-202425-H1</v>
      </c>
      <c r="B2432" s="36" t="str">
        <f>VLOOKUP($A2432,Refs!$J$2:$K$15,2,FALSE)</f>
        <v>Apr'24 to Sep'24</v>
      </c>
      <c r="C2432" t="s">
        <v>630</v>
      </c>
      <c r="D2432" t="s">
        <v>512</v>
      </c>
      <c r="E2432" t="s">
        <v>588</v>
      </c>
      <c r="F2432" t="s">
        <v>597</v>
      </c>
      <c r="G2432" t="s">
        <v>598</v>
      </c>
      <c r="H2432" t="s">
        <v>292</v>
      </c>
      <c r="I2432" t="s">
        <v>293</v>
      </c>
      <c r="J2432" t="s">
        <v>40</v>
      </c>
      <c r="K2432">
        <v>52</v>
      </c>
    </row>
    <row r="2433" spans="1:11" x14ac:dyDescent="0.35">
      <c r="A2433" s="36" t="str">
        <f t="shared" si="22"/>
        <v>NHS111PS-202425-H1</v>
      </c>
      <c r="B2433" s="36" t="str">
        <f>VLOOKUP($A2433,Refs!$J$2:$K$15,2,FALSE)</f>
        <v>Apr'24 to Sep'24</v>
      </c>
      <c r="C2433" t="s">
        <v>630</v>
      </c>
      <c r="D2433" t="s">
        <v>512</v>
      </c>
      <c r="E2433" t="s">
        <v>588</v>
      </c>
      <c r="F2433" t="s">
        <v>597</v>
      </c>
      <c r="G2433" t="s">
        <v>598</v>
      </c>
      <c r="H2433" t="s">
        <v>292</v>
      </c>
      <c r="I2433" t="s">
        <v>293</v>
      </c>
      <c r="J2433" t="s">
        <v>41</v>
      </c>
      <c r="K2433">
        <v>41</v>
      </c>
    </row>
    <row r="2434" spans="1:11" x14ac:dyDescent="0.35">
      <c r="A2434" s="36" t="str">
        <f t="shared" si="22"/>
        <v>NHS111PS-202425-H1</v>
      </c>
      <c r="B2434" s="36" t="str">
        <f>VLOOKUP($A2434,Refs!$J$2:$K$15,2,FALSE)</f>
        <v>Apr'24 to Sep'24</v>
      </c>
      <c r="C2434" t="s">
        <v>630</v>
      </c>
      <c r="D2434" t="s">
        <v>512</v>
      </c>
      <c r="E2434" t="s">
        <v>588</v>
      </c>
      <c r="F2434" t="s">
        <v>597</v>
      </c>
      <c r="G2434" t="s">
        <v>598</v>
      </c>
      <c r="H2434" t="s">
        <v>292</v>
      </c>
      <c r="I2434" t="s">
        <v>293</v>
      </c>
      <c r="J2434" t="s">
        <v>42</v>
      </c>
      <c r="K2434">
        <v>61</v>
      </c>
    </row>
    <row r="2435" spans="1:11" x14ac:dyDescent="0.35">
      <c r="A2435" s="36" t="str">
        <f t="shared" si="22"/>
        <v>NHS111PS-202425-H1</v>
      </c>
      <c r="B2435" s="36" t="str">
        <f>VLOOKUP($A2435,Refs!$J$2:$K$15,2,FALSE)</f>
        <v>Apr'24 to Sep'24</v>
      </c>
      <c r="C2435" t="s">
        <v>630</v>
      </c>
      <c r="D2435" t="s">
        <v>512</v>
      </c>
      <c r="E2435" t="s">
        <v>588</v>
      </c>
      <c r="F2435" t="s">
        <v>597</v>
      </c>
      <c r="G2435" t="s">
        <v>598</v>
      </c>
      <c r="H2435" t="s">
        <v>292</v>
      </c>
      <c r="I2435" t="s">
        <v>293</v>
      </c>
      <c r="J2435" t="s">
        <v>43</v>
      </c>
      <c r="K2435">
        <v>7</v>
      </c>
    </row>
    <row r="2436" spans="1:11" x14ac:dyDescent="0.35">
      <c r="A2436" s="36" t="str">
        <f t="shared" ref="A2436:A2499" si="23">C2436</f>
        <v>NHS111PS-202425-H1</v>
      </c>
      <c r="B2436" s="36" t="str">
        <f>VLOOKUP($A2436,Refs!$J$2:$K$15,2,FALSE)</f>
        <v>Apr'24 to Sep'24</v>
      </c>
      <c r="C2436" t="s">
        <v>630</v>
      </c>
      <c r="D2436" t="s">
        <v>506</v>
      </c>
      <c r="E2436" t="s">
        <v>585</v>
      </c>
      <c r="F2436" t="s">
        <v>597</v>
      </c>
      <c r="G2436" t="s">
        <v>598</v>
      </c>
      <c r="H2436" t="s">
        <v>202</v>
      </c>
      <c r="I2436" t="s">
        <v>518</v>
      </c>
      <c r="J2436">
        <v>1</v>
      </c>
      <c r="K2436">
        <v>11900</v>
      </c>
    </row>
    <row r="2437" spans="1:11" x14ac:dyDescent="0.35">
      <c r="A2437" s="36" t="str">
        <f t="shared" si="23"/>
        <v>NHS111PS-202425-H1</v>
      </c>
      <c r="B2437" s="36" t="str">
        <f>VLOOKUP($A2437,Refs!$J$2:$K$15,2,FALSE)</f>
        <v>Apr'24 to Sep'24</v>
      </c>
      <c r="C2437" t="s">
        <v>630</v>
      </c>
      <c r="D2437" t="s">
        <v>506</v>
      </c>
      <c r="E2437" t="s">
        <v>585</v>
      </c>
      <c r="F2437" t="s">
        <v>597</v>
      </c>
      <c r="G2437" t="s">
        <v>598</v>
      </c>
      <c r="H2437" t="s">
        <v>202</v>
      </c>
      <c r="I2437" t="s">
        <v>518</v>
      </c>
      <c r="J2437">
        <v>2</v>
      </c>
      <c r="K2437">
        <v>595</v>
      </c>
    </row>
    <row r="2438" spans="1:11" x14ac:dyDescent="0.35">
      <c r="A2438" s="36" t="str">
        <f t="shared" si="23"/>
        <v>NHS111PS-202425-H1</v>
      </c>
      <c r="B2438" s="36" t="str">
        <f>VLOOKUP($A2438,Refs!$J$2:$K$15,2,FALSE)</f>
        <v>Apr'24 to Sep'24</v>
      </c>
      <c r="C2438" t="s">
        <v>630</v>
      </c>
      <c r="D2438" t="s">
        <v>506</v>
      </c>
      <c r="E2438" t="s">
        <v>585</v>
      </c>
      <c r="F2438" t="s">
        <v>597</v>
      </c>
      <c r="G2438" t="s">
        <v>598</v>
      </c>
      <c r="H2438" t="s">
        <v>202</v>
      </c>
      <c r="I2438" t="s">
        <v>518</v>
      </c>
      <c r="J2438" t="s">
        <v>30</v>
      </c>
      <c r="K2438">
        <v>367</v>
      </c>
    </row>
    <row r="2439" spans="1:11" x14ac:dyDescent="0.35">
      <c r="A2439" s="36" t="str">
        <f t="shared" si="23"/>
        <v>NHS111PS-202425-H1</v>
      </c>
      <c r="B2439" s="36" t="str">
        <f>VLOOKUP($A2439,Refs!$J$2:$K$15,2,FALSE)</f>
        <v>Apr'24 to Sep'24</v>
      </c>
      <c r="C2439" t="s">
        <v>630</v>
      </c>
      <c r="D2439" t="s">
        <v>506</v>
      </c>
      <c r="E2439" t="s">
        <v>585</v>
      </c>
      <c r="F2439" t="s">
        <v>597</v>
      </c>
      <c r="G2439" t="s">
        <v>598</v>
      </c>
      <c r="H2439" t="s">
        <v>202</v>
      </c>
      <c r="I2439" t="s">
        <v>518</v>
      </c>
      <c r="J2439" t="s">
        <v>31</v>
      </c>
      <c r="K2439">
        <v>96</v>
      </c>
    </row>
    <row r="2440" spans="1:11" x14ac:dyDescent="0.35">
      <c r="A2440" s="36" t="str">
        <f t="shared" si="23"/>
        <v>NHS111PS-202425-H1</v>
      </c>
      <c r="B2440" s="36" t="str">
        <f>VLOOKUP($A2440,Refs!$J$2:$K$15,2,FALSE)</f>
        <v>Apr'24 to Sep'24</v>
      </c>
      <c r="C2440" t="s">
        <v>630</v>
      </c>
      <c r="D2440" t="s">
        <v>506</v>
      </c>
      <c r="E2440" t="s">
        <v>585</v>
      </c>
      <c r="F2440" t="s">
        <v>597</v>
      </c>
      <c r="G2440" t="s">
        <v>598</v>
      </c>
      <c r="H2440" t="s">
        <v>202</v>
      </c>
      <c r="I2440" t="s">
        <v>518</v>
      </c>
      <c r="J2440" t="s">
        <v>32</v>
      </c>
      <c r="K2440">
        <v>41</v>
      </c>
    </row>
    <row r="2441" spans="1:11" x14ac:dyDescent="0.35">
      <c r="A2441" s="36" t="str">
        <f t="shared" si="23"/>
        <v>NHS111PS-202425-H1</v>
      </c>
      <c r="B2441" s="36" t="str">
        <f>VLOOKUP($A2441,Refs!$J$2:$K$15,2,FALSE)</f>
        <v>Apr'24 to Sep'24</v>
      </c>
      <c r="C2441" t="s">
        <v>630</v>
      </c>
      <c r="D2441" t="s">
        <v>506</v>
      </c>
      <c r="E2441" t="s">
        <v>585</v>
      </c>
      <c r="F2441" t="s">
        <v>597</v>
      </c>
      <c r="G2441" t="s">
        <v>598</v>
      </c>
      <c r="H2441" t="s">
        <v>202</v>
      </c>
      <c r="I2441" t="s">
        <v>518</v>
      </c>
      <c r="J2441" t="s">
        <v>33</v>
      </c>
      <c r="K2441">
        <v>33</v>
      </c>
    </row>
    <row r="2442" spans="1:11" x14ac:dyDescent="0.35">
      <c r="A2442" s="36" t="str">
        <f t="shared" si="23"/>
        <v>NHS111PS-202425-H1</v>
      </c>
      <c r="B2442" s="36" t="str">
        <f>VLOOKUP($A2442,Refs!$J$2:$K$15,2,FALSE)</f>
        <v>Apr'24 to Sep'24</v>
      </c>
      <c r="C2442" t="s">
        <v>630</v>
      </c>
      <c r="D2442" t="s">
        <v>506</v>
      </c>
      <c r="E2442" t="s">
        <v>585</v>
      </c>
      <c r="F2442" t="s">
        <v>597</v>
      </c>
      <c r="G2442" t="s">
        <v>598</v>
      </c>
      <c r="H2442" t="s">
        <v>202</v>
      </c>
      <c r="I2442" t="s">
        <v>518</v>
      </c>
      <c r="J2442" t="s">
        <v>34</v>
      </c>
      <c r="K2442">
        <v>54</v>
      </c>
    </row>
    <row r="2443" spans="1:11" x14ac:dyDescent="0.35">
      <c r="A2443" s="36" t="str">
        <f t="shared" si="23"/>
        <v>NHS111PS-202425-H1</v>
      </c>
      <c r="B2443" s="36" t="str">
        <f>VLOOKUP($A2443,Refs!$J$2:$K$15,2,FALSE)</f>
        <v>Apr'24 to Sep'24</v>
      </c>
      <c r="C2443" t="s">
        <v>630</v>
      </c>
      <c r="D2443" t="s">
        <v>506</v>
      </c>
      <c r="E2443" t="s">
        <v>585</v>
      </c>
      <c r="F2443" t="s">
        <v>597</v>
      </c>
      <c r="G2443" t="s">
        <v>598</v>
      </c>
      <c r="H2443" t="s">
        <v>202</v>
      </c>
      <c r="I2443" t="s">
        <v>518</v>
      </c>
      <c r="J2443" t="s">
        <v>35</v>
      </c>
      <c r="K2443">
        <v>4</v>
      </c>
    </row>
    <row r="2444" spans="1:11" x14ac:dyDescent="0.35">
      <c r="A2444" s="36" t="str">
        <f t="shared" si="23"/>
        <v>NHS111PS-202425-H1</v>
      </c>
      <c r="B2444" s="36" t="str">
        <f>VLOOKUP($A2444,Refs!$J$2:$K$15,2,FALSE)</f>
        <v>Apr'24 to Sep'24</v>
      </c>
      <c r="C2444" t="s">
        <v>630</v>
      </c>
      <c r="D2444" t="s">
        <v>506</v>
      </c>
      <c r="E2444" t="s">
        <v>585</v>
      </c>
      <c r="F2444" t="s">
        <v>597</v>
      </c>
      <c r="G2444" t="s">
        <v>598</v>
      </c>
      <c r="H2444" t="s">
        <v>202</v>
      </c>
      <c r="I2444" t="s">
        <v>518</v>
      </c>
      <c r="J2444" t="s">
        <v>36</v>
      </c>
      <c r="K2444">
        <v>173</v>
      </c>
    </row>
    <row r="2445" spans="1:11" x14ac:dyDescent="0.35">
      <c r="A2445" s="36" t="str">
        <f t="shared" si="23"/>
        <v>NHS111PS-202425-H1</v>
      </c>
      <c r="B2445" s="36" t="str">
        <f>VLOOKUP($A2445,Refs!$J$2:$K$15,2,FALSE)</f>
        <v>Apr'24 to Sep'24</v>
      </c>
      <c r="C2445" t="s">
        <v>630</v>
      </c>
      <c r="D2445" t="s">
        <v>506</v>
      </c>
      <c r="E2445" t="s">
        <v>585</v>
      </c>
      <c r="F2445" t="s">
        <v>597</v>
      </c>
      <c r="G2445" t="s">
        <v>598</v>
      </c>
      <c r="H2445" t="s">
        <v>202</v>
      </c>
      <c r="I2445" t="s">
        <v>518</v>
      </c>
      <c r="J2445" t="s">
        <v>37</v>
      </c>
      <c r="K2445">
        <v>97</v>
      </c>
    </row>
    <row r="2446" spans="1:11" x14ac:dyDescent="0.35">
      <c r="A2446" s="36" t="str">
        <f t="shared" si="23"/>
        <v>NHS111PS-202425-H1</v>
      </c>
      <c r="B2446" s="36" t="str">
        <f>VLOOKUP($A2446,Refs!$J$2:$K$15,2,FALSE)</f>
        <v>Apr'24 to Sep'24</v>
      </c>
      <c r="C2446" t="s">
        <v>630</v>
      </c>
      <c r="D2446" t="s">
        <v>506</v>
      </c>
      <c r="E2446" t="s">
        <v>585</v>
      </c>
      <c r="F2446" t="s">
        <v>597</v>
      </c>
      <c r="G2446" t="s">
        <v>598</v>
      </c>
      <c r="H2446" t="s">
        <v>202</v>
      </c>
      <c r="I2446" t="s">
        <v>518</v>
      </c>
      <c r="J2446" t="s">
        <v>38</v>
      </c>
      <c r="K2446">
        <v>67</v>
      </c>
    </row>
    <row r="2447" spans="1:11" x14ac:dyDescent="0.35">
      <c r="A2447" s="36" t="str">
        <f t="shared" si="23"/>
        <v>NHS111PS-202425-H1</v>
      </c>
      <c r="B2447" s="36" t="str">
        <f>VLOOKUP($A2447,Refs!$J$2:$K$15,2,FALSE)</f>
        <v>Apr'24 to Sep'24</v>
      </c>
      <c r="C2447" t="s">
        <v>630</v>
      </c>
      <c r="D2447" t="s">
        <v>506</v>
      </c>
      <c r="E2447" t="s">
        <v>585</v>
      </c>
      <c r="F2447" t="s">
        <v>597</v>
      </c>
      <c r="G2447" t="s">
        <v>598</v>
      </c>
      <c r="H2447" t="s">
        <v>202</v>
      </c>
      <c r="I2447" t="s">
        <v>518</v>
      </c>
      <c r="J2447" t="s">
        <v>39</v>
      </c>
      <c r="K2447">
        <v>172</v>
      </c>
    </row>
    <row r="2448" spans="1:11" x14ac:dyDescent="0.35">
      <c r="A2448" s="36" t="str">
        <f t="shared" si="23"/>
        <v>NHS111PS-202425-H1</v>
      </c>
      <c r="B2448" s="36" t="str">
        <f>VLOOKUP($A2448,Refs!$J$2:$K$15,2,FALSE)</f>
        <v>Apr'24 to Sep'24</v>
      </c>
      <c r="C2448" t="s">
        <v>630</v>
      </c>
      <c r="D2448" t="s">
        <v>506</v>
      </c>
      <c r="E2448" t="s">
        <v>585</v>
      </c>
      <c r="F2448" t="s">
        <v>597</v>
      </c>
      <c r="G2448" t="s">
        <v>598</v>
      </c>
      <c r="H2448" t="s">
        <v>202</v>
      </c>
      <c r="I2448" t="s">
        <v>518</v>
      </c>
      <c r="J2448" t="s">
        <v>40</v>
      </c>
      <c r="K2448">
        <v>28</v>
      </c>
    </row>
    <row r="2449" spans="1:11" x14ac:dyDescent="0.35">
      <c r="A2449" s="36" t="str">
        <f t="shared" si="23"/>
        <v>NHS111PS-202425-H1</v>
      </c>
      <c r="B2449" s="36" t="str">
        <f>VLOOKUP($A2449,Refs!$J$2:$K$15,2,FALSE)</f>
        <v>Apr'24 to Sep'24</v>
      </c>
      <c r="C2449" t="s">
        <v>630</v>
      </c>
      <c r="D2449" t="s">
        <v>506</v>
      </c>
      <c r="E2449" t="s">
        <v>585</v>
      </c>
      <c r="F2449" t="s">
        <v>597</v>
      </c>
      <c r="G2449" t="s">
        <v>598</v>
      </c>
      <c r="H2449" t="s">
        <v>202</v>
      </c>
      <c r="I2449" t="s">
        <v>518</v>
      </c>
      <c r="J2449" t="s">
        <v>41</v>
      </c>
      <c r="K2449">
        <v>24</v>
      </c>
    </row>
    <row r="2450" spans="1:11" x14ac:dyDescent="0.35">
      <c r="A2450" s="36" t="str">
        <f t="shared" si="23"/>
        <v>NHS111PS-202425-H1</v>
      </c>
      <c r="B2450" s="36" t="str">
        <f>VLOOKUP($A2450,Refs!$J$2:$K$15,2,FALSE)</f>
        <v>Apr'24 to Sep'24</v>
      </c>
      <c r="C2450" t="s">
        <v>630</v>
      </c>
      <c r="D2450" t="s">
        <v>506</v>
      </c>
      <c r="E2450" t="s">
        <v>585</v>
      </c>
      <c r="F2450" t="s">
        <v>597</v>
      </c>
      <c r="G2450" t="s">
        <v>598</v>
      </c>
      <c r="H2450" t="s">
        <v>202</v>
      </c>
      <c r="I2450" t="s">
        <v>518</v>
      </c>
      <c r="J2450" t="s">
        <v>42</v>
      </c>
      <c r="K2450">
        <v>30</v>
      </c>
    </row>
    <row r="2451" spans="1:11" x14ac:dyDescent="0.35">
      <c r="A2451" s="36" t="str">
        <f t="shared" si="23"/>
        <v>NHS111PS-202425-H1</v>
      </c>
      <c r="B2451" s="36" t="str">
        <f>VLOOKUP($A2451,Refs!$J$2:$K$15,2,FALSE)</f>
        <v>Apr'24 to Sep'24</v>
      </c>
      <c r="C2451" t="s">
        <v>630</v>
      </c>
      <c r="D2451" t="s">
        <v>506</v>
      </c>
      <c r="E2451" t="s">
        <v>585</v>
      </c>
      <c r="F2451" t="s">
        <v>597</v>
      </c>
      <c r="G2451" t="s">
        <v>598</v>
      </c>
      <c r="H2451" t="s">
        <v>202</v>
      </c>
      <c r="I2451" t="s">
        <v>518</v>
      </c>
      <c r="J2451" t="s">
        <v>43</v>
      </c>
      <c r="K2451">
        <v>4</v>
      </c>
    </row>
    <row r="2452" spans="1:11" x14ac:dyDescent="0.35">
      <c r="A2452" s="36" t="str">
        <f t="shared" si="23"/>
        <v>NHS111PS-202425-H1</v>
      </c>
      <c r="B2452" s="36" t="str">
        <f>VLOOKUP($A2452,Refs!$J$2:$K$15,2,FALSE)</f>
        <v>Apr'24 to Sep'24</v>
      </c>
      <c r="C2452" t="s">
        <v>630</v>
      </c>
      <c r="D2452" t="s">
        <v>512</v>
      </c>
      <c r="E2452" t="s">
        <v>588</v>
      </c>
      <c r="F2452" t="s">
        <v>597</v>
      </c>
      <c r="G2452" t="s">
        <v>598</v>
      </c>
      <c r="H2452" t="s">
        <v>299</v>
      </c>
      <c r="I2452" t="s">
        <v>300</v>
      </c>
      <c r="J2452">
        <v>1</v>
      </c>
      <c r="K2452">
        <v>15920</v>
      </c>
    </row>
    <row r="2453" spans="1:11" x14ac:dyDescent="0.35">
      <c r="A2453" s="36" t="str">
        <f t="shared" si="23"/>
        <v>NHS111PS-202425-H1</v>
      </c>
      <c r="B2453" s="36" t="str">
        <f>VLOOKUP($A2453,Refs!$J$2:$K$15,2,FALSE)</f>
        <v>Apr'24 to Sep'24</v>
      </c>
      <c r="C2453" t="s">
        <v>630</v>
      </c>
      <c r="D2453" t="s">
        <v>512</v>
      </c>
      <c r="E2453" t="s">
        <v>588</v>
      </c>
      <c r="F2453" t="s">
        <v>597</v>
      </c>
      <c r="G2453" t="s">
        <v>598</v>
      </c>
      <c r="H2453" t="s">
        <v>299</v>
      </c>
      <c r="I2453" t="s">
        <v>300</v>
      </c>
      <c r="J2453">
        <v>2</v>
      </c>
      <c r="K2453">
        <v>796</v>
      </c>
    </row>
    <row r="2454" spans="1:11" x14ac:dyDescent="0.35">
      <c r="A2454" s="36" t="str">
        <f t="shared" si="23"/>
        <v>NHS111PS-202425-H1</v>
      </c>
      <c r="B2454" s="36" t="str">
        <f>VLOOKUP($A2454,Refs!$J$2:$K$15,2,FALSE)</f>
        <v>Apr'24 to Sep'24</v>
      </c>
      <c r="C2454" t="s">
        <v>630</v>
      </c>
      <c r="D2454" t="s">
        <v>512</v>
      </c>
      <c r="E2454" t="s">
        <v>588</v>
      </c>
      <c r="F2454" t="s">
        <v>597</v>
      </c>
      <c r="G2454" t="s">
        <v>598</v>
      </c>
      <c r="H2454" t="s">
        <v>299</v>
      </c>
      <c r="I2454" t="s">
        <v>300</v>
      </c>
      <c r="J2454" t="s">
        <v>30</v>
      </c>
      <c r="K2454">
        <v>528</v>
      </c>
    </row>
    <row r="2455" spans="1:11" x14ac:dyDescent="0.35">
      <c r="A2455" s="36" t="str">
        <f t="shared" si="23"/>
        <v>NHS111PS-202425-H1</v>
      </c>
      <c r="B2455" s="36" t="str">
        <f>VLOOKUP($A2455,Refs!$J$2:$K$15,2,FALSE)</f>
        <v>Apr'24 to Sep'24</v>
      </c>
      <c r="C2455" t="s">
        <v>630</v>
      </c>
      <c r="D2455" t="s">
        <v>512</v>
      </c>
      <c r="E2455" t="s">
        <v>588</v>
      </c>
      <c r="F2455" t="s">
        <v>597</v>
      </c>
      <c r="G2455" t="s">
        <v>598</v>
      </c>
      <c r="H2455" t="s">
        <v>299</v>
      </c>
      <c r="I2455" t="s">
        <v>300</v>
      </c>
      <c r="J2455" t="s">
        <v>31</v>
      </c>
      <c r="K2455">
        <v>95</v>
      </c>
    </row>
    <row r="2456" spans="1:11" x14ac:dyDescent="0.35">
      <c r="A2456" s="36" t="str">
        <f t="shared" si="23"/>
        <v>NHS111PS-202425-H1</v>
      </c>
      <c r="B2456" s="36" t="str">
        <f>VLOOKUP($A2456,Refs!$J$2:$K$15,2,FALSE)</f>
        <v>Apr'24 to Sep'24</v>
      </c>
      <c r="C2456" t="s">
        <v>630</v>
      </c>
      <c r="D2456" t="s">
        <v>512</v>
      </c>
      <c r="E2456" t="s">
        <v>588</v>
      </c>
      <c r="F2456" t="s">
        <v>597</v>
      </c>
      <c r="G2456" t="s">
        <v>598</v>
      </c>
      <c r="H2456" t="s">
        <v>299</v>
      </c>
      <c r="I2456" t="s">
        <v>300</v>
      </c>
      <c r="J2456" t="s">
        <v>32</v>
      </c>
      <c r="K2456">
        <v>47</v>
      </c>
    </row>
    <row r="2457" spans="1:11" x14ac:dyDescent="0.35">
      <c r="A2457" s="36" t="str">
        <f t="shared" si="23"/>
        <v>NHS111PS-202425-H1</v>
      </c>
      <c r="B2457" s="36" t="str">
        <f>VLOOKUP($A2457,Refs!$J$2:$K$15,2,FALSE)</f>
        <v>Apr'24 to Sep'24</v>
      </c>
      <c r="C2457" t="s">
        <v>630</v>
      </c>
      <c r="D2457" t="s">
        <v>512</v>
      </c>
      <c r="E2457" t="s">
        <v>588</v>
      </c>
      <c r="F2457" t="s">
        <v>597</v>
      </c>
      <c r="G2457" t="s">
        <v>598</v>
      </c>
      <c r="H2457" t="s">
        <v>299</v>
      </c>
      <c r="I2457" t="s">
        <v>300</v>
      </c>
      <c r="J2457" t="s">
        <v>33</v>
      </c>
      <c r="K2457">
        <v>56</v>
      </c>
    </row>
    <row r="2458" spans="1:11" x14ac:dyDescent="0.35">
      <c r="A2458" s="36" t="str">
        <f t="shared" si="23"/>
        <v>NHS111PS-202425-H1</v>
      </c>
      <c r="B2458" s="36" t="str">
        <f>VLOOKUP($A2458,Refs!$J$2:$K$15,2,FALSE)</f>
        <v>Apr'24 to Sep'24</v>
      </c>
      <c r="C2458" t="s">
        <v>630</v>
      </c>
      <c r="D2458" t="s">
        <v>512</v>
      </c>
      <c r="E2458" t="s">
        <v>588</v>
      </c>
      <c r="F2458" t="s">
        <v>597</v>
      </c>
      <c r="G2458" t="s">
        <v>598</v>
      </c>
      <c r="H2458" t="s">
        <v>299</v>
      </c>
      <c r="I2458" t="s">
        <v>300</v>
      </c>
      <c r="J2458" t="s">
        <v>34</v>
      </c>
      <c r="K2458">
        <v>66</v>
      </c>
    </row>
    <row r="2459" spans="1:11" x14ac:dyDescent="0.35">
      <c r="A2459" s="36" t="str">
        <f t="shared" si="23"/>
        <v>NHS111PS-202425-H1</v>
      </c>
      <c r="B2459" s="36" t="str">
        <f>VLOOKUP($A2459,Refs!$J$2:$K$15,2,FALSE)</f>
        <v>Apr'24 to Sep'24</v>
      </c>
      <c r="C2459" t="s">
        <v>630</v>
      </c>
      <c r="D2459" t="s">
        <v>512</v>
      </c>
      <c r="E2459" t="s">
        <v>588</v>
      </c>
      <c r="F2459" t="s">
        <v>597</v>
      </c>
      <c r="G2459" t="s">
        <v>598</v>
      </c>
      <c r="H2459" t="s">
        <v>299</v>
      </c>
      <c r="I2459" t="s">
        <v>300</v>
      </c>
      <c r="J2459" t="s">
        <v>35</v>
      </c>
      <c r="K2459">
        <v>4</v>
      </c>
    </row>
    <row r="2460" spans="1:11" x14ac:dyDescent="0.35">
      <c r="A2460" s="36" t="str">
        <f t="shared" si="23"/>
        <v>NHS111PS-202425-H1</v>
      </c>
      <c r="B2460" s="36" t="str">
        <f>VLOOKUP($A2460,Refs!$J$2:$K$15,2,FALSE)</f>
        <v>Apr'24 to Sep'24</v>
      </c>
      <c r="C2460" t="s">
        <v>630</v>
      </c>
      <c r="D2460" t="s">
        <v>512</v>
      </c>
      <c r="E2460" t="s">
        <v>588</v>
      </c>
      <c r="F2460" t="s">
        <v>597</v>
      </c>
      <c r="G2460" t="s">
        <v>598</v>
      </c>
      <c r="H2460" t="s">
        <v>299</v>
      </c>
      <c r="I2460" t="s">
        <v>300</v>
      </c>
      <c r="J2460" t="s">
        <v>36</v>
      </c>
      <c r="K2460">
        <v>202</v>
      </c>
    </row>
    <row r="2461" spans="1:11" x14ac:dyDescent="0.35">
      <c r="A2461" s="36" t="str">
        <f t="shared" si="23"/>
        <v>NHS111PS-202425-H1</v>
      </c>
      <c r="B2461" s="36" t="str">
        <f>VLOOKUP($A2461,Refs!$J$2:$K$15,2,FALSE)</f>
        <v>Apr'24 to Sep'24</v>
      </c>
      <c r="C2461" t="s">
        <v>630</v>
      </c>
      <c r="D2461" t="s">
        <v>512</v>
      </c>
      <c r="E2461" t="s">
        <v>588</v>
      </c>
      <c r="F2461" t="s">
        <v>597</v>
      </c>
      <c r="G2461" t="s">
        <v>598</v>
      </c>
      <c r="H2461" t="s">
        <v>299</v>
      </c>
      <c r="I2461" t="s">
        <v>300</v>
      </c>
      <c r="J2461" t="s">
        <v>37</v>
      </c>
      <c r="K2461">
        <v>98</v>
      </c>
    </row>
    <row r="2462" spans="1:11" x14ac:dyDescent="0.35">
      <c r="A2462" s="36" t="str">
        <f t="shared" si="23"/>
        <v>NHS111PS-202425-H1</v>
      </c>
      <c r="B2462" s="36" t="str">
        <f>VLOOKUP($A2462,Refs!$J$2:$K$15,2,FALSE)</f>
        <v>Apr'24 to Sep'24</v>
      </c>
      <c r="C2462" t="s">
        <v>630</v>
      </c>
      <c r="D2462" t="s">
        <v>512</v>
      </c>
      <c r="E2462" t="s">
        <v>588</v>
      </c>
      <c r="F2462" t="s">
        <v>597</v>
      </c>
      <c r="G2462" t="s">
        <v>598</v>
      </c>
      <c r="H2462" t="s">
        <v>299</v>
      </c>
      <c r="I2462" t="s">
        <v>300</v>
      </c>
      <c r="J2462" t="s">
        <v>38</v>
      </c>
      <c r="K2462">
        <v>126</v>
      </c>
    </row>
    <row r="2463" spans="1:11" x14ac:dyDescent="0.35">
      <c r="A2463" s="36" t="str">
        <f t="shared" si="23"/>
        <v>NHS111PS-202425-H1</v>
      </c>
      <c r="B2463" s="36" t="str">
        <f>VLOOKUP($A2463,Refs!$J$2:$K$15,2,FALSE)</f>
        <v>Apr'24 to Sep'24</v>
      </c>
      <c r="C2463" t="s">
        <v>630</v>
      </c>
      <c r="D2463" t="s">
        <v>512</v>
      </c>
      <c r="E2463" t="s">
        <v>588</v>
      </c>
      <c r="F2463" t="s">
        <v>597</v>
      </c>
      <c r="G2463" t="s">
        <v>598</v>
      </c>
      <c r="H2463" t="s">
        <v>299</v>
      </c>
      <c r="I2463" t="s">
        <v>300</v>
      </c>
      <c r="J2463" t="s">
        <v>39</v>
      </c>
      <c r="K2463">
        <v>195</v>
      </c>
    </row>
    <row r="2464" spans="1:11" x14ac:dyDescent="0.35">
      <c r="A2464" s="36" t="str">
        <f t="shared" si="23"/>
        <v>NHS111PS-202425-H1</v>
      </c>
      <c r="B2464" s="36" t="str">
        <f>VLOOKUP($A2464,Refs!$J$2:$K$15,2,FALSE)</f>
        <v>Apr'24 to Sep'24</v>
      </c>
      <c r="C2464" t="s">
        <v>630</v>
      </c>
      <c r="D2464" t="s">
        <v>512</v>
      </c>
      <c r="E2464" t="s">
        <v>588</v>
      </c>
      <c r="F2464" t="s">
        <v>597</v>
      </c>
      <c r="G2464" t="s">
        <v>598</v>
      </c>
      <c r="H2464" t="s">
        <v>299</v>
      </c>
      <c r="I2464" t="s">
        <v>300</v>
      </c>
      <c r="J2464" t="s">
        <v>40</v>
      </c>
      <c r="K2464">
        <v>51</v>
      </c>
    </row>
    <row r="2465" spans="1:11" x14ac:dyDescent="0.35">
      <c r="A2465" s="36" t="str">
        <f t="shared" si="23"/>
        <v>NHS111PS-202425-H1</v>
      </c>
      <c r="B2465" s="36" t="str">
        <f>VLOOKUP($A2465,Refs!$J$2:$K$15,2,FALSE)</f>
        <v>Apr'24 to Sep'24</v>
      </c>
      <c r="C2465" t="s">
        <v>630</v>
      </c>
      <c r="D2465" t="s">
        <v>512</v>
      </c>
      <c r="E2465" t="s">
        <v>588</v>
      </c>
      <c r="F2465" t="s">
        <v>597</v>
      </c>
      <c r="G2465" t="s">
        <v>598</v>
      </c>
      <c r="H2465" t="s">
        <v>299</v>
      </c>
      <c r="I2465" t="s">
        <v>300</v>
      </c>
      <c r="J2465" t="s">
        <v>41</v>
      </c>
      <c r="K2465">
        <v>49</v>
      </c>
    </row>
    <row r="2466" spans="1:11" x14ac:dyDescent="0.35">
      <c r="A2466" s="36" t="str">
        <f t="shared" si="23"/>
        <v>NHS111PS-202425-H1</v>
      </c>
      <c r="B2466" s="36" t="str">
        <f>VLOOKUP($A2466,Refs!$J$2:$K$15,2,FALSE)</f>
        <v>Apr'24 to Sep'24</v>
      </c>
      <c r="C2466" t="s">
        <v>630</v>
      </c>
      <c r="D2466" t="s">
        <v>512</v>
      </c>
      <c r="E2466" t="s">
        <v>588</v>
      </c>
      <c r="F2466" t="s">
        <v>597</v>
      </c>
      <c r="G2466" t="s">
        <v>598</v>
      </c>
      <c r="H2466" t="s">
        <v>299</v>
      </c>
      <c r="I2466" t="s">
        <v>300</v>
      </c>
      <c r="J2466" t="s">
        <v>42</v>
      </c>
      <c r="K2466">
        <v>69</v>
      </c>
    </row>
    <row r="2467" spans="1:11" x14ac:dyDescent="0.35">
      <c r="A2467" s="36" t="str">
        <f t="shared" si="23"/>
        <v>NHS111PS-202425-H1</v>
      </c>
      <c r="B2467" s="36" t="str">
        <f>VLOOKUP($A2467,Refs!$J$2:$K$15,2,FALSE)</f>
        <v>Apr'24 to Sep'24</v>
      </c>
      <c r="C2467" t="s">
        <v>630</v>
      </c>
      <c r="D2467" t="s">
        <v>512</v>
      </c>
      <c r="E2467" t="s">
        <v>588</v>
      </c>
      <c r="F2467" t="s">
        <v>597</v>
      </c>
      <c r="G2467" t="s">
        <v>598</v>
      </c>
      <c r="H2467" t="s">
        <v>299</v>
      </c>
      <c r="I2467" t="s">
        <v>300</v>
      </c>
      <c r="J2467" t="s">
        <v>43</v>
      </c>
      <c r="K2467">
        <v>6</v>
      </c>
    </row>
    <row r="2468" spans="1:11" x14ac:dyDescent="0.35">
      <c r="A2468" s="36" t="str">
        <f t="shared" si="23"/>
        <v>NHS111PS-202425-H1</v>
      </c>
      <c r="B2468" s="36" t="str">
        <f>VLOOKUP($A2468,Refs!$J$2:$K$15,2,FALSE)</f>
        <v>Apr'24 to Sep'24</v>
      </c>
      <c r="C2468" t="s">
        <v>630</v>
      </c>
      <c r="D2468" t="s">
        <v>512</v>
      </c>
      <c r="E2468" t="s">
        <v>588</v>
      </c>
      <c r="F2468" t="s">
        <v>597</v>
      </c>
      <c r="G2468" t="s">
        <v>598</v>
      </c>
      <c r="H2468" t="s">
        <v>393</v>
      </c>
      <c r="I2468" t="s">
        <v>394</v>
      </c>
      <c r="J2468">
        <v>1</v>
      </c>
      <c r="K2468">
        <v>15400</v>
      </c>
    </row>
    <row r="2469" spans="1:11" x14ac:dyDescent="0.35">
      <c r="A2469" s="36" t="str">
        <f t="shared" si="23"/>
        <v>NHS111PS-202425-H1</v>
      </c>
      <c r="B2469" s="36" t="str">
        <f>VLOOKUP($A2469,Refs!$J$2:$K$15,2,FALSE)</f>
        <v>Apr'24 to Sep'24</v>
      </c>
      <c r="C2469" t="s">
        <v>630</v>
      </c>
      <c r="D2469" t="s">
        <v>512</v>
      </c>
      <c r="E2469" t="s">
        <v>588</v>
      </c>
      <c r="F2469" t="s">
        <v>597</v>
      </c>
      <c r="G2469" t="s">
        <v>598</v>
      </c>
      <c r="H2469" t="s">
        <v>393</v>
      </c>
      <c r="I2469" t="s">
        <v>394</v>
      </c>
      <c r="J2469">
        <v>2</v>
      </c>
      <c r="K2469">
        <v>770</v>
      </c>
    </row>
    <row r="2470" spans="1:11" x14ac:dyDescent="0.35">
      <c r="A2470" s="36" t="str">
        <f t="shared" si="23"/>
        <v>NHS111PS-202425-H1</v>
      </c>
      <c r="B2470" s="36" t="str">
        <f>VLOOKUP($A2470,Refs!$J$2:$K$15,2,FALSE)</f>
        <v>Apr'24 to Sep'24</v>
      </c>
      <c r="C2470" t="s">
        <v>630</v>
      </c>
      <c r="D2470" t="s">
        <v>512</v>
      </c>
      <c r="E2470" t="s">
        <v>588</v>
      </c>
      <c r="F2470" t="s">
        <v>597</v>
      </c>
      <c r="G2470" t="s">
        <v>598</v>
      </c>
      <c r="H2470" t="s">
        <v>393</v>
      </c>
      <c r="I2470" t="s">
        <v>394</v>
      </c>
      <c r="J2470" t="s">
        <v>30</v>
      </c>
      <c r="K2470">
        <v>538</v>
      </c>
    </row>
    <row r="2471" spans="1:11" x14ac:dyDescent="0.35">
      <c r="A2471" s="36" t="str">
        <f t="shared" si="23"/>
        <v>NHS111PS-202425-H1</v>
      </c>
      <c r="B2471" s="36" t="str">
        <f>VLOOKUP($A2471,Refs!$J$2:$K$15,2,FALSE)</f>
        <v>Apr'24 to Sep'24</v>
      </c>
      <c r="C2471" t="s">
        <v>630</v>
      </c>
      <c r="D2471" t="s">
        <v>512</v>
      </c>
      <c r="E2471" t="s">
        <v>588</v>
      </c>
      <c r="F2471" t="s">
        <v>597</v>
      </c>
      <c r="G2471" t="s">
        <v>598</v>
      </c>
      <c r="H2471" t="s">
        <v>393</v>
      </c>
      <c r="I2471" t="s">
        <v>394</v>
      </c>
      <c r="J2471" t="s">
        <v>31</v>
      </c>
      <c r="K2471">
        <v>107</v>
      </c>
    </row>
    <row r="2472" spans="1:11" x14ac:dyDescent="0.35">
      <c r="A2472" s="36" t="str">
        <f t="shared" si="23"/>
        <v>NHS111PS-202425-H1</v>
      </c>
      <c r="B2472" s="36" t="str">
        <f>VLOOKUP($A2472,Refs!$J$2:$K$15,2,FALSE)</f>
        <v>Apr'24 to Sep'24</v>
      </c>
      <c r="C2472" t="s">
        <v>630</v>
      </c>
      <c r="D2472" t="s">
        <v>512</v>
      </c>
      <c r="E2472" t="s">
        <v>588</v>
      </c>
      <c r="F2472" t="s">
        <v>597</v>
      </c>
      <c r="G2472" t="s">
        <v>598</v>
      </c>
      <c r="H2472" t="s">
        <v>393</v>
      </c>
      <c r="I2472" t="s">
        <v>394</v>
      </c>
      <c r="J2472" t="s">
        <v>32</v>
      </c>
      <c r="K2472">
        <v>39</v>
      </c>
    </row>
    <row r="2473" spans="1:11" x14ac:dyDescent="0.35">
      <c r="A2473" s="36" t="str">
        <f t="shared" si="23"/>
        <v>NHS111PS-202425-H1</v>
      </c>
      <c r="B2473" s="36" t="str">
        <f>VLOOKUP($A2473,Refs!$J$2:$K$15,2,FALSE)</f>
        <v>Apr'24 to Sep'24</v>
      </c>
      <c r="C2473" t="s">
        <v>630</v>
      </c>
      <c r="D2473" t="s">
        <v>512</v>
      </c>
      <c r="E2473" t="s">
        <v>588</v>
      </c>
      <c r="F2473" t="s">
        <v>597</v>
      </c>
      <c r="G2473" t="s">
        <v>598</v>
      </c>
      <c r="H2473" t="s">
        <v>393</v>
      </c>
      <c r="I2473" t="s">
        <v>394</v>
      </c>
      <c r="J2473" t="s">
        <v>33</v>
      </c>
      <c r="K2473">
        <v>38</v>
      </c>
    </row>
    <row r="2474" spans="1:11" x14ac:dyDescent="0.35">
      <c r="A2474" s="36" t="str">
        <f t="shared" si="23"/>
        <v>NHS111PS-202425-H1</v>
      </c>
      <c r="B2474" s="36" t="str">
        <f>VLOOKUP($A2474,Refs!$J$2:$K$15,2,FALSE)</f>
        <v>Apr'24 to Sep'24</v>
      </c>
      <c r="C2474" t="s">
        <v>630</v>
      </c>
      <c r="D2474" t="s">
        <v>512</v>
      </c>
      <c r="E2474" t="s">
        <v>588</v>
      </c>
      <c r="F2474" t="s">
        <v>597</v>
      </c>
      <c r="G2474" t="s">
        <v>598</v>
      </c>
      <c r="H2474" t="s">
        <v>393</v>
      </c>
      <c r="I2474" t="s">
        <v>394</v>
      </c>
      <c r="J2474" t="s">
        <v>34</v>
      </c>
      <c r="K2474">
        <v>48</v>
      </c>
    </row>
    <row r="2475" spans="1:11" x14ac:dyDescent="0.35">
      <c r="A2475" s="36" t="str">
        <f t="shared" si="23"/>
        <v>NHS111PS-202425-H1</v>
      </c>
      <c r="B2475" s="36" t="str">
        <f>VLOOKUP($A2475,Refs!$J$2:$K$15,2,FALSE)</f>
        <v>Apr'24 to Sep'24</v>
      </c>
      <c r="C2475" t="s">
        <v>630</v>
      </c>
      <c r="D2475" t="s">
        <v>512</v>
      </c>
      <c r="E2475" t="s">
        <v>588</v>
      </c>
      <c r="F2475" t="s">
        <v>597</v>
      </c>
      <c r="G2475" t="s">
        <v>598</v>
      </c>
      <c r="H2475" t="s">
        <v>393</v>
      </c>
      <c r="I2475" t="s">
        <v>394</v>
      </c>
      <c r="J2475" t="s">
        <v>35</v>
      </c>
      <c r="K2475">
        <v>0</v>
      </c>
    </row>
    <row r="2476" spans="1:11" x14ac:dyDescent="0.35">
      <c r="A2476" s="36" t="str">
        <f t="shared" si="23"/>
        <v>NHS111PS-202425-H1</v>
      </c>
      <c r="B2476" s="36" t="str">
        <f>VLOOKUP($A2476,Refs!$J$2:$K$15,2,FALSE)</f>
        <v>Apr'24 to Sep'24</v>
      </c>
      <c r="C2476" t="s">
        <v>630</v>
      </c>
      <c r="D2476" t="s">
        <v>512</v>
      </c>
      <c r="E2476" t="s">
        <v>588</v>
      </c>
      <c r="F2476" t="s">
        <v>597</v>
      </c>
      <c r="G2476" t="s">
        <v>598</v>
      </c>
      <c r="H2476" t="s">
        <v>393</v>
      </c>
      <c r="I2476" t="s">
        <v>394</v>
      </c>
      <c r="J2476" t="s">
        <v>36</v>
      </c>
      <c r="K2476">
        <v>212</v>
      </c>
    </row>
    <row r="2477" spans="1:11" x14ac:dyDescent="0.35">
      <c r="A2477" s="36" t="str">
        <f t="shared" si="23"/>
        <v>NHS111PS-202425-H1</v>
      </c>
      <c r="B2477" s="36" t="str">
        <f>VLOOKUP($A2477,Refs!$J$2:$K$15,2,FALSE)</f>
        <v>Apr'24 to Sep'24</v>
      </c>
      <c r="C2477" t="s">
        <v>630</v>
      </c>
      <c r="D2477" t="s">
        <v>512</v>
      </c>
      <c r="E2477" t="s">
        <v>588</v>
      </c>
      <c r="F2477" t="s">
        <v>597</v>
      </c>
      <c r="G2477" t="s">
        <v>598</v>
      </c>
      <c r="H2477" t="s">
        <v>393</v>
      </c>
      <c r="I2477" t="s">
        <v>394</v>
      </c>
      <c r="J2477" t="s">
        <v>37</v>
      </c>
      <c r="K2477">
        <v>156</v>
      </c>
    </row>
    <row r="2478" spans="1:11" x14ac:dyDescent="0.35">
      <c r="A2478" s="36" t="str">
        <f t="shared" si="23"/>
        <v>NHS111PS-202425-H1</v>
      </c>
      <c r="B2478" s="36" t="str">
        <f>VLOOKUP($A2478,Refs!$J$2:$K$15,2,FALSE)</f>
        <v>Apr'24 to Sep'24</v>
      </c>
      <c r="C2478" t="s">
        <v>630</v>
      </c>
      <c r="D2478" t="s">
        <v>512</v>
      </c>
      <c r="E2478" t="s">
        <v>588</v>
      </c>
      <c r="F2478" t="s">
        <v>597</v>
      </c>
      <c r="G2478" t="s">
        <v>598</v>
      </c>
      <c r="H2478" t="s">
        <v>393</v>
      </c>
      <c r="I2478" t="s">
        <v>394</v>
      </c>
      <c r="J2478" t="s">
        <v>38</v>
      </c>
      <c r="K2478">
        <v>92</v>
      </c>
    </row>
    <row r="2479" spans="1:11" x14ac:dyDescent="0.35">
      <c r="A2479" s="36" t="str">
        <f t="shared" si="23"/>
        <v>NHS111PS-202425-H1</v>
      </c>
      <c r="B2479" s="36" t="str">
        <f>VLOOKUP($A2479,Refs!$J$2:$K$15,2,FALSE)</f>
        <v>Apr'24 to Sep'24</v>
      </c>
      <c r="C2479" t="s">
        <v>630</v>
      </c>
      <c r="D2479" t="s">
        <v>512</v>
      </c>
      <c r="E2479" t="s">
        <v>588</v>
      </c>
      <c r="F2479" t="s">
        <v>597</v>
      </c>
      <c r="G2479" t="s">
        <v>598</v>
      </c>
      <c r="H2479" t="s">
        <v>393</v>
      </c>
      <c r="I2479" t="s">
        <v>394</v>
      </c>
      <c r="J2479" t="s">
        <v>39</v>
      </c>
      <c r="K2479">
        <v>136</v>
      </c>
    </row>
    <row r="2480" spans="1:11" x14ac:dyDescent="0.35">
      <c r="A2480" s="36" t="str">
        <f t="shared" si="23"/>
        <v>NHS111PS-202425-H1</v>
      </c>
      <c r="B2480" s="36" t="str">
        <f>VLOOKUP($A2480,Refs!$J$2:$K$15,2,FALSE)</f>
        <v>Apr'24 to Sep'24</v>
      </c>
      <c r="C2480" t="s">
        <v>630</v>
      </c>
      <c r="D2480" t="s">
        <v>512</v>
      </c>
      <c r="E2480" t="s">
        <v>588</v>
      </c>
      <c r="F2480" t="s">
        <v>597</v>
      </c>
      <c r="G2480" t="s">
        <v>598</v>
      </c>
      <c r="H2480" t="s">
        <v>393</v>
      </c>
      <c r="I2480" t="s">
        <v>394</v>
      </c>
      <c r="J2480" t="s">
        <v>40</v>
      </c>
      <c r="K2480">
        <v>51</v>
      </c>
    </row>
    <row r="2481" spans="1:11" x14ac:dyDescent="0.35">
      <c r="A2481" s="36" t="str">
        <f t="shared" si="23"/>
        <v>NHS111PS-202425-H1</v>
      </c>
      <c r="B2481" s="36" t="str">
        <f>VLOOKUP($A2481,Refs!$J$2:$K$15,2,FALSE)</f>
        <v>Apr'24 to Sep'24</v>
      </c>
      <c r="C2481" t="s">
        <v>630</v>
      </c>
      <c r="D2481" t="s">
        <v>512</v>
      </c>
      <c r="E2481" t="s">
        <v>588</v>
      </c>
      <c r="F2481" t="s">
        <v>597</v>
      </c>
      <c r="G2481" t="s">
        <v>598</v>
      </c>
      <c r="H2481" t="s">
        <v>393</v>
      </c>
      <c r="I2481" t="s">
        <v>394</v>
      </c>
      <c r="J2481" t="s">
        <v>41</v>
      </c>
      <c r="K2481">
        <v>48</v>
      </c>
    </row>
    <row r="2482" spans="1:11" x14ac:dyDescent="0.35">
      <c r="A2482" s="36" t="str">
        <f t="shared" si="23"/>
        <v>NHS111PS-202425-H1</v>
      </c>
      <c r="B2482" s="36" t="str">
        <f>VLOOKUP($A2482,Refs!$J$2:$K$15,2,FALSE)</f>
        <v>Apr'24 to Sep'24</v>
      </c>
      <c r="C2482" t="s">
        <v>630</v>
      </c>
      <c r="D2482" t="s">
        <v>512</v>
      </c>
      <c r="E2482" t="s">
        <v>588</v>
      </c>
      <c r="F2482" t="s">
        <v>597</v>
      </c>
      <c r="G2482" t="s">
        <v>598</v>
      </c>
      <c r="H2482" t="s">
        <v>393</v>
      </c>
      <c r="I2482" t="s">
        <v>394</v>
      </c>
      <c r="J2482" t="s">
        <v>42</v>
      </c>
      <c r="K2482">
        <v>71</v>
      </c>
    </row>
    <row r="2483" spans="1:11" x14ac:dyDescent="0.35">
      <c r="A2483" s="36" t="str">
        <f t="shared" si="23"/>
        <v>NHS111PS-202425-H1</v>
      </c>
      <c r="B2483" s="36" t="str">
        <f>VLOOKUP($A2483,Refs!$J$2:$K$15,2,FALSE)</f>
        <v>Apr'24 to Sep'24</v>
      </c>
      <c r="C2483" t="s">
        <v>630</v>
      </c>
      <c r="D2483" t="s">
        <v>512</v>
      </c>
      <c r="E2483" t="s">
        <v>588</v>
      </c>
      <c r="F2483" t="s">
        <v>597</v>
      </c>
      <c r="G2483" t="s">
        <v>598</v>
      </c>
      <c r="H2483" t="s">
        <v>393</v>
      </c>
      <c r="I2483" t="s">
        <v>394</v>
      </c>
      <c r="J2483" t="s">
        <v>43</v>
      </c>
      <c r="K2483">
        <v>4</v>
      </c>
    </row>
    <row r="2484" spans="1:11" x14ac:dyDescent="0.35">
      <c r="A2484" s="36" t="str">
        <f t="shared" si="23"/>
        <v>NHS111PS-202425-H1</v>
      </c>
      <c r="B2484" s="36" t="str">
        <f>VLOOKUP($A2484,Refs!$J$2:$K$15,2,FALSE)</f>
        <v>Apr'24 to Sep'24</v>
      </c>
      <c r="C2484" t="s">
        <v>630</v>
      </c>
      <c r="D2484" t="s">
        <v>497</v>
      </c>
      <c r="E2484" t="s">
        <v>594</v>
      </c>
      <c r="F2484" t="s">
        <v>600</v>
      </c>
      <c r="G2484" t="s">
        <v>601</v>
      </c>
      <c r="H2484" t="s">
        <v>210</v>
      </c>
      <c r="I2484" t="s">
        <v>211</v>
      </c>
      <c r="J2484">
        <v>1</v>
      </c>
      <c r="K2484">
        <v>4825</v>
      </c>
    </row>
    <row r="2485" spans="1:11" x14ac:dyDescent="0.35">
      <c r="A2485" s="36" t="str">
        <f t="shared" si="23"/>
        <v>NHS111PS-202425-H1</v>
      </c>
      <c r="B2485" s="36" t="str">
        <f>VLOOKUP($A2485,Refs!$J$2:$K$15,2,FALSE)</f>
        <v>Apr'24 to Sep'24</v>
      </c>
      <c r="C2485" t="s">
        <v>630</v>
      </c>
      <c r="D2485" t="s">
        <v>497</v>
      </c>
      <c r="E2485" t="s">
        <v>594</v>
      </c>
      <c r="F2485" t="s">
        <v>600</v>
      </c>
      <c r="G2485" t="s">
        <v>601</v>
      </c>
      <c r="H2485" t="s">
        <v>210</v>
      </c>
      <c r="I2485" t="s">
        <v>211</v>
      </c>
      <c r="J2485">
        <v>2</v>
      </c>
      <c r="K2485">
        <v>712</v>
      </c>
    </row>
    <row r="2486" spans="1:11" x14ac:dyDescent="0.35">
      <c r="A2486" s="36" t="str">
        <f t="shared" si="23"/>
        <v>NHS111PS-202425-H1</v>
      </c>
      <c r="B2486" s="36" t="str">
        <f>VLOOKUP($A2486,Refs!$J$2:$K$15,2,FALSE)</f>
        <v>Apr'24 to Sep'24</v>
      </c>
      <c r="C2486" t="s">
        <v>630</v>
      </c>
      <c r="D2486" t="s">
        <v>497</v>
      </c>
      <c r="E2486" t="s">
        <v>594</v>
      </c>
      <c r="F2486" t="s">
        <v>600</v>
      </c>
      <c r="G2486" t="s">
        <v>601</v>
      </c>
      <c r="H2486" t="s">
        <v>210</v>
      </c>
      <c r="I2486" t="s">
        <v>211</v>
      </c>
      <c r="J2486" t="s">
        <v>30</v>
      </c>
      <c r="K2486">
        <v>456</v>
      </c>
    </row>
    <row r="2487" spans="1:11" x14ac:dyDescent="0.35">
      <c r="A2487" s="36" t="str">
        <f t="shared" si="23"/>
        <v>NHS111PS-202425-H1</v>
      </c>
      <c r="B2487" s="36" t="str">
        <f>VLOOKUP($A2487,Refs!$J$2:$K$15,2,FALSE)</f>
        <v>Apr'24 to Sep'24</v>
      </c>
      <c r="C2487" t="s">
        <v>630</v>
      </c>
      <c r="D2487" t="s">
        <v>497</v>
      </c>
      <c r="E2487" t="s">
        <v>594</v>
      </c>
      <c r="F2487" t="s">
        <v>600</v>
      </c>
      <c r="G2487" t="s">
        <v>601</v>
      </c>
      <c r="H2487" t="s">
        <v>210</v>
      </c>
      <c r="I2487" t="s">
        <v>211</v>
      </c>
      <c r="J2487" t="s">
        <v>31</v>
      </c>
      <c r="K2487">
        <v>118</v>
      </c>
    </row>
    <row r="2488" spans="1:11" x14ac:dyDescent="0.35">
      <c r="A2488" s="36" t="str">
        <f t="shared" si="23"/>
        <v>NHS111PS-202425-H1</v>
      </c>
      <c r="B2488" s="36" t="str">
        <f>VLOOKUP($A2488,Refs!$J$2:$K$15,2,FALSE)</f>
        <v>Apr'24 to Sep'24</v>
      </c>
      <c r="C2488" t="s">
        <v>630</v>
      </c>
      <c r="D2488" t="s">
        <v>497</v>
      </c>
      <c r="E2488" t="s">
        <v>594</v>
      </c>
      <c r="F2488" t="s">
        <v>600</v>
      </c>
      <c r="G2488" t="s">
        <v>601</v>
      </c>
      <c r="H2488" t="s">
        <v>210</v>
      </c>
      <c r="I2488" t="s">
        <v>211</v>
      </c>
      <c r="J2488" t="s">
        <v>32</v>
      </c>
      <c r="K2488">
        <v>40</v>
      </c>
    </row>
    <row r="2489" spans="1:11" x14ac:dyDescent="0.35">
      <c r="A2489" s="36" t="str">
        <f t="shared" si="23"/>
        <v>NHS111PS-202425-H1</v>
      </c>
      <c r="B2489" s="36" t="str">
        <f>VLOOKUP($A2489,Refs!$J$2:$K$15,2,FALSE)</f>
        <v>Apr'24 to Sep'24</v>
      </c>
      <c r="C2489" t="s">
        <v>630</v>
      </c>
      <c r="D2489" t="s">
        <v>497</v>
      </c>
      <c r="E2489" t="s">
        <v>594</v>
      </c>
      <c r="F2489" t="s">
        <v>600</v>
      </c>
      <c r="G2489" t="s">
        <v>601</v>
      </c>
      <c r="H2489" t="s">
        <v>210</v>
      </c>
      <c r="I2489" t="s">
        <v>211</v>
      </c>
      <c r="J2489" t="s">
        <v>33</v>
      </c>
      <c r="K2489">
        <v>48</v>
      </c>
    </row>
    <row r="2490" spans="1:11" x14ac:dyDescent="0.35">
      <c r="A2490" s="36" t="str">
        <f t="shared" si="23"/>
        <v>NHS111PS-202425-H1</v>
      </c>
      <c r="B2490" s="36" t="str">
        <f>VLOOKUP($A2490,Refs!$J$2:$K$15,2,FALSE)</f>
        <v>Apr'24 to Sep'24</v>
      </c>
      <c r="C2490" t="s">
        <v>630</v>
      </c>
      <c r="D2490" t="s">
        <v>497</v>
      </c>
      <c r="E2490" t="s">
        <v>594</v>
      </c>
      <c r="F2490" t="s">
        <v>600</v>
      </c>
      <c r="G2490" t="s">
        <v>601</v>
      </c>
      <c r="H2490" t="s">
        <v>210</v>
      </c>
      <c r="I2490" t="s">
        <v>211</v>
      </c>
      <c r="J2490" t="s">
        <v>34</v>
      </c>
      <c r="K2490">
        <v>44</v>
      </c>
    </row>
    <row r="2491" spans="1:11" x14ac:dyDescent="0.35">
      <c r="A2491" s="36" t="str">
        <f t="shared" si="23"/>
        <v>NHS111PS-202425-H1</v>
      </c>
      <c r="B2491" s="36" t="str">
        <f>VLOOKUP($A2491,Refs!$J$2:$K$15,2,FALSE)</f>
        <v>Apr'24 to Sep'24</v>
      </c>
      <c r="C2491" t="s">
        <v>630</v>
      </c>
      <c r="D2491" t="s">
        <v>497</v>
      </c>
      <c r="E2491" t="s">
        <v>594</v>
      </c>
      <c r="F2491" t="s">
        <v>600</v>
      </c>
      <c r="G2491" t="s">
        <v>601</v>
      </c>
      <c r="H2491" t="s">
        <v>210</v>
      </c>
      <c r="I2491" t="s">
        <v>211</v>
      </c>
      <c r="J2491" t="s">
        <v>35</v>
      </c>
      <c r="K2491">
        <v>6</v>
      </c>
    </row>
    <row r="2492" spans="1:11" x14ac:dyDescent="0.35">
      <c r="A2492" s="36" t="str">
        <f t="shared" si="23"/>
        <v>NHS111PS-202425-H1</v>
      </c>
      <c r="B2492" s="36" t="str">
        <f>VLOOKUP($A2492,Refs!$J$2:$K$15,2,FALSE)</f>
        <v>Apr'24 to Sep'24</v>
      </c>
      <c r="C2492" t="s">
        <v>630</v>
      </c>
      <c r="D2492" t="s">
        <v>497</v>
      </c>
      <c r="E2492" t="s">
        <v>594</v>
      </c>
      <c r="F2492" t="s">
        <v>600</v>
      </c>
      <c r="G2492" t="s">
        <v>601</v>
      </c>
      <c r="H2492" t="s">
        <v>210</v>
      </c>
      <c r="I2492" t="s">
        <v>211</v>
      </c>
      <c r="J2492" t="s">
        <v>36</v>
      </c>
      <c r="K2492">
        <v>104</v>
      </c>
    </row>
    <row r="2493" spans="1:11" x14ac:dyDescent="0.35">
      <c r="A2493" s="36" t="str">
        <f t="shared" si="23"/>
        <v>NHS111PS-202425-H1</v>
      </c>
      <c r="B2493" s="36" t="str">
        <f>VLOOKUP($A2493,Refs!$J$2:$K$15,2,FALSE)</f>
        <v>Apr'24 to Sep'24</v>
      </c>
      <c r="C2493" t="s">
        <v>630</v>
      </c>
      <c r="D2493" t="s">
        <v>497</v>
      </c>
      <c r="E2493" t="s">
        <v>594</v>
      </c>
      <c r="F2493" t="s">
        <v>600</v>
      </c>
      <c r="G2493" t="s">
        <v>601</v>
      </c>
      <c r="H2493" t="s">
        <v>210</v>
      </c>
      <c r="I2493" t="s">
        <v>211</v>
      </c>
      <c r="J2493" t="s">
        <v>37</v>
      </c>
      <c r="K2493">
        <v>78</v>
      </c>
    </row>
    <row r="2494" spans="1:11" x14ac:dyDescent="0.35">
      <c r="A2494" s="36" t="str">
        <f t="shared" si="23"/>
        <v>NHS111PS-202425-H1</v>
      </c>
      <c r="B2494" s="36" t="str">
        <f>VLOOKUP($A2494,Refs!$J$2:$K$15,2,FALSE)</f>
        <v>Apr'24 to Sep'24</v>
      </c>
      <c r="C2494" t="s">
        <v>630</v>
      </c>
      <c r="D2494" t="s">
        <v>497</v>
      </c>
      <c r="E2494" t="s">
        <v>594</v>
      </c>
      <c r="F2494" t="s">
        <v>600</v>
      </c>
      <c r="G2494" t="s">
        <v>601</v>
      </c>
      <c r="H2494" t="s">
        <v>210</v>
      </c>
      <c r="I2494" t="s">
        <v>211</v>
      </c>
      <c r="J2494" t="s">
        <v>38</v>
      </c>
      <c r="K2494">
        <v>93</v>
      </c>
    </row>
    <row r="2495" spans="1:11" x14ac:dyDescent="0.35">
      <c r="A2495" s="36" t="str">
        <f t="shared" si="23"/>
        <v>NHS111PS-202425-H1</v>
      </c>
      <c r="B2495" s="36" t="str">
        <f>VLOOKUP($A2495,Refs!$J$2:$K$15,2,FALSE)</f>
        <v>Apr'24 to Sep'24</v>
      </c>
      <c r="C2495" t="s">
        <v>630</v>
      </c>
      <c r="D2495" t="s">
        <v>497</v>
      </c>
      <c r="E2495" t="s">
        <v>594</v>
      </c>
      <c r="F2495" t="s">
        <v>600</v>
      </c>
      <c r="G2495" t="s">
        <v>601</v>
      </c>
      <c r="H2495" t="s">
        <v>210</v>
      </c>
      <c r="I2495" t="s">
        <v>211</v>
      </c>
      <c r="J2495" t="s">
        <v>39</v>
      </c>
      <c r="K2495">
        <v>216</v>
      </c>
    </row>
    <row r="2496" spans="1:11" x14ac:dyDescent="0.35">
      <c r="A2496" s="36" t="str">
        <f t="shared" si="23"/>
        <v>NHS111PS-202425-H1</v>
      </c>
      <c r="B2496" s="36" t="str">
        <f>VLOOKUP($A2496,Refs!$J$2:$K$15,2,FALSE)</f>
        <v>Apr'24 to Sep'24</v>
      </c>
      <c r="C2496" t="s">
        <v>630</v>
      </c>
      <c r="D2496" t="s">
        <v>497</v>
      </c>
      <c r="E2496" t="s">
        <v>594</v>
      </c>
      <c r="F2496" t="s">
        <v>600</v>
      </c>
      <c r="G2496" t="s">
        <v>601</v>
      </c>
      <c r="H2496" t="s">
        <v>210</v>
      </c>
      <c r="I2496" t="s">
        <v>211</v>
      </c>
      <c r="J2496" t="s">
        <v>40</v>
      </c>
      <c r="K2496">
        <v>36</v>
      </c>
    </row>
    <row r="2497" spans="1:11" x14ac:dyDescent="0.35">
      <c r="A2497" s="36" t="str">
        <f t="shared" si="23"/>
        <v>NHS111PS-202425-H1</v>
      </c>
      <c r="B2497" s="36" t="str">
        <f>VLOOKUP($A2497,Refs!$J$2:$K$15,2,FALSE)</f>
        <v>Apr'24 to Sep'24</v>
      </c>
      <c r="C2497" t="s">
        <v>630</v>
      </c>
      <c r="D2497" t="s">
        <v>497</v>
      </c>
      <c r="E2497" t="s">
        <v>594</v>
      </c>
      <c r="F2497" t="s">
        <v>600</v>
      </c>
      <c r="G2497" t="s">
        <v>601</v>
      </c>
      <c r="H2497" t="s">
        <v>210</v>
      </c>
      <c r="I2497" t="s">
        <v>211</v>
      </c>
      <c r="J2497" t="s">
        <v>41</v>
      </c>
      <c r="K2497">
        <v>17</v>
      </c>
    </row>
    <row r="2498" spans="1:11" x14ac:dyDescent="0.35">
      <c r="A2498" s="36" t="str">
        <f t="shared" si="23"/>
        <v>NHS111PS-202425-H1</v>
      </c>
      <c r="B2498" s="36" t="str">
        <f>VLOOKUP($A2498,Refs!$J$2:$K$15,2,FALSE)</f>
        <v>Apr'24 to Sep'24</v>
      </c>
      <c r="C2498" t="s">
        <v>630</v>
      </c>
      <c r="D2498" t="s">
        <v>497</v>
      </c>
      <c r="E2498" t="s">
        <v>594</v>
      </c>
      <c r="F2498" t="s">
        <v>600</v>
      </c>
      <c r="G2498" t="s">
        <v>601</v>
      </c>
      <c r="H2498" t="s">
        <v>210</v>
      </c>
      <c r="I2498" t="s">
        <v>211</v>
      </c>
      <c r="J2498" t="s">
        <v>42</v>
      </c>
      <c r="K2498">
        <v>167</v>
      </c>
    </row>
    <row r="2499" spans="1:11" x14ac:dyDescent="0.35">
      <c r="A2499" s="36" t="str">
        <f t="shared" si="23"/>
        <v>NHS111PS-202425-H1</v>
      </c>
      <c r="B2499" s="36" t="str">
        <f>VLOOKUP($A2499,Refs!$J$2:$K$15,2,FALSE)</f>
        <v>Apr'24 to Sep'24</v>
      </c>
      <c r="C2499" t="s">
        <v>630</v>
      </c>
      <c r="D2499" t="s">
        <v>497</v>
      </c>
      <c r="E2499" t="s">
        <v>594</v>
      </c>
      <c r="F2499" t="s">
        <v>600</v>
      </c>
      <c r="G2499" t="s">
        <v>601</v>
      </c>
      <c r="H2499" t="s">
        <v>210</v>
      </c>
      <c r="I2499" t="s">
        <v>211</v>
      </c>
      <c r="J2499" t="s">
        <v>43</v>
      </c>
      <c r="K2499">
        <v>1</v>
      </c>
    </row>
    <row r="2500" spans="1:11" x14ac:dyDescent="0.35">
      <c r="A2500" s="36" t="str">
        <f t="shared" ref="A2500:A2563" si="24">C2500</f>
        <v>NHS111PS-202425-H1</v>
      </c>
      <c r="B2500" s="36" t="str">
        <f>VLOOKUP($A2500,Refs!$J$2:$K$15,2,FALSE)</f>
        <v>Apr'24 to Sep'24</v>
      </c>
      <c r="C2500" t="s">
        <v>630</v>
      </c>
      <c r="D2500" t="s">
        <v>497</v>
      </c>
      <c r="E2500" t="s">
        <v>594</v>
      </c>
      <c r="F2500" t="s">
        <v>600</v>
      </c>
      <c r="G2500" t="s">
        <v>601</v>
      </c>
      <c r="H2500" t="s">
        <v>238</v>
      </c>
      <c r="I2500" t="s">
        <v>239</v>
      </c>
      <c r="J2500">
        <v>1</v>
      </c>
      <c r="K2500">
        <v>6487</v>
      </c>
    </row>
    <row r="2501" spans="1:11" x14ac:dyDescent="0.35">
      <c r="A2501" s="36" t="str">
        <f t="shared" si="24"/>
        <v>NHS111PS-202425-H1</v>
      </c>
      <c r="B2501" s="36" t="str">
        <f>VLOOKUP($A2501,Refs!$J$2:$K$15,2,FALSE)</f>
        <v>Apr'24 to Sep'24</v>
      </c>
      <c r="C2501" t="s">
        <v>630</v>
      </c>
      <c r="D2501" t="s">
        <v>497</v>
      </c>
      <c r="E2501" t="s">
        <v>594</v>
      </c>
      <c r="F2501" t="s">
        <v>600</v>
      </c>
      <c r="G2501" t="s">
        <v>601</v>
      </c>
      <c r="H2501" t="s">
        <v>238</v>
      </c>
      <c r="I2501" t="s">
        <v>239</v>
      </c>
      <c r="J2501">
        <v>2</v>
      </c>
      <c r="K2501">
        <v>851</v>
      </c>
    </row>
    <row r="2502" spans="1:11" x14ac:dyDescent="0.35">
      <c r="A2502" s="36" t="str">
        <f t="shared" si="24"/>
        <v>NHS111PS-202425-H1</v>
      </c>
      <c r="B2502" s="36" t="str">
        <f>VLOOKUP($A2502,Refs!$J$2:$K$15,2,FALSE)</f>
        <v>Apr'24 to Sep'24</v>
      </c>
      <c r="C2502" t="s">
        <v>630</v>
      </c>
      <c r="D2502" t="s">
        <v>497</v>
      </c>
      <c r="E2502" t="s">
        <v>594</v>
      </c>
      <c r="F2502" t="s">
        <v>600</v>
      </c>
      <c r="G2502" t="s">
        <v>601</v>
      </c>
      <c r="H2502" t="s">
        <v>238</v>
      </c>
      <c r="I2502" t="s">
        <v>239</v>
      </c>
      <c r="J2502" t="s">
        <v>30</v>
      </c>
      <c r="K2502">
        <v>512</v>
      </c>
    </row>
    <row r="2503" spans="1:11" x14ac:dyDescent="0.35">
      <c r="A2503" s="36" t="str">
        <f t="shared" si="24"/>
        <v>NHS111PS-202425-H1</v>
      </c>
      <c r="B2503" s="36" t="str">
        <f>VLOOKUP($A2503,Refs!$J$2:$K$15,2,FALSE)</f>
        <v>Apr'24 to Sep'24</v>
      </c>
      <c r="C2503" t="s">
        <v>630</v>
      </c>
      <c r="D2503" t="s">
        <v>497</v>
      </c>
      <c r="E2503" t="s">
        <v>594</v>
      </c>
      <c r="F2503" t="s">
        <v>600</v>
      </c>
      <c r="G2503" t="s">
        <v>601</v>
      </c>
      <c r="H2503" t="s">
        <v>238</v>
      </c>
      <c r="I2503" t="s">
        <v>239</v>
      </c>
      <c r="J2503" t="s">
        <v>31</v>
      </c>
      <c r="K2503">
        <v>132</v>
      </c>
    </row>
    <row r="2504" spans="1:11" x14ac:dyDescent="0.35">
      <c r="A2504" s="36" t="str">
        <f t="shared" si="24"/>
        <v>NHS111PS-202425-H1</v>
      </c>
      <c r="B2504" s="36" t="str">
        <f>VLOOKUP($A2504,Refs!$J$2:$K$15,2,FALSE)</f>
        <v>Apr'24 to Sep'24</v>
      </c>
      <c r="C2504" t="s">
        <v>630</v>
      </c>
      <c r="D2504" t="s">
        <v>497</v>
      </c>
      <c r="E2504" t="s">
        <v>594</v>
      </c>
      <c r="F2504" t="s">
        <v>600</v>
      </c>
      <c r="G2504" t="s">
        <v>601</v>
      </c>
      <c r="H2504" t="s">
        <v>238</v>
      </c>
      <c r="I2504" t="s">
        <v>239</v>
      </c>
      <c r="J2504" t="s">
        <v>32</v>
      </c>
      <c r="K2504">
        <v>52</v>
      </c>
    </row>
    <row r="2505" spans="1:11" x14ac:dyDescent="0.35">
      <c r="A2505" s="36" t="str">
        <f t="shared" si="24"/>
        <v>NHS111PS-202425-H1</v>
      </c>
      <c r="B2505" s="36" t="str">
        <f>VLOOKUP($A2505,Refs!$J$2:$K$15,2,FALSE)</f>
        <v>Apr'24 to Sep'24</v>
      </c>
      <c r="C2505" t="s">
        <v>630</v>
      </c>
      <c r="D2505" t="s">
        <v>497</v>
      </c>
      <c r="E2505" t="s">
        <v>594</v>
      </c>
      <c r="F2505" t="s">
        <v>600</v>
      </c>
      <c r="G2505" t="s">
        <v>601</v>
      </c>
      <c r="H2505" t="s">
        <v>238</v>
      </c>
      <c r="I2505" t="s">
        <v>239</v>
      </c>
      <c r="J2505" t="s">
        <v>33</v>
      </c>
      <c r="K2505">
        <v>50</v>
      </c>
    </row>
    <row r="2506" spans="1:11" x14ac:dyDescent="0.35">
      <c r="A2506" s="36" t="str">
        <f t="shared" si="24"/>
        <v>NHS111PS-202425-H1</v>
      </c>
      <c r="B2506" s="36" t="str">
        <f>VLOOKUP($A2506,Refs!$J$2:$K$15,2,FALSE)</f>
        <v>Apr'24 to Sep'24</v>
      </c>
      <c r="C2506" t="s">
        <v>630</v>
      </c>
      <c r="D2506" t="s">
        <v>497</v>
      </c>
      <c r="E2506" t="s">
        <v>594</v>
      </c>
      <c r="F2506" t="s">
        <v>600</v>
      </c>
      <c r="G2506" t="s">
        <v>601</v>
      </c>
      <c r="H2506" t="s">
        <v>238</v>
      </c>
      <c r="I2506" t="s">
        <v>239</v>
      </c>
      <c r="J2506" t="s">
        <v>34</v>
      </c>
      <c r="K2506">
        <v>94</v>
      </c>
    </row>
    <row r="2507" spans="1:11" x14ac:dyDescent="0.35">
      <c r="A2507" s="36" t="str">
        <f t="shared" si="24"/>
        <v>NHS111PS-202425-H1</v>
      </c>
      <c r="B2507" s="36" t="str">
        <f>VLOOKUP($A2507,Refs!$J$2:$K$15,2,FALSE)</f>
        <v>Apr'24 to Sep'24</v>
      </c>
      <c r="C2507" t="s">
        <v>630</v>
      </c>
      <c r="D2507" t="s">
        <v>497</v>
      </c>
      <c r="E2507" t="s">
        <v>594</v>
      </c>
      <c r="F2507" t="s">
        <v>600</v>
      </c>
      <c r="G2507" t="s">
        <v>601</v>
      </c>
      <c r="H2507" t="s">
        <v>238</v>
      </c>
      <c r="I2507" t="s">
        <v>239</v>
      </c>
      <c r="J2507" t="s">
        <v>35</v>
      </c>
      <c r="K2507">
        <v>11</v>
      </c>
    </row>
    <row r="2508" spans="1:11" x14ac:dyDescent="0.35">
      <c r="A2508" s="36" t="str">
        <f t="shared" si="24"/>
        <v>NHS111PS-202425-H1</v>
      </c>
      <c r="B2508" s="36" t="str">
        <f>VLOOKUP($A2508,Refs!$J$2:$K$15,2,FALSE)</f>
        <v>Apr'24 to Sep'24</v>
      </c>
      <c r="C2508" t="s">
        <v>630</v>
      </c>
      <c r="D2508" t="s">
        <v>497</v>
      </c>
      <c r="E2508" t="s">
        <v>594</v>
      </c>
      <c r="F2508" t="s">
        <v>600</v>
      </c>
      <c r="G2508" t="s">
        <v>601</v>
      </c>
      <c r="H2508" t="s">
        <v>238</v>
      </c>
      <c r="I2508" t="s">
        <v>239</v>
      </c>
      <c r="J2508" t="s">
        <v>36</v>
      </c>
      <c r="K2508">
        <v>127</v>
      </c>
    </row>
    <row r="2509" spans="1:11" x14ac:dyDescent="0.35">
      <c r="A2509" s="36" t="str">
        <f t="shared" si="24"/>
        <v>NHS111PS-202425-H1</v>
      </c>
      <c r="B2509" s="36" t="str">
        <f>VLOOKUP($A2509,Refs!$J$2:$K$15,2,FALSE)</f>
        <v>Apr'24 to Sep'24</v>
      </c>
      <c r="C2509" t="s">
        <v>630</v>
      </c>
      <c r="D2509" t="s">
        <v>497</v>
      </c>
      <c r="E2509" t="s">
        <v>594</v>
      </c>
      <c r="F2509" t="s">
        <v>600</v>
      </c>
      <c r="G2509" t="s">
        <v>601</v>
      </c>
      <c r="H2509" t="s">
        <v>238</v>
      </c>
      <c r="I2509" t="s">
        <v>239</v>
      </c>
      <c r="J2509" t="s">
        <v>37</v>
      </c>
      <c r="K2509">
        <v>65</v>
      </c>
    </row>
    <row r="2510" spans="1:11" x14ac:dyDescent="0.35">
      <c r="A2510" s="36" t="str">
        <f t="shared" si="24"/>
        <v>NHS111PS-202425-H1</v>
      </c>
      <c r="B2510" s="36" t="str">
        <f>VLOOKUP($A2510,Refs!$J$2:$K$15,2,FALSE)</f>
        <v>Apr'24 to Sep'24</v>
      </c>
      <c r="C2510" t="s">
        <v>630</v>
      </c>
      <c r="D2510" t="s">
        <v>497</v>
      </c>
      <c r="E2510" t="s">
        <v>594</v>
      </c>
      <c r="F2510" t="s">
        <v>600</v>
      </c>
      <c r="G2510" t="s">
        <v>601</v>
      </c>
      <c r="H2510" t="s">
        <v>238</v>
      </c>
      <c r="I2510" t="s">
        <v>239</v>
      </c>
      <c r="J2510" t="s">
        <v>38</v>
      </c>
      <c r="K2510">
        <v>113</v>
      </c>
    </row>
    <row r="2511" spans="1:11" x14ac:dyDescent="0.35">
      <c r="A2511" s="36" t="str">
        <f t="shared" si="24"/>
        <v>NHS111PS-202425-H1</v>
      </c>
      <c r="B2511" s="36" t="str">
        <f>VLOOKUP($A2511,Refs!$J$2:$K$15,2,FALSE)</f>
        <v>Apr'24 to Sep'24</v>
      </c>
      <c r="C2511" t="s">
        <v>630</v>
      </c>
      <c r="D2511" t="s">
        <v>497</v>
      </c>
      <c r="E2511" t="s">
        <v>594</v>
      </c>
      <c r="F2511" t="s">
        <v>600</v>
      </c>
      <c r="G2511" t="s">
        <v>601</v>
      </c>
      <c r="H2511" t="s">
        <v>238</v>
      </c>
      <c r="I2511" t="s">
        <v>239</v>
      </c>
      <c r="J2511" t="s">
        <v>39</v>
      </c>
      <c r="K2511">
        <v>264</v>
      </c>
    </row>
    <row r="2512" spans="1:11" x14ac:dyDescent="0.35">
      <c r="A2512" s="36" t="str">
        <f t="shared" si="24"/>
        <v>NHS111PS-202425-H1</v>
      </c>
      <c r="B2512" s="36" t="str">
        <f>VLOOKUP($A2512,Refs!$J$2:$K$15,2,FALSE)</f>
        <v>Apr'24 to Sep'24</v>
      </c>
      <c r="C2512" t="s">
        <v>630</v>
      </c>
      <c r="D2512" t="s">
        <v>497</v>
      </c>
      <c r="E2512" t="s">
        <v>594</v>
      </c>
      <c r="F2512" t="s">
        <v>600</v>
      </c>
      <c r="G2512" t="s">
        <v>601</v>
      </c>
      <c r="H2512" t="s">
        <v>238</v>
      </c>
      <c r="I2512" t="s">
        <v>239</v>
      </c>
      <c r="J2512" t="s">
        <v>40</v>
      </c>
      <c r="K2512">
        <v>46</v>
      </c>
    </row>
    <row r="2513" spans="1:11" x14ac:dyDescent="0.35">
      <c r="A2513" s="36" t="str">
        <f t="shared" si="24"/>
        <v>NHS111PS-202425-H1</v>
      </c>
      <c r="B2513" s="36" t="str">
        <f>VLOOKUP($A2513,Refs!$J$2:$K$15,2,FALSE)</f>
        <v>Apr'24 to Sep'24</v>
      </c>
      <c r="C2513" t="s">
        <v>630</v>
      </c>
      <c r="D2513" t="s">
        <v>497</v>
      </c>
      <c r="E2513" t="s">
        <v>594</v>
      </c>
      <c r="F2513" t="s">
        <v>600</v>
      </c>
      <c r="G2513" t="s">
        <v>601</v>
      </c>
      <c r="H2513" t="s">
        <v>238</v>
      </c>
      <c r="I2513" t="s">
        <v>239</v>
      </c>
      <c r="J2513" t="s">
        <v>41</v>
      </c>
      <c r="K2513">
        <v>12</v>
      </c>
    </row>
    <row r="2514" spans="1:11" x14ac:dyDescent="0.35">
      <c r="A2514" s="36" t="str">
        <f t="shared" si="24"/>
        <v>NHS111PS-202425-H1</v>
      </c>
      <c r="B2514" s="36" t="str">
        <f>VLOOKUP($A2514,Refs!$J$2:$K$15,2,FALSE)</f>
        <v>Apr'24 to Sep'24</v>
      </c>
      <c r="C2514" t="s">
        <v>630</v>
      </c>
      <c r="D2514" t="s">
        <v>497</v>
      </c>
      <c r="E2514" t="s">
        <v>594</v>
      </c>
      <c r="F2514" t="s">
        <v>600</v>
      </c>
      <c r="G2514" t="s">
        <v>601</v>
      </c>
      <c r="H2514" t="s">
        <v>238</v>
      </c>
      <c r="I2514" t="s">
        <v>239</v>
      </c>
      <c r="J2514" t="s">
        <v>42</v>
      </c>
      <c r="K2514">
        <v>223</v>
      </c>
    </row>
    <row r="2515" spans="1:11" x14ac:dyDescent="0.35">
      <c r="A2515" s="36" t="str">
        <f t="shared" si="24"/>
        <v>NHS111PS-202425-H1</v>
      </c>
      <c r="B2515" s="36" t="str">
        <f>VLOOKUP($A2515,Refs!$J$2:$K$15,2,FALSE)</f>
        <v>Apr'24 to Sep'24</v>
      </c>
      <c r="C2515" t="s">
        <v>630</v>
      </c>
      <c r="D2515" t="s">
        <v>497</v>
      </c>
      <c r="E2515" t="s">
        <v>594</v>
      </c>
      <c r="F2515" t="s">
        <v>600</v>
      </c>
      <c r="G2515" t="s">
        <v>601</v>
      </c>
      <c r="H2515" t="s">
        <v>238</v>
      </c>
      <c r="I2515" t="s">
        <v>239</v>
      </c>
      <c r="J2515" t="s">
        <v>43</v>
      </c>
      <c r="K2515">
        <v>1</v>
      </c>
    </row>
    <row r="2516" spans="1:11" x14ac:dyDescent="0.35">
      <c r="A2516" s="36" t="str">
        <f t="shared" si="24"/>
        <v>NHS111PS-202425-H1</v>
      </c>
      <c r="B2516" s="36" t="str">
        <f>VLOOKUP($A2516,Refs!$J$2:$K$15,2,FALSE)</f>
        <v>Apr'24 to Sep'24</v>
      </c>
      <c r="C2516" t="s">
        <v>630</v>
      </c>
      <c r="D2516" t="s">
        <v>495</v>
      </c>
      <c r="E2516" t="s">
        <v>599</v>
      </c>
      <c r="F2516" t="s">
        <v>602</v>
      </c>
      <c r="G2516" t="s">
        <v>603</v>
      </c>
      <c r="H2516" t="s">
        <v>120</v>
      </c>
      <c r="I2516" t="s">
        <v>121</v>
      </c>
      <c r="J2516">
        <v>1</v>
      </c>
      <c r="K2516">
        <v>1092</v>
      </c>
    </row>
    <row r="2517" spans="1:11" x14ac:dyDescent="0.35">
      <c r="A2517" s="36" t="str">
        <f t="shared" si="24"/>
        <v>NHS111PS-202425-H1</v>
      </c>
      <c r="B2517" s="36" t="str">
        <f>VLOOKUP($A2517,Refs!$J$2:$K$15,2,FALSE)</f>
        <v>Apr'24 to Sep'24</v>
      </c>
      <c r="C2517" t="s">
        <v>630</v>
      </c>
      <c r="D2517" t="s">
        <v>495</v>
      </c>
      <c r="E2517" t="s">
        <v>599</v>
      </c>
      <c r="F2517" t="s">
        <v>602</v>
      </c>
      <c r="G2517" t="s">
        <v>603</v>
      </c>
      <c r="H2517" t="s">
        <v>120</v>
      </c>
      <c r="I2517" t="s">
        <v>121</v>
      </c>
      <c r="J2517">
        <v>2</v>
      </c>
      <c r="K2517">
        <v>169</v>
      </c>
    </row>
    <row r="2518" spans="1:11" x14ac:dyDescent="0.35">
      <c r="A2518" s="36" t="str">
        <f t="shared" si="24"/>
        <v>NHS111PS-202425-H1</v>
      </c>
      <c r="B2518" s="36" t="str">
        <f>VLOOKUP($A2518,Refs!$J$2:$K$15,2,FALSE)</f>
        <v>Apr'24 to Sep'24</v>
      </c>
      <c r="C2518" t="s">
        <v>630</v>
      </c>
      <c r="D2518" t="s">
        <v>495</v>
      </c>
      <c r="E2518" t="s">
        <v>599</v>
      </c>
      <c r="F2518" t="s">
        <v>602</v>
      </c>
      <c r="G2518" t="s">
        <v>603</v>
      </c>
      <c r="H2518" t="s">
        <v>120</v>
      </c>
      <c r="I2518" t="s">
        <v>121</v>
      </c>
      <c r="J2518" t="s">
        <v>30</v>
      </c>
      <c r="K2518">
        <v>111</v>
      </c>
    </row>
    <row r="2519" spans="1:11" x14ac:dyDescent="0.35">
      <c r="A2519" s="36" t="str">
        <f t="shared" si="24"/>
        <v>NHS111PS-202425-H1</v>
      </c>
      <c r="B2519" s="36" t="str">
        <f>VLOOKUP($A2519,Refs!$J$2:$K$15,2,FALSE)</f>
        <v>Apr'24 to Sep'24</v>
      </c>
      <c r="C2519" t="s">
        <v>630</v>
      </c>
      <c r="D2519" t="s">
        <v>495</v>
      </c>
      <c r="E2519" t="s">
        <v>599</v>
      </c>
      <c r="F2519" t="s">
        <v>602</v>
      </c>
      <c r="G2519" t="s">
        <v>603</v>
      </c>
      <c r="H2519" t="s">
        <v>120</v>
      </c>
      <c r="I2519" t="s">
        <v>121</v>
      </c>
      <c r="J2519" t="s">
        <v>31</v>
      </c>
      <c r="K2519">
        <v>32</v>
      </c>
    </row>
    <row r="2520" spans="1:11" x14ac:dyDescent="0.35">
      <c r="A2520" s="36" t="str">
        <f t="shared" si="24"/>
        <v>NHS111PS-202425-H1</v>
      </c>
      <c r="B2520" s="36" t="str">
        <f>VLOOKUP($A2520,Refs!$J$2:$K$15,2,FALSE)</f>
        <v>Apr'24 to Sep'24</v>
      </c>
      <c r="C2520" t="s">
        <v>630</v>
      </c>
      <c r="D2520" t="s">
        <v>495</v>
      </c>
      <c r="E2520" t="s">
        <v>599</v>
      </c>
      <c r="F2520" t="s">
        <v>602</v>
      </c>
      <c r="G2520" t="s">
        <v>603</v>
      </c>
      <c r="H2520" t="s">
        <v>120</v>
      </c>
      <c r="I2520" t="s">
        <v>121</v>
      </c>
      <c r="J2520" t="s">
        <v>32</v>
      </c>
      <c r="K2520">
        <v>10</v>
      </c>
    </row>
    <row r="2521" spans="1:11" x14ac:dyDescent="0.35">
      <c r="A2521" s="36" t="str">
        <f t="shared" si="24"/>
        <v>NHS111PS-202425-H1</v>
      </c>
      <c r="B2521" s="36" t="str">
        <f>VLOOKUP($A2521,Refs!$J$2:$K$15,2,FALSE)</f>
        <v>Apr'24 to Sep'24</v>
      </c>
      <c r="C2521" t="s">
        <v>630</v>
      </c>
      <c r="D2521" t="s">
        <v>495</v>
      </c>
      <c r="E2521" t="s">
        <v>599</v>
      </c>
      <c r="F2521" t="s">
        <v>602</v>
      </c>
      <c r="G2521" t="s">
        <v>603</v>
      </c>
      <c r="H2521" t="s">
        <v>120</v>
      </c>
      <c r="I2521" t="s">
        <v>121</v>
      </c>
      <c r="J2521" t="s">
        <v>33</v>
      </c>
      <c r="K2521">
        <v>2</v>
      </c>
    </row>
    <row r="2522" spans="1:11" x14ac:dyDescent="0.35">
      <c r="A2522" s="36" t="str">
        <f t="shared" si="24"/>
        <v>NHS111PS-202425-H1</v>
      </c>
      <c r="B2522" s="36" t="str">
        <f>VLOOKUP($A2522,Refs!$J$2:$K$15,2,FALSE)</f>
        <v>Apr'24 to Sep'24</v>
      </c>
      <c r="C2522" t="s">
        <v>630</v>
      </c>
      <c r="D2522" t="s">
        <v>495</v>
      </c>
      <c r="E2522" t="s">
        <v>599</v>
      </c>
      <c r="F2522" t="s">
        <v>602</v>
      </c>
      <c r="G2522" t="s">
        <v>603</v>
      </c>
      <c r="H2522" t="s">
        <v>120</v>
      </c>
      <c r="I2522" t="s">
        <v>121</v>
      </c>
      <c r="J2522" t="s">
        <v>34</v>
      </c>
      <c r="K2522">
        <v>6</v>
      </c>
    </row>
    <row r="2523" spans="1:11" x14ac:dyDescent="0.35">
      <c r="A2523" s="36" t="str">
        <f t="shared" si="24"/>
        <v>NHS111PS-202425-H1</v>
      </c>
      <c r="B2523" s="36" t="str">
        <f>VLOOKUP($A2523,Refs!$J$2:$K$15,2,FALSE)</f>
        <v>Apr'24 to Sep'24</v>
      </c>
      <c r="C2523" t="s">
        <v>630</v>
      </c>
      <c r="D2523" t="s">
        <v>495</v>
      </c>
      <c r="E2523" t="s">
        <v>599</v>
      </c>
      <c r="F2523" t="s">
        <v>602</v>
      </c>
      <c r="G2523" t="s">
        <v>603</v>
      </c>
      <c r="H2523" t="s">
        <v>120</v>
      </c>
      <c r="I2523" t="s">
        <v>121</v>
      </c>
      <c r="J2523" t="s">
        <v>35</v>
      </c>
      <c r="K2523">
        <v>8</v>
      </c>
    </row>
    <row r="2524" spans="1:11" x14ac:dyDescent="0.35">
      <c r="A2524" s="36" t="str">
        <f t="shared" si="24"/>
        <v>NHS111PS-202425-H1</v>
      </c>
      <c r="B2524" s="36" t="str">
        <f>VLOOKUP($A2524,Refs!$J$2:$K$15,2,FALSE)</f>
        <v>Apr'24 to Sep'24</v>
      </c>
      <c r="C2524" t="s">
        <v>630</v>
      </c>
      <c r="D2524" t="s">
        <v>495</v>
      </c>
      <c r="E2524" t="s">
        <v>599</v>
      </c>
      <c r="F2524" t="s">
        <v>602</v>
      </c>
      <c r="G2524" t="s">
        <v>603</v>
      </c>
      <c r="H2524" t="s">
        <v>120</v>
      </c>
      <c r="I2524" t="s">
        <v>121</v>
      </c>
      <c r="J2524" t="s">
        <v>36</v>
      </c>
      <c r="K2524">
        <v>41</v>
      </c>
    </row>
    <row r="2525" spans="1:11" x14ac:dyDescent="0.35">
      <c r="A2525" s="36" t="str">
        <f t="shared" si="24"/>
        <v>NHS111PS-202425-H1</v>
      </c>
      <c r="B2525" s="36" t="str">
        <f>VLOOKUP($A2525,Refs!$J$2:$K$15,2,FALSE)</f>
        <v>Apr'24 to Sep'24</v>
      </c>
      <c r="C2525" t="s">
        <v>630</v>
      </c>
      <c r="D2525" t="s">
        <v>495</v>
      </c>
      <c r="E2525" t="s">
        <v>599</v>
      </c>
      <c r="F2525" t="s">
        <v>602</v>
      </c>
      <c r="G2525" t="s">
        <v>603</v>
      </c>
      <c r="H2525" t="s">
        <v>120</v>
      </c>
      <c r="I2525" t="s">
        <v>121</v>
      </c>
      <c r="J2525" t="s">
        <v>37</v>
      </c>
      <c r="K2525">
        <v>41</v>
      </c>
    </row>
    <row r="2526" spans="1:11" x14ac:dyDescent="0.35">
      <c r="A2526" s="36" t="str">
        <f t="shared" si="24"/>
        <v>NHS111PS-202425-H1</v>
      </c>
      <c r="B2526" s="36" t="str">
        <f>VLOOKUP($A2526,Refs!$J$2:$K$15,2,FALSE)</f>
        <v>Apr'24 to Sep'24</v>
      </c>
      <c r="C2526" t="s">
        <v>630</v>
      </c>
      <c r="D2526" t="s">
        <v>495</v>
      </c>
      <c r="E2526" t="s">
        <v>599</v>
      </c>
      <c r="F2526" t="s">
        <v>602</v>
      </c>
      <c r="G2526" t="s">
        <v>603</v>
      </c>
      <c r="H2526" t="s">
        <v>120</v>
      </c>
      <c r="I2526" t="s">
        <v>121</v>
      </c>
      <c r="J2526" t="s">
        <v>38</v>
      </c>
      <c r="K2526">
        <v>27</v>
      </c>
    </row>
    <row r="2527" spans="1:11" x14ac:dyDescent="0.35">
      <c r="A2527" s="36" t="str">
        <f t="shared" si="24"/>
        <v>NHS111PS-202425-H1</v>
      </c>
      <c r="B2527" s="36" t="str">
        <f>VLOOKUP($A2527,Refs!$J$2:$K$15,2,FALSE)</f>
        <v>Apr'24 to Sep'24</v>
      </c>
      <c r="C2527" t="s">
        <v>630</v>
      </c>
      <c r="D2527" t="s">
        <v>495</v>
      </c>
      <c r="E2527" t="s">
        <v>599</v>
      </c>
      <c r="F2527" t="s">
        <v>602</v>
      </c>
      <c r="G2527" t="s">
        <v>603</v>
      </c>
      <c r="H2527" t="s">
        <v>120</v>
      </c>
      <c r="I2527" t="s">
        <v>121</v>
      </c>
      <c r="J2527" t="s">
        <v>39</v>
      </c>
      <c r="K2527">
        <v>27</v>
      </c>
    </row>
    <row r="2528" spans="1:11" x14ac:dyDescent="0.35">
      <c r="A2528" s="36" t="str">
        <f t="shared" si="24"/>
        <v>NHS111PS-202425-H1</v>
      </c>
      <c r="B2528" s="36" t="str">
        <f>VLOOKUP($A2528,Refs!$J$2:$K$15,2,FALSE)</f>
        <v>Apr'24 to Sep'24</v>
      </c>
      <c r="C2528" t="s">
        <v>630</v>
      </c>
      <c r="D2528" t="s">
        <v>495</v>
      </c>
      <c r="E2528" t="s">
        <v>599</v>
      </c>
      <c r="F2528" t="s">
        <v>602</v>
      </c>
      <c r="G2528" t="s">
        <v>603</v>
      </c>
      <c r="H2528" t="s">
        <v>120</v>
      </c>
      <c r="I2528" t="s">
        <v>121</v>
      </c>
      <c r="J2528" t="s">
        <v>40</v>
      </c>
      <c r="K2528">
        <v>4</v>
      </c>
    </row>
    <row r="2529" spans="1:11" x14ac:dyDescent="0.35">
      <c r="A2529" s="36" t="str">
        <f t="shared" si="24"/>
        <v>NHS111PS-202425-H1</v>
      </c>
      <c r="B2529" s="36" t="str">
        <f>VLOOKUP($A2529,Refs!$J$2:$K$15,2,FALSE)</f>
        <v>Apr'24 to Sep'24</v>
      </c>
      <c r="C2529" t="s">
        <v>630</v>
      </c>
      <c r="D2529" t="s">
        <v>495</v>
      </c>
      <c r="E2529" t="s">
        <v>599</v>
      </c>
      <c r="F2529" t="s">
        <v>602</v>
      </c>
      <c r="G2529" t="s">
        <v>603</v>
      </c>
      <c r="H2529" t="s">
        <v>120</v>
      </c>
      <c r="I2529" t="s">
        <v>121</v>
      </c>
      <c r="J2529" t="s">
        <v>41</v>
      </c>
      <c r="K2529">
        <v>8</v>
      </c>
    </row>
    <row r="2530" spans="1:11" x14ac:dyDescent="0.35">
      <c r="A2530" s="36" t="str">
        <f t="shared" si="24"/>
        <v>NHS111PS-202425-H1</v>
      </c>
      <c r="B2530" s="36" t="str">
        <f>VLOOKUP($A2530,Refs!$J$2:$K$15,2,FALSE)</f>
        <v>Apr'24 to Sep'24</v>
      </c>
      <c r="C2530" t="s">
        <v>630</v>
      </c>
      <c r="D2530" t="s">
        <v>495</v>
      </c>
      <c r="E2530" t="s">
        <v>599</v>
      </c>
      <c r="F2530" t="s">
        <v>602</v>
      </c>
      <c r="G2530" t="s">
        <v>603</v>
      </c>
      <c r="H2530" t="s">
        <v>120</v>
      </c>
      <c r="I2530" t="s">
        <v>121</v>
      </c>
      <c r="J2530" t="s">
        <v>42</v>
      </c>
      <c r="K2530">
        <v>20</v>
      </c>
    </row>
    <row r="2531" spans="1:11" x14ac:dyDescent="0.35">
      <c r="A2531" s="36" t="str">
        <f t="shared" si="24"/>
        <v>NHS111PS-202425-H1</v>
      </c>
      <c r="B2531" s="36" t="str">
        <f>VLOOKUP($A2531,Refs!$J$2:$K$15,2,FALSE)</f>
        <v>Apr'24 to Sep'24</v>
      </c>
      <c r="C2531" t="s">
        <v>630</v>
      </c>
      <c r="D2531" t="s">
        <v>495</v>
      </c>
      <c r="E2531" t="s">
        <v>599</v>
      </c>
      <c r="F2531" t="s">
        <v>602</v>
      </c>
      <c r="G2531" t="s">
        <v>603</v>
      </c>
      <c r="H2531" t="s">
        <v>120</v>
      </c>
      <c r="I2531" t="s">
        <v>121</v>
      </c>
      <c r="J2531" t="s">
        <v>43</v>
      </c>
      <c r="K2531">
        <v>1</v>
      </c>
    </row>
    <row r="2532" spans="1:11" x14ac:dyDescent="0.35">
      <c r="A2532" s="36" t="str">
        <f t="shared" si="24"/>
        <v>NHS111PS-202425-H1</v>
      </c>
      <c r="B2532" s="36" t="str">
        <f>VLOOKUP($A2532,Refs!$J$2:$K$15,2,FALSE)</f>
        <v>Apr'24 to Sep'24</v>
      </c>
      <c r="C2532" t="s">
        <v>630</v>
      </c>
      <c r="D2532" t="s">
        <v>512</v>
      </c>
      <c r="E2532" t="s">
        <v>588</v>
      </c>
      <c r="F2532" t="s">
        <v>604</v>
      </c>
      <c r="G2532" t="s">
        <v>605</v>
      </c>
      <c r="H2532" t="s">
        <v>284</v>
      </c>
      <c r="I2532" t="s">
        <v>285</v>
      </c>
      <c r="J2532">
        <v>1</v>
      </c>
      <c r="K2532">
        <v>4988</v>
      </c>
    </row>
    <row r="2533" spans="1:11" x14ac:dyDescent="0.35">
      <c r="A2533" s="36" t="str">
        <f t="shared" si="24"/>
        <v>NHS111PS-202425-H1</v>
      </c>
      <c r="B2533" s="36" t="str">
        <f>VLOOKUP($A2533,Refs!$J$2:$K$15,2,FALSE)</f>
        <v>Apr'24 to Sep'24</v>
      </c>
      <c r="C2533" t="s">
        <v>630</v>
      </c>
      <c r="D2533" t="s">
        <v>512</v>
      </c>
      <c r="E2533" t="s">
        <v>588</v>
      </c>
      <c r="F2533" t="s">
        <v>604</v>
      </c>
      <c r="G2533" t="s">
        <v>605</v>
      </c>
      <c r="H2533" t="s">
        <v>284</v>
      </c>
      <c r="I2533" t="s">
        <v>285</v>
      </c>
      <c r="J2533">
        <v>2</v>
      </c>
      <c r="K2533">
        <v>2150</v>
      </c>
    </row>
    <row r="2534" spans="1:11" x14ac:dyDescent="0.35">
      <c r="A2534" s="36" t="str">
        <f t="shared" si="24"/>
        <v>NHS111PS-202425-H1</v>
      </c>
      <c r="B2534" s="36" t="str">
        <f>VLOOKUP($A2534,Refs!$J$2:$K$15,2,FALSE)</f>
        <v>Apr'24 to Sep'24</v>
      </c>
      <c r="C2534" t="s">
        <v>630</v>
      </c>
      <c r="D2534" t="s">
        <v>512</v>
      </c>
      <c r="E2534" t="s">
        <v>588</v>
      </c>
      <c r="F2534" t="s">
        <v>604</v>
      </c>
      <c r="G2534" t="s">
        <v>605</v>
      </c>
      <c r="H2534" t="s">
        <v>284</v>
      </c>
      <c r="I2534" t="s">
        <v>285</v>
      </c>
      <c r="J2534" t="s">
        <v>30</v>
      </c>
      <c r="K2534">
        <v>1455</v>
      </c>
    </row>
    <row r="2535" spans="1:11" x14ac:dyDescent="0.35">
      <c r="A2535" s="36" t="str">
        <f t="shared" si="24"/>
        <v>NHS111PS-202425-H1</v>
      </c>
      <c r="B2535" s="36" t="str">
        <f>VLOOKUP($A2535,Refs!$J$2:$K$15,2,FALSE)</f>
        <v>Apr'24 to Sep'24</v>
      </c>
      <c r="C2535" t="s">
        <v>630</v>
      </c>
      <c r="D2535" t="s">
        <v>512</v>
      </c>
      <c r="E2535" t="s">
        <v>588</v>
      </c>
      <c r="F2535" t="s">
        <v>604</v>
      </c>
      <c r="G2535" t="s">
        <v>605</v>
      </c>
      <c r="H2535" t="s">
        <v>284</v>
      </c>
      <c r="I2535" t="s">
        <v>285</v>
      </c>
      <c r="J2535" t="s">
        <v>31</v>
      </c>
      <c r="K2535">
        <v>199</v>
      </c>
    </row>
    <row r="2536" spans="1:11" x14ac:dyDescent="0.35">
      <c r="A2536" s="36" t="str">
        <f t="shared" si="24"/>
        <v>NHS111PS-202425-H1</v>
      </c>
      <c r="B2536" s="36" t="str">
        <f>VLOOKUP($A2536,Refs!$J$2:$K$15,2,FALSE)</f>
        <v>Apr'24 to Sep'24</v>
      </c>
      <c r="C2536" t="s">
        <v>630</v>
      </c>
      <c r="D2536" t="s">
        <v>512</v>
      </c>
      <c r="E2536" t="s">
        <v>588</v>
      </c>
      <c r="F2536" t="s">
        <v>604</v>
      </c>
      <c r="G2536" t="s">
        <v>605</v>
      </c>
      <c r="H2536" t="s">
        <v>284</v>
      </c>
      <c r="I2536" t="s">
        <v>285</v>
      </c>
      <c r="J2536" t="s">
        <v>32</v>
      </c>
      <c r="K2536">
        <v>82</v>
      </c>
    </row>
    <row r="2537" spans="1:11" x14ac:dyDescent="0.35">
      <c r="A2537" s="36" t="str">
        <f t="shared" si="24"/>
        <v>NHS111PS-202425-H1</v>
      </c>
      <c r="B2537" s="36" t="str">
        <f>VLOOKUP($A2537,Refs!$J$2:$K$15,2,FALSE)</f>
        <v>Apr'24 to Sep'24</v>
      </c>
      <c r="C2537" t="s">
        <v>630</v>
      </c>
      <c r="D2537" t="s">
        <v>512</v>
      </c>
      <c r="E2537" t="s">
        <v>588</v>
      </c>
      <c r="F2537" t="s">
        <v>604</v>
      </c>
      <c r="G2537" t="s">
        <v>605</v>
      </c>
      <c r="H2537" t="s">
        <v>284</v>
      </c>
      <c r="I2537" t="s">
        <v>285</v>
      </c>
      <c r="J2537" t="s">
        <v>33</v>
      </c>
      <c r="K2537">
        <v>88</v>
      </c>
    </row>
    <row r="2538" spans="1:11" x14ac:dyDescent="0.35">
      <c r="A2538" s="36" t="str">
        <f t="shared" si="24"/>
        <v>NHS111PS-202425-H1</v>
      </c>
      <c r="B2538" s="36" t="str">
        <f>VLOOKUP($A2538,Refs!$J$2:$K$15,2,FALSE)</f>
        <v>Apr'24 to Sep'24</v>
      </c>
      <c r="C2538" t="s">
        <v>630</v>
      </c>
      <c r="D2538" t="s">
        <v>512</v>
      </c>
      <c r="E2538" t="s">
        <v>588</v>
      </c>
      <c r="F2538" t="s">
        <v>604</v>
      </c>
      <c r="G2538" t="s">
        <v>605</v>
      </c>
      <c r="H2538" t="s">
        <v>284</v>
      </c>
      <c r="I2538" t="s">
        <v>285</v>
      </c>
      <c r="J2538" t="s">
        <v>34</v>
      </c>
      <c r="K2538">
        <v>186</v>
      </c>
    </row>
    <row r="2539" spans="1:11" x14ac:dyDescent="0.35">
      <c r="A2539" s="36" t="str">
        <f t="shared" si="24"/>
        <v>NHS111PS-202425-H1</v>
      </c>
      <c r="B2539" s="36" t="str">
        <f>VLOOKUP($A2539,Refs!$J$2:$K$15,2,FALSE)</f>
        <v>Apr'24 to Sep'24</v>
      </c>
      <c r="C2539" t="s">
        <v>630</v>
      </c>
      <c r="D2539" t="s">
        <v>512</v>
      </c>
      <c r="E2539" t="s">
        <v>588</v>
      </c>
      <c r="F2539" t="s">
        <v>604</v>
      </c>
      <c r="G2539" t="s">
        <v>605</v>
      </c>
      <c r="H2539" t="s">
        <v>284</v>
      </c>
      <c r="I2539" t="s">
        <v>285</v>
      </c>
      <c r="J2539" t="s">
        <v>35</v>
      </c>
      <c r="K2539">
        <v>140</v>
      </c>
    </row>
    <row r="2540" spans="1:11" x14ac:dyDescent="0.35">
      <c r="A2540" s="36" t="str">
        <f t="shared" si="24"/>
        <v>NHS111PS-202425-H1</v>
      </c>
      <c r="B2540" s="36" t="str">
        <f>VLOOKUP($A2540,Refs!$J$2:$K$15,2,FALSE)</f>
        <v>Apr'24 to Sep'24</v>
      </c>
      <c r="C2540" t="s">
        <v>630</v>
      </c>
      <c r="D2540" t="s">
        <v>512</v>
      </c>
      <c r="E2540" t="s">
        <v>588</v>
      </c>
      <c r="F2540" t="s">
        <v>604</v>
      </c>
      <c r="G2540" t="s">
        <v>605</v>
      </c>
      <c r="H2540" t="s">
        <v>284</v>
      </c>
      <c r="I2540" t="s">
        <v>285</v>
      </c>
      <c r="J2540" t="s">
        <v>36</v>
      </c>
      <c r="K2540">
        <v>800</v>
      </c>
    </row>
    <row r="2541" spans="1:11" x14ac:dyDescent="0.35">
      <c r="A2541" s="36" t="str">
        <f t="shared" si="24"/>
        <v>NHS111PS-202425-H1</v>
      </c>
      <c r="B2541" s="36" t="str">
        <f>VLOOKUP($A2541,Refs!$J$2:$K$15,2,FALSE)</f>
        <v>Apr'24 to Sep'24</v>
      </c>
      <c r="C2541" t="s">
        <v>630</v>
      </c>
      <c r="D2541" t="s">
        <v>512</v>
      </c>
      <c r="E2541" t="s">
        <v>588</v>
      </c>
      <c r="F2541" t="s">
        <v>604</v>
      </c>
      <c r="G2541" t="s">
        <v>605</v>
      </c>
      <c r="H2541" t="s">
        <v>284</v>
      </c>
      <c r="I2541" t="s">
        <v>285</v>
      </c>
      <c r="J2541" t="s">
        <v>37</v>
      </c>
      <c r="K2541">
        <v>473</v>
      </c>
    </row>
    <row r="2542" spans="1:11" x14ac:dyDescent="0.35">
      <c r="A2542" s="36" t="str">
        <f t="shared" si="24"/>
        <v>NHS111PS-202425-H1</v>
      </c>
      <c r="B2542" s="36" t="str">
        <f>VLOOKUP($A2542,Refs!$J$2:$K$15,2,FALSE)</f>
        <v>Apr'24 to Sep'24</v>
      </c>
      <c r="C2542" t="s">
        <v>630</v>
      </c>
      <c r="D2542" t="s">
        <v>512</v>
      </c>
      <c r="E2542" t="s">
        <v>588</v>
      </c>
      <c r="F2542" t="s">
        <v>604</v>
      </c>
      <c r="G2542" t="s">
        <v>605</v>
      </c>
      <c r="H2542" t="s">
        <v>284</v>
      </c>
      <c r="I2542" t="s">
        <v>285</v>
      </c>
      <c r="J2542" t="s">
        <v>38</v>
      </c>
      <c r="K2542">
        <v>162</v>
      </c>
    </row>
    <row r="2543" spans="1:11" x14ac:dyDescent="0.35">
      <c r="A2543" s="36" t="str">
        <f t="shared" si="24"/>
        <v>NHS111PS-202425-H1</v>
      </c>
      <c r="B2543" s="36" t="str">
        <f>VLOOKUP($A2543,Refs!$J$2:$K$15,2,FALSE)</f>
        <v>Apr'24 to Sep'24</v>
      </c>
      <c r="C2543" t="s">
        <v>630</v>
      </c>
      <c r="D2543" t="s">
        <v>512</v>
      </c>
      <c r="E2543" t="s">
        <v>588</v>
      </c>
      <c r="F2543" t="s">
        <v>604</v>
      </c>
      <c r="G2543" t="s">
        <v>605</v>
      </c>
      <c r="H2543" t="s">
        <v>284</v>
      </c>
      <c r="I2543" t="s">
        <v>285</v>
      </c>
      <c r="J2543" t="s">
        <v>39</v>
      </c>
      <c r="K2543">
        <v>285</v>
      </c>
    </row>
    <row r="2544" spans="1:11" x14ac:dyDescent="0.35">
      <c r="A2544" s="36" t="str">
        <f t="shared" si="24"/>
        <v>NHS111PS-202425-H1</v>
      </c>
      <c r="B2544" s="36" t="str">
        <f>VLOOKUP($A2544,Refs!$J$2:$K$15,2,FALSE)</f>
        <v>Apr'24 to Sep'24</v>
      </c>
      <c r="C2544" t="s">
        <v>630</v>
      </c>
      <c r="D2544" t="s">
        <v>512</v>
      </c>
      <c r="E2544" t="s">
        <v>588</v>
      </c>
      <c r="F2544" t="s">
        <v>604</v>
      </c>
      <c r="G2544" t="s">
        <v>605</v>
      </c>
      <c r="H2544" t="s">
        <v>284</v>
      </c>
      <c r="I2544" t="s">
        <v>285</v>
      </c>
      <c r="J2544" t="s">
        <v>40</v>
      </c>
      <c r="K2544">
        <v>0</v>
      </c>
    </row>
    <row r="2545" spans="1:11" x14ac:dyDescent="0.35">
      <c r="A2545" s="36" t="str">
        <f t="shared" si="24"/>
        <v>NHS111PS-202425-H1</v>
      </c>
      <c r="B2545" s="36" t="str">
        <f>VLOOKUP($A2545,Refs!$J$2:$K$15,2,FALSE)</f>
        <v>Apr'24 to Sep'24</v>
      </c>
      <c r="C2545" t="s">
        <v>630</v>
      </c>
      <c r="D2545" t="s">
        <v>512</v>
      </c>
      <c r="E2545" t="s">
        <v>588</v>
      </c>
      <c r="F2545" t="s">
        <v>604</v>
      </c>
      <c r="G2545" t="s">
        <v>605</v>
      </c>
      <c r="H2545" t="s">
        <v>284</v>
      </c>
      <c r="I2545" t="s">
        <v>285</v>
      </c>
      <c r="J2545" t="s">
        <v>41</v>
      </c>
      <c r="K2545">
        <v>93</v>
      </c>
    </row>
    <row r="2546" spans="1:11" x14ac:dyDescent="0.35">
      <c r="A2546" s="36" t="str">
        <f t="shared" si="24"/>
        <v>NHS111PS-202425-H1</v>
      </c>
      <c r="B2546" s="36" t="str">
        <f>VLOOKUP($A2546,Refs!$J$2:$K$15,2,FALSE)</f>
        <v>Apr'24 to Sep'24</v>
      </c>
      <c r="C2546" t="s">
        <v>630</v>
      </c>
      <c r="D2546" t="s">
        <v>512</v>
      </c>
      <c r="E2546" t="s">
        <v>588</v>
      </c>
      <c r="F2546" t="s">
        <v>604</v>
      </c>
      <c r="G2546" t="s">
        <v>605</v>
      </c>
      <c r="H2546" t="s">
        <v>284</v>
      </c>
      <c r="I2546" t="s">
        <v>285</v>
      </c>
      <c r="J2546" t="s">
        <v>42</v>
      </c>
      <c r="K2546">
        <v>308</v>
      </c>
    </row>
    <row r="2547" spans="1:11" x14ac:dyDescent="0.35">
      <c r="A2547" s="36" t="str">
        <f t="shared" si="24"/>
        <v>NHS111PS-202425-H1</v>
      </c>
      <c r="B2547" s="36" t="str">
        <f>VLOOKUP($A2547,Refs!$J$2:$K$15,2,FALSE)</f>
        <v>Apr'24 to Sep'24</v>
      </c>
      <c r="C2547" t="s">
        <v>630</v>
      </c>
      <c r="D2547" t="s">
        <v>512</v>
      </c>
      <c r="E2547" t="s">
        <v>588</v>
      </c>
      <c r="F2547" t="s">
        <v>604</v>
      </c>
      <c r="G2547" t="s">
        <v>605</v>
      </c>
      <c r="H2547" t="s">
        <v>284</v>
      </c>
      <c r="I2547" t="s">
        <v>285</v>
      </c>
      <c r="J2547" t="s">
        <v>43</v>
      </c>
      <c r="K2547">
        <v>29</v>
      </c>
    </row>
    <row r="2548" spans="1:11" x14ac:dyDescent="0.35">
      <c r="A2548" s="36" t="str">
        <f t="shared" si="24"/>
        <v>NHS111PS-202425-H1</v>
      </c>
      <c r="B2548" s="36" t="str">
        <f>VLOOKUP($A2548,Refs!$J$2:$K$15,2,FALSE)</f>
        <v>Apr'24 to Sep'24</v>
      </c>
      <c r="C2548" t="s">
        <v>630</v>
      </c>
      <c r="D2548" t="s">
        <v>506</v>
      </c>
      <c r="E2548" t="s">
        <v>585</v>
      </c>
      <c r="F2548" t="s">
        <v>606</v>
      </c>
      <c r="G2548" t="s">
        <v>607</v>
      </c>
      <c r="H2548" t="s">
        <v>175</v>
      </c>
      <c r="I2548" t="s">
        <v>176</v>
      </c>
      <c r="J2548">
        <v>1</v>
      </c>
      <c r="K2548">
        <v>435</v>
      </c>
    </row>
    <row r="2549" spans="1:11" x14ac:dyDescent="0.35">
      <c r="A2549" s="36" t="str">
        <f t="shared" si="24"/>
        <v>NHS111PS-202425-H1</v>
      </c>
      <c r="B2549" s="36" t="str">
        <f>VLOOKUP($A2549,Refs!$J$2:$K$15,2,FALSE)</f>
        <v>Apr'24 to Sep'24</v>
      </c>
      <c r="C2549" t="s">
        <v>630</v>
      </c>
      <c r="D2549" t="s">
        <v>506</v>
      </c>
      <c r="E2549" t="s">
        <v>585</v>
      </c>
      <c r="F2549" t="s">
        <v>606</v>
      </c>
      <c r="G2549" t="s">
        <v>607</v>
      </c>
      <c r="H2549" t="s">
        <v>175</v>
      </c>
      <c r="I2549" t="s">
        <v>176</v>
      </c>
      <c r="J2549">
        <v>2</v>
      </c>
      <c r="K2549">
        <v>103</v>
      </c>
    </row>
    <row r="2550" spans="1:11" x14ac:dyDescent="0.35">
      <c r="A2550" s="36" t="str">
        <f t="shared" si="24"/>
        <v>NHS111PS-202425-H1</v>
      </c>
      <c r="B2550" s="36" t="str">
        <f>VLOOKUP($A2550,Refs!$J$2:$K$15,2,FALSE)</f>
        <v>Apr'24 to Sep'24</v>
      </c>
      <c r="C2550" t="s">
        <v>630</v>
      </c>
      <c r="D2550" t="s">
        <v>506</v>
      </c>
      <c r="E2550" t="s">
        <v>585</v>
      </c>
      <c r="F2550" t="s">
        <v>606</v>
      </c>
      <c r="G2550" t="s">
        <v>607</v>
      </c>
      <c r="H2550" t="s">
        <v>175</v>
      </c>
      <c r="I2550" t="s">
        <v>176</v>
      </c>
      <c r="J2550" t="s">
        <v>30</v>
      </c>
      <c r="K2550">
        <v>69</v>
      </c>
    </row>
    <row r="2551" spans="1:11" x14ac:dyDescent="0.35">
      <c r="A2551" s="36" t="str">
        <f t="shared" si="24"/>
        <v>NHS111PS-202425-H1</v>
      </c>
      <c r="B2551" s="36" t="str">
        <f>VLOOKUP($A2551,Refs!$J$2:$K$15,2,FALSE)</f>
        <v>Apr'24 to Sep'24</v>
      </c>
      <c r="C2551" t="s">
        <v>630</v>
      </c>
      <c r="D2551" t="s">
        <v>506</v>
      </c>
      <c r="E2551" t="s">
        <v>585</v>
      </c>
      <c r="F2551" t="s">
        <v>606</v>
      </c>
      <c r="G2551" t="s">
        <v>607</v>
      </c>
      <c r="H2551" t="s">
        <v>175</v>
      </c>
      <c r="I2551" t="s">
        <v>176</v>
      </c>
      <c r="J2551" t="s">
        <v>31</v>
      </c>
      <c r="K2551">
        <v>21</v>
      </c>
    </row>
    <row r="2552" spans="1:11" x14ac:dyDescent="0.35">
      <c r="A2552" s="36" t="str">
        <f t="shared" si="24"/>
        <v>NHS111PS-202425-H1</v>
      </c>
      <c r="B2552" s="36" t="str">
        <f>VLOOKUP($A2552,Refs!$J$2:$K$15,2,FALSE)</f>
        <v>Apr'24 to Sep'24</v>
      </c>
      <c r="C2552" t="s">
        <v>630</v>
      </c>
      <c r="D2552" t="s">
        <v>506</v>
      </c>
      <c r="E2552" t="s">
        <v>585</v>
      </c>
      <c r="F2552" t="s">
        <v>606</v>
      </c>
      <c r="G2552" t="s">
        <v>607</v>
      </c>
      <c r="H2552" t="s">
        <v>175</v>
      </c>
      <c r="I2552" t="s">
        <v>176</v>
      </c>
      <c r="J2552" t="s">
        <v>32</v>
      </c>
      <c r="K2552">
        <v>4</v>
      </c>
    </row>
    <row r="2553" spans="1:11" x14ac:dyDescent="0.35">
      <c r="A2553" s="36" t="str">
        <f t="shared" si="24"/>
        <v>NHS111PS-202425-H1</v>
      </c>
      <c r="B2553" s="36" t="str">
        <f>VLOOKUP($A2553,Refs!$J$2:$K$15,2,FALSE)</f>
        <v>Apr'24 to Sep'24</v>
      </c>
      <c r="C2553" t="s">
        <v>630</v>
      </c>
      <c r="D2553" t="s">
        <v>506</v>
      </c>
      <c r="E2553" t="s">
        <v>585</v>
      </c>
      <c r="F2553" t="s">
        <v>606</v>
      </c>
      <c r="G2553" t="s">
        <v>607</v>
      </c>
      <c r="H2553" t="s">
        <v>175</v>
      </c>
      <c r="I2553" t="s">
        <v>176</v>
      </c>
      <c r="J2553" t="s">
        <v>33</v>
      </c>
      <c r="K2553">
        <v>2</v>
      </c>
    </row>
    <row r="2554" spans="1:11" x14ac:dyDescent="0.35">
      <c r="A2554" s="36" t="str">
        <f t="shared" si="24"/>
        <v>NHS111PS-202425-H1</v>
      </c>
      <c r="B2554" s="36" t="str">
        <f>VLOOKUP($A2554,Refs!$J$2:$K$15,2,FALSE)</f>
        <v>Apr'24 to Sep'24</v>
      </c>
      <c r="C2554" t="s">
        <v>630</v>
      </c>
      <c r="D2554" t="s">
        <v>506</v>
      </c>
      <c r="E2554" t="s">
        <v>585</v>
      </c>
      <c r="F2554" t="s">
        <v>606</v>
      </c>
      <c r="G2554" t="s">
        <v>607</v>
      </c>
      <c r="H2554" t="s">
        <v>175</v>
      </c>
      <c r="I2554" t="s">
        <v>176</v>
      </c>
      <c r="J2554" t="s">
        <v>34</v>
      </c>
      <c r="K2554">
        <v>7</v>
      </c>
    </row>
    <row r="2555" spans="1:11" x14ac:dyDescent="0.35">
      <c r="A2555" s="36" t="str">
        <f t="shared" si="24"/>
        <v>NHS111PS-202425-H1</v>
      </c>
      <c r="B2555" s="36" t="str">
        <f>VLOOKUP($A2555,Refs!$J$2:$K$15,2,FALSE)</f>
        <v>Apr'24 to Sep'24</v>
      </c>
      <c r="C2555" t="s">
        <v>630</v>
      </c>
      <c r="D2555" t="s">
        <v>506</v>
      </c>
      <c r="E2555" t="s">
        <v>585</v>
      </c>
      <c r="F2555" t="s">
        <v>606</v>
      </c>
      <c r="G2555" t="s">
        <v>607</v>
      </c>
      <c r="H2555" t="s">
        <v>175</v>
      </c>
      <c r="I2555" t="s">
        <v>176</v>
      </c>
      <c r="J2555" t="s">
        <v>35</v>
      </c>
      <c r="K2555">
        <v>0</v>
      </c>
    </row>
    <row r="2556" spans="1:11" x14ac:dyDescent="0.35">
      <c r="A2556" s="36" t="str">
        <f t="shared" si="24"/>
        <v>NHS111PS-202425-H1</v>
      </c>
      <c r="B2556" s="36" t="str">
        <f>VLOOKUP($A2556,Refs!$J$2:$K$15,2,FALSE)</f>
        <v>Apr'24 to Sep'24</v>
      </c>
      <c r="C2556" t="s">
        <v>630</v>
      </c>
      <c r="D2556" t="s">
        <v>506</v>
      </c>
      <c r="E2556" t="s">
        <v>585</v>
      </c>
      <c r="F2556" t="s">
        <v>606</v>
      </c>
      <c r="G2556" t="s">
        <v>607</v>
      </c>
      <c r="H2556" t="s">
        <v>175</v>
      </c>
      <c r="I2556" t="s">
        <v>176</v>
      </c>
      <c r="J2556" t="s">
        <v>36</v>
      </c>
      <c r="K2556">
        <v>27</v>
      </c>
    </row>
    <row r="2557" spans="1:11" x14ac:dyDescent="0.35">
      <c r="A2557" s="36" t="str">
        <f t="shared" si="24"/>
        <v>NHS111PS-202425-H1</v>
      </c>
      <c r="B2557" s="36" t="str">
        <f>VLOOKUP($A2557,Refs!$J$2:$K$15,2,FALSE)</f>
        <v>Apr'24 to Sep'24</v>
      </c>
      <c r="C2557" t="s">
        <v>630</v>
      </c>
      <c r="D2557" t="s">
        <v>506</v>
      </c>
      <c r="E2557" t="s">
        <v>585</v>
      </c>
      <c r="F2557" t="s">
        <v>606</v>
      </c>
      <c r="G2557" t="s">
        <v>607</v>
      </c>
      <c r="H2557" t="s">
        <v>175</v>
      </c>
      <c r="I2557" t="s">
        <v>176</v>
      </c>
      <c r="J2557" t="s">
        <v>37</v>
      </c>
      <c r="K2557">
        <v>7</v>
      </c>
    </row>
    <row r="2558" spans="1:11" x14ac:dyDescent="0.35">
      <c r="A2558" s="36" t="str">
        <f t="shared" si="24"/>
        <v>NHS111PS-202425-H1</v>
      </c>
      <c r="B2558" s="36" t="str">
        <f>VLOOKUP($A2558,Refs!$J$2:$K$15,2,FALSE)</f>
        <v>Apr'24 to Sep'24</v>
      </c>
      <c r="C2558" t="s">
        <v>630</v>
      </c>
      <c r="D2558" t="s">
        <v>506</v>
      </c>
      <c r="E2558" t="s">
        <v>585</v>
      </c>
      <c r="F2558" t="s">
        <v>606</v>
      </c>
      <c r="G2558" t="s">
        <v>607</v>
      </c>
      <c r="H2558" t="s">
        <v>175</v>
      </c>
      <c r="I2558" t="s">
        <v>176</v>
      </c>
      <c r="J2558" t="s">
        <v>38</v>
      </c>
      <c r="K2558">
        <v>9</v>
      </c>
    </row>
    <row r="2559" spans="1:11" x14ac:dyDescent="0.35">
      <c r="A2559" s="36" t="str">
        <f t="shared" si="24"/>
        <v>NHS111PS-202425-H1</v>
      </c>
      <c r="B2559" s="36" t="str">
        <f>VLOOKUP($A2559,Refs!$J$2:$K$15,2,FALSE)</f>
        <v>Apr'24 to Sep'24</v>
      </c>
      <c r="C2559" t="s">
        <v>630</v>
      </c>
      <c r="D2559" t="s">
        <v>506</v>
      </c>
      <c r="E2559" t="s">
        <v>585</v>
      </c>
      <c r="F2559" t="s">
        <v>606</v>
      </c>
      <c r="G2559" t="s">
        <v>607</v>
      </c>
      <c r="H2559" t="s">
        <v>175</v>
      </c>
      <c r="I2559" t="s">
        <v>176</v>
      </c>
      <c r="J2559" t="s">
        <v>39</v>
      </c>
      <c r="K2559">
        <v>25</v>
      </c>
    </row>
    <row r="2560" spans="1:11" x14ac:dyDescent="0.35">
      <c r="A2560" s="36" t="str">
        <f t="shared" si="24"/>
        <v>NHS111PS-202425-H1</v>
      </c>
      <c r="B2560" s="36" t="str">
        <f>VLOOKUP($A2560,Refs!$J$2:$K$15,2,FALSE)</f>
        <v>Apr'24 to Sep'24</v>
      </c>
      <c r="C2560" t="s">
        <v>630</v>
      </c>
      <c r="D2560" t="s">
        <v>506</v>
      </c>
      <c r="E2560" t="s">
        <v>585</v>
      </c>
      <c r="F2560" t="s">
        <v>606</v>
      </c>
      <c r="G2560" t="s">
        <v>607</v>
      </c>
      <c r="H2560" t="s">
        <v>175</v>
      </c>
      <c r="I2560" t="s">
        <v>176</v>
      </c>
      <c r="J2560" t="s">
        <v>40</v>
      </c>
      <c r="K2560">
        <v>12</v>
      </c>
    </row>
    <row r="2561" spans="1:11" x14ac:dyDescent="0.35">
      <c r="A2561" s="36" t="str">
        <f t="shared" si="24"/>
        <v>NHS111PS-202425-H1</v>
      </c>
      <c r="B2561" s="36" t="str">
        <f>VLOOKUP($A2561,Refs!$J$2:$K$15,2,FALSE)</f>
        <v>Apr'24 to Sep'24</v>
      </c>
      <c r="C2561" t="s">
        <v>630</v>
      </c>
      <c r="D2561" t="s">
        <v>506</v>
      </c>
      <c r="E2561" t="s">
        <v>585</v>
      </c>
      <c r="F2561" t="s">
        <v>606</v>
      </c>
      <c r="G2561" t="s">
        <v>607</v>
      </c>
      <c r="H2561" t="s">
        <v>175</v>
      </c>
      <c r="I2561" t="s">
        <v>176</v>
      </c>
      <c r="J2561" t="s">
        <v>41</v>
      </c>
      <c r="K2561">
        <v>0</v>
      </c>
    </row>
    <row r="2562" spans="1:11" x14ac:dyDescent="0.35">
      <c r="A2562" s="36" t="str">
        <f t="shared" si="24"/>
        <v>NHS111PS-202425-H1</v>
      </c>
      <c r="B2562" s="36" t="str">
        <f>VLOOKUP($A2562,Refs!$J$2:$K$15,2,FALSE)</f>
        <v>Apr'24 to Sep'24</v>
      </c>
      <c r="C2562" t="s">
        <v>630</v>
      </c>
      <c r="D2562" t="s">
        <v>506</v>
      </c>
      <c r="E2562" t="s">
        <v>585</v>
      </c>
      <c r="F2562" t="s">
        <v>606</v>
      </c>
      <c r="G2562" t="s">
        <v>607</v>
      </c>
      <c r="H2562" t="s">
        <v>175</v>
      </c>
      <c r="I2562" t="s">
        <v>176</v>
      </c>
      <c r="J2562" t="s">
        <v>42</v>
      </c>
      <c r="K2562">
        <v>23</v>
      </c>
    </row>
    <row r="2563" spans="1:11" x14ac:dyDescent="0.35">
      <c r="A2563" s="36" t="str">
        <f t="shared" si="24"/>
        <v>NHS111PS-202425-H1</v>
      </c>
      <c r="B2563" s="36" t="str">
        <f>VLOOKUP($A2563,Refs!$J$2:$K$15,2,FALSE)</f>
        <v>Apr'24 to Sep'24</v>
      </c>
      <c r="C2563" t="s">
        <v>630</v>
      </c>
      <c r="D2563" t="s">
        <v>506</v>
      </c>
      <c r="E2563" t="s">
        <v>585</v>
      </c>
      <c r="F2563" t="s">
        <v>606</v>
      </c>
      <c r="G2563" t="s">
        <v>607</v>
      </c>
      <c r="H2563" t="s">
        <v>175</v>
      </c>
      <c r="I2563" t="s">
        <v>176</v>
      </c>
      <c r="J2563" t="s">
        <v>43</v>
      </c>
      <c r="K2563">
        <v>0</v>
      </c>
    </row>
    <row r="2564" spans="1:11" x14ac:dyDescent="0.35">
      <c r="A2564" s="36" t="str">
        <f t="shared" ref="A2564:A2627" si="25">C2564</f>
        <v>NHS111PS-202425-H1</v>
      </c>
      <c r="B2564" s="36" t="str">
        <f>VLOOKUP($A2564,Refs!$J$2:$K$15,2,FALSE)</f>
        <v>Apr'24 to Sep'24</v>
      </c>
      <c r="C2564" t="s">
        <v>630</v>
      </c>
      <c r="D2564" t="s">
        <v>506</v>
      </c>
      <c r="E2564" t="s">
        <v>585</v>
      </c>
      <c r="F2564" t="s">
        <v>606</v>
      </c>
      <c r="G2564" t="s">
        <v>607</v>
      </c>
      <c r="H2564" t="s">
        <v>252</v>
      </c>
      <c r="I2564" t="s">
        <v>253</v>
      </c>
      <c r="J2564">
        <v>1</v>
      </c>
      <c r="K2564">
        <v>1684</v>
      </c>
    </row>
    <row r="2565" spans="1:11" x14ac:dyDescent="0.35">
      <c r="A2565" s="36" t="str">
        <f t="shared" si="25"/>
        <v>NHS111PS-202425-H1</v>
      </c>
      <c r="B2565" s="36" t="str">
        <f>VLOOKUP($A2565,Refs!$J$2:$K$15,2,FALSE)</f>
        <v>Apr'24 to Sep'24</v>
      </c>
      <c r="C2565" t="s">
        <v>630</v>
      </c>
      <c r="D2565" t="s">
        <v>506</v>
      </c>
      <c r="E2565" t="s">
        <v>585</v>
      </c>
      <c r="F2565" t="s">
        <v>606</v>
      </c>
      <c r="G2565" t="s">
        <v>607</v>
      </c>
      <c r="H2565" t="s">
        <v>252</v>
      </c>
      <c r="I2565" t="s">
        <v>253</v>
      </c>
      <c r="J2565">
        <v>2</v>
      </c>
      <c r="K2565">
        <v>173</v>
      </c>
    </row>
    <row r="2566" spans="1:11" x14ac:dyDescent="0.35">
      <c r="A2566" s="36" t="str">
        <f t="shared" si="25"/>
        <v>NHS111PS-202425-H1</v>
      </c>
      <c r="B2566" s="36" t="str">
        <f>VLOOKUP($A2566,Refs!$J$2:$K$15,2,FALSE)</f>
        <v>Apr'24 to Sep'24</v>
      </c>
      <c r="C2566" t="s">
        <v>630</v>
      </c>
      <c r="D2566" t="s">
        <v>506</v>
      </c>
      <c r="E2566" t="s">
        <v>585</v>
      </c>
      <c r="F2566" t="s">
        <v>606</v>
      </c>
      <c r="G2566" t="s">
        <v>607</v>
      </c>
      <c r="H2566" t="s">
        <v>252</v>
      </c>
      <c r="I2566" t="s">
        <v>253</v>
      </c>
      <c r="J2566" t="s">
        <v>30</v>
      </c>
      <c r="K2566">
        <v>115</v>
      </c>
    </row>
    <row r="2567" spans="1:11" x14ac:dyDescent="0.35">
      <c r="A2567" s="36" t="str">
        <f t="shared" si="25"/>
        <v>NHS111PS-202425-H1</v>
      </c>
      <c r="B2567" s="36" t="str">
        <f>VLOOKUP($A2567,Refs!$J$2:$K$15,2,FALSE)</f>
        <v>Apr'24 to Sep'24</v>
      </c>
      <c r="C2567" t="s">
        <v>630</v>
      </c>
      <c r="D2567" t="s">
        <v>506</v>
      </c>
      <c r="E2567" t="s">
        <v>585</v>
      </c>
      <c r="F2567" t="s">
        <v>606</v>
      </c>
      <c r="G2567" t="s">
        <v>607</v>
      </c>
      <c r="H2567" t="s">
        <v>252</v>
      </c>
      <c r="I2567" t="s">
        <v>253</v>
      </c>
      <c r="J2567" t="s">
        <v>31</v>
      </c>
      <c r="K2567">
        <v>48</v>
      </c>
    </row>
    <row r="2568" spans="1:11" x14ac:dyDescent="0.35">
      <c r="A2568" s="36" t="str">
        <f t="shared" si="25"/>
        <v>NHS111PS-202425-H1</v>
      </c>
      <c r="B2568" s="36" t="str">
        <f>VLOOKUP($A2568,Refs!$J$2:$K$15,2,FALSE)</f>
        <v>Apr'24 to Sep'24</v>
      </c>
      <c r="C2568" t="s">
        <v>630</v>
      </c>
      <c r="D2568" t="s">
        <v>506</v>
      </c>
      <c r="E2568" t="s">
        <v>585</v>
      </c>
      <c r="F2568" t="s">
        <v>606</v>
      </c>
      <c r="G2568" t="s">
        <v>607</v>
      </c>
      <c r="H2568" t="s">
        <v>252</v>
      </c>
      <c r="I2568" t="s">
        <v>253</v>
      </c>
      <c r="J2568" t="s">
        <v>32</v>
      </c>
      <c r="K2568">
        <v>2</v>
      </c>
    </row>
    <row r="2569" spans="1:11" x14ac:dyDescent="0.35">
      <c r="A2569" s="36" t="str">
        <f t="shared" si="25"/>
        <v>NHS111PS-202425-H1</v>
      </c>
      <c r="B2569" s="36" t="str">
        <f>VLOOKUP($A2569,Refs!$J$2:$K$15,2,FALSE)</f>
        <v>Apr'24 to Sep'24</v>
      </c>
      <c r="C2569" t="s">
        <v>630</v>
      </c>
      <c r="D2569" t="s">
        <v>506</v>
      </c>
      <c r="E2569" t="s">
        <v>585</v>
      </c>
      <c r="F2569" t="s">
        <v>606</v>
      </c>
      <c r="G2569" t="s">
        <v>607</v>
      </c>
      <c r="H2569" t="s">
        <v>252</v>
      </c>
      <c r="I2569" t="s">
        <v>253</v>
      </c>
      <c r="J2569" t="s">
        <v>33</v>
      </c>
      <c r="K2569">
        <v>3</v>
      </c>
    </row>
    <row r="2570" spans="1:11" x14ac:dyDescent="0.35">
      <c r="A2570" s="36" t="str">
        <f t="shared" si="25"/>
        <v>NHS111PS-202425-H1</v>
      </c>
      <c r="B2570" s="36" t="str">
        <f>VLOOKUP($A2570,Refs!$J$2:$K$15,2,FALSE)</f>
        <v>Apr'24 to Sep'24</v>
      </c>
      <c r="C2570" t="s">
        <v>630</v>
      </c>
      <c r="D2570" t="s">
        <v>506</v>
      </c>
      <c r="E2570" t="s">
        <v>585</v>
      </c>
      <c r="F2570" t="s">
        <v>606</v>
      </c>
      <c r="G2570" t="s">
        <v>607</v>
      </c>
      <c r="H2570" t="s">
        <v>252</v>
      </c>
      <c r="I2570" t="s">
        <v>253</v>
      </c>
      <c r="J2570" t="s">
        <v>34</v>
      </c>
      <c r="K2570">
        <v>5</v>
      </c>
    </row>
    <row r="2571" spans="1:11" x14ac:dyDescent="0.35">
      <c r="A2571" s="36" t="str">
        <f t="shared" si="25"/>
        <v>NHS111PS-202425-H1</v>
      </c>
      <c r="B2571" s="36" t="str">
        <f>VLOOKUP($A2571,Refs!$J$2:$K$15,2,FALSE)</f>
        <v>Apr'24 to Sep'24</v>
      </c>
      <c r="C2571" t="s">
        <v>630</v>
      </c>
      <c r="D2571" t="s">
        <v>506</v>
      </c>
      <c r="E2571" t="s">
        <v>585</v>
      </c>
      <c r="F2571" t="s">
        <v>606</v>
      </c>
      <c r="G2571" t="s">
        <v>607</v>
      </c>
      <c r="H2571" t="s">
        <v>252</v>
      </c>
      <c r="I2571" t="s">
        <v>253</v>
      </c>
      <c r="J2571" t="s">
        <v>35</v>
      </c>
      <c r="K2571">
        <v>0</v>
      </c>
    </row>
    <row r="2572" spans="1:11" x14ac:dyDescent="0.35">
      <c r="A2572" s="36" t="str">
        <f t="shared" si="25"/>
        <v>NHS111PS-202425-H1</v>
      </c>
      <c r="B2572" s="36" t="str">
        <f>VLOOKUP($A2572,Refs!$J$2:$K$15,2,FALSE)</f>
        <v>Apr'24 to Sep'24</v>
      </c>
      <c r="C2572" t="s">
        <v>630</v>
      </c>
      <c r="D2572" t="s">
        <v>506</v>
      </c>
      <c r="E2572" t="s">
        <v>585</v>
      </c>
      <c r="F2572" t="s">
        <v>606</v>
      </c>
      <c r="G2572" t="s">
        <v>607</v>
      </c>
      <c r="H2572" t="s">
        <v>252</v>
      </c>
      <c r="I2572" t="s">
        <v>253</v>
      </c>
      <c r="J2572" t="s">
        <v>36</v>
      </c>
      <c r="K2572">
        <v>58</v>
      </c>
    </row>
    <row r="2573" spans="1:11" x14ac:dyDescent="0.35">
      <c r="A2573" s="36" t="str">
        <f t="shared" si="25"/>
        <v>NHS111PS-202425-H1</v>
      </c>
      <c r="B2573" s="36" t="str">
        <f>VLOOKUP($A2573,Refs!$J$2:$K$15,2,FALSE)</f>
        <v>Apr'24 to Sep'24</v>
      </c>
      <c r="C2573" t="s">
        <v>630</v>
      </c>
      <c r="D2573" t="s">
        <v>506</v>
      </c>
      <c r="E2573" t="s">
        <v>585</v>
      </c>
      <c r="F2573" t="s">
        <v>606</v>
      </c>
      <c r="G2573" t="s">
        <v>607</v>
      </c>
      <c r="H2573" t="s">
        <v>252</v>
      </c>
      <c r="I2573" t="s">
        <v>253</v>
      </c>
      <c r="J2573" t="s">
        <v>37</v>
      </c>
      <c r="K2573">
        <v>15</v>
      </c>
    </row>
    <row r="2574" spans="1:11" x14ac:dyDescent="0.35">
      <c r="A2574" s="36" t="str">
        <f t="shared" si="25"/>
        <v>NHS111PS-202425-H1</v>
      </c>
      <c r="B2574" s="36" t="str">
        <f>VLOOKUP($A2574,Refs!$J$2:$K$15,2,FALSE)</f>
        <v>Apr'24 to Sep'24</v>
      </c>
      <c r="C2574" t="s">
        <v>630</v>
      </c>
      <c r="D2574" t="s">
        <v>506</v>
      </c>
      <c r="E2574" t="s">
        <v>585</v>
      </c>
      <c r="F2574" t="s">
        <v>606</v>
      </c>
      <c r="G2574" t="s">
        <v>607</v>
      </c>
      <c r="H2574" t="s">
        <v>252</v>
      </c>
      <c r="I2574" t="s">
        <v>253</v>
      </c>
      <c r="J2574" t="s">
        <v>38</v>
      </c>
      <c r="K2574">
        <v>19</v>
      </c>
    </row>
    <row r="2575" spans="1:11" x14ac:dyDescent="0.35">
      <c r="A2575" s="36" t="str">
        <f t="shared" si="25"/>
        <v>NHS111PS-202425-H1</v>
      </c>
      <c r="B2575" s="36" t="str">
        <f>VLOOKUP($A2575,Refs!$J$2:$K$15,2,FALSE)</f>
        <v>Apr'24 to Sep'24</v>
      </c>
      <c r="C2575" t="s">
        <v>630</v>
      </c>
      <c r="D2575" t="s">
        <v>506</v>
      </c>
      <c r="E2575" t="s">
        <v>585</v>
      </c>
      <c r="F2575" t="s">
        <v>606</v>
      </c>
      <c r="G2575" t="s">
        <v>607</v>
      </c>
      <c r="H2575" t="s">
        <v>252</v>
      </c>
      <c r="I2575" t="s">
        <v>253</v>
      </c>
      <c r="J2575" t="s">
        <v>39</v>
      </c>
      <c r="K2575">
        <v>46</v>
      </c>
    </row>
    <row r="2576" spans="1:11" x14ac:dyDescent="0.35">
      <c r="A2576" s="36" t="str">
        <f t="shared" si="25"/>
        <v>NHS111PS-202425-H1</v>
      </c>
      <c r="B2576" s="36" t="str">
        <f>VLOOKUP($A2576,Refs!$J$2:$K$15,2,FALSE)</f>
        <v>Apr'24 to Sep'24</v>
      </c>
      <c r="C2576" t="s">
        <v>630</v>
      </c>
      <c r="D2576" t="s">
        <v>506</v>
      </c>
      <c r="E2576" t="s">
        <v>585</v>
      </c>
      <c r="F2576" t="s">
        <v>606</v>
      </c>
      <c r="G2576" t="s">
        <v>607</v>
      </c>
      <c r="H2576" t="s">
        <v>252</v>
      </c>
      <c r="I2576" t="s">
        <v>253</v>
      </c>
      <c r="J2576" t="s">
        <v>40</v>
      </c>
      <c r="K2576">
        <v>1</v>
      </c>
    </row>
    <row r="2577" spans="1:11" x14ac:dyDescent="0.35">
      <c r="A2577" s="36" t="str">
        <f t="shared" si="25"/>
        <v>NHS111PS-202425-H1</v>
      </c>
      <c r="B2577" s="36" t="str">
        <f>VLOOKUP($A2577,Refs!$J$2:$K$15,2,FALSE)</f>
        <v>Apr'24 to Sep'24</v>
      </c>
      <c r="C2577" t="s">
        <v>630</v>
      </c>
      <c r="D2577" t="s">
        <v>506</v>
      </c>
      <c r="E2577" t="s">
        <v>585</v>
      </c>
      <c r="F2577" t="s">
        <v>606</v>
      </c>
      <c r="G2577" t="s">
        <v>607</v>
      </c>
      <c r="H2577" t="s">
        <v>252</v>
      </c>
      <c r="I2577" t="s">
        <v>253</v>
      </c>
      <c r="J2577" t="s">
        <v>41</v>
      </c>
      <c r="K2577">
        <v>0</v>
      </c>
    </row>
    <row r="2578" spans="1:11" x14ac:dyDescent="0.35">
      <c r="A2578" s="36" t="str">
        <f t="shared" si="25"/>
        <v>NHS111PS-202425-H1</v>
      </c>
      <c r="B2578" s="36" t="str">
        <f>VLOOKUP($A2578,Refs!$J$2:$K$15,2,FALSE)</f>
        <v>Apr'24 to Sep'24</v>
      </c>
      <c r="C2578" t="s">
        <v>630</v>
      </c>
      <c r="D2578" t="s">
        <v>506</v>
      </c>
      <c r="E2578" t="s">
        <v>585</v>
      </c>
      <c r="F2578" t="s">
        <v>606</v>
      </c>
      <c r="G2578" t="s">
        <v>607</v>
      </c>
      <c r="H2578" t="s">
        <v>252</v>
      </c>
      <c r="I2578" t="s">
        <v>253</v>
      </c>
      <c r="J2578" t="s">
        <v>42</v>
      </c>
      <c r="K2578">
        <v>34</v>
      </c>
    </row>
    <row r="2579" spans="1:11" x14ac:dyDescent="0.35">
      <c r="A2579" s="36" t="str">
        <f t="shared" si="25"/>
        <v>NHS111PS-202425-H1</v>
      </c>
      <c r="B2579" s="36" t="str">
        <f>VLOOKUP($A2579,Refs!$J$2:$K$15,2,FALSE)</f>
        <v>Apr'24 to Sep'24</v>
      </c>
      <c r="C2579" t="s">
        <v>630</v>
      </c>
      <c r="D2579" t="s">
        <v>506</v>
      </c>
      <c r="E2579" t="s">
        <v>585</v>
      </c>
      <c r="F2579" t="s">
        <v>606</v>
      </c>
      <c r="G2579" t="s">
        <v>607</v>
      </c>
      <c r="H2579" t="s">
        <v>252</v>
      </c>
      <c r="I2579" t="s">
        <v>253</v>
      </c>
      <c r="J2579" t="s">
        <v>43</v>
      </c>
      <c r="K2579">
        <v>0</v>
      </c>
    </row>
    <row r="2580" spans="1:11" x14ac:dyDescent="0.35">
      <c r="A2580" s="36" t="str">
        <f t="shared" si="25"/>
        <v>NHS111PS-202425-H1</v>
      </c>
      <c r="B2580" s="36" t="str">
        <f>VLOOKUP($A2580,Refs!$J$2:$K$15,2,FALSE)</f>
        <v>Apr'24 to Sep'24</v>
      </c>
      <c r="C2580" t="s">
        <v>630</v>
      </c>
      <c r="D2580" t="s">
        <v>506</v>
      </c>
      <c r="E2580" t="s">
        <v>585</v>
      </c>
      <c r="F2580" t="s">
        <v>606</v>
      </c>
      <c r="G2580" t="s">
        <v>607</v>
      </c>
      <c r="H2580" t="s">
        <v>387</v>
      </c>
      <c r="I2580" t="s">
        <v>388</v>
      </c>
      <c r="J2580">
        <v>1</v>
      </c>
      <c r="K2580">
        <v>222</v>
      </c>
    </row>
    <row r="2581" spans="1:11" x14ac:dyDescent="0.35">
      <c r="A2581" s="36" t="str">
        <f t="shared" si="25"/>
        <v>NHS111PS-202425-H1</v>
      </c>
      <c r="B2581" s="36" t="str">
        <f>VLOOKUP($A2581,Refs!$J$2:$K$15,2,FALSE)</f>
        <v>Apr'24 to Sep'24</v>
      </c>
      <c r="C2581" t="s">
        <v>630</v>
      </c>
      <c r="D2581" t="s">
        <v>506</v>
      </c>
      <c r="E2581" t="s">
        <v>585</v>
      </c>
      <c r="F2581" t="s">
        <v>606</v>
      </c>
      <c r="G2581" t="s">
        <v>607</v>
      </c>
      <c r="H2581" t="s">
        <v>387</v>
      </c>
      <c r="I2581" t="s">
        <v>388</v>
      </c>
      <c r="J2581">
        <v>2</v>
      </c>
      <c r="K2581">
        <v>31</v>
      </c>
    </row>
    <row r="2582" spans="1:11" x14ac:dyDescent="0.35">
      <c r="A2582" s="36" t="str">
        <f t="shared" si="25"/>
        <v>NHS111PS-202425-H1</v>
      </c>
      <c r="B2582" s="36" t="str">
        <f>VLOOKUP($A2582,Refs!$J$2:$K$15,2,FALSE)</f>
        <v>Apr'24 to Sep'24</v>
      </c>
      <c r="C2582" t="s">
        <v>630</v>
      </c>
      <c r="D2582" t="s">
        <v>506</v>
      </c>
      <c r="E2582" t="s">
        <v>585</v>
      </c>
      <c r="F2582" t="s">
        <v>606</v>
      </c>
      <c r="G2582" t="s">
        <v>607</v>
      </c>
      <c r="H2582" t="s">
        <v>387</v>
      </c>
      <c r="I2582" t="s">
        <v>388</v>
      </c>
      <c r="J2582" t="s">
        <v>30</v>
      </c>
      <c r="K2582">
        <v>17</v>
      </c>
    </row>
    <row r="2583" spans="1:11" x14ac:dyDescent="0.35">
      <c r="A2583" s="36" t="str">
        <f t="shared" si="25"/>
        <v>NHS111PS-202425-H1</v>
      </c>
      <c r="B2583" s="36" t="str">
        <f>VLOOKUP($A2583,Refs!$J$2:$K$15,2,FALSE)</f>
        <v>Apr'24 to Sep'24</v>
      </c>
      <c r="C2583" t="s">
        <v>630</v>
      </c>
      <c r="D2583" t="s">
        <v>506</v>
      </c>
      <c r="E2583" t="s">
        <v>585</v>
      </c>
      <c r="F2583" t="s">
        <v>606</v>
      </c>
      <c r="G2583" t="s">
        <v>607</v>
      </c>
      <c r="H2583" t="s">
        <v>387</v>
      </c>
      <c r="I2583" t="s">
        <v>388</v>
      </c>
      <c r="J2583" t="s">
        <v>31</v>
      </c>
      <c r="K2583">
        <v>8</v>
      </c>
    </row>
    <row r="2584" spans="1:11" x14ac:dyDescent="0.35">
      <c r="A2584" s="36" t="str">
        <f t="shared" si="25"/>
        <v>NHS111PS-202425-H1</v>
      </c>
      <c r="B2584" s="36" t="str">
        <f>VLOOKUP($A2584,Refs!$J$2:$K$15,2,FALSE)</f>
        <v>Apr'24 to Sep'24</v>
      </c>
      <c r="C2584" t="s">
        <v>630</v>
      </c>
      <c r="D2584" t="s">
        <v>506</v>
      </c>
      <c r="E2584" t="s">
        <v>585</v>
      </c>
      <c r="F2584" t="s">
        <v>606</v>
      </c>
      <c r="G2584" t="s">
        <v>607</v>
      </c>
      <c r="H2584" t="s">
        <v>387</v>
      </c>
      <c r="I2584" t="s">
        <v>388</v>
      </c>
      <c r="J2584" t="s">
        <v>32</v>
      </c>
      <c r="K2584">
        <v>2</v>
      </c>
    </row>
    <row r="2585" spans="1:11" x14ac:dyDescent="0.35">
      <c r="A2585" s="36" t="str">
        <f t="shared" si="25"/>
        <v>NHS111PS-202425-H1</v>
      </c>
      <c r="B2585" s="36" t="str">
        <f>VLOOKUP($A2585,Refs!$J$2:$K$15,2,FALSE)</f>
        <v>Apr'24 to Sep'24</v>
      </c>
      <c r="C2585" t="s">
        <v>630</v>
      </c>
      <c r="D2585" t="s">
        <v>506</v>
      </c>
      <c r="E2585" t="s">
        <v>585</v>
      </c>
      <c r="F2585" t="s">
        <v>606</v>
      </c>
      <c r="G2585" t="s">
        <v>607</v>
      </c>
      <c r="H2585" t="s">
        <v>387</v>
      </c>
      <c r="I2585" t="s">
        <v>388</v>
      </c>
      <c r="J2585" t="s">
        <v>33</v>
      </c>
      <c r="K2585">
        <v>2</v>
      </c>
    </row>
    <row r="2586" spans="1:11" x14ac:dyDescent="0.35">
      <c r="A2586" s="36" t="str">
        <f t="shared" si="25"/>
        <v>NHS111PS-202425-H1</v>
      </c>
      <c r="B2586" s="36" t="str">
        <f>VLOOKUP($A2586,Refs!$J$2:$K$15,2,FALSE)</f>
        <v>Apr'24 to Sep'24</v>
      </c>
      <c r="C2586" t="s">
        <v>630</v>
      </c>
      <c r="D2586" t="s">
        <v>506</v>
      </c>
      <c r="E2586" t="s">
        <v>585</v>
      </c>
      <c r="F2586" t="s">
        <v>606</v>
      </c>
      <c r="G2586" t="s">
        <v>607</v>
      </c>
      <c r="H2586" t="s">
        <v>387</v>
      </c>
      <c r="I2586" t="s">
        <v>388</v>
      </c>
      <c r="J2586" t="s">
        <v>34</v>
      </c>
      <c r="K2586">
        <v>2</v>
      </c>
    </row>
    <row r="2587" spans="1:11" x14ac:dyDescent="0.35">
      <c r="A2587" s="36" t="str">
        <f t="shared" si="25"/>
        <v>NHS111PS-202425-H1</v>
      </c>
      <c r="B2587" s="36" t="str">
        <f>VLOOKUP($A2587,Refs!$J$2:$K$15,2,FALSE)</f>
        <v>Apr'24 to Sep'24</v>
      </c>
      <c r="C2587" t="s">
        <v>630</v>
      </c>
      <c r="D2587" t="s">
        <v>506</v>
      </c>
      <c r="E2587" t="s">
        <v>585</v>
      </c>
      <c r="F2587" t="s">
        <v>606</v>
      </c>
      <c r="G2587" t="s">
        <v>607</v>
      </c>
      <c r="H2587" t="s">
        <v>387</v>
      </c>
      <c r="I2587" t="s">
        <v>388</v>
      </c>
      <c r="J2587" t="s">
        <v>35</v>
      </c>
      <c r="K2587">
        <v>0</v>
      </c>
    </row>
    <row r="2588" spans="1:11" x14ac:dyDescent="0.35">
      <c r="A2588" s="36" t="str">
        <f t="shared" si="25"/>
        <v>NHS111PS-202425-H1</v>
      </c>
      <c r="B2588" s="36" t="str">
        <f>VLOOKUP($A2588,Refs!$J$2:$K$15,2,FALSE)</f>
        <v>Apr'24 to Sep'24</v>
      </c>
      <c r="C2588" t="s">
        <v>630</v>
      </c>
      <c r="D2588" t="s">
        <v>506</v>
      </c>
      <c r="E2588" t="s">
        <v>585</v>
      </c>
      <c r="F2588" t="s">
        <v>606</v>
      </c>
      <c r="G2588" t="s">
        <v>607</v>
      </c>
      <c r="H2588" t="s">
        <v>387</v>
      </c>
      <c r="I2588" t="s">
        <v>388</v>
      </c>
      <c r="J2588" t="s">
        <v>36</v>
      </c>
      <c r="K2588">
        <v>9</v>
      </c>
    </row>
    <row r="2589" spans="1:11" x14ac:dyDescent="0.35">
      <c r="A2589" s="36" t="str">
        <f t="shared" si="25"/>
        <v>NHS111PS-202425-H1</v>
      </c>
      <c r="B2589" s="36" t="str">
        <f>VLOOKUP($A2589,Refs!$J$2:$K$15,2,FALSE)</f>
        <v>Apr'24 to Sep'24</v>
      </c>
      <c r="C2589" t="s">
        <v>630</v>
      </c>
      <c r="D2589" t="s">
        <v>506</v>
      </c>
      <c r="E2589" t="s">
        <v>585</v>
      </c>
      <c r="F2589" t="s">
        <v>606</v>
      </c>
      <c r="G2589" t="s">
        <v>607</v>
      </c>
      <c r="H2589" t="s">
        <v>387</v>
      </c>
      <c r="I2589" t="s">
        <v>388</v>
      </c>
      <c r="J2589" t="s">
        <v>37</v>
      </c>
      <c r="K2589">
        <v>3</v>
      </c>
    </row>
    <row r="2590" spans="1:11" x14ac:dyDescent="0.35">
      <c r="A2590" s="36" t="str">
        <f t="shared" si="25"/>
        <v>NHS111PS-202425-H1</v>
      </c>
      <c r="B2590" s="36" t="str">
        <f>VLOOKUP($A2590,Refs!$J$2:$K$15,2,FALSE)</f>
        <v>Apr'24 to Sep'24</v>
      </c>
      <c r="C2590" t="s">
        <v>630</v>
      </c>
      <c r="D2590" t="s">
        <v>506</v>
      </c>
      <c r="E2590" t="s">
        <v>585</v>
      </c>
      <c r="F2590" t="s">
        <v>606</v>
      </c>
      <c r="G2590" t="s">
        <v>607</v>
      </c>
      <c r="H2590" t="s">
        <v>387</v>
      </c>
      <c r="I2590" t="s">
        <v>388</v>
      </c>
      <c r="J2590" t="s">
        <v>38</v>
      </c>
      <c r="K2590">
        <v>6</v>
      </c>
    </row>
    <row r="2591" spans="1:11" x14ac:dyDescent="0.35">
      <c r="A2591" s="36" t="str">
        <f t="shared" si="25"/>
        <v>NHS111PS-202425-H1</v>
      </c>
      <c r="B2591" s="36" t="str">
        <f>VLOOKUP($A2591,Refs!$J$2:$K$15,2,FALSE)</f>
        <v>Apr'24 to Sep'24</v>
      </c>
      <c r="C2591" t="s">
        <v>630</v>
      </c>
      <c r="D2591" t="s">
        <v>506</v>
      </c>
      <c r="E2591" t="s">
        <v>585</v>
      </c>
      <c r="F2591" t="s">
        <v>606</v>
      </c>
      <c r="G2591" t="s">
        <v>607</v>
      </c>
      <c r="H2591" t="s">
        <v>387</v>
      </c>
      <c r="I2591" t="s">
        <v>388</v>
      </c>
      <c r="J2591" t="s">
        <v>39</v>
      </c>
      <c r="K2591">
        <v>9</v>
      </c>
    </row>
    <row r="2592" spans="1:11" x14ac:dyDescent="0.35">
      <c r="A2592" s="36" t="str">
        <f t="shared" si="25"/>
        <v>NHS111PS-202425-H1</v>
      </c>
      <c r="B2592" s="36" t="str">
        <f>VLOOKUP($A2592,Refs!$J$2:$K$15,2,FALSE)</f>
        <v>Apr'24 to Sep'24</v>
      </c>
      <c r="C2592" t="s">
        <v>630</v>
      </c>
      <c r="D2592" t="s">
        <v>506</v>
      </c>
      <c r="E2592" t="s">
        <v>585</v>
      </c>
      <c r="F2592" t="s">
        <v>606</v>
      </c>
      <c r="G2592" t="s">
        <v>607</v>
      </c>
      <c r="H2592" t="s">
        <v>387</v>
      </c>
      <c r="I2592" t="s">
        <v>388</v>
      </c>
      <c r="J2592" t="s">
        <v>40</v>
      </c>
      <c r="K2592">
        <v>0</v>
      </c>
    </row>
    <row r="2593" spans="1:11" x14ac:dyDescent="0.35">
      <c r="A2593" s="36" t="str">
        <f t="shared" si="25"/>
        <v>NHS111PS-202425-H1</v>
      </c>
      <c r="B2593" s="36" t="str">
        <f>VLOOKUP($A2593,Refs!$J$2:$K$15,2,FALSE)</f>
        <v>Apr'24 to Sep'24</v>
      </c>
      <c r="C2593" t="s">
        <v>630</v>
      </c>
      <c r="D2593" t="s">
        <v>506</v>
      </c>
      <c r="E2593" t="s">
        <v>585</v>
      </c>
      <c r="F2593" t="s">
        <v>606</v>
      </c>
      <c r="G2593" t="s">
        <v>607</v>
      </c>
      <c r="H2593" t="s">
        <v>387</v>
      </c>
      <c r="I2593" t="s">
        <v>388</v>
      </c>
      <c r="J2593" t="s">
        <v>41</v>
      </c>
      <c r="K2593">
        <v>0</v>
      </c>
    </row>
    <row r="2594" spans="1:11" x14ac:dyDescent="0.35">
      <c r="A2594" s="36" t="str">
        <f t="shared" si="25"/>
        <v>NHS111PS-202425-H1</v>
      </c>
      <c r="B2594" s="36" t="str">
        <f>VLOOKUP($A2594,Refs!$J$2:$K$15,2,FALSE)</f>
        <v>Apr'24 to Sep'24</v>
      </c>
      <c r="C2594" t="s">
        <v>630</v>
      </c>
      <c r="D2594" t="s">
        <v>506</v>
      </c>
      <c r="E2594" t="s">
        <v>585</v>
      </c>
      <c r="F2594" t="s">
        <v>606</v>
      </c>
      <c r="G2594" t="s">
        <v>607</v>
      </c>
      <c r="H2594" t="s">
        <v>387</v>
      </c>
      <c r="I2594" t="s">
        <v>388</v>
      </c>
      <c r="J2594" t="s">
        <v>42</v>
      </c>
      <c r="K2594">
        <v>4</v>
      </c>
    </row>
    <row r="2595" spans="1:11" x14ac:dyDescent="0.35">
      <c r="A2595" s="36" t="str">
        <f t="shared" si="25"/>
        <v>NHS111PS-202425-H1</v>
      </c>
      <c r="B2595" s="36" t="str">
        <f>VLOOKUP($A2595,Refs!$J$2:$K$15,2,FALSE)</f>
        <v>Apr'24 to Sep'24</v>
      </c>
      <c r="C2595" t="s">
        <v>630</v>
      </c>
      <c r="D2595" t="s">
        <v>506</v>
      </c>
      <c r="E2595" t="s">
        <v>585</v>
      </c>
      <c r="F2595" t="s">
        <v>606</v>
      </c>
      <c r="G2595" t="s">
        <v>607</v>
      </c>
      <c r="H2595" t="s">
        <v>387</v>
      </c>
      <c r="I2595" t="s">
        <v>388</v>
      </c>
      <c r="J2595" t="s">
        <v>43</v>
      </c>
      <c r="K2595">
        <v>0</v>
      </c>
    </row>
    <row r="2596" spans="1:11" x14ac:dyDescent="0.35">
      <c r="A2596" s="36" t="str">
        <f t="shared" si="25"/>
        <v>NHS111PS-202425-H1</v>
      </c>
      <c r="B2596" s="36" t="str">
        <f>VLOOKUP($A2596,Refs!$J$2:$K$15,2,FALSE)</f>
        <v>Apr'24 to Sep'24</v>
      </c>
      <c r="C2596" t="s">
        <v>630</v>
      </c>
      <c r="D2596" t="s">
        <v>506</v>
      </c>
      <c r="E2596" t="s">
        <v>585</v>
      </c>
      <c r="F2596" t="s">
        <v>606</v>
      </c>
      <c r="G2596" t="s">
        <v>607</v>
      </c>
      <c r="H2596" t="s">
        <v>167</v>
      </c>
      <c r="I2596" t="s">
        <v>168</v>
      </c>
      <c r="J2596">
        <v>1</v>
      </c>
      <c r="K2596">
        <v>76</v>
      </c>
    </row>
    <row r="2597" spans="1:11" x14ac:dyDescent="0.35">
      <c r="A2597" s="36" t="str">
        <f t="shared" si="25"/>
        <v>NHS111PS-202425-H1</v>
      </c>
      <c r="B2597" s="36" t="str">
        <f>VLOOKUP($A2597,Refs!$J$2:$K$15,2,FALSE)</f>
        <v>Apr'24 to Sep'24</v>
      </c>
      <c r="C2597" t="s">
        <v>630</v>
      </c>
      <c r="D2597" t="s">
        <v>506</v>
      </c>
      <c r="E2597" t="s">
        <v>585</v>
      </c>
      <c r="F2597" t="s">
        <v>606</v>
      </c>
      <c r="G2597" t="s">
        <v>607</v>
      </c>
      <c r="H2597" t="s">
        <v>167</v>
      </c>
      <c r="I2597" t="s">
        <v>168</v>
      </c>
      <c r="J2597">
        <v>2</v>
      </c>
      <c r="K2597">
        <v>10</v>
      </c>
    </row>
    <row r="2598" spans="1:11" x14ac:dyDescent="0.35">
      <c r="A2598" s="36" t="str">
        <f t="shared" si="25"/>
        <v>NHS111PS-202425-H1</v>
      </c>
      <c r="B2598" s="36" t="str">
        <f>VLOOKUP($A2598,Refs!$J$2:$K$15,2,FALSE)</f>
        <v>Apr'24 to Sep'24</v>
      </c>
      <c r="C2598" t="s">
        <v>630</v>
      </c>
      <c r="D2598" t="s">
        <v>506</v>
      </c>
      <c r="E2598" t="s">
        <v>585</v>
      </c>
      <c r="F2598" t="s">
        <v>606</v>
      </c>
      <c r="G2598" t="s">
        <v>607</v>
      </c>
      <c r="H2598" t="s">
        <v>167</v>
      </c>
      <c r="I2598" t="s">
        <v>168</v>
      </c>
      <c r="J2598" t="s">
        <v>30</v>
      </c>
      <c r="K2598">
        <v>5</v>
      </c>
    </row>
    <row r="2599" spans="1:11" x14ac:dyDescent="0.35">
      <c r="A2599" s="36" t="str">
        <f t="shared" si="25"/>
        <v>NHS111PS-202425-H1</v>
      </c>
      <c r="B2599" s="36" t="str">
        <f>VLOOKUP($A2599,Refs!$J$2:$K$15,2,FALSE)</f>
        <v>Apr'24 to Sep'24</v>
      </c>
      <c r="C2599" t="s">
        <v>630</v>
      </c>
      <c r="D2599" t="s">
        <v>506</v>
      </c>
      <c r="E2599" t="s">
        <v>585</v>
      </c>
      <c r="F2599" t="s">
        <v>606</v>
      </c>
      <c r="G2599" t="s">
        <v>607</v>
      </c>
      <c r="H2599" t="s">
        <v>167</v>
      </c>
      <c r="I2599" t="s">
        <v>168</v>
      </c>
      <c r="J2599" t="s">
        <v>31</v>
      </c>
      <c r="K2599">
        <v>2</v>
      </c>
    </row>
    <row r="2600" spans="1:11" x14ac:dyDescent="0.35">
      <c r="A2600" s="36" t="str">
        <f t="shared" si="25"/>
        <v>NHS111PS-202425-H1</v>
      </c>
      <c r="B2600" s="36" t="str">
        <f>VLOOKUP($A2600,Refs!$J$2:$K$15,2,FALSE)</f>
        <v>Apr'24 to Sep'24</v>
      </c>
      <c r="C2600" t="s">
        <v>630</v>
      </c>
      <c r="D2600" t="s">
        <v>506</v>
      </c>
      <c r="E2600" t="s">
        <v>585</v>
      </c>
      <c r="F2600" t="s">
        <v>606</v>
      </c>
      <c r="G2600" t="s">
        <v>607</v>
      </c>
      <c r="H2600" t="s">
        <v>167</v>
      </c>
      <c r="I2600" t="s">
        <v>168</v>
      </c>
      <c r="J2600" t="s">
        <v>32</v>
      </c>
      <c r="K2600">
        <v>0</v>
      </c>
    </row>
    <row r="2601" spans="1:11" x14ac:dyDescent="0.35">
      <c r="A2601" s="36" t="str">
        <f t="shared" si="25"/>
        <v>NHS111PS-202425-H1</v>
      </c>
      <c r="B2601" s="36" t="str">
        <f>VLOOKUP($A2601,Refs!$J$2:$K$15,2,FALSE)</f>
        <v>Apr'24 to Sep'24</v>
      </c>
      <c r="C2601" t="s">
        <v>630</v>
      </c>
      <c r="D2601" t="s">
        <v>506</v>
      </c>
      <c r="E2601" t="s">
        <v>585</v>
      </c>
      <c r="F2601" t="s">
        <v>606</v>
      </c>
      <c r="G2601" t="s">
        <v>607</v>
      </c>
      <c r="H2601" t="s">
        <v>167</v>
      </c>
      <c r="I2601" t="s">
        <v>168</v>
      </c>
      <c r="J2601" t="s">
        <v>33</v>
      </c>
      <c r="K2601">
        <v>1</v>
      </c>
    </row>
    <row r="2602" spans="1:11" x14ac:dyDescent="0.35">
      <c r="A2602" s="36" t="str">
        <f t="shared" si="25"/>
        <v>NHS111PS-202425-H1</v>
      </c>
      <c r="B2602" s="36" t="str">
        <f>VLOOKUP($A2602,Refs!$J$2:$K$15,2,FALSE)</f>
        <v>Apr'24 to Sep'24</v>
      </c>
      <c r="C2602" t="s">
        <v>630</v>
      </c>
      <c r="D2602" t="s">
        <v>506</v>
      </c>
      <c r="E2602" t="s">
        <v>585</v>
      </c>
      <c r="F2602" t="s">
        <v>606</v>
      </c>
      <c r="G2602" t="s">
        <v>607</v>
      </c>
      <c r="H2602" t="s">
        <v>167</v>
      </c>
      <c r="I2602" t="s">
        <v>168</v>
      </c>
      <c r="J2602" t="s">
        <v>34</v>
      </c>
      <c r="K2602">
        <v>2</v>
      </c>
    </row>
    <row r="2603" spans="1:11" x14ac:dyDescent="0.35">
      <c r="A2603" s="36" t="str">
        <f t="shared" si="25"/>
        <v>NHS111PS-202425-H1</v>
      </c>
      <c r="B2603" s="36" t="str">
        <f>VLOOKUP($A2603,Refs!$J$2:$K$15,2,FALSE)</f>
        <v>Apr'24 to Sep'24</v>
      </c>
      <c r="C2603" t="s">
        <v>630</v>
      </c>
      <c r="D2603" t="s">
        <v>506</v>
      </c>
      <c r="E2603" t="s">
        <v>585</v>
      </c>
      <c r="F2603" t="s">
        <v>606</v>
      </c>
      <c r="G2603" t="s">
        <v>607</v>
      </c>
      <c r="H2603" t="s">
        <v>167</v>
      </c>
      <c r="I2603" t="s">
        <v>168</v>
      </c>
      <c r="J2603" t="s">
        <v>35</v>
      </c>
      <c r="K2603">
        <v>0</v>
      </c>
    </row>
    <row r="2604" spans="1:11" x14ac:dyDescent="0.35">
      <c r="A2604" s="36" t="str">
        <f t="shared" si="25"/>
        <v>NHS111PS-202425-H1</v>
      </c>
      <c r="B2604" s="36" t="str">
        <f>VLOOKUP($A2604,Refs!$J$2:$K$15,2,FALSE)</f>
        <v>Apr'24 to Sep'24</v>
      </c>
      <c r="C2604" t="s">
        <v>630</v>
      </c>
      <c r="D2604" t="s">
        <v>506</v>
      </c>
      <c r="E2604" t="s">
        <v>585</v>
      </c>
      <c r="F2604" t="s">
        <v>606</v>
      </c>
      <c r="G2604" t="s">
        <v>607</v>
      </c>
      <c r="H2604" t="s">
        <v>167</v>
      </c>
      <c r="I2604" t="s">
        <v>168</v>
      </c>
      <c r="J2604" t="s">
        <v>36</v>
      </c>
      <c r="K2604">
        <v>5</v>
      </c>
    </row>
    <row r="2605" spans="1:11" x14ac:dyDescent="0.35">
      <c r="A2605" s="36" t="str">
        <f t="shared" si="25"/>
        <v>NHS111PS-202425-H1</v>
      </c>
      <c r="B2605" s="36" t="str">
        <f>VLOOKUP($A2605,Refs!$J$2:$K$15,2,FALSE)</f>
        <v>Apr'24 to Sep'24</v>
      </c>
      <c r="C2605" t="s">
        <v>630</v>
      </c>
      <c r="D2605" t="s">
        <v>506</v>
      </c>
      <c r="E2605" t="s">
        <v>585</v>
      </c>
      <c r="F2605" t="s">
        <v>606</v>
      </c>
      <c r="G2605" t="s">
        <v>607</v>
      </c>
      <c r="H2605" t="s">
        <v>167</v>
      </c>
      <c r="I2605" t="s">
        <v>168</v>
      </c>
      <c r="J2605" t="s">
        <v>37</v>
      </c>
      <c r="K2605">
        <v>0</v>
      </c>
    </row>
    <row r="2606" spans="1:11" x14ac:dyDescent="0.35">
      <c r="A2606" s="36" t="str">
        <f t="shared" si="25"/>
        <v>NHS111PS-202425-H1</v>
      </c>
      <c r="B2606" s="36" t="str">
        <f>VLOOKUP($A2606,Refs!$J$2:$K$15,2,FALSE)</f>
        <v>Apr'24 to Sep'24</v>
      </c>
      <c r="C2606" t="s">
        <v>630</v>
      </c>
      <c r="D2606" t="s">
        <v>506</v>
      </c>
      <c r="E2606" t="s">
        <v>585</v>
      </c>
      <c r="F2606" t="s">
        <v>606</v>
      </c>
      <c r="G2606" t="s">
        <v>607</v>
      </c>
      <c r="H2606" t="s">
        <v>167</v>
      </c>
      <c r="I2606" t="s">
        <v>168</v>
      </c>
      <c r="J2606" t="s">
        <v>38</v>
      </c>
      <c r="K2606">
        <v>2</v>
      </c>
    </row>
    <row r="2607" spans="1:11" x14ac:dyDescent="0.35">
      <c r="A2607" s="36" t="str">
        <f t="shared" si="25"/>
        <v>NHS111PS-202425-H1</v>
      </c>
      <c r="B2607" s="36" t="str">
        <f>VLOOKUP($A2607,Refs!$J$2:$K$15,2,FALSE)</f>
        <v>Apr'24 to Sep'24</v>
      </c>
      <c r="C2607" t="s">
        <v>630</v>
      </c>
      <c r="D2607" t="s">
        <v>506</v>
      </c>
      <c r="E2607" t="s">
        <v>585</v>
      </c>
      <c r="F2607" t="s">
        <v>606</v>
      </c>
      <c r="G2607" t="s">
        <v>607</v>
      </c>
      <c r="H2607" t="s">
        <v>167</v>
      </c>
      <c r="I2607" t="s">
        <v>168</v>
      </c>
      <c r="J2607" t="s">
        <v>39</v>
      </c>
      <c r="K2607">
        <v>1</v>
      </c>
    </row>
    <row r="2608" spans="1:11" x14ac:dyDescent="0.35">
      <c r="A2608" s="36" t="str">
        <f t="shared" si="25"/>
        <v>NHS111PS-202425-H1</v>
      </c>
      <c r="B2608" s="36" t="str">
        <f>VLOOKUP($A2608,Refs!$J$2:$K$15,2,FALSE)</f>
        <v>Apr'24 to Sep'24</v>
      </c>
      <c r="C2608" t="s">
        <v>630</v>
      </c>
      <c r="D2608" t="s">
        <v>506</v>
      </c>
      <c r="E2608" t="s">
        <v>585</v>
      </c>
      <c r="F2608" t="s">
        <v>606</v>
      </c>
      <c r="G2608" t="s">
        <v>607</v>
      </c>
      <c r="H2608" t="s">
        <v>167</v>
      </c>
      <c r="I2608" t="s">
        <v>168</v>
      </c>
      <c r="J2608" t="s">
        <v>40</v>
      </c>
      <c r="K2608">
        <v>0</v>
      </c>
    </row>
    <row r="2609" spans="1:11" x14ac:dyDescent="0.35">
      <c r="A2609" s="36" t="str">
        <f t="shared" si="25"/>
        <v>NHS111PS-202425-H1</v>
      </c>
      <c r="B2609" s="36" t="str">
        <f>VLOOKUP($A2609,Refs!$J$2:$K$15,2,FALSE)</f>
        <v>Apr'24 to Sep'24</v>
      </c>
      <c r="C2609" t="s">
        <v>630</v>
      </c>
      <c r="D2609" t="s">
        <v>506</v>
      </c>
      <c r="E2609" t="s">
        <v>585</v>
      </c>
      <c r="F2609" t="s">
        <v>606</v>
      </c>
      <c r="G2609" t="s">
        <v>607</v>
      </c>
      <c r="H2609" t="s">
        <v>167</v>
      </c>
      <c r="I2609" t="s">
        <v>168</v>
      </c>
      <c r="J2609" t="s">
        <v>41</v>
      </c>
      <c r="K2609">
        <v>0</v>
      </c>
    </row>
    <row r="2610" spans="1:11" x14ac:dyDescent="0.35">
      <c r="A2610" s="36" t="str">
        <f t="shared" si="25"/>
        <v>NHS111PS-202425-H1</v>
      </c>
      <c r="B2610" s="36" t="str">
        <f>VLOOKUP($A2610,Refs!$J$2:$K$15,2,FALSE)</f>
        <v>Apr'24 to Sep'24</v>
      </c>
      <c r="C2610" t="s">
        <v>630</v>
      </c>
      <c r="D2610" t="s">
        <v>506</v>
      </c>
      <c r="E2610" t="s">
        <v>585</v>
      </c>
      <c r="F2610" t="s">
        <v>606</v>
      </c>
      <c r="G2610" t="s">
        <v>607</v>
      </c>
      <c r="H2610" t="s">
        <v>167</v>
      </c>
      <c r="I2610" t="s">
        <v>168</v>
      </c>
      <c r="J2610" t="s">
        <v>42</v>
      </c>
      <c r="K2610">
        <v>2</v>
      </c>
    </row>
    <row r="2611" spans="1:11" x14ac:dyDescent="0.35">
      <c r="A2611" s="36" t="str">
        <f t="shared" si="25"/>
        <v>NHS111PS-202425-H1</v>
      </c>
      <c r="B2611" s="36" t="str">
        <f>VLOOKUP($A2611,Refs!$J$2:$K$15,2,FALSE)</f>
        <v>Apr'24 to Sep'24</v>
      </c>
      <c r="C2611" t="s">
        <v>630</v>
      </c>
      <c r="D2611" t="s">
        <v>506</v>
      </c>
      <c r="E2611" t="s">
        <v>585</v>
      </c>
      <c r="F2611" t="s">
        <v>606</v>
      </c>
      <c r="G2611" t="s">
        <v>607</v>
      </c>
      <c r="H2611" t="s">
        <v>167</v>
      </c>
      <c r="I2611" t="s">
        <v>168</v>
      </c>
      <c r="J2611" t="s">
        <v>43</v>
      </c>
      <c r="K2611">
        <v>0</v>
      </c>
    </row>
    <row r="2612" spans="1:11" x14ac:dyDescent="0.35">
      <c r="A2612" s="36" t="str">
        <f t="shared" si="25"/>
        <v>NHS111PS-202425-H1</v>
      </c>
      <c r="B2612" s="36" t="str">
        <f>VLOOKUP($A2612,Refs!$J$2:$K$15,2,FALSE)</f>
        <v>Apr'24 to Sep'24</v>
      </c>
      <c r="C2612" t="s">
        <v>630</v>
      </c>
      <c r="D2612" t="s">
        <v>493</v>
      </c>
      <c r="E2612" t="s">
        <v>608</v>
      </c>
      <c r="F2612" t="s">
        <v>609</v>
      </c>
      <c r="G2612" t="s">
        <v>610</v>
      </c>
      <c r="H2612" t="s">
        <v>99</v>
      </c>
      <c r="I2612" t="s">
        <v>100</v>
      </c>
      <c r="J2612">
        <v>1</v>
      </c>
      <c r="K2612">
        <v>25800</v>
      </c>
    </row>
    <row r="2613" spans="1:11" x14ac:dyDescent="0.35">
      <c r="A2613" s="36" t="str">
        <f t="shared" si="25"/>
        <v>NHS111PS-202425-H1</v>
      </c>
      <c r="B2613" s="36" t="str">
        <f>VLOOKUP($A2613,Refs!$J$2:$K$15,2,FALSE)</f>
        <v>Apr'24 to Sep'24</v>
      </c>
      <c r="C2613" t="s">
        <v>630</v>
      </c>
      <c r="D2613" t="s">
        <v>493</v>
      </c>
      <c r="E2613" t="s">
        <v>608</v>
      </c>
      <c r="F2613" t="s">
        <v>609</v>
      </c>
      <c r="G2613" t="s">
        <v>610</v>
      </c>
      <c r="H2613" t="s">
        <v>99</v>
      </c>
      <c r="I2613" t="s">
        <v>100</v>
      </c>
      <c r="J2613">
        <v>2</v>
      </c>
      <c r="K2613">
        <v>3059</v>
      </c>
    </row>
    <row r="2614" spans="1:11" x14ac:dyDescent="0.35">
      <c r="A2614" s="36" t="str">
        <f t="shared" si="25"/>
        <v>NHS111PS-202425-H1</v>
      </c>
      <c r="B2614" s="36" t="str">
        <f>VLOOKUP($A2614,Refs!$J$2:$K$15,2,FALSE)</f>
        <v>Apr'24 to Sep'24</v>
      </c>
      <c r="C2614" t="s">
        <v>630</v>
      </c>
      <c r="D2614" t="s">
        <v>493</v>
      </c>
      <c r="E2614" t="s">
        <v>608</v>
      </c>
      <c r="F2614" t="s">
        <v>609</v>
      </c>
      <c r="G2614" t="s">
        <v>610</v>
      </c>
      <c r="H2614" t="s">
        <v>99</v>
      </c>
      <c r="I2614" t="s">
        <v>100</v>
      </c>
      <c r="J2614" t="s">
        <v>30</v>
      </c>
      <c r="K2614">
        <v>2131</v>
      </c>
    </row>
    <row r="2615" spans="1:11" x14ac:dyDescent="0.35">
      <c r="A2615" s="36" t="str">
        <f t="shared" si="25"/>
        <v>NHS111PS-202425-H1</v>
      </c>
      <c r="B2615" s="36" t="str">
        <f>VLOOKUP($A2615,Refs!$J$2:$K$15,2,FALSE)</f>
        <v>Apr'24 to Sep'24</v>
      </c>
      <c r="C2615" t="s">
        <v>630</v>
      </c>
      <c r="D2615" t="s">
        <v>493</v>
      </c>
      <c r="E2615" t="s">
        <v>608</v>
      </c>
      <c r="F2615" t="s">
        <v>609</v>
      </c>
      <c r="G2615" t="s">
        <v>610</v>
      </c>
      <c r="H2615" t="s">
        <v>99</v>
      </c>
      <c r="I2615" t="s">
        <v>100</v>
      </c>
      <c r="J2615" t="s">
        <v>31</v>
      </c>
      <c r="K2615">
        <v>408</v>
      </c>
    </row>
    <row r="2616" spans="1:11" x14ac:dyDescent="0.35">
      <c r="A2616" s="36" t="str">
        <f t="shared" si="25"/>
        <v>NHS111PS-202425-H1</v>
      </c>
      <c r="B2616" s="36" t="str">
        <f>VLOOKUP($A2616,Refs!$J$2:$K$15,2,FALSE)</f>
        <v>Apr'24 to Sep'24</v>
      </c>
      <c r="C2616" t="s">
        <v>630</v>
      </c>
      <c r="D2616" t="s">
        <v>493</v>
      </c>
      <c r="E2616" t="s">
        <v>608</v>
      </c>
      <c r="F2616" t="s">
        <v>609</v>
      </c>
      <c r="G2616" t="s">
        <v>610</v>
      </c>
      <c r="H2616" t="s">
        <v>99</v>
      </c>
      <c r="I2616" t="s">
        <v>100</v>
      </c>
      <c r="J2616" t="s">
        <v>32</v>
      </c>
      <c r="K2616">
        <v>142</v>
      </c>
    </row>
    <row r="2617" spans="1:11" x14ac:dyDescent="0.35">
      <c r="A2617" s="36" t="str">
        <f t="shared" si="25"/>
        <v>NHS111PS-202425-H1</v>
      </c>
      <c r="B2617" s="36" t="str">
        <f>VLOOKUP($A2617,Refs!$J$2:$K$15,2,FALSE)</f>
        <v>Apr'24 to Sep'24</v>
      </c>
      <c r="C2617" t="s">
        <v>630</v>
      </c>
      <c r="D2617" t="s">
        <v>493</v>
      </c>
      <c r="E2617" t="s">
        <v>608</v>
      </c>
      <c r="F2617" t="s">
        <v>609</v>
      </c>
      <c r="G2617" t="s">
        <v>610</v>
      </c>
      <c r="H2617" t="s">
        <v>99</v>
      </c>
      <c r="I2617" t="s">
        <v>100</v>
      </c>
      <c r="J2617" t="s">
        <v>33</v>
      </c>
      <c r="K2617">
        <v>150</v>
      </c>
    </row>
    <row r="2618" spans="1:11" x14ac:dyDescent="0.35">
      <c r="A2618" s="36" t="str">
        <f t="shared" si="25"/>
        <v>NHS111PS-202425-H1</v>
      </c>
      <c r="B2618" s="36" t="str">
        <f>VLOOKUP($A2618,Refs!$J$2:$K$15,2,FALSE)</f>
        <v>Apr'24 to Sep'24</v>
      </c>
      <c r="C2618" t="s">
        <v>630</v>
      </c>
      <c r="D2618" t="s">
        <v>493</v>
      </c>
      <c r="E2618" t="s">
        <v>608</v>
      </c>
      <c r="F2618" t="s">
        <v>609</v>
      </c>
      <c r="G2618" t="s">
        <v>610</v>
      </c>
      <c r="H2618" t="s">
        <v>99</v>
      </c>
      <c r="I2618" t="s">
        <v>100</v>
      </c>
      <c r="J2618" t="s">
        <v>34</v>
      </c>
      <c r="K2618">
        <v>225</v>
      </c>
    </row>
    <row r="2619" spans="1:11" x14ac:dyDescent="0.35">
      <c r="A2619" s="36" t="str">
        <f t="shared" si="25"/>
        <v>NHS111PS-202425-H1</v>
      </c>
      <c r="B2619" s="36" t="str">
        <f>VLOOKUP($A2619,Refs!$J$2:$K$15,2,FALSE)</f>
        <v>Apr'24 to Sep'24</v>
      </c>
      <c r="C2619" t="s">
        <v>630</v>
      </c>
      <c r="D2619" t="s">
        <v>493</v>
      </c>
      <c r="E2619" t="s">
        <v>608</v>
      </c>
      <c r="F2619" t="s">
        <v>609</v>
      </c>
      <c r="G2619" t="s">
        <v>610</v>
      </c>
      <c r="H2619" t="s">
        <v>99</v>
      </c>
      <c r="I2619" t="s">
        <v>100</v>
      </c>
      <c r="J2619" t="s">
        <v>35</v>
      </c>
      <c r="K2619">
        <v>3</v>
      </c>
    </row>
    <row r="2620" spans="1:11" x14ac:dyDescent="0.35">
      <c r="A2620" s="36" t="str">
        <f t="shared" si="25"/>
        <v>NHS111PS-202425-H1</v>
      </c>
      <c r="B2620" s="36" t="str">
        <f>VLOOKUP($A2620,Refs!$J$2:$K$15,2,FALSE)</f>
        <v>Apr'24 to Sep'24</v>
      </c>
      <c r="C2620" t="s">
        <v>630</v>
      </c>
      <c r="D2620" t="s">
        <v>493</v>
      </c>
      <c r="E2620" t="s">
        <v>608</v>
      </c>
      <c r="F2620" t="s">
        <v>609</v>
      </c>
      <c r="G2620" t="s">
        <v>610</v>
      </c>
      <c r="H2620" t="s">
        <v>99</v>
      </c>
      <c r="I2620" t="s">
        <v>100</v>
      </c>
      <c r="J2620" t="s">
        <v>36</v>
      </c>
      <c r="K2620">
        <v>649</v>
      </c>
    </row>
    <row r="2621" spans="1:11" x14ac:dyDescent="0.35">
      <c r="A2621" s="36" t="str">
        <f t="shared" si="25"/>
        <v>NHS111PS-202425-H1</v>
      </c>
      <c r="B2621" s="36" t="str">
        <f>VLOOKUP($A2621,Refs!$J$2:$K$15,2,FALSE)</f>
        <v>Apr'24 to Sep'24</v>
      </c>
      <c r="C2621" t="s">
        <v>630</v>
      </c>
      <c r="D2621" t="s">
        <v>493</v>
      </c>
      <c r="E2621" t="s">
        <v>608</v>
      </c>
      <c r="F2621" t="s">
        <v>609</v>
      </c>
      <c r="G2621" t="s">
        <v>610</v>
      </c>
      <c r="H2621" t="s">
        <v>99</v>
      </c>
      <c r="I2621" t="s">
        <v>100</v>
      </c>
      <c r="J2621" t="s">
        <v>37</v>
      </c>
      <c r="K2621">
        <v>565</v>
      </c>
    </row>
    <row r="2622" spans="1:11" x14ac:dyDescent="0.35">
      <c r="A2622" s="36" t="str">
        <f t="shared" si="25"/>
        <v>NHS111PS-202425-H1</v>
      </c>
      <c r="B2622" s="36" t="str">
        <f>VLOOKUP($A2622,Refs!$J$2:$K$15,2,FALSE)</f>
        <v>Apr'24 to Sep'24</v>
      </c>
      <c r="C2622" t="s">
        <v>630</v>
      </c>
      <c r="D2622" t="s">
        <v>493</v>
      </c>
      <c r="E2622" t="s">
        <v>608</v>
      </c>
      <c r="F2622" t="s">
        <v>609</v>
      </c>
      <c r="G2622" t="s">
        <v>610</v>
      </c>
      <c r="H2622" t="s">
        <v>99</v>
      </c>
      <c r="I2622" t="s">
        <v>100</v>
      </c>
      <c r="J2622" t="s">
        <v>38</v>
      </c>
      <c r="K2622">
        <v>230</v>
      </c>
    </row>
    <row r="2623" spans="1:11" x14ac:dyDescent="0.35">
      <c r="A2623" s="36" t="str">
        <f t="shared" si="25"/>
        <v>NHS111PS-202425-H1</v>
      </c>
      <c r="B2623" s="36" t="str">
        <f>VLOOKUP($A2623,Refs!$J$2:$K$15,2,FALSE)</f>
        <v>Apr'24 to Sep'24</v>
      </c>
      <c r="C2623" t="s">
        <v>630</v>
      </c>
      <c r="D2623" t="s">
        <v>493</v>
      </c>
      <c r="E2623" t="s">
        <v>608</v>
      </c>
      <c r="F2623" t="s">
        <v>609</v>
      </c>
      <c r="G2623" t="s">
        <v>610</v>
      </c>
      <c r="H2623" t="s">
        <v>99</v>
      </c>
      <c r="I2623" t="s">
        <v>100</v>
      </c>
      <c r="J2623" t="s">
        <v>39</v>
      </c>
      <c r="K2623">
        <v>447</v>
      </c>
    </row>
    <row r="2624" spans="1:11" x14ac:dyDescent="0.35">
      <c r="A2624" s="36" t="str">
        <f t="shared" si="25"/>
        <v>NHS111PS-202425-H1</v>
      </c>
      <c r="B2624" s="36" t="str">
        <f>VLOOKUP($A2624,Refs!$J$2:$K$15,2,FALSE)</f>
        <v>Apr'24 to Sep'24</v>
      </c>
      <c r="C2624" t="s">
        <v>630</v>
      </c>
      <c r="D2624" t="s">
        <v>493</v>
      </c>
      <c r="E2624" t="s">
        <v>608</v>
      </c>
      <c r="F2624" t="s">
        <v>609</v>
      </c>
      <c r="G2624" t="s">
        <v>610</v>
      </c>
      <c r="H2624" t="s">
        <v>99</v>
      </c>
      <c r="I2624" t="s">
        <v>100</v>
      </c>
      <c r="J2624" t="s">
        <v>40</v>
      </c>
      <c r="K2624">
        <v>107</v>
      </c>
    </row>
    <row r="2625" spans="1:11" x14ac:dyDescent="0.35">
      <c r="A2625" s="36" t="str">
        <f t="shared" si="25"/>
        <v>NHS111PS-202425-H1</v>
      </c>
      <c r="B2625" s="36" t="str">
        <f>VLOOKUP($A2625,Refs!$J$2:$K$15,2,FALSE)</f>
        <v>Apr'24 to Sep'24</v>
      </c>
      <c r="C2625" t="s">
        <v>630</v>
      </c>
      <c r="D2625" t="s">
        <v>493</v>
      </c>
      <c r="E2625" t="s">
        <v>608</v>
      </c>
      <c r="F2625" t="s">
        <v>609</v>
      </c>
      <c r="G2625" t="s">
        <v>610</v>
      </c>
      <c r="H2625" t="s">
        <v>99</v>
      </c>
      <c r="I2625" t="s">
        <v>100</v>
      </c>
      <c r="J2625" t="s">
        <v>41</v>
      </c>
      <c r="K2625">
        <v>976</v>
      </c>
    </row>
    <row r="2626" spans="1:11" x14ac:dyDescent="0.35">
      <c r="A2626" s="36" t="str">
        <f t="shared" si="25"/>
        <v>NHS111PS-202425-H1</v>
      </c>
      <c r="B2626" s="36" t="str">
        <f>VLOOKUP($A2626,Refs!$J$2:$K$15,2,FALSE)</f>
        <v>Apr'24 to Sep'24</v>
      </c>
      <c r="C2626" t="s">
        <v>630</v>
      </c>
      <c r="D2626" t="s">
        <v>493</v>
      </c>
      <c r="E2626" t="s">
        <v>608</v>
      </c>
      <c r="F2626" t="s">
        <v>609</v>
      </c>
      <c r="G2626" t="s">
        <v>610</v>
      </c>
      <c r="H2626" t="s">
        <v>99</v>
      </c>
      <c r="I2626" t="s">
        <v>100</v>
      </c>
      <c r="J2626" t="s">
        <v>42</v>
      </c>
      <c r="K2626">
        <v>59</v>
      </c>
    </row>
    <row r="2627" spans="1:11" x14ac:dyDescent="0.35">
      <c r="A2627" s="36" t="str">
        <f t="shared" si="25"/>
        <v>NHS111PS-202425-H1</v>
      </c>
      <c r="B2627" s="36" t="str">
        <f>VLOOKUP($A2627,Refs!$J$2:$K$15,2,FALSE)</f>
        <v>Apr'24 to Sep'24</v>
      </c>
      <c r="C2627" t="s">
        <v>630</v>
      </c>
      <c r="D2627" t="s">
        <v>493</v>
      </c>
      <c r="E2627" t="s">
        <v>608</v>
      </c>
      <c r="F2627" t="s">
        <v>609</v>
      </c>
      <c r="G2627" t="s">
        <v>610</v>
      </c>
      <c r="H2627" t="s">
        <v>99</v>
      </c>
      <c r="I2627" t="s">
        <v>100</v>
      </c>
      <c r="J2627" t="s">
        <v>43</v>
      </c>
      <c r="K2627">
        <v>26</v>
      </c>
    </row>
    <row r="2628" spans="1:11" x14ac:dyDescent="0.35">
      <c r="A2628" s="36" t="str">
        <f t="shared" ref="A2628:A2691" si="26">C2628</f>
        <v>NHS111PS-202425-H1</v>
      </c>
      <c r="B2628" s="36" t="str">
        <f>VLOOKUP($A2628,Refs!$J$2:$K$15,2,FALSE)</f>
        <v>Apr'24 to Sep'24</v>
      </c>
      <c r="C2628" t="s">
        <v>630</v>
      </c>
      <c r="D2628" t="s">
        <v>543</v>
      </c>
      <c r="E2628" t="s">
        <v>611</v>
      </c>
      <c r="F2628" t="s">
        <v>612</v>
      </c>
      <c r="G2628" t="s">
        <v>613</v>
      </c>
      <c r="H2628" t="s">
        <v>400</v>
      </c>
      <c r="I2628" t="s">
        <v>614</v>
      </c>
      <c r="J2628">
        <v>1</v>
      </c>
      <c r="K2628">
        <v>1920</v>
      </c>
    </row>
    <row r="2629" spans="1:11" x14ac:dyDescent="0.35">
      <c r="A2629" s="36" t="str">
        <f t="shared" si="26"/>
        <v>NHS111PS-202425-H1</v>
      </c>
      <c r="B2629" s="36" t="str">
        <f>VLOOKUP($A2629,Refs!$J$2:$K$15,2,FALSE)</f>
        <v>Apr'24 to Sep'24</v>
      </c>
      <c r="C2629" t="s">
        <v>630</v>
      </c>
      <c r="D2629" t="s">
        <v>543</v>
      </c>
      <c r="E2629" t="s">
        <v>611</v>
      </c>
      <c r="F2629" t="s">
        <v>612</v>
      </c>
      <c r="G2629" t="s">
        <v>613</v>
      </c>
      <c r="H2629" t="s">
        <v>400</v>
      </c>
      <c r="I2629" t="s">
        <v>614</v>
      </c>
      <c r="J2629">
        <v>2</v>
      </c>
      <c r="K2629">
        <v>915</v>
      </c>
    </row>
    <row r="2630" spans="1:11" x14ac:dyDescent="0.35">
      <c r="A2630" s="36" t="str">
        <f t="shared" si="26"/>
        <v>NHS111PS-202425-H1</v>
      </c>
      <c r="B2630" s="36" t="str">
        <f>VLOOKUP($A2630,Refs!$J$2:$K$15,2,FALSE)</f>
        <v>Apr'24 to Sep'24</v>
      </c>
      <c r="C2630" t="s">
        <v>630</v>
      </c>
      <c r="D2630" t="s">
        <v>543</v>
      </c>
      <c r="E2630" t="s">
        <v>611</v>
      </c>
      <c r="F2630" t="s">
        <v>612</v>
      </c>
      <c r="G2630" t="s">
        <v>613</v>
      </c>
      <c r="H2630" t="s">
        <v>400</v>
      </c>
      <c r="I2630" t="s">
        <v>614</v>
      </c>
      <c r="J2630" t="s">
        <v>30</v>
      </c>
      <c r="K2630">
        <v>679</v>
      </c>
    </row>
    <row r="2631" spans="1:11" x14ac:dyDescent="0.35">
      <c r="A2631" s="36" t="str">
        <f t="shared" si="26"/>
        <v>NHS111PS-202425-H1</v>
      </c>
      <c r="B2631" s="36" t="str">
        <f>VLOOKUP($A2631,Refs!$J$2:$K$15,2,FALSE)</f>
        <v>Apr'24 to Sep'24</v>
      </c>
      <c r="C2631" t="s">
        <v>630</v>
      </c>
      <c r="D2631" t="s">
        <v>543</v>
      </c>
      <c r="E2631" t="s">
        <v>611</v>
      </c>
      <c r="F2631" t="s">
        <v>612</v>
      </c>
      <c r="G2631" t="s">
        <v>613</v>
      </c>
      <c r="H2631" t="s">
        <v>400</v>
      </c>
      <c r="I2631" t="s">
        <v>614</v>
      </c>
      <c r="J2631" t="s">
        <v>31</v>
      </c>
      <c r="K2631">
        <v>127</v>
      </c>
    </row>
    <row r="2632" spans="1:11" x14ac:dyDescent="0.35">
      <c r="A2632" s="36" t="str">
        <f t="shared" si="26"/>
        <v>NHS111PS-202425-H1</v>
      </c>
      <c r="B2632" s="36" t="str">
        <f>VLOOKUP($A2632,Refs!$J$2:$K$15,2,FALSE)</f>
        <v>Apr'24 to Sep'24</v>
      </c>
      <c r="C2632" t="s">
        <v>630</v>
      </c>
      <c r="D2632" t="s">
        <v>543</v>
      </c>
      <c r="E2632" t="s">
        <v>611</v>
      </c>
      <c r="F2632" t="s">
        <v>612</v>
      </c>
      <c r="G2632" t="s">
        <v>613</v>
      </c>
      <c r="H2632" t="s">
        <v>400</v>
      </c>
      <c r="I2632" t="s">
        <v>614</v>
      </c>
      <c r="J2632" t="s">
        <v>32</v>
      </c>
      <c r="K2632">
        <v>42</v>
      </c>
    </row>
    <row r="2633" spans="1:11" x14ac:dyDescent="0.35">
      <c r="A2633" s="36" t="str">
        <f t="shared" si="26"/>
        <v>NHS111PS-202425-H1</v>
      </c>
      <c r="B2633" s="36" t="str">
        <f>VLOOKUP($A2633,Refs!$J$2:$K$15,2,FALSE)</f>
        <v>Apr'24 to Sep'24</v>
      </c>
      <c r="C2633" t="s">
        <v>630</v>
      </c>
      <c r="D2633" t="s">
        <v>543</v>
      </c>
      <c r="E2633" t="s">
        <v>611</v>
      </c>
      <c r="F2633" t="s">
        <v>612</v>
      </c>
      <c r="G2633" t="s">
        <v>613</v>
      </c>
      <c r="H2633" t="s">
        <v>400</v>
      </c>
      <c r="I2633" t="s">
        <v>614</v>
      </c>
      <c r="J2633" t="s">
        <v>33</v>
      </c>
      <c r="K2633">
        <v>16</v>
      </c>
    </row>
    <row r="2634" spans="1:11" x14ac:dyDescent="0.35">
      <c r="A2634" s="36" t="str">
        <f t="shared" si="26"/>
        <v>NHS111PS-202425-H1</v>
      </c>
      <c r="B2634" s="36" t="str">
        <f>VLOOKUP($A2634,Refs!$J$2:$K$15,2,FALSE)</f>
        <v>Apr'24 to Sep'24</v>
      </c>
      <c r="C2634" t="s">
        <v>630</v>
      </c>
      <c r="D2634" t="s">
        <v>543</v>
      </c>
      <c r="E2634" t="s">
        <v>611</v>
      </c>
      <c r="F2634" t="s">
        <v>612</v>
      </c>
      <c r="G2634" t="s">
        <v>613</v>
      </c>
      <c r="H2634" t="s">
        <v>400</v>
      </c>
      <c r="I2634" t="s">
        <v>614</v>
      </c>
      <c r="J2634" t="s">
        <v>34</v>
      </c>
      <c r="K2634">
        <v>35</v>
      </c>
    </row>
    <row r="2635" spans="1:11" x14ac:dyDescent="0.35">
      <c r="A2635" s="36" t="str">
        <f t="shared" si="26"/>
        <v>NHS111PS-202425-H1</v>
      </c>
      <c r="B2635" s="36" t="str">
        <f>VLOOKUP($A2635,Refs!$J$2:$K$15,2,FALSE)</f>
        <v>Apr'24 to Sep'24</v>
      </c>
      <c r="C2635" t="s">
        <v>630</v>
      </c>
      <c r="D2635" t="s">
        <v>543</v>
      </c>
      <c r="E2635" t="s">
        <v>611</v>
      </c>
      <c r="F2635" t="s">
        <v>612</v>
      </c>
      <c r="G2635" t="s">
        <v>613</v>
      </c>
      <c r="H2635" t="s">
        <v>400</v>
      </c>
      <c r="I2635" t="s">
        <v>614</v>
      </c>
      <c r="J2635" t="s">
        <v>35</v>
      </c>
      <c r="K2635">
        <v>16</v>
      </c>
    </row>
    <row r="2636" spans="1:11" x14ac:dyDescent="0.35">
      <c r="A2636" s="36" t="str">
        <f t="shared" si="26"/>
        <v>NHS111PS-202425-H1</v>
      </c>
      <c r="B2636" s="36" t="str">
        <f>VLOOKUP($A2636,Refs!$J$2:$K$15,2,FALSE)</f>
        <v>Apr'24 to Sep'24</v>
      </c>
      <c r="C2636" t="s">
        <v>630</v>
      </c>
      <c r="D2636" t="s">
        <v>543</v>
      </c>
      <c r="E2636" t="s">
        <v>611</v>
      </c>
      <c r="F2636" t="s">
        <v>612</v>
      </c>
      <c r="G2636" t="s">
        <v>613</v>
      </c>
      <c r="H2636" t="s">
        <v>400</v>
      </c>
      <c r="I2636" t="s">
        <v>614</v>
      </c>
      <c r="J2636" t="s">
        <v>36</v>
      </c>
      <c r="K2636">
        <v>149</v>
      </c>
    </row>
    <row r="2637" spans="1:11" x14ac:dyDescent="0.35">
      <c r="A2637" s="36" t="str">
        <f t="shared" si="26"/>
        <v>NHS111PS-202425-H1</v>
      </c>
      <c r="B2637" s="36" t="str">
        <f>VLOOKUP($A2637,Refs!$J$2:$K$15,2,FALSE)</f>
        <v>Apr'24 to Sep'24</v>
      </c>
      <c r="C2637" t="s">
        <v>630</v>
      </c>
      <c r="D2637" t="s">
        <v>543</v>
      </c>
      <c r="E2637" t="s">
        <v>611</v>
      </c>
      <c r="F2637" t="s">
        <v>612</v>
      </c>
      <c r="G2637" t="s">
        <v>613</v>
      </c>
      <c r="H2637" t="s">
        <v>400</v>
      </c>
      <c r="I2637" t="s">
        <v>614</v>
      </c>
      <c r="J2637" t="s">
        <v>37</v>
      </c>
      <c r="K2637">
        <v>83</v>
      </c>
    </row>
    <row r="2638" spans="1:11" x14ac:dyDescent="0.35">
      <c r="A2638" s="36" t="str">
        <f t="shared" si="26"/>
        <v>NHS111PS-202425-H1</v>
      </c>
      <c r="B2638" s="36" t="str">
        <f>VLOOKUP($A2638,Refs!$J$2:$K$15,2,FALSE)</f>
        <v>Apr'24 to Sep'24</v>
      </c>
      <c r="C2638" t="s">
        <v>630</v>
      </c>
      <c r="D2638" t="s">
        <v>543</v>
      </c>
      <c r="E2638" t="s">
        <v>611</v>
      </c>
      <c r="F2638" t="s">
        <v>612</v>
      </c>
      <c r="G2638" t="s">
        <v>613</v>
      </c>
      <c r="H2638" t="s">
        <v>400</v>
      </c>
      <c r="I2638" t="s">
        <v>614</v>
      </c>
      <c r="J2638" t="s">
        <v>38</v>
      </c>
      <c r="K2638">
        <v>137</v>
      </c>
    </row>
    <row r="2639" spans="1:11" x14ac:dyDescent="0.35">
      <c r="A2639" s="36" t="str">
        <f t="shared" si="26"/>
        <v>NHS111PS-202425-H1</v>
      </c>
      <c r="B2639" s="36" t="str">
        <f>VLOOKUP($A2639,Refs!$J$2:$K$15,2,FALSE)</f>
        <v>Apr'24 to Sep'24</v>
      </c>
      <c r="C2639" t="s">
        <v>630</v>
      </c>
      <c r="D2639" t="s">
        <v>543</v>
      </c>
      <c r="E2639" t="s">
        <v>611</v>
      </c>
      <c r="F2639" t="s">
        <v>612</v>
      </c>
      <c r="G2639" t="s">
        <v>613</v>
      </c>
      <c r="H2639" t="s">
        <v>400</v>
      </c>
      <c r="I2639" t="s">
        <v>614</v>
      </c>
      <c r="J2639" t="s">
        <v>39</v>
      </c>
      <c r="K2639">
        <v>242</v>
      </c>
    </row>
    <row r="2640" spans="1:11" x14ac:dyDescent="0.35">
      <c r="A2640" s="36" t="str">
        <f t="shared" si="26"/>
        <v>NHS111PS-202425-H1</v>
      </c>
      <c r="B2640" s="36" t="str">
        <f>VLOOKUP($A2640,Refs!$J$2:$K$15,2,FALSE)</f>
        <v>Apr'24 to Sep'24</v>
      </c>
      <c r="C2640" t="s">
        <v>630</v>
      </c>
      <c r="D2640" t="s">
        <v>543</v>
      </c>
      <c r="E2640" t="s">
        <v>611</v>
      </c>
      <c r="F2640" t="s">
        <v>612</v>
      </c>
      <c r="G2640" t="s">
        <v>613</v>
      </c>
      <c r="H2640" t="s">
        <v>400</v>
      </c>
      <c r="I2640" t="s">
        <v>614</v>
      </c>
      <c r="J2640" t="s">
        <v>40</v>
      </c>
      <c r="K2640">
        <v>46</v>
      </c>
    </row>
    <row r="2641" spans="1:11" x14ac:dyDescent="0.35">
      <c r="A2641" s="36" t="str">
        <f t="shared" si="26"/>
        <v>NHS111PS-202425-H1</v>
      </c>
      <c r="B2641" s="36" t="str">
        <f>VLOOKUP($A2641,Refs!$J$2:$K$15,2,FALSE)</f>
        <v>Apr'24 to Sep'24</v>
      </c>
      <c r="C2641" t="s">
        <v>630</v>
      </c>
      <c r="D2641" t="s">
        <v>543</v>
      </c>
      <c r="E2641" t="s">
        <v>611</v>
      </c>
      <c r="F2641" t="s">
        <v>612</v>
      </c>
      <c r="G2641" t="s">
        <v>613</v>
      </c>
      <c r="H2641" t="s">
        <v>400</v>
      </c>
      <c r="I2641" t="s">
        <v>614</v>
      </c>
      <c r="J2641" t="s">
        <v>41</v>
      </c>
      <c r="K2641">
        <v>139</v>
      </c>
    </row>
    <row r="2642" spans="1:11" x14ac:dyDescent="0.35">
      <c r="A2642" s="36" t="str">
        <f t="shared" si="26"/>
        <v>NHS111PS-202425-H1</v>
      </c>
      <c r="B2642" s="36" t="str">
        <f>VLOOKUP($A2642,Refs!$J$2:$K$15,2,FALSE)</f>
        <v>Apr'24 to Sep'24</v>
      </c>
      <c r="C2642" t="s">
        <v>630</v>
      </c>
      <c r="D2642" t="s">
        <v>543</v>
      </c>
      <c r="E2642" t="s">
        <v>611</v>
      </c>
      <c r="F2642" t="s">
        <v>612</v>
      </c>
      <c r="G2642" t="s">
        <v>613</v>
      </c>
      <c r="H2642" t="s">
        <v>400</v>
      </c>
      <c r="I2642" t="s">
        <v>614</v>
      </c>
      <c r="J2642" t="s">
        <v>42</v>
      </c>
      <c r="K2642">
        <v>104</v>
      </c>
    </row>
    <row r="2643" spans="1:11" x14ac:dyDescent="0.35">
      <c r="A2643" s="36" t="str">
        <f t="shared" si="26"/>
        <v>NHS111PS-202425-H1</v>
      </c>
      <c r="B2643" s="36" t="str">
        <f>VLOOKUP($A2643,Refs!$J$2:$K$15,2,FALSE)</f>
        <v>Apr'24 to Sep'24</v>
      </c>
      <c r="C2643" t="s">
        <v>630</v>
      </c>
      <c r="D2643" t="s">
        <v>543</v>
      </c>
      <c r="E2643" t="s">
        <v>611</v>
      </c>
      <c r="F2643" t="s">
        <v>612</v>
      </c>
      <c r="G2643" t="s">
        <v>613</v>
      </c>
      <c r="H2643" t="s">
        <v>400</v>
      </c>
      <c r="I2643" t="s">
        <v>614</v>
      </c>
      <c r="J2643" t="s">
        <v>43</v>
      </c>
      <c r="K2643">
        <v>15</v>
      </c>
    </row>
    <row r="2644" spans="1:11" x14ac:dyDescent="0.35">
      <c r="A2644" s="36" t="str">
        <f t="shared" si="26"/>
        <v>NHS111PS-202425-H1</v>
      </c>
      <c r="B2644" s="36" t="str">
        <f>VLOOKUP($A2644,Refs!$J$2:$K$15,2,FALSE)</f>
        <v>Apr'24 to Sep'24</v>
      </c>
      <c r="C2644" t="s">
        <v>630</v>
      </c>
      <c r="D2644" t="s">
        <v>493</v>
      </c>
      <c r="E2644" t="s">
        <v>608</v>
      </c>
      <c r="F2644" t="s">
        <v>615</v>
      </c>
      <c r="G2644" t="s">
        <v>616</v>
      </c>
      <c r="H2644" t="s">
        <v>305</v>
      </c>
      <c r="I2644" t="s">
        <v>617</v>
      </c>
      <c r="J2644">
        <v>1</v>
      </c>
      <c r="K2644">
        <v>7217</v>
      </c>
    </row>
    <row r="2645" spans="1:11" x14ac:dyDescent="0.35">
      <c r="A2645" s="36" t="str">
        <f t="shared" si="26"/>
        <v>NHS111PS-202425-H1</v>
      </c>
      <c r="B2645" s="36" t="str">
        <f>VLOOKUP($A2645,Refs!$J$2:$K$15,2,FALSE)</f>
        <v>Apr'24 to Sep'24</v>
      </c>
      <c r="C2645" t="s">
        <v>630</v>
      </c>
      <c r="D2645" t="s">
        <v>493</v>
      </c>
      <c r="E2645" t="s">
        <v>608</v>
      </c>
      <c r="F2645" t="s">
        <v>615</v>
      </c>
      <c r="G2645" t="s">
        <v>616</v>
      </c>
      <c r="H2645" t="s">
        <v>305</v>
      </c>
      <c r="I2645" t="s">
        <v>617</v>
      </c>
      <c r="J2645">
        <v>2</v>
      </c>
      <c r="K2645">
        <v>459</v>
      </c>
    </row>
    <row r="2646" spans="1:11" x14ac:dyDescent="0.35">
      <c r="A2646" s="36" t="str">
        <f t="shared" si="26"/>
        <v>NHS111PS-202425-H1</v>
      </c>
      <c r="B2646" s="36" t="str">
        <f>VLOOKUP($A2646,Refs!$J$2:$K$15,2,FALSE)</f>
        <v>Apr'24 to Sep'24</v>
      </c>
      <c r="C2646" t="s">
        <v>630</v>
      </c>
      <c r="D2646" t="s">
        <v>493</v>
      </c>
      <c r="E2646" t="s">
        <v>608</v>
      </c>
      <c r="F2646" t="s">
        <v>615</v>
      </c>
      <c r="G2646" t="s">
        <v>616</v>
      </c>
      <c r="H2646" t="s">
        <v>305</v>
      </c>
      <c r="I2646" t="s">
        <v>617</v>
      </c>
      <c r="J2646" t="s">
        <v>30</v>
      </c>
      <c r="K2646">
        <v>317</v>
      </c>
    </row>
    <row r="2647" spans="1:11" x14ac:dyDescent="0.35">
      <c r="A2647" s="36" t="str">
        <f t="shared" si="26"/>
        <v>NHS111PS-202425-H1</v>
      </c>
      <c r="B2647" s="36" t="str">
        <f>VLOOKUP($A2647,Refs!$J$2:$K$15,2,FALSE)</f>
        <v>Apr'24 to Sep'24</v>
      </c>
      <c r="C2647" t="s">
        <v>630</v>
      </c>
      <c r="D2647" t="s">
        <v>493</v>
      </c>
      <c r="E2647" t="s">
        <v>608</v>
      </c>
      <c r="F2647" t="s">
        <v>615</v>
      </c>
      <c r="G2647" t="s">
        <v>616</v>
      </c>
      <c r="H2647" t="s">
        <v>305</v>
      </c>
      <c r="I2647" t="s">
        <v>617</v>
      </c>
      <c r="J2647" t="s">
        <v>31</v>
      </c>
      <c r="K2647">
        <v>91</v>
      </c>
    </row>
    <row r="2648" spans="1:11" x14ac:dyDescent="0.35">
      <c r="A2648" s="36" t="str">
        <f t="shared" si="26"/>
        <v>NHS111PS-202425-H1</v>
      </c>
      <c r="B2648" s="36" t="str">
        <f>VLOOKUP($A2648,Refs!$J$2:$K$15,2,FALSE)</f>
        <v>Apr'24 to Sep'24</v>
      </c>
      <c r="C2648" t="s">
        <v>630</v>
      </c>
      <c r="D2648" t="s">
        <v>493</v>
      </c>
      <c r="E2648" t="s">
        <v>608</v>
      </c>
      <c r="F2648" t="s">
        <v>615</v>
      </c>
      <c r="G2648" t="s">
        <v>616</v>
      </c>
      <c r="H2648" t="s">
        <v>305</v>
      </c>
      <c r="I2648" t="s">
        <v>617</v>
      </c>
      <c r="J2648" t="s">
        <v>32</v>
      </c>
      <c r="K2648">
        <v>28</v>
      </c>
    </row>
    <row r="2649" spans="1:11" x14ac:dyDescent="0.35">
      <c r="A2649" s="36" t="str">
        <f t="shared" si="26"/>
        <v>NHS111PS-202425-H1</v>
      </c>
      <c r="B2649" s="36" t="str">
        <f>VLOOKUP($A2649,Refs!$J$2:$K$15,2,FALSE)</f>
        <v>Apr'24 to Sep'24</v>
      </c>
      <c r="C2649" t="s">
        <v>630</v>
      </c>
      <c r="D2649" t="s">
        <v>493</v>
      </c>
      <c r="E2649" t="s">
        <v>608</v>
      </c>
      <c r="F2649" t="s">
        <v>615</v>
      </c>
      <c r="G2649" t="s">
        <v>616</v>
      </c>
      <c r="H2649" t="s">
        <v>305</v>
      </c>
      <c r="I2649" t="s">
        <v>617</v>
      </c>
      <c r="J2649" t="s">
        <v>33</v>
      </c>
      <c r="K2649">
        <v>14</v>
      </c>
    </row>
    <row r="2650" spans="1:11" x14ac:dyDescent="0.35">
      <c r="A2650" s="36" t="str">
        <f t="shared" si="26"/>
        <v>NHS111PS-202425-H1</v>
      </c>
      <c r="B2650" s="36" t="str">
        <f>VLOOKUP($A2650,Refs!$J$2:$K$15,2,FALSE)</f>
        <v>Apr'24 to Sep'24</v>
      </c>
      <c r="C2650" t="s">
        <v>630</v>
      </c>
      <c r="D2650" t="s">
        <v>493</v>
      </c>
      <c r="E2650" t="s">
        <v>608</v>
      </c>
      <c r="F2650" t="s">
        <v>615</v>
      </c>
      <c r="G2650" t="s">
        <v>616</v>
      </c>
      <c r="H2650" t="s">
        <v>305</v>
      </c>
      <c r="I2650" t="s">
        <v>617</v>
      </c>
      <c r="J2650" t="s">
        <v>34</v>
      </c>
      <c r="K2650">
        <v>9</v>
      </c>
    </row>
    <row r="2651" spans="1:11" x14ac:dyDescent="0.35">
      <c r="A2651" s="36" t="str">
        <f t="shared" si="26"/>
        <v>NHS111PS-202425-H1</v>
      </c>
      <c r="B2651" s="36" t="str">
        <f>VLOOKUP($A2651,Refs!$J$2:$K$15,2,FALSE)</f>
        <v>Apr'24 to Sep'24</v>
      </c>
      <c r="C2651" t="s">
        <v>630</v>
      </c>
      <c r="D2651" t="s">
        <v>493</v>
      </c>
      <c r="E2651" t="s">
        <v>608</v>
      </c>
      <c r="F2651" t="s">
        <v>615</v>
      </c>
      <c r="G2651" t="s">
        <v>616</v>
      </c>
      <c r="H2651" t="s">
        <v>305</v>
      </c>
      <c r="I2651" t="s">
        <v>617</v>
      </c>
      <c r="J2651" t="s">
        <v>35</v>
      </c>
      <c r="K2651">
        <v>0</v>
      </c>
    </row>
    <row r="2652" spans="1:11" x14ac:dyDescent="0.35">
      <c r="A2652" s="36" t="str">
        <f t="shared" si="26"/>
        <v>NHS111PS-202425-H1</v>
      </c>
      <c r="B2652" s="36" t="str">
        <f>VLOOKUP($A2652,Refs!$J$2:$K$15,2,FALSE)</f>
        <v>Apr'24 to Sep'24</v>
      </c>
      <c r="C2652" t="s">
        <v>630</v>
      </c>
      <c r="D2652" t="s">
        <v>493</v>
      </c>
      <c r="E2652" t="s">
        <v>608</v>
      </c>
      <c r="F2652" t="s">
        <v>615</v>
      </c>
      <c r="G2652" t="s">
        <v>616</v>
      </c>
      <c r="H2652" t="s">
        <v>305</v>
      </c>
      <c r="I2652" t="s">
        <v>617</v>
      </c>
      <c r="J2652" t="s">
        <v>36</v>
      </c>
      <c r="K2652">
        <v>80</v>
      </c>
    </row>
    <row r="2653" spans="1:11" x14ac:dyDescent="0.35">
      <c r="A2653" s="36" t="str">
        <f t="shared" si="26"/>
        <v>NHS111PS-202425-H1</v>
      </c>
      <c r="B2653" s="36" t="str">
        <f>VLOOKUP($A2653,Refs!$J$2:$K$15,2,FALSE)</f>
        <v>Apr'24 to Sep'24</v>
      </c>
      <c r="C2653" t="s">
        <v>630</v>
      </c>
      <c r="D2653" t="s">
        <v>493</v>
      </c>
      <c r="E2653" t="s">
        <v>608</v>
      </c>
      <c r="F2653" t="s">
        <v>615</v>
      </c>
      <c r="G2653" t="s">
        <v>616</v>
      </c>
      <c r="H2653" t="s">
        <v>305</v>
      </c>
      <c r="I2653" t="s">
        <v>617</v>
      </c>
      <c r="J2653" t="s">
        <v>37</v>
      </c>
      <c r="K2653">
        <v>63</v>
      </c>
    </row>
    <row r="2654" spans="1:11" x14ac:dyDescent="0.35">
      <c r="A2654" s="36" t="str">
        <f t="shared" si="26"/>
        <v>NHS111PS-202425-H1</v>
      </c>
      <c r="B2654" s="36" t="str">
        <f>VLOOKUP($A2654,Refs!$J$2:$K$15,2,FALSE)</f>
        <v>Apr'24 to Sep'24</v>
      </c>
      <c r="C2654" t="s">
        <v>630</v>
      </c>
      <c r="D2654" t="s">
        <v>493</v>
      </c>
      <c r="E2654" t="s">
        <v>608</v>
      </c>
      <c r="F2654" t="s">
        <v>615</v>
      </c>
      <c r="G2654" t="s">
        <v>616</v>
      </c>
      <c r="H2654" t="s">
        <v>305</v>
      </c>
      <c r="I2654" t="s">
        <v>617</v>
      </c>
      <c r="J2654" t="s">
        <v>38</v>
      </c>
      <c r="K2654">
        <v>116</v>
      </c>
    </row>
    <row r="2655" spans="1:11" x14ac:dyDescent="0.35">
      <c r="A2655" s="36" t="str">
        <f t="shared" si="26"/>
        <v>NHS111PS-202425-H1</v>
      </c>
      <c r="B2655" s="36" t="str">
        <f>VLOOKUP($A2655,Refs!$J$2:$K$15,2,FALSE)</f>
        <v>Apr'24 to Sep'24</v>
      </c>
      <c r="C2655" t="s">
        <v>630</v>
      </c>
      <c r="D2655" t="s">
        <v>493</v>
      </c>
      <c r="E2655" t="s">
        <v>608</v>
      </c>
      <c r="F2655" t="s">
        <v>615</v>
      </c>
      <c r="G2655" t="s">
        <v>616</v>
      </c>
      <c r="H2655" t="s">
        <v>305</v>
      </c>
      <c r="I2655" t="s">
        <v>617</v>
      </c>
      <c r="J2655" t="s">
        <v>39</v>
      </c>
      <c r="K2655">
        <v>133</v>
      </c>
    </row>
    <row r="2656" spans="1:11" x14ac:dyDescent="0.35">
      <c r="A2656" s="36" t="str">
        <f t="shared" si="26"/>
        <v>NHS111PS-202425-H1</v>
      </c>
      <c r="B2656" s="36" t="str">
        <f>VLOOKUP($A2656,Refs!$J$2:$K$15,2,FALSE)</f>
        <v>Apr'24 to Sep'24</v>
      </c>
      <c r="C2656" t="s">
        <v>630</v>
      </c>
      <c r="D2656" t="s">
        <v>493</v>
      </c>
      <c r="E2656" t="s">
        <v>608</v>
      </c>
      <c r="F2656" t="s">
        <v>615</v>
      </c>
      <c r="G2656" t="s">
        <v>616</v>
      </c>
      <c r="H2656" t="s">
        <v>305</v>
      </c>
      <c r="I2656" t="s">
        <v>617</v>
      </c>
      <c r="J2656" t="s">
        <v>40</v>
      </c>
      <c r="K2656">
        <v>17</v>
      </c>
    </row>
    <row r="2657" spans="1:11" x14ac:dyDescent="0.35">
      <c r="A2657" s="36" t="str">
        <f t="shared" si="26"/>
        <v>NHS111PS-202425-H1</v>
      </c>
      <c r="B2657" s="36" t="str">
        <f>VLOOKUP($A2657,Refs!$J$2:$K$15,2,FALSE)</f>
        <v>Apr'24 to Sep'24</v>
      </c>
      <c r="C2657" t="s">
        <v>630</v>
      </c>
      <c r="D2657" t="s">
        <v>493</v>
      </c>
      <c r="E2657" t="s">
        <v>608</v>
      </c>
      <c r="F2657" t="s">
        <v>615</v>
      </c>
      <c r="G2657" t="s">
        <v>616</v>
      </c>
      <c r="H2657" t="s">
        <v>305</v>
      </c>
      <c r="I2657" t="s">
        <v>617</v>
      </c>
      <c r="J2657" t="s">
        <v>41</v>
      </c>
      <c r="K2657">
        <v>16</v>
      </c>
    </row>
    <row r="2658" spans="1:11" x14ac:dyDescent="0.35">
      <c r="A2658" s="36" t="str">
        <f t="shared" si="26"/>
        <v>NHS111PS-202425-H1</v>
      </c>
      <c r="B2658" s="36" t="str">
        <f>VLOOKUP($A2658,Refs!$J$2:$K$15,2,FALSE)</f>
        <v>Apr'24 to Sep'24</v>
      </c>
      <c r="C2658" t="s">
        <v>630</v>
      </c>
      <c r="D2658" t="s">
        <v>493</v>
      </c>
      <c r="E2658" t="s">
        <v>608</v>
      </c>
      <c r="F2658" t="s">
        <v>615</v>
      </c>
      <c r="G2658" t="s">
        <v>616</v>
      </c>
      <c r="H2658" t="s">
        <v>305</v>
      </c>
      <c r="I2658" t="s">
        <v>617</v>
      </c>
      <c r="J2658" t="s">
        <v>42</v>
      </c>
      <c r="K2658">
        <v>34</v>
      </c>
    </row>
    <row r="2659" spans="1:11" x14ac:dyDescent="0.35">
      <c r="A2659" s="36" t="str">
        <f t="shared" si="26"/>
        <v>NHS111PS-202425-H1</v>
      </c>
      <c r="B2659" s="36" t="str">
        <f>VLOOKUP($A2659,Refs!$J$2:$K$15,2,FALSE)</f>
        <v>Apr'24 to Sep'24</v>
      </c>
      <c r="C2659" t="s">
        <v>630</v>
      </c>
      <c r="D2659" t="s">
        <v>493</v>
      </c>
      <c r="E2659" t="s">
        <v>608</v>
      </c>
      <c r="F2659" t="s">
        <v>615</v>
      </c>
      <c r="G2659" t="s">
        <v>616</v>
      </c>
      <c r="H2659" t="s">
        <v>305</v>
      </c>
      <c r="I2659" t="s">
        <v>617</v>
      </c>
      <c r="J2659" t="s">
        <v>43</v>
      </c>
      <c r="K2659">
        <v>0</v>
      </c>
    </row>
    <row r="2660" spans="1:11" x14ac:dyDescent="0.35">
      <c r="A2660" s="36" t="str">
        <f t="shared" si="26"/>
        <v>NHS111PS-202425-H1</v>
      </c>
      <c r="B2660" s="36" t="str">
        <f>VLOOKUP($A2660,Refs!$J$2:$K$15,2,FALSE)</f>
        <v>Apr'24 to Sep'24</v>
      </c>
      <c r="C2660" t="s">
        <v>630</v>
      </c>
      <c r="D2660" t="s">
        <v>495</v>
      </c>
      <c r="E2660" t="s">
        <v>599</v>
      </c>
      <c r="F2660" t="s">
        <v>620</v>
      </c>
      <c r="G2660" t="s">
        <v>621</v>
      </c>
      <c r="H2660" t="s">
        <v>371</v>
      </c>
      <c r="I2660" t="s">
        <v>372</v>
      </c>
      <c r="J2660">
        <v>1</v>
      </c>
      <c r="K2660">
        <v>2500</v>
      </c>
    </row>
    <row r="2661" spans="1:11" x14ac:dyDescent="0.35">
      <c r="A2661" s="36" t="str">
        <f t="shared" si="26"/>
        <v>NHS111PS-202425-H1</v>
      </c>
      <c r="B2661" s="36" t="str">
        <f>VLOOKUP($A2661,Refs!$J$2:$K$15,2,FALSE)</f>
        <v>Apr'24 to Sep'24</v>
      </c>
      <c r="C2661" t="s">
        <v>630</v>
      </c>
      <c r="D2661" t="s">
        <v>495</v>
      </c>
      <c r="E2661" t="s">
        <v>599</v>
      </c>
      <c r="F2661" t="s">
        <v>620</v>
      </c>
      <c r="G2661" t="s">
        <v>621</v>
      </c>
      <c r="H2661" t="s">
        <v>371</v>
      </c>
      <c r="I2661" t="s">
        <v>372</v>
      </c>
      <c r="J2661">
        <v>2</v>
      </c>
      <c r="K2661">
        <v>1950</v>
      </c>
    </row>
    <row r="2662" spans="1:11" x14ac:dyDescent="0.35">
      <c r="A2662" s="36" t="str">
        <f t="shared" si="26"/>
        <v>NHS111PS-202425-H1</v>
      </c>
      <c r="B2662" s="36" t="str">
        <f>VLOOKUP($A2662,Refs!$J$2:$K$15,2,FALSE)</f>
        <v>Apr'24 to Sep'24</v>
      </c>
      <c r="C2662" t="s">
        <v>630</v>
      </c>
      <c r="D2662" t="s">
        <v>495</v>
      </c>
      <c r="E2662" t="s">
        <v>599</v>
      </c>
      <c r="F2662" t="s">
        <v>620</v>
      </c>
      <c r="G2662" t="s">
        <v>621</v>
      </c>
      <c r="H2662" t="s">
        <v>371</v>
      </c>
      <c r="I2662" t="s">
        <v>372</v>
      </c>
      <c r="J2662" t="s">
        <v>30</v>
      </c>
      <c r="K2662">
        <v>1127</v>
      </c>
    </row>
    <row r="2663" spans="1:11" x14ac:dyDescent="0.35">
      <c r="A2663" s="36" t="str">
        <f t="shared" si="26"/>
        <v>NHS111PS-202425-H1</v>
      </c>
      <c r="B2663" s="36" t="str">
        <f>VLOOKUP($A2663,Refs!$J$2:$K$15,2,FALSE)</f>
        <v>Apr'24 to Sep'24</v>
      </c>
      <c r="C2663" t="s">
        <v>630</v>
      </c>
      <c r="D2663" t="s">
        <v>495</v>
      </c>
      <c r="E2663" t="s">
        <v>599</v>
      </c>
      <c r="F2663" t="s">
        <v>620</v>
      </c>
      <c r="G2663" t="s">
        <v>621</v>
      </c>
      <c r="H2663" t="s">
        <v>371</v>
      </c>
      <c r="I2663" t="s">
        <v>372</v>
      </c>
      <c r="J2663" t="s">
        <v>31</v>
      </c>
      <c r="K2663">
        <v>265</v>
      </c>
    </row>
    <row r="2664" spans="1:11" x14ac:dyDescent="0.35">
      <c r="A2664" s="36" t="str">
        <f t="shared" si="26"/>
        <v>NHS111PS-202425-H1</v>
      </c>
      <c r="B2664" s="36" t="str">
        <f>VLOOKUP($A2664,Refs!$J$2:$K$15,2,FALSE)</f>
        <v>Apr'24 to Sep'24</v>
      </c>
      <c r="C2664" t="s">
        <v>630</v>
      </c>
      <c r="D2664" t="s">
        <v>495</v>
      </c>
      <c r="E2664" t="s">
        <v>599</v>
      </c>
      <c r="F2664" t="s">
        <v>620</v>
      </c>
      <c r="G2664" t="s">
        <v>621</v>
      </c>
      <c r="H2664" t="s">
        <v>371</v>
      </c>
      <c r="I2664" t="s">
        <v>372</v>
      </c>
      <c r="J2664" t="s">
        <v>32</v>
      </c>
      <c r="K2664">
        <v>121</v>
      </c>
    </row>
    <row r="2665" spans="1:11" x14ac:dyDescent="0.35">
      <c r="A2665" s="36" t="str">
        <f t="shared" si="26"/>
        <v>NHS111PS-202425-H1</v>
      </c>
      <c r="B2665" s="36" t="str">
        <f>VLOOKUP($A2665,Refs!$J$2:$K$15,2,FALSE)</f>
        <v>Apr'24 to Sep'24</v>
      </c>
      <c r="C2665" t="s">
        <v>630</v>
      </c>
      <c r="D2665" t="s">
        <v>495</v>
      </c>
      <c r="E2665" t="s">
        <v>599</v>
      </c>
      <c r="F2665" t="s">
        <v>620</v>
      </c>
      <c r="G2665" t="s">
        <v>621</v>
      </c>
      <c r="H2665" t="s">
        <v>371</v>
      </c>
      <c r="I2665" t="s">
        <v>372</v>
      </c>
      <c r="J2665" t="s">
        <v>33</v>
      </c>
      <c r="K2665">
        <v>161</v>
      </c>
    </row>
    <row r="2666" spans="1:11" x14ac:dyDescent="0.35">
      <c r="A2666" s="36" t="str">
        <f t="shared" si="26"/>
        <v>NHS111PS-202425-H1</v>
      </c>
      <c r="B2666" s="36" t="str">
        <f>VLOOKUP($A2666,Refs!$J$2:$K$15,2,FALSE)</f>
        <v>Apr'24 to Sep'24</v>
      </c>
      <c r="C2666" t="s">
        <v>630</v>
      </c>
      <c r="D2666" t="s">
        <v>495</v>
      </c>
      <c r="E2666" t="s">
        <v>599</v>
      </c>
      <c r="F2666" t="s">
        <v>620</v>
      </c>
      <c r="G2666" t="s">
        <v>621</v>
      </c>
      <c r="H2666" t="s">
        <v>371</v>
      </c>
      <c r="I2666" t="s">
        <v>372</v>
      </c>
      <c r="J2666" t="s">
        <v>34</v>
      </c>
      <c r="K2666">
        <v>270</v>
      </c>
    </row>
    <row r="2667" spans="1:11" x14ac:dyDescent="0.35">
      <c r="A2667" s="36" t="str">
        <f t="shared" si="26"/>
        <v>NHS111PS-202425-H1</v>
      </c>
      <c r="B2667" s="36" t="str">
        <f>VLOOKUP($A2667,Refs!$J$2:$K$15,2,FALSE)</f>
        <v>Apr'24 to Sep'24</v>
      </c>
      <c r="C2667" t="s">
        <v>630</v>
      </c>
      <c r="D2667" t="s">
        <v>495</v>
      </c>
      <c r="E2667" t="s">
        <v>599</v>
      </c>
      <c r="F2667" t="s">
        <v>620</v>
      </c>
      <c r="G2667" t="s">
        <v>621</v>
      </c>
      <c r="H2667" t="s">
        <v>371</v>
      </c>
      <c r="I2667" t="s">
        <v>372</v>
      </c>
      <c r="J2667" t="s">
        <v>35</v>
      </c>
      <c r="K2667">
        <v>6</v>
      </c>
    </row>
    <row r="2668" spans="1:11" x14ac:dyDescent="0.35">
      <c r="A2668" s="36" t="str">
        <f t="shared" si="26"/>
        <v>NHS111PS-202425-H1</v>
      </c>
      <c r="B2668" s="36" t="str">
        <f>VLOOKUP($A2668,Refs!$J$2:$K$15,2,FALSE)</f>
        <v>Apr'24 to Sep'24</v>
      </c>
      <c r="C2668" t="s">
        <v>630</v>
      </c>
      <c r="D2668" t="s">
        <v>495</v>
      </c>
      <c r="E2668" t="s">
        <v>599</v>
      </c>
      <c r="F2668" t="s">
        <v>620</v>
      </c>
      <c r="G2668" t="s">
        <v>621</v>
      </c>
      <c r="H2668" t="s">
        <v>371</v>
      </c>
      <c r="I2668" t="s">
        <v>372</v>
      </c>
      <c r="J2668" t="s">
        <v>36</v>
      </c>
      <c r="K2668">
        <v>416</v>
      </c>
    </row>
    <row r="2669" spans="1:11" x14ac:dyDescent="0.35">
      <c r="A2669" s="36" t="str">
        <f t="shared" si="26"/>
        <v>NHS111PS-202425-H1</v>
      </c>
      <c r="B2669" s="36" t="str">
        <f>VLOOKUP($A2669,Refs!$J$2:$K$15,2,FALSE)</f>
        <v>Apr'24 to Sep'24</v>
      </c>
      <c r="C2669" t="s">
        <v>630</v>
      </c>
      <c r="D2669" t="s">
        <v>495</v>
      </c>
      <c r="E2669" t="s">
        <v>599</v>
      </c>
      <c r="F2669" t="s">
        <v>620</v>
      </c>
      <c r="G2669" t="s">
        <v>621</v>
      </c>
      <c r="H2669" t="s">
        <v>371</v>
      </c>
      <c r="I2669" t="s">
        <v>372</v>
      </c>
      <c r="J2669" t="s">
        <v>37</v>
      </c>
      <c r="K2669">
        <v>367</v>
      </c>
    </row>
    <row r="2670" spans="1:11" x14ac:dyDescent="0.35">
      <c r="A2670" s="36" t="str">
        <f t="shared" si="26"/>
        <v>NHS111PS-202425-H1</v>
      </c>
      <c r="B2670" s="36" t="str">
        <f>VLOOKUP($A2670,Refs!$J$2:$K$15,2,FALSE)</f>
        <v>Apr'24 to Sep'24</v>
      </c>
      <c r="C2670" t="s">
        <v>630</v>
      </c>
      <c r="D2670" t="s">
        <v>495</v>
      </c>
      <c r="E2670" t="s">
        <v>599</v>
      </c>
      <c r="F2670" t="s">
        <v>620</v>
      </c>
      <c r="G2670" t="s">
        <v>621</v>
      </c>
      <c r="H2670" t="s">
        <v>371</v>
      </c>
      <c r="I2670" t="s">
        <v>372</v>
      </c>
      <c r="J2670" t="s">
        <v>38</v>
      </c>
      <c r="K2670">
        <v>196</v>
      </c>
    </row>
    <row r="2671" spans="1:11" x14ac:dyDescent="0.35">
      <c r="A2671" s="36" t="str">
        <f t="shared" si="26"/>
        <v>NHS111PS-202425-H1</v>
      </c>
      <c r="B2671" s="36" t="str">
        <f>VLOOKUP($A2671,Refs!$J$2:$K$15,2,FALSE)</f>
        <v>Apr'24 to Sep'24</v>
      </c>
      <c r="C2671" t="s">
        <v>630</v>
      </c>
      <c r="D2671" t="s">
        <v>495</v>
      </c>
      <c r="E2671" t="s">
        <v>599</v>
      </c>
      <c r="F2671" t="s">
        <v>620</v>
      </c>
      <c r="G2671" t="s">
        <v>621</v>
      </c>
      <c r="H2671" t="s">
        <v>371</v>
      </c>
      <c r="I2671" t="s">
        <v>372</v>
      </c>
      <c r="J2671" t="s">
        <v>39</v>
      </c>
      <c r="K2671">
        <v>591</v>
      </c>
    </row>
    <row r="2672" spans="1:11" x14ac:dyDescent="0.35">
      <c r="A2672" s="36" t="str">
        <f t="shared" si="26"/>
        <v>NHS111PS-202425-H1</v>
      </c>
      <c r="B2672" s="36" t="str">
        <f>VLOOKUP($A2672,Refs!$J$2:$K$15,2,FALSE)</f>
        <v>Apr'24 to Sep'24</v>
      </c>
      <c r="C2672" t="s">
        <v>630</v>
      </c>
      <c r="D2672" t="s">
        <v>495</v>
      </c>
      <c r="E2672" t="s">
        <v>599</v>
      </c>
      <c r="F2672" t="s">
        <v>620</v>
      </c>
      <c r="G2672" t="s">
        <v>621</v>
      </c>
      <c r="H2672" t="s">
        <v>371</v>
      </c>
      <c r="I2672" t="s">
        <v>372</v>
      </c>
      <c r="J2672" t="s">
        <v>40</v>
      </c>
      <c r="K2672">
        <v>115</v>
      </c>
    </row>
    <row r="2673" spans="1:11" x14ac:dyDescent="0.35">
      <c r="A2673" s="36" t="str">
        <f t="shared" si="26"/>
        <v>NHS111PS-202425-H1</v>
      </c>
      <c r="B2673" s="36" t="str">
        <f>VLOOKUP($A2673,Refs!$J$2:$K$15,2,FALSE)</f>
        <v>Apr'24 to Sep'24</v>
      </c>
      <c r="C2673" t="s">
        <v>630</v>
      </c>
      <c r="D2673" t="s">
        <v>495</v>
      </c>
      <c r="E2673" t="s">
        <v>599</v>
      </c>
      <c r="F2673" t="s">
        <v>620</v>
      </c>
      <c r="G2673" t="s">
        <v>621</v>
      </c>
      <c r="H2673" t="s">
        <v>371</v>
      </c>
      <c r="I2673" t="s">
        <v>372</v>
      </c>
      <c r="J2673" t="s">
        <v>41</v>
      </c>
      <c r="K2673">
        <v>95</v>
      </c>
    </row>
    <row r="2674" spans="1:11" x14ac:dyDescent="0.35">
      <c r="A2674" s="36" t="str">
        <f t="shared" si="26"/>
        <v>NHS111PS-202425-H1</v>
      </c>
      <c r="B2674" s="36" t="str">
        <f>VLOOKUP($A2674,Refs!$J$2:$K$15,2,FALSE)</f>
        <v>Apr'24 to Sep'24</v>
      </c>
      <c r="C2674" t="s">
        <v>630</v>
      </c>
      <c r="D2674" t="s">
        <v>495</v>
      </c>
      <c r="E2674" t="s">
        <v>599</v>
      </c>
      <c r="F2674" t="s">
        <v>620</v>
      </c>
      <c r="G2674" t="s">
        <v>621</v>
      </c>
      <c r="H2674" t="s">
        <v>371</v>
      </c>
      <c r="I2674" t="s">
        <v>372</v>
      </c>
      <c r="J2674" t="s">
        <v>42</v>
      </c>
      <c r="K2674">
        <v>152</v>
      </c>
    </row>
    <row r="2675" spans="1:11" x14ac:dyDescent="0.35">
      <c r="A2675" s="36" t="str">
        <f t="shared" si="26"/>
        <v>NHS111PS-202425-H1</v>
      </c>
      <c r="B2675" s="36" t="str">
        <f>VLOOKUP($A2675,Refs!$J$2:$K$15,2,FALSE)</f>
        <v>Apr'24 to Sep'24</v>
      </c>
      <c r="C2675" t="s">
        <v>630</v>
      </c>
      <c r="D2675" t="s">
        <v>495</v>
      </c>
      <c r="E2675" t="s">
        <v>599</v>
      </c>
      <c r="F2675" t="s">
        <v>620</v>
      </c>
      <c r="G2675" t="s">
        <v>621</v>
      </c>
      <c r="H2675" t="s">
        <v>371</v>
      </c>
      <c r="I2675" t="s">
        <v>372</v>
      </c>
      <c r="J2675" t="s">
        <v>43</v>
      </c>
      <c r="K2675">
        <v>18</v>
      </c>
    </row>
    <row r="2676" spans="1:11" x14ac:dyDescent="0.35">
      <c r="A2676" s="36" t="str">
        <f t="shared" si="26"/>
        <v>NHS111PS-202425-H1</v>
      </c>
      <c r="B2676" s="36" t="str">
        <f>VLOOKUP($A2676,Refs!$J$2:$K$15,2,FALSE)</f>
        <v>Apr'24 to Sep'24</v>
      </c>
      <c r="C2676" t="s">
        <v>630</v>
      </c>
      <c r="D2676" t="s">
        <v>495</v>
      </c>
      <c r="E2676" t="s">
        <v>599</v>
      </c>
      <c r="F2676" t="s">
        <v>622</v>
      </c>
      <c r="G2676" t="s">
        <v>623</v>
      </c>
      <c r="H2676" t="s">
        <v>218</v>
      </c>
      <c r="I2676" t="s">
        <v>219</v>
      </c>
      <c r="J2676">
        <v>1</v>
      </c>
      <c r="K2676">
        <v>2500</v>
      </c>
    </row>
    <row r="2677" spans="1:11" x14ac:dyDescent="0.35">
      <c r="A2677" s="36" t="str">
        <f t="shared" si="26"/>
        <v>NHS111PS-202425-H1</v>
      </c>
      <c r="B2677" s="36" t="str">
        <f>VLOOKUP($A2677,Refs!$J$2:$K$15,2,FALSE)</f>
        <v>Apr'24 to Sep'24</v>
      </c>
      <c r="C2677" t="s">
        <v>630</v>
      </c>
      <c r="D2677" t="s">
        <v>495</v>
      </c>
      <c r="E2677" t="s">
        <v>599</v>
      </c>
      <c r="F2677" t="s">
        <v>622</v>
      </c>
      <c r="G2677" t="s">
        <v>623</v>
      </c>
      <c r="H2677" t="s">
        <v>218</v>
      </c>
      <c r="I2677" t="s">
        <v>219</v>
      </c>
      <c r="J2677">
        <v>2</v>
      </c>
      <c r="K2677">
        <v>249</v>
      </c>
    </row>
    <row r="2678" spans="1:11" x14ac:dyDescent="0.35">
      <c r="A2678" s="36" t="str">
        <f t="shared" si="26"/>
        <v>NHS111PS-202425-H1</v>
      </c>
      <c r="B2678" s="36" t="str">
        <f>VLOOKUP($A2678,Refs!$J$2:$K$15,2,FALSE)</f>
        <v>Apr'24 to Sep'24</v>
      </c>
      <c r="C2678" t="s">
        <v>630</v>
      </c>
      <c r="D2678" t="s">
        <v>495</v>
      </c>
      <c r="E2678" t="s">
        <v>599</v>
      </c>
      <c r="F2678" t="s">
        <v>622</v>
      </c>
      <c r="G2678" t="s">
        <v>623</v>
      </c>
      <c r="H2678" t="s">
        <v>218</v>
      </c>
      <c r="I2678" t="s">
        <v>219</v>
      </c>
      <c r="J2678" t="s">
        <v>30</v>
      </c>
      <c r="K2678">
        <v>177</v>
      </c>
    </row>
    <row r="2679" spans="1:11" x14ac:dyDescent="0.35">
      <c r="A2679" s="36" t="str">
        <f t="shared" si="26"/>
        <v>NHS111PS-202425-H1</v>
      </c>
      <c r="B2679" s="36" t="str">
        <f>VLOOKUP($A2679,Refs!$J$2:$K$15,2,FALSE)</f>
        <v>Apr'24 to Sep'24</v>
      </c>
      <c r="C2679" t="s">
        <v>630</v>
      </c>
      <c r="D2679" t="s">
        <v>495</v>
      </c>
      <c r="E2679" t="s">
        <v>599</v>
      </c>
      <c r="F2679" t="s">
        <v>622</v>
      </c>
      <c r="G2679" t="s">
        <v>623</v>
      </c>
      <c r="H2679" t="s">
        <v>218</v>
      </c>
      <c r="I2679" t="s">
        <v>219</v>
      </c>
      <c r="J2679" t="s">
        <v>31</v>
      </c>
      <c r="K2679">
        <v>42</v>
      </c>
    </row>
    <row r="2680" spans="1:11" x14ac:dyDescent="0.35">
      <c r="A2680" s="36" t="str">
        <f t="shared" si="26"/>
        <v>NHS111PS-202425-H1</v>
      </c>
      <c r="B2680" s="36" t="str">
        <f>VLOOKUP($A2680,Refs!$J$2:$K$15,2,FALSE)</f>
        <v>Apr'24 to Sep'24</v>
      </c>
      <c r="C2680" t="s">
        <v>630</v>
      </c>
      <c r="D2680" t="s">
        <v>495</v>
      </c>
      <c r="E2680" t="s">
        <v>599</v>
      </c>
      <c r="F2680" t="s">
        <v>622</v>
      </c>
      <c r="G2680" t="s">
        <v>623</v>
      </c>
      <c r="H2680" t="s">
        <v>218</v>
      </c>
      <c r="I2680" t="s">
        <v>219</v>
      </c>
      <c r="J2680" t="s">
        <v>32</v>
      </c>
      <c r="K2680">
        <v>6</v>
      </c>
    </row>
    <row r="2681" spans="1:11" x14ac:dyDescent="0.35">
      <c r="A2681" s="36" t="str">
        <f t="shared" si="26"/>
        <v>NHS111PS-202425-H1</v>
      </c>
      <c r="B2681" s="36" t="str">
        <f>VLOOKUP($A2681,Refs!$J$2:$K$15,2,FALSE)</f>
        <v>Apr'24 to Sep'24</v>
      </c>
      <c r="C2681" t="s">
        <v>630</v>
      </c>
      <c r="D2681" t="s">
        <v>495</v>
      </c>
      <c r="E2681" t="s">
        <v>599</v>
      </c>
      <c r="F2681" t="s">
        <v>622</v>
      </c>
      <c r="G2681" t="s">
        <v>623</v>
      </c>
      <c r="H2681" t="s">
        <v>218</v>
      </c>
      <c r="I2681" t="s">
        <v>219</v>
      </c>
      <c r="J2681" t="s">
        <v>33</v>
      </c>
      <c r="K2681">
        <v>10</v>
      </c>
    </row>
    <row r="2682" spans="1:11" x14ac:dyDescent="0.35">
      <c r="A2682" s="36" t="str">
        <f t="shared" si="26"/>
        <v>NHS111PS-202425-H1</v>
      </c>
      <c r="B2682" s="36" t="str">
        <f>VLOOKUP($A2682,Refs!$J$2:$K$15,2,FALSE)</f>
        <v>Apr'24 to Sep'24</v>
      </c>
      <c r="C2682" t="s">
        <v>630</v>
      </c>
      <c r="D2682" t="s">
        <v>495</v>
      </c>
      <c r="E2682" t="s">
        <v>599</v>
      </c>
      <c r="F2682" t="s">
        <v>622</v>
      </c>
      <c r="G2682" t="s">
        <v>623</v>
      </c>
      <c r="H2682" t="s">
        <v>218</v>
      </c>
      <c r="I2682" t="s">
        <v>219</v>
      </c>
      <c r="J2682" t="s">
        <v>34</v>
      </c>
      <c r="K2682">
        <v>14</v>
      </c>
    </row>
    <row r="2683" spans="1:11" x14ac:dyDescent="0.35">
      <c r="A2683" s="36" t="str">
        <f t="shared" si="26"/>
        <v>NHS111PS-202425-H1</v>
      </c>
      <c r="B2683" s="36" t="str">
        <f>VLOOKUP($A2683,Refs!$J$2:$K$15,2,FALSE)</f>
        <v>Apr'24 to Sep'24</v>
      </c>
      <c r="C2683" t="s">
        <v>630</v>
      </c>
      <c r="D2683" t="s">
        <v>495</v>
      </c>
      <c r="E2683" t="s">
        <v>599</v>
      </c>
      <c r="F2683" t="s">
        <v>622</v>
      </c>
      <c r="G2683" t="s">
        <v>623</v>
      </c>
      <c r="H2683" t="s">
        <v>218</v>
      </c>
      <c r="I2683" t="s">
        <v>219</v>
      </c>
      <c r="J2683" t="s">
        <v>35</v>
      </c>
      <c r="K2683">
        <v>0</v>
      </c>
    </row>
    <row r="2684" spans="1:11" x14ac:dyDescent="0.35">
      <c r="A2684" s="36" t="str">
        <f t="shared" si="26"/>
        <v>NHS111PS-202425-H1</v>
      </c>
      <c r="B2684" s="36" t="str">
        <f>VLOOKUP($A2684,Refs!$J$2:$K$15,2,FALSE)</f>
        <v>Apr'24 to Sep'24</v>
      </c>
      <c r="C2684" t="s">
        <v>630</v>
      </c>
      <c r="D2684" t="s">
        <v>495</v>
      </c>
      <c r="E2684" t="s">
        <v>599</v>
      </c>
      <c r="F2684" t="s">
        <v>622</v>
      </c>
      <c r="G2684" t="s">
        <v>623</v>
      </c>
      <c r="H2684" t="s">
        <v>218</v>
      </c>
      <c r="I2684" t="s">
        <v>219</v>
      </c>
      <c r="J2684" t="s">
        <v>36</v>
      </c>
      <c r="K2684">
        <v>64</v>
      </c>
    </row>
    <row r="2685" spans="1:11" x14ac:dyDescent="0.35">
      <c r="A2685" s="36" t="str">
        <f t="shared" si="26"/>
        <v>NHS111PS-202425-H1</v>
      </c>
      <c r="B2685" s="36" t="str">
        <f>VLOOKUP($A2685,Refs!$J$2:$K$15,2,FALSE)</f>
        <v>Apr'24 to Sep'24</v>
      </c>
      <c r="C2685" t="s">
        <v>630</v>
      </c>
      <c r="D2685" t="s">
        <v>495</v>
      </c>
      <c r="E2685" t="s">
        <v>599</v>
      </c>
      <c r="F2685" t="s">
        <v>622</v>
      </c>
      <c r="G2685" t="s">
        <v>623</v>
      </c>
      <c r="H2685" t="s">
        <v>218</v>
      </c>
      <c r="I2685" t="s">
        <v>219</v>
      </c>
      <c r="J2685" t="s">
        <v>37</v>
      </c>
      <c r="K2685">
        <v>35</v>
      </c>
    </row>
    <row r="2686" spans="1:11" x14ac:dyDescent="0.35">
      <c r="A2686" s="36" t="str">
        <f t="shared" si="26"/>
        <v>NHS111PS-202425-H1</v>
      </c>
      <c r="B2686" s="36" t="str">
        <f>VLOOKUP($A2686,Refs!$J$2:$K$15,2,FALSE)</f>
        <v>Apr'24 to Sep'24</v>
      </c>
      <c r="C2686" t="s">
        <v>630</v>
      </c>
      <c r="D2686" t="s">
        <v>495</v>
      </c>
      <c r="E2686" t="s">
        <v>599</v>
      </c>
      <c r="F2686" t="s">
        <v>622</v>
      </c>
      <c r="G2686" t="s">
        <v>623</v>
      </c>
      <c r="H2686" t="s">
        <v>218</v>
      </c>
      <c r="I2686" t="s">
        <v>219</v>
      </c>
      <c r="J2686" t="s">
        <v>38</v>
      </c>
      <c r="K2686">
        <v>29</v>
      </c>
    </row>
    <row r="2687" spans="1:11" x14ac:dyDescent="0.35">
      <c r="A2687" s="36" t="str">
        <f t="shared" si="26"/>
        <v>NHS111PS-202425-H1</v>
      </c>
      <c r="B2687" s="36" t="str">
        <f>VLOOKUP($A2687,Refs!$J$2:$K$15,2,FALSE)</f>
        <v>Apr'24 to Sep'24</v>
      </c>
      <c r="C2687" t="s">
        <v>630</v>
      </c>
      <c r="D2687" t="s">
        <v>495</v>
      </c>
      <c r="E2687" t="s">
        <v>599</v>
      </c>
      <c r="F2687" t="s">
        <v>622</v>
      </c>
      <c r="G2687" t="s">
        <v>623</v>
      </c>
      <c r="H2687" t="s">
        <v>218</v>
      </c>
      <c r="I2687" t="s">
        <v>219</v>
      </c>
      <c r="J2687" t="s">
        <v>39</v>
      </c>
      <c r="K2687">
        <v>70</v>
      </c>
    </row>
    <row r="2688" spans="1:11" x14ac:dyDescent="0.35">
      <c r="A2688" s="36" t="str">
        <f t="shared" si="26"/>
        <v>NHS111PS-202425-H1</v>
      </c>
      <c r="B2688" s="36" t="str">
        <f>VLOOKUP($A2688,Refs!$J$2:$K$15,2,FALSE)</f>
        <v>Apr'24 to Sep'24</v>
      </c>
      <c r="C2688" t="s">
        <v>630</v>
      </c>
      <c r="D2688" t="s">
        <v>495</v>
      </c>
      <c r="E2688" t="s">
        <v>599</v>
      </c>
      <c r="F2688" t="s">
        <v>622</v>
      </c>
      <c r="G2688" t="s">
        <v>623</v>
      </c>
      <c r="H2688" t="s">
        <v>218</v>
      </c>
      <c r="I2688" t="s">
        <v>219</v>
      </c>
      <c r="J2688" t="s">
        <v>40</v>
      </c>
      <c r="K2688">
        <v>12</v>
      </c>
    </row>
    <row r="2689" spans="1:11" x14ac:dyDescent="0.35">
      <c r="A2689" s="36" t="str">
        <f t="shared" si="26"/>
        <v>NHS111PS-202425-H1</v>
      </c>
      <c r="B2689" s="36" t="str">
        <f>VLOOKUP($A2689,Refs!$J$2:$K$15,2,FALSE)</f>
        <v>Apr'24 to Sep'24</v>
      </c>
      <c r="C2689" t="s">
        <v>630</v>
      </c>
      <c r="D2689" t="s">
        <v>495</v>
      </c>
      <c r="E2689" t="s">
        <v>599</v>
      </c>
      <c r="F2689" t="s">
        <v>622</v>
      </c>
      <c r="G2689" t="s">
        <v>623</v>
      </c>
      <c r="H2689" t="s">
        <v>218</v>
      </c>
      <c r="I2689" t="s">
        <v>219</v>
      </c>
      <c r="J2689" t="s">
        <v>41</v>
      </c>
      <c r="K2689">
        <v>14</v>
      </c>
    </row>
    <row r="2690" spans="1:11" x14ac:dyDescent="0.35">
      <c r="A2690" s="36" t="str">
        <f t="shared" si="26"/>
        <v>NHS111PS-202425-H1</v>
      </c>
      <c r="B2690" s="36" t="str">
        <f>VLOOKUP($A2690,Refs!$J$2:$K$15,2,FALSE)</f>
        <v>Apr'24 to Sep'24</v>
      </c>
      <c r="C2690" t="s">
        <v>630</v>
      </c>
      <c r="D2690" t="s">
        <v>495</v>
      </c>
      <c r="E2690" t="s">
        <v>599</v>
      </c>
      <c r="F2690" t="s">
        <v>622</v>
      </c>
      <c r="G2690" t="s">
        <v>623</v>
      </c>
      <c r="H2690" t="s">
        <v>218</v>
      </c>
      <c r="I2690" t="s">
        <v>219</v>
      </c>
      <c r="J2690" t="s">
        <v>42</v>
      </c>
      <c r="K2690">
        <v>23</v>
      </c>
    </row>
    <row r="2691" spans="1:11" x14ac:dyDescent="0.35">
      <c r="A2691" s="36" t="str">
        <f t="shared" si="26"/>
        <v>NHS111PS-202425-H1</v>
      </c>
      <c r="B2691" s="36" t="str">
        <f>VLOOKUP($A2691,Refs!$J$2:$K$15,2,FALSE)</f>
        <v>Apr'24 to Sep'24</v>
      </c>
      <c r="C2691" t="s">
        <v>630</v>
      </c>
      <c r="D2691" t="s">
        <v>495</v>
      </c>
      <c r="E2691" t="s">
        <v>599</v>
      </c>
      <c r="F2691" t="s">
        <v>622</v>
      </c>
      <c r="G2691" t="s">
        <v>623</v>
      </c>
      <c r="H2691" t="s">
        <v>218</v>
      </c>
      <c r="I2691" t="s">
        <v>219</v>
      </c>
      <c r="J2691" t="s">
        <v>43</v>
      </c>
      <c r="K2691">
        <v>2</v>
      </c>
    </row>
    <row r="2692" spans="1:11" x14ac:dyDescent="0.35">
      <c r="A2692" s="36" t="str">
        <f t="shared" ref="A2692:A2755" si="27">C2692</f>
        <v>NHS111PS-202425-H1</v>
      </c>
      <c r="B2692" s="36" t="str">
        <f>VLOOKUP($A2692,Refs!$J$2:$K$15,2,FALSE)</f>
        <v>Apr'24 to Sep'24</v>
      </c>
      <c r="C2692" t="s">
        <v>630</v>
      </c>
      <c r="D2692" t="s">
        <v>495</v>
      </c>
      <c r="E2692" t="s">
        <v>599</v>
      </c>
      <c r="F2692" t="s">
        <v>622</v>
      </c>
      <c r="G2692" t="s">
        <v>623</v>
      </c>
      <c r="H2692" t="s">
        <v>128</v>
      </c>
      <c r="I2692" t="s">
        <v>129</v>
      </c>
      <c r="J2692">
        <v>1</v>
      </c>
      <c r="K2692">
        <v>2500</v>
      </c>
    </row>
    <row r="2693" spans="1:11" x14ac:dyDescent="0.35">
      <c r="A2693" s="36" t="str">
        <f t="shared" si="27"/>
        <v>NHS111PS-202425-H1</v>
      </c>
      <c r="B2693" s="36" t="str">
        <f>VLOOKUP($A2693,Refs!$J$2:$K$15,2,FALSE)</f>
        <v>Apr'24 to Sep'24</v>
      </c>
      <c r="C2693" t="s">
        <v>630</v>
      </c>
      <c r="D2693" t="s">
        <v>495</v>
      </c>
      <c r="E2693" t="s">
        <v>599</v>
      </c>
      <c r="F2693" t="s">
        <v>622</v>
      </c>
      <c r="G2693" t="s">
        <v>623</v>
      </c>
      <c r="H2693" t="s">
        <v>128</v>
      </c>
      <c r="I2693" t="s">
        <v>129</v>
      </c>
      <c r="J2693">
        <v>2</v>
      </c>
      <c r="K2693">
        <v>229</v>
      </c>
    </row>
    <row r="2694" spans="1:11" x14ac:dyDescent="0.35">
      <c r="A2694" s="36" t="str">
        <f t="shared" si="27"/>
        <v>NHS111PS-202425-H1</v>
      </c>
      <c r="B2694" s="36" t="str">
        <f>VLOOKUP($A2694,Refs!$J$2:$K$15,2,FALSE)</f>
        <v>Apr'24 to Sep'24</v>
      </c>
      <c r="C2694" t="s">
        <v>630</v>
      </c>
      <c r="D2694" t="s">
        <v>495</v>
      </c>
      <c r="E2694" t="s">
        <v>599</v>
      </c>
      <c r="F2694" t="s">
        <v>622</v>
      </c>
      <c r="G2694" t="s">
        <v>623</v>
      </c>
      <c r="H2694" t="s">
        <v>128</v>
      </c>
      <c r="I2694" t="s">
        <v>129</v>
      </c>
      <c r="J2694" t="s">
        <v>30</v>
      </c>
      <c r="K2694">
        <v>163</v>
      </c>
    </row>
    <row r="2695" spans="1:11" x14ac:dyDescent="0.35">
      <c r="A2695" s="36" t="str">
        <f t="shared" si="27"/>
        <v>NHS111PS-202425-H1</v>
      </c>
      <c r="B2695" s="36" t="str">
        <f>VLOOKUP($A2695,Refs!$J$2:$K$15,2,FALSE)</f>
        <v>Apr'24 to Sep'24</v>
      </c>
      <c r="C2695" t="s">
        <v>630</v>
      </c>
      <c r="D2695" t="s">
        <v>495</v>
      </c>
      <c r="E2695" t="s">
        <v>599</v>
      </c>
      <c r="F2695" t="s">
        <v>622</v>
      </c>
      <c r="G2695" t="s">
        <v>623</v>
      </c>
      <c r="H2695" t="s">
        <v>128</v>
      </c>
      <c r="I2695" t="s">
        <v>129</v>
      </c>
      <c r="J2695" t="s">
        <v>31</v>
      </c>
      <c r="K2695">
        <v>41</v>
      </c>
    </row>
    <row r="2696" spans="1:11" x14ac:dyDescent="0.35">
      <c r="A2696" s="36" t="str">
        <f t="shared" si="27"/>
        <v>NHS111PS-202425-H1</v>
      </c>
      <c r="B2696" s="36" t="str">
        <f>VLOOKUP($A2696,Refs!$J$2:$K$15,2,FALSE)</f>
        <v>Apr'24 to Sep'24</v>
      </c>
      <c r="C2696" t="s">
        <v>630</v>
      </c>
      <c r="D2696" t="s">
        <v>495</v>
      </c>
      <c r="E2696" t="s">
        <v>599</v>
      </c>
      <c r="F2696" t="s">
        <v>622</v>
      </c>
      <c r="G2696" t="s">
        <v>623</v>
      </c>
      <c r="H2696" t="s">
        <v>128</v>
      </c>
      <c r="I2696" t="s">
        <v>129</v>
      </c>
      <c r="J2696" t="s">
        <v>32</v>
      </c>
      <c r="K2696">
        <v>11</v>
      </c>
    </row>
    <row r="2697" spans="1:11" x14ac:dyDescent="0.35">
      <c r="A2697" s="36" t="str">
        <f t="shared" si="27"/>
        <v>NHS111PS-202425-H1</v>
      </c>
      <c r="B2697" s="36" t="str">
        <f>VLOOKUP($A2697,Refs!$J$2:$K$15,2,FALSE)</f>
        <v>Apr'24 to Sep'24</v>
      </c>
      <c r="C2697" t="s">
        <v>630</v>
      </c>
      <c r="D2697" t="s">
        <v>495</v>
      </c>
      <c r="E2697" t="s">
        <v>599</v>
      </c>
      <c r="F2697" t="s">
        <v>622</v>
      </c>
      <c r="G2697" t="s">
        <v>623</v>
      </c>
      <c r="H2697" t="s">
        <v>128</v>
      </c>
      <c r="I2697" t="s">
        <v>129</v>
      </c>
      <c r="J2697" t="s">
        <v>33</v>
      </c>
      <c r="K2697">
        <v>7</v>
      </c>
    </row>
    <row r="2698" spans="1:11" x14ac:dyDescent="0.35">
      <c r="A2698" s="36" t="str">
        <f t="shared" si="27"/>
        <v>NHS111PS-202425-H1</v>
      </c>
      <c r="B2698" s="36" t="str">
        <f>VLOOKUP($A2698,Refs!$J$2:$K$15,2,FALSE)</f>
        <v>Apr'24 to Sep'24</v>
      </c>
      <c r="C2698" t="s">
        <v>630</v>
      </c>
      <c r="D2698" t="s">
        <v>495</v>
      </c>
      <c r="E2698" t="s">
        <v>599</v>
      </c>
      <c r="F2698" t="s">
        <v>622</v>
      </c>
      <c r="G2698" t="s">
        <v>623</v>
      </c>
      <c r="H2698" t="s">
        <v>128</v>
      </c>
      <c r="I2698" t="s">
        <v>129</v>
      </c>
      <c r="J2698" t="s">
        <v>34</v>
      </c>
      <c r="K2698">
        <v>6</v>
      </c>
    </row>
    <row r="2699" spans="1:11" x14ac:dyDescent="0.35">
      <c r="A2699" s="36" t="str">
        <f t="shared" si="27"/>
        <v>NHS111PS-202425-H1</v>
      </c>
      <c r="B2699" s="36" t="str">
        <f>VLOOKUP($A2699,Refs!$J$2:$K$15,2,FALSE)</f>
        <v>Apr'24 to Sep'24</v>
      </c>
      <c r="C2699" t="s">
        <v>630</v>
      </c>
      <c r="D2699" t="s">
        <v>495</v>
      </c>
      <c r="E2699" t="s">
        <v>599</v>
      </c>
      <c r="F2699" t="s">
        <v>622</v>
      </c>
      <c r="G2699" t="s">
        <v>623</v>
      </c>
      <c r="H2699" t="s">
        <v>128</v>
      </c>
      <c r="I2699" t="s">
        <v>129</v>
      </c>
      <c r="J2699" t="s">
        <v>35</v>
      </c>
      <c r="K2699">
        <v>1</v>
      </c>
    </row>
    <row r="2700" spans="1:11" x14ac:dyDescent="0.35">
      <c r="A2700" s="36" t="str">
        <f t="shared" si="27"/>
        <v>NHS111PS-202425-H1</v>
      </c>
      <c r="B2700" s="36" t="str">
        <f>VLOOKUP($A2700,Refs!$J$2:$K$15,2,FALSE)</f>
        <v>Apr'24 to Sep'24</v>
      </c>
      <c r="C2700" t="s">
        <v>630</v>
      </c>
      <c r="D2700" t="s">
        <v>495</v>
      </c>
      <c r="E2700" t="s">
        <v>599</v>
      </c>
      <c r="F2700" t="s">
        <v>622</v>
      </c>
      <c r="G2700" t="s">
        <v>623</v>
      </c>
      <c r="H2700" t="s">
        <v>128</v>
      </c>
      <c r="I2700" t="s">
        <v>129</v>
      </c>
      <c r="J2700" t="s">
        <v>36</v>
      </c>
      <c r="K2700">
        <v>81</v>
      </c>
    </row>
    <row r="2701" spans="1:11" x14ac:dyDescent="0.35">
      <c r="A2701" s="36" t="str">
        <f t="shared" si="27"/>
        <v>NHS111PS-202425-H1</v>
      </c>
      <c r="B2701" s="36" t="str">
        <f>VLOOKUP($A2701,Refs!$J$2:$K$15,2,FALSE)</f>
        <v>Apr'24 to Sep'24</v>
      </c>
      <c r="C2701" t="s">
        <v>630</v>
      </c>
      <c r="D2701" t="s">
        <v>495</v>
      </c>
      <c r="E2701" t="s">
        <v>599</v>
      </c>
      <c r="F2701" t="s">
        <v>622</v>
      </c>
      <c r="G2701" t="s">
        <v>623</v>
      </c>
      <c r="H2701" t="s">
        <v>128</v>
      </c>
      <c r="I2701" t="s">
        <v>129</v>
      </c>
      <c r="J2701" t="s">
        <v>37</v>
      </c>
      <c r="K2701">
        <v>40</v>
      </c>
    </row>
    <row r="2702" spans="1:11" x14ac:dyDescent="0.35">
      <c r="A2702" s="36" t="str">
        <f t="shared" si="27"/>
        <v>NHS111PS-202425-H1</v>
      </c>
      <c r="B2702" s="36" t="str">
        <f>VLOOKUP($A2702,Refs!$J$2:$K$15,2,FALSE)</f>
        <v>Apr'24 to Sep'24</v>
      </c>
      <c r="C2702" t="s">
        <v>630</v>
      </c>
      <c r="D2702" t="s">
        <v>495</v>
      </c>
      <c r="E2702" t="s">
        <v>599</v>
      </c>
      <c r="F2702" t="s">
        <v>622</v>
      </c>
      <c r="G2702" t="s">
        <v>623</v>
      </c>
      <c r="H2702" t="s">
        <v>128</v>
      </c>
      <c r="I2702" t="s">
        <v>129</v>
      </c>
      <c r="J2702" t="s">
        <v>38</v>
      </c>
      <c r="K2702">
        <v>30</v>
      </c>
    </row>
    <row r="2703" spans="1:11" x14ac:dyDescent="0.35">
      <c r="A2703" s="36" t="str">
        <f t="shared" si="27"/>
        <v>NHS111PS-202425-H1</v>
      </c>
      <c r="B2703" s="36" t="str">
        <f>VLOOKUP($A2703,Refs!$J$2:$K$15,2,FALSE)</f>
        <v>Apr'24 to Sep'24</v>
      </c>
      <c r="C2703" t="s">
        <v>630</v>
      </c>
      <c r="D2703" t="s">
        <v>495</v>
      </c>
      <c r="E2703" t="s">
        <v>599</v>
      </c>
      <c r="F2703" t="s">
        <v>622</v>
      </c>
      <c r="G2703" t="s">
        <v>623</v>
      </c>
      <c r="H2703" t="s">
        <v>128</v>
      </c>
      <c r="I2703" t="s">
        <v>129</v>
      </c>
      <c r="J2703" t="s">
        <v>39</v>
      </c>
      <c r="K2703">
        <v>44</v>
      </c>
    </row>
    <row r="2704" spans="1:11" x14ac:dyDescent="0.35">
      <c r="A2704" s="36" t="str">
        <f t="shared" si="27"/>
        <v>NHS111PS-202425-H1</v>
      </c>
      <c r="B2704" s="36" t="str">
        <f>VLOOKUP($A2704,Refs!$J$2:$K$15,2,FALSE)</f>
        <v>Apr'24 to Sep'24</v>
      </c>
      <c r="C2704" t="s">
        <v>630</v>
      </c>
      <c r="D2704" t="s">
        <v>495</v>
      </c>
      <c r="E2704" t="s">
        <v>599</v>
      </c>
      <c r="F2704" t="s">
        <v>622</v>
      </c>
      <c r="G2704" t="s">
        <v>623</v>
      </c>
      <c r="H2704" t="s">
        <v>128</v>
      </c>
      <c r="I2704" t="s">
        <v>129</v>
      </c>
      <c r="J2704" t="s">
        <v>40</v>
      </c>
      <c r="K2704">
        <v>9</v>
      </c>
    </row>
    <row r="2705" spans="1:11" x14ac:dyDescent="0.35">
      <c r="A2705" s="36" t="str">
        <f t="shared" si="27"/>
        <v>NHS111PS-202425-H1</v>
      </c>
      <c r="B2705" s="36" t="str">
        <f>VLOOKUP($A2705,Refs!$J$2:$K$15,2,FALSE)</f>
        <v>Apr'24 to Sep'24</v>
      </c>
      <c r="C2705" t="s">
        <v>630</v>
      </c>
      <c r="D2705" t="s">
        <v>495</v>
      </c>
      <c r="E2705" t="s">
        <v>599</v>
      </c>
      <c r="F2705" t="s">
        <v>622</v>
      </c>
      <c r="G2705" t="s">
        <v>623</v>
      </c>
      <c r="H2705" t="s">
        <v>128</v>
      </c>
      <c r="I2705" t="s">
        <v>129</v>
      </c>
      <c r="J2705" t="s">
        <v>41</v>
      </c>
      <c r="K2705">
        <v>12</v>
      </c>
    </row>
    <row r="2706" spans="1:11" x14ac:dyDescent="0.35">
      <c r="A2706" s="36" t="str">
        <f t="shared" si="27"/>
        <v>NHS111PS-202425-H1</v>
      </c>
      <c r="B2706" s="36" t="str">
        <f>VLOOKUP($A2706,Refs!$J$2:$K$15,2,FALSE)</f>
        <v>Apr'24 to Sep'24</v>
      </c>
      <c r="C2706" t="s">
        <v>630</v>
      </c>
      <c r="D2706" t="s">
        <v>495</v>
      </c>
      <c r="E2706" t="s">
        <v>599</v>
      </c>
      <c r="F2706" t="s">
        <v>622</v>
      </c>
      <c r="G2706" t="s">
        <v>623</v>
      </c>
      <c r="H2706" t="s">
        <v>128</v>
      </c>
      <c r="I2706" t="s">
        <v>129</v>
      </c>
      <c r="J2706" t="s">
        <v>42</v>
      </c>
      <c r="K2706">
        <v>10</v>
      </c>
    </row>
    <row r="2707" spans="1:11" x14ac:dyDescent="0.35">
      <c r="A2707" s="36" t="str">
        <f t="shared" si="27"/>
        <v>NHS111PS-202425-H1</v>
      </c>
      <c r="B2707" s="36" t="str">
        <f>VLOOKUP($A2707,Refs!$J$2:$K$15,2,FALSE)</f>
        <v>Apr'24 to Sep'24</v>
      </c>
      <c r="C2707" t="s">
        <v>630</v>
      </c>
      <c r="D2707" t="s">
        <v>495</v>
      </c>
      <c r="E2707" t="s">
        <v>599</v>
      </c>
      <c r="F2707" t="s">
        <v>622</v>
      </c>
      <c r="G2707" t="s">
        <v>623</v>
      </c>
      <c r="H2707" t="s">
        <v>128</v>
      </c>
      <c r="I2707" t="s">
        <v>129</v>
      </c>
      <c r="J2707" t="s">
        <v>43</v>
      </c>
      <c r="K2707">
        <v>3</v>
      </c>
    </row>
    <row r="2708" spans="1:11" x14ac:dyDescent="0.35">
      <c r="A2708" s="36" t="str">
        <f t="shared" si="27"/>
        <v>NHS111PS-202425-H1</v>
      </c>
      <c r="B2708" s="36" t="str">
        <f>VLOOKUP($A2708,Refs!$J$2:$K$15,2,FALSE)</f>
        <v>Apr'24 to Sep'24</v>
      </c>
      <c r="C2708" t="s">
        <v>630</v>
      </c>
      <c r="D2708" t="s">
        <v>497</v>
      </c>
      <c r="E2708" t="s">
        <v>594</v>
      </c>
      <c r="F2708" t="s">
        <v>624</v>
      </c>
      <c r="G2708" t="s">
        <v>625</v>
      </c>
      <c r="H2708" t="s">
        <v>135</v>
      </c>
      <c r="I2708" t="s">
        <v>136</v>
      </c>
      <c r="J2708">
        <v>1</v>
      </c>
      <c r="K2708">
        <v>3868</v>
      </c>
    </row>
    <row r="2709" spans="1:11" x14ac:dyDescent="0.35">
      <c r="A2709" s="36" t="str">
        <f t="shared" si="27"/>
        <v>NHS111PS-202425-H1</v>
      </c>
      <c r="B2709" s="36" t="str">
        <f>VLOOKUP($A2709,Refs!$J$2:$K$15,2,FALSE)</f>
        <v>Apr'24 to Sep'24</v>
      </c>
      <c r="C2709" t="s">
        <v>630</v>
      </c>
      <c r="D2709" t="s">
        <v>497</v>
      </c>
      <c r="E2709" t="s">
        <v>594</v>
      </c>
      <c r="F2709" t="s">
        <v>624</v>
      </c>
      <c r="G2709" t="s">
        <v>625</v>
      </c>
      <c r="H2709" t="s">
        <v>135</v>
      </c>
      <c r="I2709" t="s">
        <v>136</v>
      </c>
      <c r="J2709">
        <v>2</v>
      </c>
      <c r="K2709">
        <v>804</v>
      </c>
    </row>
    <row r="2710" spans="1:11" x14ac:dyDescent="0.35">
      <c r="A2710" s="36" t="str">
        <f t="shared" si="27"/>
        <v>NHS111PS-202425-H1</v>
      </c>
      <c r="B2710" s="36" t="str">
        <f>VLOOKUP($A2710,Refs!$J$2:$K$15,2,FALSE)</f>
        <v>Apr'24 to Sep'24</v>
      </c>
      <c r="C2710" t="s">
        <v>630</v>
      </c>
      <c r="D2710" t="s">
        <v>497</v>
      </c>
      <c r="E2710" t="s">
        <v>594</v>
      </c>
      <c r="F2710" t="s">
        <v>624</v>
      </c>
      <c r="G2710" t="s">
        <v>625</v>
      </c>
      <c r="H2710" t="s">
        <v>135</v>
      </c>
      <c r="I2710" t="s">
        <v>136</v>
      </c>
      <c r="J2710" t="s">
        <v>30</v>
      </c>
      <c r="K2710">
        <v>629</v>
      </c>
    </row>
    <row r="2711" spans="1:11" x14ac:dyDescent="0.35">
      <c r="A2711" s="36" t="str">
        <f t="shared" si="27"/>
        <v>NHS111PS-202425-H1</v>
      </c>
      <c r="B2711" s="36" t="str">
        <f>VLOOKUP($A2711,Refs!$J$2:$K$15,2,FALSE)</f>
        <v>Apr'24 to Sep'24</v>
      </c>
      <c r="C2711" t="s">
        <v>630</v>
      </c>
      <c r="D2711" t="s">
        <v>497</v>
      </c>
      <c r="E2711" t="s">
        <v>594</v>
      </c>
      <c r="F2711" t="s">
        <v>624</v>
      </c>
      <c r="G2711" t="s">
        <v>625</v>
      </c>
      <c r="H2711" t="s">
        <v>135</v>
      </c>
      <c r="I2711" t="s">
        <v>136</v>
      </c>
      <c r="J2711" t="s">
        <v>31</v>
      </c>
      <c r="K2711">
        <v>119</v>
      </c>
    </row>
    <row r="2712" spans="1:11" x14ac:dyDescent="0.35">
      <c r="A2712" s="36" t="str">
        <f t="shared" si="27"/>
        <v>NHS111PS-202425-H1</v>
      </c>
      <c r="B2712" s="36" t="str">
        <f>VLOOKUP($A2712,Refs!$J$2:$K$15,2,FALSE)</f>
        <v>Apr'24 to Sep'24</v>
      </c>
      <c r="C2712" t="s">
        <v>630</v>
      </c>
      <c r="D2712" t="s">
        <v>497</v>
      </c>
      <c r="E2712" t="s">
        <v>594</v>
      </c>
      <c r="F2712" t="s">
        <v>624</v>
      </c>
      <c r="G2712" t="s">
        <v>625</v>
      </c>
      <c r="H2712" t="s">
        <v>135</v>
      </c>
      <c r="I2712" t="s">
        <v>136</v>
      </c>
      <c r="J2712" t="s">
        <v>32</v>
      </c>
      <c r="K2712">
        <v>19</v>
      </c>
    </row>
    <row r="2713" spans="1:11" x14ac:dyDescent="0.35">
      <c r="A2713" s="36" t="str">
        <f t="shared" si="27"/>
        <v>NHS111PS-202425-H1</v>
      </c>
      <c r="B2713" s="36" t="str">
        <f>VLOOKUP($A2713,Refs!$J$2:$K$15,2,FALSE)</f>
        <v>Apr'24 to Sep'24</v>
      </c>
      <c r="C2713" t="s">
        <v>630</v>
      </c>
      <c r="D2713" t="s">
        <v>497</v>
      </c>
      <c r="E2713" t="s">
        <v>594</v>
      </c>
      <c r="F2713" t="s">
        <v>624</v>
      </c>
      <c r="G2713" t="s">
        <v>625</v>
      </c>
      <c r="H2713" t="s">
        <v>135</v>
      </c>
      <c r="I2713" t="s">
        <v>136</v>
      </c>
      <c r="J2713" t="s">
        <v>33</v>
      </c>
      <c r="K2713">
        <v>16</v>
      </c>
    </row>
    <row r="2714" spans="1:11" x14ac:dyDescent="0.35">
      <c r="A2714" s="36" t="str">
        <f t="shared" si="27"/>
        <v>NHS111PS-202425-H1</v>
      </c>
      <c r="B2714" s="36" t="str">
        <f>VLOOKUP($A2714,Refs!$J$2:$K$15,2,FALSE)</f>
        <v>Apr'24 to Sep'24</v>
      </c>
      <c r="C2714" t="s">
        <v>630</v>
      </c>
      <c r="D2714" t="s">
        <v>497</v>
      </c>
      <c r="E2714" t="s">
        <v>594</v>
      </c>
      <c r="F2714" t="s">
        <v>624</v>
      </c>
      <c r="G2714" t="s">
        <v>625</v>
      </c>
      <c r="H2714" t="s">
        <v>135</v>
      </c>
      <c r="I2714" t="s">
        <v>136</v>
      </c>
      <c r="J2714" t="s">
        <v>34</v>
      </c>
      <c r="K2714">
        <v>15</v>
      </c>
    </row>
    <row r="2715" spans="1:11" x14ac:dyDescent="0.35">
      <c r="A2715" s="36" t="str">
        <f t="shared" si="27"/>
        <v>NHS111PS-202425-H1</v>
      </c>
      <c r="B2715" s="36" t="str">
        <f>VLOOKUP($A2715,Refs!$J$2:$K$15,2,FALSE)</f>
        <v>Apr'24 to Sep'24</v>
      </c>
      <c r="C2715" t="s">
        <v>630</v>
      </c>
      <c r="D2715" t="s">
        <v>497</v>
      </c>
      <c r="E2715" t="s">
        <v>594</v>
      </c>
      <c r="F2715" t="s">
        <v>624</v>
      </c>
      <c r="G2715" t="s">
        <v>625</v>
      </c>
      <c r="H2715" t="s">
        <v>135</v>
      </c>
      <c r="I2715" t="s">
        <v>136</v>
      </c>
      <c r="J2715" t="s">
        <v>35</v>
      </c>
      <c r="K2715">
        <v>6</v>
      </c>
    </row>
    <row r="2716" spans="1:11" x14ac:dyDescent="0.35">
      <c r="A2716" s="36" t="str">
        <f t="shared" si="27"/>
        <v>NHS111PS-202425-H1</v>
      </c>
      <c r="B2716" s="36" t="str">
        <f>VLOOKUP($A2716,Refs!$J$2:$K$15,2,FALSE)</f>
        <v>Apr'24 to Sep'24</v>
      </c>
      <c r="C2716" t="s">
        <v>630</v>
      </c>
      <c r="D2716" t="s">
        <v>497</v>
      </c>
      <c r="E2716" t="s">
        <v>594</v>
      </c>
      <c r="F2716" t="s">
        <v>624</v>
      </c>
      <c r="G2716" t="s">
        <v>625</v>
      </c>
      <c r="H2716" t="s">
        <v>135</v>
      </c>
      <c r="I2716" t="s">
        <v>136</v>
      </c>
      <c r="J2716" t="s">
        <v>36</v>
      </c>
      <c r="K2716">
        <v>273</v>
      </c>
    </row>
    <row r="2717" spans="1:11" x14ac:dyDescent="0.35">
      <c r="A2717" s="36" t="str">
        <f t="shared" si="27"/>
        <v>NHS111PS-202425-H1</v>
      </c>
      <c r="B2717" s="36" t="str">
        <f>VLOOKUP($A2717,Refs!$J$2:$K$15,2,FALSE)</f>
        <v>Apr'24 to Sep'24</v>
      </c>
      <c r="C2717" t="s">
        <v>630</v>
      </c>
      <c r="D2717" t="s">
        <v>497</v>
      </c>
      <c r="E2717" t="s">
        <v>594</v>
      </c>
      <c r="F2717" t="s">
        <v>624</v>
      </c>
      <c r="G2717" t="s">
        <v>625</v>
      </c>
      <c r="H2717" t="s">
        <v>135</v>
      </c>
      <c r="I2717" t="s">
        <v>136</v>
      </c>
      <c r="J2717" t="s">
        <v>37</v>
      </c>
      <c r="K2717">
        <v>86</v>
      </c>
    </row>
    <row r="2718" spans="1:11" x14ac:dyDescent="0.35">
      <c r="A2718" s="36" t="str">
        <f t="shared" si="27"/>
        <v>NHS111PS-202425-H1</v>
      </c>
      <c r="B2718" s="36" t="str">
        <f>VLOOKUP($A2718,Refs!$J$2:$K$15,2,FALSE)</f>
        <v>Apr'24 to Sep'24</v>
      </c>
      <c r="C2718" t="s">
        <v>630</v>
      </c>
      <c r="D2718" t="s">
        <v>497</v>
      </c>
      <c r="E2718" t="s">
        <v>594</v>
      </c>
      <c r="F2718" t="s">
        <v>624</v>
      </c>
      <c r="G2718" t="s">
        <v>625</v>
      </c>
      <c r="H2718" t="s">
        <v>135</v>
      </c>
      <c r="I2718" t="s">
        <v>136</v>
      </c>
      <c r="J2718" t="s">
        <v>38</v>
      </c>
      <c r="K2718">
        <v>187</v>
      </c>
    </row>
    <row r="2719" spans="1:11" x14ac:dyDescent="0.35">
      <c r="A2719" s="36" t="str">
        <f t="shared" si="27"/>
        <v>NHS111PS-202425-H1</v>
      </c>
      <c r="B2719" s="36" t="str">
        <f>VLOOKUP($A2719,Refs!$J$2:$K$15,2,FALSE)</f>
        <v>Apr'24 to Sep'24</v>
      </c>
      <c r="C2719" t="s">
        <v>630</v>
      </c>
      <c r="D2719" t="s">
        <v>497</v>
      </c>
      <c r="E2719" t="s">
        <v>594</v>
      </c>
      <c r="F2719" t="s">
        <v>624</v>
      </c>
      <c r="G2719" t="s">
        <v>625</v>
      </c>
      <c r="H2719" t="s">
        <v>135</v>
      </c>
      <c r="I2719" t="s">
        <v>136</v>
      </c>
      <c r="J2719" t="s">
        <v>39</v>
      </c>
      <c r="K2719">
        <v>165</v>
      </c>
    </row>
    <row r="2720" spans="1:11" x14ac:dyDescent="0.35">
      <c r="A2720" s="36" t="str">
        <f t="shared" si="27"/>
        <v>NHS111PS-202425-H1</v>
      </c>
      <c r="B2720" s="36" t="str">
        <f>VLOOKUP($A2720,Refs!$J$2:$K$15,2,FALSE)</f>
        <v>Apr'24 to Sep'24</v>
      </c>
      <c r="C2720" t="s">
        <v>630</v>
      </c>
      <c r="D2720" t="s">
        <v>497</v>
      </c>
      <c r="E2720" t="s">
        <v>594</v>
      </c>
      <c r="F2720" t="s">
        <v>624</v>
      </c>
      <c r="G2720" t="s">
        <v>625</v>
      </c>
      <c r="H2720" t="s">
        <v>135</v>
      </c>
      <c r="I2720" t="s">
        <v>136</v>
      </c>
      <c r="J2720" t="s">
        <v>40</v>
      </c>
      <c r="K2720">
        <v>27</v>
      </c>
    </row>
    <row r="2721" spans="1:11" x14ac:dyDescent="0.35">
      <c r="A2721" s="36" t="str">
        <f t="shared" si="27"/>
        <v>NHS111PS-202425-H1</v>
      </c>
      <c r="B2721" s="36" t="str">
        <f>VLOOKUP($A2721,Refs!$J$2:$K$15,2,FALSE)</f>
        <v>Apr'24 to Sep'24</v>
      </c>
      <c r="C2721" t="s">
        <v>630</v>
      </c>
      <c r="D2721" t="s">
        <v>497</v>
      </c>
      <c r="E2721" t="s">
        <v>594</v>
      </c>
      <c r="F2721" t="s">
        <v>624</v>
      </c>
      <c r="G2721" t="s">
        <v>625</v>
      </c>
      <c r="H2721" t="s">
        <v>135</v>
      </c>
      <c r="I2721" t="s">
        <v>136</v>
      </c>
      <c r="J2721" t="s">
        <v>41</v>
      </c>
      <c r="K2721">
        <v>15</v>
      </c>
    </row>
    <row r="2722" spans="1:11" x14ac:dyDescent="0.35">
      <c r="A2722" s="36" t="str">
        <f t="shared" si="27"/>
        <v>NHS111PS-202425-H1</v>
      </c>
      <c r="B2722" s="36" t="str">
        <f>VLOOKUP($A2722,Refs!$J$2:$K$15,2,FALSE)</f>
        <v>Apr'24 to Sep'24</v>
      </c>
      <c r="C2722" t="s">
        <v>630</v>
      </c>
      <c r="D2722" t="s">
        <v>497</v>
      </c>
      <c r="E2722" t="s">
        <v>594</v>
      </c>
      <c r="F2722" t="s">
        <v>624</v>
      </c>
      <c r="G2722" t="s">
        <v>625</v>
      </c>
      <c r="H2722" t="s">
        <v>135</v>
      </c>
      <c r="I2722" t="s">
        <v>136</v>
      </c>
      <c r="J2722" t="s">
        <v>42</v>
      </c>
      <c r="K2722">
        <v>11</v>
      </c>
    </row>
    <row r="2723" spans="1:11" x14ac:dyDescent="0.35">
      <c r="A2723" s="36" t="str">
        <f t="shared" si="27"/>
        <v>NHS111PS-202425-H1</v>
      </c>
      <c r="B2723" s="36" t="str">
        <f>VLOOKUP($A2723,Refs!$J$2:$K$15,2,FALSE)</f>
        <v>Apr'24 to Sep'24</v>
      </c>
      <c r="C2723" t="s">
        <v>630</v>
      </c>
      <c r="D2723" t="s">
        <v>497</v>
      </c>
      <c r="E2723" t="s">
        <v>594</v>
      </c>
      <c r="F2723" t="s">
        <v>624</v>
      </c>
      <c r="G2723" t="s">
        <v>625</v>
      </c>
      <c r="H2723" t="s">
        <v>135</v>
      </c>
      <c r="I2723" t="s">
        <v>136</v>
      </c>
      <c r="J2723" t="s">
        <v>43</v>
      </c>
      <c r="K2723">
        <v>40</v>
      </c>
    </row>
    <row r="2724" spans="1:11" x14ac:dyDescent="0.35">
      <c r="A2724" s="36" t="str">
        <f t="shared" si="27"/>
        <v>NHS111PS-202425-H1</v>
      </c>
      <c r="B2724" s="36" t="str">
        <f>VLOOKUP($A2724,Refs!$J$2:$K$15,2,FALSE)</f>
        <v>Apr'24 to Sep'24</v>
      </c>
      <c r="C2724" t="s">
        <v>630</v>
      </c>
      <c r="D2724" t="s">
        <v>497</v>
      </c>
      <c r="E2724" t="s">
        <v>594</v>
      </c>
      <c r="F2724" t="s">
        <v>624</v>
      </c>
      <c r="G2724" t="s">
        <v>625</v>
      </c>
      <c r="H2724" t="s">
        <v>144</v>
      </c>
      <c r="I2724" t="s">
        <v>145</v>
      </c>
      <c r="J2724">
        <v>1</v>
      </c>
      <c r="K2724">
        <v>3386</v>
      </c>
    </row>
    <row r="2725" spans="1:11" x14ac:dyDescent="0.35">
      <c r="A2725" s="36" t="str">
        <f t="shared" si="27"/>
        <v>NHS111PS-202425-H1</v>
      </c>
      <c r="B2725" s="36" t="str">
        <f>VLOOKUP($A2725,Refs!$J$2:$K$15,2,FALSE)</f>
        <v>Apr'24 to Sep'24</v>
      </c>
      <c r="C2725" t="s">
        <v>630</v>
      </c>
      <c r="D2725" t="s">
        <v>497</v>
      </c>
      <c r="E2725" t="s">
        <v>594</v>
      </c>
      <c r="F2725" t="s">
        <v>624</v>
      </c>
      <c r="G2725" t="s">
        <v>625</v>
      </c>
      <c r="H2725" t="s">
        <v>144</v>
      </c>
      <c r="I2725" t="s">
        <v>145</v>
      </c>
      <c r="J2725">
        <v>2</v>
      </c>
      <c r="K2725">
        <v>528</v>
      </c>
    </row>
    <row r="2726" spans="1:11" x14ac:dyDescent="0.35">
      <c r="A2726" s="36" t="str">
        <f t="shared" si="27"/>
        <v>NHS111PS-202425-H1</v>
      </c>
      <c r="B2726" s="36" t="str">
        <f>VLOOKUP($A2726,Refs!$J$2:$K$15,2,FALSE)</f>
        <v>Apr'24 to Sep'24</v>
      </c>
      <c r="C2726" t="s">
        <v>630</v>
      </c>
      <c r="D2726" t="s">
        <v>497</v>
      </c>
      <c r="E2726" t="s">
        <v>594</v>
      </c>
      <c r="F2726" t="s">
        <v>624</v>
      </c>
      <c r="G2726" t="s">
        <v>625</v>
      </c>
      <c r="H2726" t="s">
        <v>144</v>
      </c>
      <c r="I2726" t="s">
        <v>145</v>
      </c>
      <c r="J2726" t="s">
        <v>30</v>
      </c>
      <c r="K2726">
        <v>401</v>
      </c>
    </row>
    <row r="2727" spans="1:11" x14ac:dyDescent="0.35">
      <c r="A2727" s="36" t="str">
        <f t="shared" si="27"/>
        <v>NHS111PS-202425-H1</v>
      </c>
      <c r="B2727" s="36" t="str">
        <f>VLOOKUP($A2727,Refs!$J$2:$K$15,2,FALSE)</f>
        <v>Apr'24 to Sep'24</v>
      </c>
      <c r="C2727" t="s">
        <v>630</v>
      </c>
      <c r="D2727" t="s">
        <v>497</v>
      </c>
      <c r="E2727" t="s">
        <v>594</v>
      </c>
      <c r="F2727" t="s">
        <v>624</v>
      </c>
      <c r="G2727" t="s">
        <v>625</v>
      </c>
      <c r="H2727" t="s">
        <v>144</v>
      </c>
      <c r="I2727" t="s">
        <v>145</v>
      </c>
      <c r="J2727" t="s">
        <v>31</v>
      </c>
      <c r="K2727">
        <v>74</v>
      </c>
    </row>
    <row r="2728" spans="1:11" x14ac:dyDescent="0.35">
      <c r="A2728" s="36" t="str">
        <f t="shared" si="27"/>
        <v>NHS111PS-202425-H1</v>
      </c>
      <c r="B2728" s="36" t="str">
        <f>VLOOKUP($A2728,Refs!$J$2:$K$15,2,FALSE)</f>
        <v>Apr'24 to Sep'24</v>
      </c>
      <c r="C2728" t="s">
        <v>630</v>
      </c>
      <c r="D2728" t="s">
        <v>497</v>
      </c>
      <c r="E2728" t="s">
        <v>594</v>
      </c>
      <c r="F2728" t="s">
        <v>624</v>
      </c>
      <c r="G2728" t="s">
        <v>625</v>
      </c>
      <c r="H2728" t="s">
        <v>144</v>
      </c>
      <c r="I2728" t="s">
        <v>145</v>
      </c>
      <c r="J2728" t="s">
        <v>32</v>
      </c>
      <c r="K2728">
        <v>24</v>
      </c>
    </row>
    <row r="2729" spans="1:11" x14ac:dyDescent="0.35">
      <c r="A2729" s="36" t="str">
        <f t="shared" si="27"/>
        <v>NHS111PS-202425-H1</v>
      </c>
      <c r="B2729" s="36" t="str">
        <f>VLOOKUP($A2729,Refs!$J$2:$K$15,2,FALSE)</f>
        <v>Apr'24 to Sep'24</v>
      </c>
      <c r="C2729" t="s">
        <v>630</v>
      </c>
      <c r="D2729" t="s">
        <v>497</v>
      </c>
      <c r="E2729" t="s">
        <v>594</v>
      </c>
      <c r="F2729" t="s">
        <v>624</v>
      </c>
      <c r="G2729" t="s">
        <v>625</v>
      </c>
      <c r="H2729" t="s">
        <v>144</v>
      </c>
      <c r="I2729" t="s">
        <v>145</v>
      </c>
      <c r="J2729" t="s">
        <v>33</v>
      </c>
      <c r="K2729">
        <v>9</v>
      </c>
    </row>
    <row r="2730" spans="1:11" x14ac:dyDescent="0.35">
      <c r="A2730" s="36" t="str">
        <f t="shared" si="27"/>
        <v>NHS111PS-202425-H1</v>
      </c>
      <c r="B2730" s="36" t="str">
        <f>VLOOKUP($A2730,Refs!$J$2:$K$15,2,FALSE)</f>
        <v>Apr'24 to Sep'24</v>
      </c>
      <c r="C2730" t="s">
        <v>630</v>
      </c>
      <c r="D2730" t="s">
        <v>497</v>
      </c>
      <c r="E2730" t="s">
        <v>594</v>
      </c>
      <c r="F2730" t="s">
        <v>624</v>
      </c>
      <c r="G2730" t="s">
        <v>625</v>
      </c>
      <c r="H2730" t="s">
        <v>144</v>
      </c>
      <c r="I2730" t="s">
        <v>145</v>
      </c>
      <c r="J2730" t="s">
        <v>34</v>
      </c>
      <c r="K2730">
        <v>14</v>
      </c>
    </row>
    <row r="2731" spans="1:11" x14ac:dyDescent="0.35">
      <c r="A2731" s="36" t="str">
        <f t="shared" si="27"/>
        <v>NHS111PS-202425-H1</v>
      </c>
      <c r="B2731" s="36" t="str">
        <f>VLOOKUP($A2731,Refs!$J$2:$K$15,2,FALSE)</f>
        <v>Apr'24 to Sep'24</v>
      </c>
      <c r="C2731" t="s">
        <v>630</v>
      </c>
      <c r="D2731" t="s">
        <v>497</v>
      </c>
      <c r="E2731" t="s">
        <v>594</v>
      </c>
      <c r="F2731" t="s">
        <v>624</v>
      </c>
      <c r="G2731" t="s">
        <v>625</v>
      </c>
      <c r="H2731" t="s">
        <v>144</v>
      </c>
      <c r="I2731" t="s">
        <v>145</v>
      </c>
      <c r="J2731" t="s">
        <v>35</v>
      </c>
      <c r="K2731">
        <v>6</v>
      </c>
    </row>
    <row r="2732" spans="1:11" x14ac:dyDescent="0.35">
      <c r="A2732" s="36" t="str">
        <f t="shared" si="27"/>
        <v>NHS111PS-202425-H1</v>
      </c>
      <c r="B2732" s="36" t="str">
        <f>VLOOKUP($A2732,Refs!$J$2:$K$15,2,FALSE)</f>
        <v>Apr'24 to Sep'24</v>
      </c>
      <c r="C2732" t="s">
        <v>630</v>
      </c>
      <c r="D2732" t="s">
        <v>497</v>
      </c>
      <c r="E2732" t="s">
        <v>594</v>
      </c>
      <c r="F2732" t="s">
        <v>624</v>
      </c>
      <c r="G2732" t="s">
        <v>625</v>
      </c>
      <c r="H2732" t="s">
        <v>144</v>
      </c>
      <c r="I2732" t="s">
        <v>145</v>
      </c>
      <c r="J2732" t="s">
        <v>36</v>
      </c>
      <c r="K2732">
        <v>150</v>
      </c>
    </row>
    <row r="2733" spans="1:11" x14ac:dyDescent="0.35">
      <c r="A2733" s="36" t="str">
        <f t="shared" si="27"/>
        <v>NHS111PS-202425-H1</v>
      </c>
      <c r="B2733" s="36" t="str">
        <f>VLOOKUP($A2733,Refs!$J$2:$K$15,2,FALSE)</f>
        <v>Apr'24 to Sep'24</v>
      </c>
      <c r="C2733" t="s">
        <v>630</v>
      </c>
      <c r="D2733" t="s">
        <v>497</v>
      </c>
      <c r="E2733" t="s">
        <v>594</v>
      </c>
      <c r="F2733" t="s">
        <v>624</v>
      </c>
      <c r="G2733" t="s">
        <v>625</v>
      </c>
      <c r="H2733" t="s">
        <v>144</v>
      </c>
      <c r="I2733" t="s">
        <v>145</v>
      </c>
      <c r="J2733" t="s">
        <v>37</v>
      </c>
      <c r="K2733">
        <v>41</v>
      </c>
    </row>
    <row r="2734" spans="1:11" x14ac:dyDescent="0.35">
      <c r="A2734" s="36" t="str">
        <f t="shared" si="27"/>
        <v>NHS111PS-202425-H1</v>
      </c>
      <c r="B2734" s="36" t="str">
        <f>VLOOKUP($A2734,Refs!$J$2:$K$15,2,FALSE)</f>
        <v>Apr'24 to Sep'24</v>
      </c>
      <c r="C2734" t="s">
        <v>630</v>
      </c>
      <c r="D2734" t="s">
        <v>497</v>
      </c>
      <c r="E2734" t="s">
        <v>594</v>
      </c>
      <c r="F2734" t="s">
        <v>624</v>
      </c>
      <c r="G2734" t="s">
        <v>625</v>
      </c>
      <c r="H2734" t="s">
        <v>144</v>
      </c>
      <c r="I2734" t="s">
        <v>145</v>
      </c>
      <c r="J2734" t="s">
        <v>38</v>
      </c>
      <c r="K2734">
        <v>106</v>
      </c>
    </row>
    <row r="2735" spans="1:11" x14ac:dyDescent="0.35">
      <c r="A2735" s="36" t="str">
        <f t="shared" si="27"/>
        <v>NHS111PS-202425-H1</v>
      </c>
      <c r="B2735" s="36" t="str">
        <f>VLOOKUP($A2735,Refs!$J$2:$K$15,2,FALSE)</f>
        <v>Apr'24 to Sep'24</v>
      </c>
      <c r="C2735" t="s">
        <v>630</v>
      </c>
      <c r="D2735" t="s">
        <v>497</v>
      </c>
      <c r="E2735" t="s">
        <v>594</v>
      </c>
      <c r="F2735" t="s">
        <v>624</v>
      </c>
      <c r="G2735" t="s">
        <v>625</v>
      </c>
      <c r="H2735" t="s">
        <v>144</v>
      </c>
      <c r="I2735" t="s">
        <v>145</v>
      </c>
      <c r="J2735" t="s">
        <v>39</v>
      </c>
      <c r="K2735">
        <v>138</v>
      </c>
    </row>
    <row r="2736" spans="1:11" x14ac:dyDescent="0.35">
      <c r="A2736" s="36" t="str">
        <f t="shared" si="27"/>
        <v>NHS111PS-202425-H1</v>
      </c>
      <c r="B2736" s="36" t="str">
        <f>VLOOKUP($A2736,Refs!$J$2:$K$15,2,FALSE)</f>
        <v>Apr'24 to Sep'24</v>
      </c>
      <c r="C2736" t="s">
        <v>630</v>
      </c>
      <c r="D2736" t="s">
        <v>497</v>
      </c>
      <c r="E2736" t="s">
        <v>594</v>
      </c>
      <c r="F2736" t="s">
        <v>624</v>
      </c>
      <c r="G2736" t="s">
        <v>625</v>
      </c>
      <c r="H2736" t="s">
        <v>144</v>
      </c>
      <c r="I2736" t="s">
        <v>145</v>
      </c>
      <c r="J2736" t="s">
        <v>40</v>
      </c>
      <c r="K2736">
        <v>22</v>
      </c>
    </row>
    <row r="2737" spans="1:11" x14ac:dyDescent="0.35">
      <c r="A2737" s="36" t="str">
        <f t="shared" si="27"/>
        <v>NHS111PS-202425-H1</v>
      </c>
      <c r="B2737" s="36" t="str">
        <f>VLOOKUP($A2737,Refs!$J$2:$K$15,2,FALSE)</f>
        <v>Apr'24 to Sep'24</v>
      </c>
      <c r="C2737" t="s">
        <v>630</v>
      </c>
      <c r="D2737" t="s">
        <v>497</v>
      </c>
      <c r="E2737" t="s">
        <v>594</v>
      </c>
      <c r="F2737" t="s">
        <v>624</v>
      </c>
      <c r="G2737" t="s">
        <v>625</v>
      </c>
      <c r="H2737" t="s">
        <v>144</v>
      </c>
      <c r="I2737" t="s">
        <v>145</v>
      </c>
      <c r="J2737" t="s">
        <v>41</v>
      </c>
      <c r="K2737">
        <v>17</v>
      </c>
    </row>
    <row r="2738" spans="1:11" x14ac:dyDescent="0.35">
      <c r="A2738" s="36" t="str">
        <f t="shared" si="27"/>
        <v>NHS111PS-202425-H1</v>
      </c>
      <c r="B2738" s="36" t="str">
        <f>VLOOKUP($A2738,Refs!$J$2:$K$15,2,FALSE)</f>
        <v>Apr'24 to Sep'24</v>
      </c>
      <c r="C2738" t="s">
        <v>630</v>
      </c>
      <c r="D2738" t="s">
        <v>497</v>
      </c>
      <c r="E2738" t="s">
        <v>594</v>
      </c>
      <c r="F2738" t="s">
        <v>624</v>
      </c>
      <c r="G2738" t="s">
        <v>625</v>
      </c>
      <c r="H2738" t="s">
        <v>144</v>
      </c>
      <c r="I2738" t="s">
        <v>145</v>
      </c>
      <c r="J2738" t="s">
        <v>42</v>
      </c>
      <c r="K2738">
        <v>16</v>
      </c>
    </row>
    <row r="2739" spans="1:11" x14ac:dyDescent="0.35">
      <c r="A2739" s="36" t="str">
        <f t="shared" si="27"/>
        <v>NHS111PS-202425-H1</v>
      </c>
      <c r="B2739" s="36" t="str">
        <f>VLOOKUP($A2739,Refs!$J$2:$K$15,2,FALSE)</f>
        <v>Apr'24 to Sep'24</v>
      </c>
      <c r="C2739" t="s">
        <v>630</v>
      </c>
      <c r="D2739" t="s">
        <v>497</v>
      </c>
      <c r="E2739" t="s">
        <v>594</v>
      </c>
      <c r="F2739" t="s">
        <v>624</v>
      </c>
      <c r="G2739" t="s">
        <v>625</v>
      </c>
      <c r="H2739" t="s">
        <v>144</v>
      </c>
      <c r="I2739" t="s">
        <v>145</v>
      </c>
      <c r="J2739" t="s">
        <v>43</v>
      </c>
      <c r="K2739">
        <v>38</v>
      </c>
    </row>
    <row r="2740" spans="1:11" x14ac:dyDescent="0.35">
      <c r="A2740" s="36" t="str">
        <f t="shared" si="27"/>
        <v>NHS111PS-202425-H1</v>
      </c>
      <c r="B2740" s="36" t="str">
        <f>VLOOKUP($A2740,Refs!$J$2:$K$15,2,FALSE)</f>
        <v>Apr'24 to Sep'24</v>
      </c>
      <c r="C2740" t="s">
        <v>630</v>
      </c>
      <c r="D2740" t="s">
        <v>497</v>
      </c>
      <c r="E2740" t="s">
        <v>594</v>
      </c>
      <c r="F2740" t="s">
        <v>624</v>
      </c>
      <c r="G2740" t="s">
        <v>625</v>
      </c>
      <c r="H2740" t="s">
        <v>162</v>
      </c>
      <c r="I2740" t="s">
        <v>163</v>
      </c>
      <c r="J2740">
        <v>1</v>
      </c>
      <c r="K2740">
        <v>2876</v>
      </c>
    </row>
    <row r="2741" spans="1:11" x14ac:dyDescent="0.35">
      <c r="A2741" s="36" t="str">
        <f t="shared" si="27"/>
        <v>NHS111PS-202425-H1</v>
      </c>
      <c r="B2741" s="36" t="str">
        <f>VLOOKUP($A2741,Refs!$J$2:$K$15,2,FALSE)</f>
        <v>Apr'24 to Sep'24</v>
      </c>
      <c r="C2741" t="s">
        <v>630</v>
      </c>
      <c r="D2741" t="s">
        <v>497</v>
      </c>
      <c r="E2741" t="s">
        <v>594</v>
      </c>
      <c r="F2741" t="s">
        <v>624</v>
      </c>
      <c r="G2741" t="s">
        <v>625</v>
      </c>
      <c r="H2741" t="s">
        <v>162</v>
      </c>
      <c r="I2741" t="s">
        <v>163</v>
      </c>
      <c r="J2741">
        <v>2</v>
      </c>
      <c r="K2741">
        <v>531</v>
      </c>
    </row>
    <row r="2742" spans="1:11" x14ac:dyDescent="0.35">
      <c r="A2742" s="36" t="str">
        <f t="shared" si="27"/>
        <v>NHS111PS-202425-H1</v>
      </c>
      <c r="B2742" s="36" t="str">
        <f>VLOOKUP($A2742,Refs!$J$2:$K$15,2,FALSE)</f>
        <v>Apr'24 to Sep'24</v>
      </c>
      <c r="C2742" t="s">
        <v>630</v>
      </c>
      <c r="D2742" t="s">
        <v>497</v>
      </c>
      <c r="E2742" t="s">
        <v>594</v>
      </c>
      <c r="F2742" t="s">
        <v>624</v>
      </c>
      <c r="G2742" t="s">
        <v>625</v>
      </c>
      <c r="H2742" t="s">
        <v>162</v>
      </c>
      <c r="I2742" t="s">
        <v>163</v>
      </c>
      <c r="J2742" t="s">
        <v>30</v>
      </c>
      <c r="K2742">
        <v>407</v>
      </c>
    </row>
    <row r="2743" spans="1:11" x14ac:dyDescent="0.35">
      <c r="A2743" s="36" t="str">
        <f t="shared" si="27"/>
        <v>NHS111PS-202425-H1</v>
      </c>
      <c r="B2743" s="36" t="str">
        <f>VLOOKUP($A2743,Refs!$J$2:$K$15,2,FALSE)</f>
        <v>Apr'24 to Sep'24</v>
      </c>
      <c r="C2743" t="s">
        <v>630</v>
      </c>
      <c r="D2743" t="s">
        <v>497</v>
      </c>
      <c r="E2743" t="s">
        <v>594</v>
      </c>
      <c r="F2743" t="s">
        <v>624</v>
      </c>
      <c r="G2743" t="s">
        <v>625</v>
      </c>
      <c r="H2743" t="s">
        <v>162</v>
      </c>
      <c r="I2743" t="s">
        <v>163</v>
      </c>
      <c r="J2743" t="s">
        <v>31</v>
      </c>
      <c r="K2743">
        <v>84</v>
      </c>
    </row>
    <row r="2744" spans="1:11" x14ac:dyDescent="0.35">
      <c r="A2744" s="36" t="str">
        <f t="shared" si="27"/>
        <v>NHS111PS-202425-H1</v>
      </c>
      <c r="B2744" s="36" t="str">
        <f>VLOOKUP($A2744,Refs!$J$2:$K$15,2,FALSE)</f>
        <v>Apr'24 to Sep'24</v>
      </c>
      <c r="C2744" t="s">
        <v>630</v>
      </c>
      <c r="D2744" t="s">
        <v>497</v>
      </c>
      <c r="E2744" t="s">
        <v>594</v>
      </c>
      <c r="F2744" t="s">
        <v>624</v>
      </c>
      <c r="G2744" t="s">
        <v>625</v>
      </c>
      <c r="H2744" t="s">
        <v>162</v>
      </c>
      <c r="I2744" t="s">
        <v>163</v>
      </c>
      <c r="J2744" t="s">
        <v>32</v>
      </c>
      <c r="K2744">
        <v>19</v>
      </c>
    </row>
    <row r="2745" spans="1:11" x14ac:dyDescent="0.35">
      <c r="A2745" s="36" t="str">
        <f t="shared" si="27"/>
        <v>NHS111PS-202425-H1</v>
      </c>
      <c r="B2745" s="36" t="str">
        <f>VLOOKUP($A2745,Refs!$J$2:$K$15,2,FALSE)</f>
        <v>Apr'24 to Sep'24</v>
      </c>
      <c r="C2745" t="s">
        <v>630</v>
      </c>
      <c r="D2745" t="s">
        <v>497</v>
      </c>
      <c r="E2745" t="s">
        <v>594</v>
      </c>
      <c r="F2745" t="s">
        <v>624</v>
      </c>
      <c r="G2745" t="s">
        <v>625</v>
      </c>
      <c r="H2745" t="s">
        <v>162</v>
      </c>
      <c r="I2745" t="s">
        <v>163</v>
      </c>
      <c r="J2745" t="s">
        <v>33</v>
      </c>
      <c r="K2745">
        <v>6</v>
      </c>
    </row>
    <row r="2746" spans="1:11" x14ac:dyDescent="0.35">
      <c r="A2746" s="36" t="str">
        <f t="shared" si="27"/>
        <v>NHS111PS-202425-H1</v>
      </c>
      <c r="B2746" s="36" t="str">
        <f>VLOOKUP($A2746,Refs!$J$2:$K$15,2,FALSE)</f>
        <v>Apr'24 to Sep'24</v>
      </c>
      <c r="C2746" t="s">
        <v>630</v>
      </c>
      <c r="D2746" t="s">
        <v>497</v>
      </c>
      <c r="E2746" t="s">
        <v>594</v>
      </c>
      <c r="F2746" t="s">
        <v>624</v>
      </c>
      <c r="G2746" t="s">
        <v>625</v>
      </c>
      <c r="H2746" t="s">
        <v>162</v>
      </c>
      <c r="I2746" t="s">
        <v>163</v>
      </c>
      <c r="J2746" t="s">
        <v>34</v>
      </c>
      <c r="K2746">
        <v>10</v>
      </c>
    </row>
    <row r="2747" spans="1:11" x14ac:dyDescent="0.35">
      <c r="A2747" s="36" t="str">
        <f t="shared" si="27"/>
        <v>NHS111PS-202425-H1</v>
      </c>
      <c r="B2747" s="36" t="str">
        <f>VLOOKUP($A2747,Refs!$J$2:$K$15,2,FALSE)</f>
        <v>Apr'24 to Sep'24</v>
      </c>
      <c r="C2747" t="s">
        <v>630</v>
      </c>
      <c r="D2747" t="s">
        <v>497</v>
      </c>
      <c r="E2747" t="s">
        <v>594</v>
      </c>
      <c r="F2747" t="s">
        <v>624</v>
      </c>
      <c r="G2747" t="s">
        <v>625</v>
      </c>
      <c r="H2747" t="s">
        <v>162</v>
      </c>
      <c r="I2747" t="s">
        <v>163</v>
      </c>
      <c r="J2747" t="s">
        <v>35</v>
      </c>
      <c r="K2747">
        <v>5</v>
      </c>
    </row>
    <row r="2748" spans="1:11" x14ac:dyDescent="0.35">
      <c r="A2748" s="36" t="str">
        <f t="shared" si="27"/>
        <v>NHS111PS-202425-H1</v>
      </c>
      <c r="B2748" s="36" t="str">
        <f>VLOOKUP($A2748,Refs!$J$2:$K$15,2,FALSE)</f>
        <v>Apr'24 to Sep'24</v>
      </c>
      <c r="C2748" t="s">
        <v>630</v>
      </c>
      <c r="D2748" t="s">
        <v>497</v>
      </c>
      <c r="E2748" t="s">
        <v>594</v>
      </c>
      <c r="F2748" t="s">
        <v>624</v>
      </c>
      <c r="G2748" t="s">
        <v>625</v>
      </c>
      <c r="H2748" t="s">
        <v>162</v>
      </c>
      <c r="I2748" t="s">
        <v>163</v>
      </c>
      <c r="J2748" t="s">
        <v>36</v>
      </c>
      <c r="K2748">
        <v>164</v>
      </c>
    </row>
    <row r="2749" spans="1:11" x14ac:dyDescent="0.35">
      <c r="A2749" s="36" t="str">
        <f t="shared" si="27"/>
        <v>NHS111PS-202425-H1</v>
      </c>
      <c r="B2749" s="36" t="str">
        <f>VLOOKUP($A2749,Refs!$J$2:$K$15,2,FALSE)</f>
        <v>Apr'24 to Sep'24</v>
      </c>
      <c r="C2749" t="s">
        <v>630</v>
      </c>
      <c r="D2749" t="s">
        <v>497</v>
      </c>
      <c r="E2749" t="s">
        <v>594</v>
      </c>
      <c r="F2749" t="s">
        <v>624</v>
      </c>
      <c r="G2749" t="s">
        <v>625</v>
      </c>
      <c r="H2749" t="s">
        <v>162</v>
      </c>
      <c r="I2749" t="s">
        <v>163</v>
      </c>
      <c r="J2749" t="s">
        <v>37</v>
      </c>
      <c r="K2749">
        <v>60</v>
      </c>
    </row>
    <row r="2750" spans="1:11" x14ac:dyDescent="0.35">
      <c r="A2750" s="36" t="str">
        <f t="shared" si="27"/>
        <v>NHS111PS-202425-H1</v>
      </c>
      <c r="B2750" s="36" t="str">
        <f>VLOOKUP($A2750,Refs!$J$2:$K$15,2,FALSE)</f>
        <v>Apr'24 to Sep'24</v>
      </c>
      <c r="C2750" t="s">
        <v>630</v>
      </c>
      <c r="D2750" t="s">
        <v>497</v>
      </c>
      <c r="E2750" t="s">
        <v>594</v>
      </c>
      <c r="F2750" t="s">
        <v>624</v>
      </c>
      <c r="G2750" t="s">
        <v>625</v>
      </c>
      <c r="H2750" t="s">
        <v>162</v>
      </c>
      <c r="I2750" t="s">
        <v>163</v>
      </c>
      <c r="J2750" t="s">
        <v>38</v>
      </c>
      <c r="K2750">
        <v>104</v>
      </c>
    </row>
    <row r="2751" spans="1:11" x14ac:dyDescent="0.35">
      <c r="A2751" s="36" t="str">
        <f t="shared" si="27"/>
        <v>NHS111PS-202425-H1</v>
      </c>
      <c r="B2751" s="36" t="str">
        <f>VLOOKUP($A2751,Refs!$J$2:$K$15,2,FALSE)</f>
        <v>Apr'24 to Sep'24</v>
      </c>
      <c r="C2751" t="s">
        <v>630</v>
      </c>
      <c r="D2751" t="s">
        <v>497</v>
      </c>
      <c r="E2751" t="s">
        <v>594</v>
      </c>
      <c r="F2751" t="s">
        <v>624</v>
      </c>
      <c r="G2751" t="s">
        <v>625</v>
      </c>
      <c r="H2751" t="s">
        <v>162</v>
      </c>
      <c r="I2751" t="s">
        <v>163</v>
      </c>
      <c r="J2751" t="s">
        <v>39</v>
      </c>
      <c r="K2751">
        <v>129</v>
      </c>
    </row>
    <row r="2752" spans="1:11" x14ac:dyDescent="0.35">
      <c r="A2752" s="36" t="str">
        <f t="shared" si="27"/>
        <v>NHS111PS-202425-H1</v>
      </c>
      <c r="B2752" s="36" t="str">
        <f>VLOOKUP($A2752,Refs!$J$2:$K$15,2,FALSE)</f>
        <v>Apr'24 to Sep'24</v>
      </c>
      <c r="C2752" t="s">
        <v>630</v>
      </c>
      <c r="D2752" t="s">
        <v>497</v>
      </c>
      <c r="E2752" t="s">
        <v>594</v>
      </c>
      <c r="F2752" t="s">
        <v>624</v>
      </c>
      <c r="G2752" t="s">
        <v>625</v>
      </c>
      <c r="H2752" t="s">
        <v>162</v>
      </c>
      <c r="I2752" t="s">
        <v>163</v>
      </c>
      <c r="J2752" t="s">
        <v>40</v>
      </c>
      <c r="K2752">
        <v>21</v>
      </c>
    </row>
    <row r="2753" spans="1:11" x14ac:dyDescent="0.35">
      <c r="A2753" s="36" t="str">
        <f t="shared" si="27"/>
        <v>NHS111PS-202425-H1</v>
      </c>
      <c r="B2753" s="36" t="str">
        <f>VLOOKUP($A2753,Refs!$J$2:$K$15,2,FALSE)</f>
        <v>Apr'24 to Sep'24</v>
      </c>
      <c r="C2753" t="s">
        <v>630</v>
      </c>
      <c r="D2753" t="s">
        <v>497</v>
      </c>
      <c r="E2753" t="s">
        <v>594</v>
      </c>
      <c r="F2753" t="s">
        <v>624</v>
      </c>
      <c r="G2753" t="s">
        <v>625</v>
      </c>
      <c r="H2753" t="s">
        <v>162</v>
      </c>
      <c r="I2753" t="s">
        <v>163</v>
      </c>
      <c r="J2753" t="s">
        <v>41</v>
      </c>
      <c r="K2753">
        <v>10</v>
      </c>
    </row>
    <row r="2754" spans="1:11" x14ac:dyDescent="0.35">
      <c r="A2754" s="36" t="str">
        <f t="shared" si="27"/>
        <v>NHS111PS-202425-H1</v>
      </c>
      <c r="B2754" s="36" t="str">
        <f>VLOOKUP($A2754,Refs!$J$2:$K$15,2,FALSE)</f>
        <v>Apr'24 to Sep'24</v>
      </c>
      <c r="C2754" t="s">
        <v>630</v>
      </c>
      <c r="D2754" t="s">
        <v>497</v>
      </c>
      <c r="E2754" t="s">
        <v>594</v>
      </c>
      <c r="F2754" t="s">
        <v>624</v>
      </c>
      <c r="G2754" t="s">
        <v>625</v>
      </c>
      <c r="H2754" t="s">
        <v>162</v>
      </c>
      <c r="I2754" t="s">
        <v>163</v>
      </c>
      <c r="J2754" t="s">
        <v>42</v>
      </c>
      <c r="K2754">
        <v>15</v>
      </c>
    </row>
    <row r="2755" spans="1:11" x14ac:dyDescent="0.35">
      <c r="A2755" s="36" t="str">
        <f t="shared" si="27"/>
        <v>NHS111PS-202425-H1</v>
      </c>
      <c r="B2755" s="36" t="str">
        <f>VLOOKUP($A2755,Refs!$J$2:$K$15,2,FALSE)</f>
        <v>Apr'24 to Sep'24</v>
      </c>
      <c r="C2755" t="s">
        <v>630</v>
      </c>
      <c r="D2755" t="s">
        <v>497</v>
      </c>
      <c r="E2755" t="s">
        <v>594</v>
      </c>
      <c r="F2755" t="s">
        <v>624</v>
      </c>
      <c r="G2755" t="s">
        <v>625</v>
      </c>
      <c r="H2755" t="s">
        <v>162</v>
      </c>
      <c r="I2755" t="s">
        <v>163</v>
      </c>
      <c r="J2755" t="s">
        <v>43</v>
      </c>
      <c r="K2755">
        <v>28</v>
      </c>
    </row>
    <row r="2756" spans="1:11" x14ac:dyDescent="0.35">
      <c r="A2756" s="36" t="str">
        <f t="shared" ref="A2756:A2803" si="28">C2756</f>
        <v>NHS111PS-202425-H1</v>
      </c>
      <c r="B2756" s="36" t="str">
        <f>VLOOKUP($A2756,Refs!$J$2:$K$15,2,FALSE)</f>
        <v>Apr'24 to Sep'24</v>
      </c>
      <c r="C2756" t="s">
        <v>630</v>
      </c>
      <c r="D2756" t="s">
        <v>497</v>
      </c>
      <c r="E2756" t="s">
        <v>594</v>
      </c>
      <c r="F2756" t="s">
        <v>624</v>
      </c>
      <c r="G2756" t="s">
        <v>625</v>
      </c>
      <c r="H2756" t="s">
        <v>280</v>
      </c>
      <c r="I2756" t="s">
        <v>281</v>
      </c>
      <c r="J2756">
        <v>1</v>
      </c>
      <c r="K2756">
        <v>985</v>
      </c>
    </row>
    <row r="2757" spans="1:11" x14ac:dyDescent="0.35">
      <c r="A2757" s="36" t="str">
        <f t="shared" si="28"/>
        <v>NHS111PS-202425-H1</v>
      </c>
      <c r="B2757" s="36" t="str">
        <f>VLOOKUP($A2757,Refs!$J$2:$K$15,2,FALSE)</f>
        <v>Apr'24 to Sep'24</v>
      </c>
      <c r="C2757" t="s">
        <v>630</v>
      </c>
      <c r="D2757" t="s">
        <v>497</v>
      </c>
      <c r="E2757" t="s">
        <v>594</v>
      </c>
      <c r="F2757" t="s">
        <v>624</v>
      </c>
      <c r="G2757" t="s">
        <v>625</v>
      </c>
      <c r="H2757" t="s">
        <v>280</v>
      </c>
      <c r="I2757" t="s">
        <v>281</v>
      </c>
      <c r="J2757">
        <v>2</v>
      </c>
      <c r="K2757">
        <v>182</v>
      </c>
    </row>
    <row r="2758" spans="1:11" x14ac:dyDescent="0.35">
      <c r="A2758" s="36" t="str">
        <f t="shared" si="28"/>
        <v>NHS111PS-202425-H1</v>
      </c>
      <c r="B2758" s="36" t="str">
        <f>VLOOKUP($A2758,Refs!$J$2:$K$15,2,FALSE)</f>
        <v>Apr'24 to Sep'24</v>
      </c>
      <c r="C2758" t="s">
        <v>630</v>
      </c>
      <c r="D2758" t="s">
        <v>497</v>
      </c>
      <c r="E2758" t="s">
        <v>594</v>
      </c>
      <c r="F2758" t="s">
        <v>624</v>
      </c>
      <c r="G2758" t="s">
        <v>625</v>
      </c>
      <c r="H2758" t="s">
        <v>280</v>
      </c>
      <c r="I2758" t="s">
        <v>281</v>
      </c>
      <c r="J2758" t="s">
        <v>30</v>
      </c>
      <c r="K2758">
        <v>138</v>
      </c>
    </row>
    <row r="2759" spans="1:11" x14ac:dyDescent="0.35">
      <c r="A2759" s="36" t="str">
        <f t="shared" si="28"/>
        <v>NHS111PS-202425-H1</v>
      </c>
      <c r="B2759" s="36" t="str">
        <f>VLOOKUP($A2759,Refs!$J$2:$K$15,2,FALSE)</f>
        <v>Apr'24 to Sep'24</v>
      </c>
      <c r="C2759" t="s">
        <v>630</v>
      </c>
      <c r="D2759" t="s">
        <v>497</v>
      </c>
      <c r="E2759" t="s">
        <v>594</v>
      </c>
      <c r="F2759" t="s">
        <v>624</v>
      </c>
      <c r="G2759" t="s">
        <v>625</v>
      </c>
      <c r="H2759" t="s">
        <v>280</v>
      </c>
      <c r="I2759" t="s">
        <v>281</v>
      </c>
      <c r="J2759" t="s">
        <v>31</v>
      </c>
      <c r="K2759">
        <v>21</v>
      </c>
    </row>
    <row r="2760" spans="1:11" x14ac:dyDescent="0.35">
      <c r="A2760" s="36" t="str">
        <f t="shared" si="28"/>
        <v>NHS111PS-202425-H1</v>
      </c>
      <c r="B2760" s="36" t="str">
        <f>VLOOKUP($A2760,Refs!$J$2:$K$15,2,FALSE)</f>
        <v>Apr'24 to Sep'24</v>
      </c>
      <c r="C2760" t="s">
        <v>630</v>
      </c>
      <c r="D2760" t="s">
        <v>497</v>
      </c>
      <c r="E2760" t="s">
        <v>594</v>
      </c>
      <c r="F2760" t="s">
        <v>624</v>
      </c>
      <c r="G2760" t="s">
        <v>625</v>
      </c>
      <c r="H2760" t="s">
        <v>280</v>
      </c>
      <c r="I2760" t="s">
        <v>281</v>
      </c>
      <c r="J2760" t="s">
        <v>32</v>
      </c>
      <c r="K2760">
        <v>9</v>
      </c>
    </row>
    <row r="2761" spans="1:11" x14ac:dyDescent="0.35">
      <c r="A2761" s="36" t="str">
        <f t="shared" si="28"/>
        <v>NHS111PS-202425-H1</v>
      </c>
      <c r="B2761" s="36" t="str">
        <f>VLOOKUP($A2761,Refs!$J$2:$K$15,2,FALSE)</f>
        <v>Apr'24 to Sep'24</v>
      </c>
      <c r="C2761" t="s">
        <v>630</v>
      </c>
      <c r="D2761" t="s">
        <v>497</v>
      </c>
      <c r="E2761" t="s">
        <v>594</v>
      </c>
      <c r="F2761" t="s">
        <v>624</v>
      </c>
      <c r="G2761" t="s">
        <v>625</v>
      </c>
      <c r="H2761" t="s">
        <v>280</v>
      </c>
      <c r="I2761" t="s">
        <v>281</v>
      </c>
      <c r="J2761" t="s">
        <v>33</v>
      </c>
      <c r="K2761">
        <v>2</v>
      </c>
    </row>
    <row r="2762" spans="1:11" x14ac:dyDescent="0.35">
      <c r="A2762" s="36" t="str">
        <f t="shared" si="28"/>
        <v>NHS111PS-202425-H1</v>
      </c>
      <c r="B2762" s="36" t="str">
        <f>VLOOKUP($A2762,Refs!$J$2:$K$15,2,FALSE)</f>
        <v>Apr'24 to Sep'24</v>
      </c>
      <c r="C2762" t="s">
        <v>630</v>
      </c>
      <c r="D2762" t="s">
        <v>497</v>
      </c>
      <c r="E2762" t="s">
        <v>594</v>
      </c>
      <c r="F2762" t="s">
        <v>624</v>
      </c>
      <c r="G2762" t="s">
        <v>625</v>
      </c>
      <c r="H2762" t="s">
        <v>280</v>
      </c>
      <c r="I2762" t="s">
        <v>281</v>
      </c>
      <c r="J2762" t="s">
        <v>34</v>
      </c>
      <c r="K2762">
        <v>9</v>
      </c>
    </row>
    <row r="2763" spans="1:11" x14ac:dyDescent="0.35">
      <c r="A2763" s="36" t="str">
        <f t="shared" si="28"/>
        <v>NHS111PS-202425-H1</v>
      </c>
      <c r="B2763" s="36" t="str">
        <f>VLOOKUP($A2763,Refs!$J$2:$K$15,2,FALSE)</f>
        <v>Apr'24 to Sep'24</v>
      </c>
      <c r="C2763" t="s">
        <v>630</v>
      </c>
      <c r="D2763" t="s">
        <v>497</v>
      </c>
      <c r="E2763" t="s">
        <v>594</v>
      </c>
      <c r="F2763" t="s">
        <v>624</v>
      </c>
      <c r="G2763" t="s">
        <v>625</v>
      </c>
      <c r="H2763" t="s">
        <v>280</v>
      </c>
      <c r="I2763" t="s">
        <v>281</v>
      </c>
      <c r="J2763" t="s">
        <v>35</v>
      </c>
      <c r="K2763">
        <v>3</v>
      </c>
    </row>
    <row r="2764" spans="1:11" x14ac:dyDescent="0.35">
      <c r="A2764" s="36" t="str">
        <f t="shared" si="28"/>
        <v>NHS111PS-202425-H1</v>
      </c>
      <c r="B2764" s="36" t="str">
        <f>VLOOKUP($A2764,Refs!$J$2:$K$15,2,FALSE)</f>
        <v>Apr'24 to Sep'24</v>
      </c>
      <c r="C2764" t="s">
        <v>630</v>
      </c>
      <c r="D2764" t="s">
        <v>497</v>
      </c>
      <c r="E2764" t="s">
        <v>594</v>
      </c>
      <c r="F2764" t="s">
        <v>624</v>
      </c>
      <c r="G2764" t="s">
        <v>625</v>
      </c>
      <c r="H2764" t="s">
        <v>280</v>
      </c>
      <c r="I2764" t="s">
        <v>281</v>
      </c>
      <c r="J2764" t="s">
        <v>36</v>
      </c>
      <c r="K2764">
        <v>51</v>
      </c>
    </row>
    <row r="2765" spans="1:11" x14ac:dyDescent="0.35">
      <c r="A2765" s="36" t="str">
        <f t="shared" si="28"/>
        <v>NHS111PS-202425-H1</v>
      </c>
      <c r="B2765" s="36" t="str">
        <f>VLOOKUP($A2765,Refs!$J$2:$K$15,2,FALSE)</f>
        <v>Apr'24 to Sep'24</v>
      </c>
      <c r="C2765" t="s">
        <v>630</v>
      </c>
      <c r="D2765" t="s">
        <v>497</v>
      </c>
      <c r="E2765" t="s">
        <v>594</v>
      </c>
      <c r="F2765" t="s">
        <v>624</v>
      </c>
      <c r="G2765" t="s">
        <v>625</v>
      </c>
      <c r="H2765" t="s">
        <v>280</v>
      </c>
      <c r="I2765" t="s">
        <v>281</v>
      </c>
      <c r="J2765" t="s">
        <v>37</v>
      </c>
      <c r="K2765">
        <v>6</v>
      </c>
    </row>
    <row r="2766" spans="1:11" x14ac:dyDescent="0.35">
      <c r="A2766" s="36" t="str">
        <f t="shared" si="28"/>
        <v>NHS111PS-202425-H1</v>
      </c>
      <c r="B2766" s="36" t="str">
        <f>VLOOKUP($A2766,Refs!$J$2:$K$15,2,FALSE)</f>
        <v>Apr'24 to Sep'24</v>
      </c>
      <c r="C2766" t="s">
        <v>630</v>
      </c>
      <c r="D2766" t="s">
        <v>497</v>
      </c>
      <c r="E2766" t="s">
        <v>594</v>
      </c>
      <c r="F2766" t="s">
        <v>624</v>
      </c>
      <c r="G2766" t="s">
        <v>625</v>
      </c>
      <c r="H2766" t="s">
        <v>280</v>
      </c>
      <c r="I2766" t="s">
        <v>281</v>
      </c>
      <c r="J2766" t="s">
        <v>38</v>
      </c>
      <c r="K2766">
        <v>53</v>
      </c>
    </row>
    <row r="2767" spans="1:11" x14ac:dyDescent="0.35">
      <c r="A2767" s="36" t="str">
        <f t="shared" si="28"/>
        <v>NHS111PS-202425-H1</v>
      </c>
      <c r="B2767" s="36" t="str">
        <f>VLOOKUP($A2767,Refs!$J$2:$K$15,2,FALSE)</f>
        <v>Apr'24 to Sep'24</v>
      </c>
      <c r="C2767" t="s">
        <v>630</v>
      </c>
      <c r="D2767" t="s">
        <v>497</v>
      </c>
      <c r="E2767" t="s">
        <v>594</v>
      </c>
      <c r="F2767" t="s">
        <v>624</v>
      </c>
      <c r="G2767" t="s">
        <v>625</v>
      </c>
      <c r="H2767" t="s">
        <v>280</v>
      </c>
      <c r="I2767" t="s">
        <v>281</v>
      </c>
      <c r="J2767" t="s">
        <v>39</v>
      </c>
      <c r="K2767">
        <v>26</v>
      </c>
    </row>
    <row r="2768" spans="1:11" x14ac:dyDescent="0.35">
      <c r="A2768" s="36" t="str">
        <f t="shared" si="28"/>
        <v>NHS111PS-202425-H1</v>
      </c>
      <c r="B2768" s="36" t="str">
        <f>VLOOKUP($A2768,Refs!$J$2:$K$15,2,FALSE)</f>
        <v>Apr'24 to Sep'24</v>
      </c>
      <c r="C2768" t="s">
        <v>630</v>
      </c>
      <c r="D2768" t="s">
        <v>497</v>
      </c>
      <c r="E2768" t="s">
        <v>594</v>
      </c>
      <c r="F2768" t="s">
        <v>624</v>
      </c>
      <c r="G2768" t="s">
        <v>625</v>
      </c>
      <c r="H2768" t="s">
        <v>280</v>
      </c>
      <c r="I2768" t="s">
        <v>281</v>
      </c>
      <c r="J2768" t="s">
        <v>40</v>
      </c>
      <c r="K2768">
        <v>7</v>
      </c>
    </row>
    <row r="2769" spans="1:11" x14ac:dyDescent="0.35">
      <c r="A2769" s="36" t="str">
        <f t="shared" si="28"/>
        <v>NHS111PS-202425-H1</v>
      </c>
      <c r="B2769" s="36" t="str">
        <f>VLOOKUP($A2769,Refs!$J$2:$K$15,2,FALSE)</f>
        <v>Apr'24 to Sep'24</v>
      </c>
      <c r="C2769" t="s">
        <v>630</v>
      </c>
      <c r="D2769" t="s">
        <v>497</v>
      </c>
      <c r="E2769" t="s">
        <v>594</v>
      </c>
      <c r="F2769" t="s">
        <v>624</v>
      </c>
      <c r="G2769" t="s">
        <v>625</v>
      </c>
      <c r="H2769" t="s">
        <v>280</v>
      </c>
      <c r="I2769" t="s">
        <v>281</v>
      </c>
      <c r="J2769" t="s">
        <v>41</v>
      </c>
      <c r="K2769">
        <v>11</v>
      </c>
    </row>
    <row r="2770" spans="1:11" x14ac:dyDescent="0.35">
      <c r="A2770" s="36" t="str">
        <f t="shared" si="28"/>
        <v>NHS111PS-202425-H1</v>
      </c>
      <c r="B2770" s="36" t="str">
        <f>VLOOKUP($A2770,Refs!$J$2:$K$15,2,FALSE)</f>
        <v>Apr'24 to Sep'24</v>
      </c>
      <c r="C2770" t="s">
        <v>630</v>
      </c>
      <c r="D2770" t="s">
        <v>497</v>
      </c>
      <c r="E2770" t="s">
        <v>594</v>
      </c>
      <c r="F2770" t="s">
        <v>624</v>
      </c>
      <c r="G2770" t="s">
        <v>625</v>
      </c>
      <c r="H2770" t="s">
        <v>280</v>
      </c>
      <c r="I2770" t="s">
        <v>281</v>
      </c>
      <c r="J2770" t="s">
        <v>42</v>
      </c>
      <c r="K2770">
        <v>9</v>
      </c>
    </row>
    <row r="2771" spans="1:11" x14ac:dyDescent="0.35">
      <c r="A2771" s="36" t="str">
        <f t="shared" si="28"/>
        <v>NHS111PS-202425-H1</v>
      </c>
      <c r="B2771" s="36" t="str">
        <f>VLOOKUP($A2771,Refs!$J$2:$K$15,2,FALSE)</f>
        <v>Apr'24 to Sep'24</v>
      </c>
      <c r="C2771" t="s">
        <v>630</v>
      </c>
      <c r="D2771" t="s">
        <v>497</v>
      </c>
      <c r="E2771" t="s">
        <v>594</v>
      </c>
      <c r="F2771" t="s">
        <v>624</v>
      </c>
      <c r="G2771" t="s">
        <v>625</v>
      </c>
      <c r="H2771" t="s">
        <v>280</v>
      </c>
      <c r="I2771" t="s">
        <v>281</v>
      </c>
      <c r="J2771" t="s">
        <v>43</v>
      </c>
      <c r="K2771">
        <v>19</v>
      </c>
    </row>
    <row r="2772" spans="1:11" x14ac:dyDescent="0.35">
      <c r="A2772" s="36" t="str">
        <f t="shared" si="28"/>
        <v>NHS111PS-202425-H1</v>
      </c>
      <c r="B2772" s="36" t="str">
        <f>VLOOKUP($A2772,Refs!$J$2:$K$15,2,FALSE)</f>
        <v>Apr'24 to Sep'24</v>
      </c>
      <c r="C2772" t="s">
        <v>630</v>
      </c>
      <c r="D2772" t="s">
        <v>512</v>
      </c>
      <c r="E2772" t="s">
        <v>588</v>
      </c>
      <c r="F2772" t="s">
        <v>624</v>
      </c>
      <c r="G2772" t="s">
        <v>625</v>
      </c>
      <c r="H2772" t="s">
        <v>182</v>
      </c>
      <c r="I2772" t="s">
        <v>183</v>
      </c>
      <c r="J2772">
        <v>1</v>
      </c>
      <c r="K2772">
        <v>1988</v>
      </c>
    </row>
    <row r="2773" spans="1:11" x14ac:dyDescent="0.35">
      <c r="A2773" s="36" t="str">
        <f t="shared" si="28"/>
        <v>NHS111PS-202425-H1</v>
      </c>
      <c r="B2773" s="36" t="str">
        <f>VLOOKUP($A2773,Refs!$J$2:$K$15,2,FALSE)</f>
        <v>Apr'24 to Sep'24</v>
      </c>
      <c r="C2773" t="s">
        <v>630</v>
      </c>
      <c r="D2773" t="s">
        <v>512</v>
      </c>
      <c r="E2773" t="s">
        <v>588</v>
      </c>
      <c r="F2773" t="s">
        <v>624</v>
      </c>
      <c r="G2773" t="s">
        <v>625</v>
      </c>
      <c r="H2773" t="s">
        <v>182</v>
      </c>
      <c r="I2773" t="s">
        <v>183</v>
      </c>
      <c r="J2773">
        <v>2</v>
      </c>
      <c r="K2773">
        <v>326</v>
      </c>
    </row>
    <row r="2774" spans="1:11" x14ac:dyDescent="0.35">
      <c r="A2774" s="36" t="str">
        <f t="shared" si="28"/>
        <v>NHS111PS-202425-H1</v>
      </c>
      <c r="B2774" s="36" t="str">
        <f>VLOOKUP($A2774,Refs!$J$2:$K$15,2,FALSE)</f>
        <v>Apr'24 to Sep'24</v>
      </c>
      <c r="C2774" t="s">
        <v>630</v>
      </c>
      <c r="D2774" t="s">
        <v>512</v>
      </c>
      <c r="E2774" t="s">
        <v>588</v>
      </c>
      <c r="F2774" t="s">
        <v>624</v>
      </c>
      <c r="G2774" t="s">
        <v>625</v>
      </c>
      <c r="H2774" t="s">
        <v>182</v>
      </c>
      <c r="I2774" t="s">
        <v>183</v>
      </c>
      <c r="J2774" t="s">
        <v>30</v>
      </c>
      <c r="K2774">
        <v>226</v>
      </c>
    </row>
    <row r="2775" spans="1:11" x14ac:dyDescent="0.35">
      <c r="A2775" s="36" t="str">
        <f t="shared" si="28"/>
        <v>NHS111PS-202425-H1</v>
      </c>
      <c r="B2775" s="36" t="str">
        <f>VLOOKUP($A2775,Refs!$J$2:$K$15,2,FALSE)</f>
        <v>Apr'24 to Sep'24</v>
      </c>
      <c r="C2775" t="s">
        <v>630</v>
      </c>
      <c r="D2775" t="s">
        <v>512</v>
      </c>
      <c r="E2775" t="s">
        <v>588</v>
      </c>
      <c r="F2775" t="s">
        <v>624</v>
      </c>
      <c r="G2775" t="s">
        <v>625</v>
      </c>
      <c r="H2775" t="s">
        <v>182</v>
      </c>
      <c r="I2775" t="s">
        <v>183</v>
      </c>
      <c r="J2775" t="s">
        <v>31</v>
      </c>
      <c r="K2775">
        <v>54</v>
      </c>
    </row>
    <row r="2776" spans="1:11" x14ac:dyDescent="0.35">
      <c r="A2776" s="36" t="str">
        <f t="shared" si="28"/>
        <v>NHS111PS-202425-H1</v>
      </c>
      <c r="B2776" s="36" t="str">
        <f>VLOOKUP($A2776,Refs!$J$2:$K$15,2,FALSE)</f>
        <v>Apr'24 to Sep'24</v>
      </c>
      <c r="C2776" t="s">
        <v>630</v>
      </c>
      <c r="D2776" t="s">
        <v>512</v>
      </c>
      <c r="E2776" t="s">
        <v>588</v>
      </c>
      <c r="F2776" t="s">
        <v>624</v>
      </c>
      <c r="G2776" t="s">
        <v>625</v>
      </c>
      <c r="H2776" t="s">
        <v>182</v>
      </c>
      <c r="I2776" t="s">
        <v>183</v>
      </c>
      <c r="J2776" t="s">
        <v>32</v>
      </c>
      <c r="K2776">
        <v>18</v>
      </c>
    </row>
    <row r="2777" spans="1:11" x14ac:dyDescent="0.35">
      <c r="A2777" s="36" t="str">
        <f t="shared" si="28"/>
        <v>NHS111PS-202425-H1</v>
      </c>
      <c r="B2777" s="36" t="str">
        <f>VLOOKUP($A2777,Refs!$J$2:$K$15,2,FALSE)</f>
        <v>Apr'24 to Sep'24</v>
      </c>
      <c r="C2777" t="s">
        <v>630</v>
      </c>
      <c r="D2777" t="s">
        <v>512</v>
      </c>
      <c r="E2777" t="s">
        <v>588</v>
      </c>
      <c r="F2777" t="s">
        <v>624</v>
      </c>
      <c r="G2777" t="s">
        <v>625</v>
      </c>
      <c r="H2777" t="s">
        <v>182</v>
      </c>
      <c r="I2777" t="s">
        <v>183</v>
      </c>
      <c r="J2777" t="s">
        <v>33</v>
      </c>
      <c r="K2777">
        <v>8</v>
      </c>
    </row>
    <row r="2778" spans="1:11" x14ac:dyDescent="0.35">
      <c r="A2778" s="36" t="str">
        <f t="shared" si="28"/>
        <v>NHS111PS-202425-H1</v>
      </c>
      <c r="B2778" s="36" t="str">
        <f>VLOOKUP($A2778,Refs!$J$2:$K$15,2,FALSE)</f>
        <v>Apr'24 to Sep'24</v>
      </c>
      <c r="C2778" t="s">
        <v>630</v>
      </c>
      <c r="D2778" t="s">
        <v>512</v>
      </c>
      <c r="E2778" t="s">
        <v>588</v>
      </c>
      <c r="F2778" t="s">
        <v>624</v>
      </c>
      <c r="G2778" t="s">
        <v>625</v>
      </c>
      <c r="H2778" t="s">
        <v>182</v>
      </c>
      <c r="I2778" t="s">
        <v>183</v>
      </c>
      <c r="J2778" t="s">
        <v>34</v>
      </c>
      <c r="K2778">
        <v>13</v>
      </c>
    </row>
    <row r="2779" spans="1:11" x14ac:dyDescent="0.35">
      <c r="A2779" s="36" t="str">
        <f t="shared" si="28"/>
        <v>NHS111PS-202425-H1</v>
      </c>
      <c r="B2779" s="36" t="str">
        <f>VLOOKUP($A2779,Refs!$J$2:$K$15,2,FALSE)</f>
        <v>Apr'24 to Sep'24</v>
      </c>
      <c r="C2779" t="s">
        <v>630</v>
      </c>
      <c r="D2779" t="s">
        <v>512</v>
      </c>
      <c r="E2779" t="s">
        <v>588</v>
      </c>
      <c r="F2779" t="s">
        <v>624</v>
      </c>
      <c r="G2779" t="s">
        <v>625</v>
      </c>
      <c r="H2779" t="s">
        <v>182</v>
      </c>
      <c r="I2779" t="s">
        <v>183</v>
      </c>
      <c r="J2779" t="s">
        <v>35</v>
      </c>
      <c r="K2779">
        <v>7</v>
      </c>
    </row>
    <row r="2780" spans="1:11" x14ac:dyDescent="0.35">
      <c r="A2780" s="36" t="str">
        <f t="shared" si="28"/>
        <v>NHS111PS-202425-H1</v>
      </c>
      <c r="B2780" s="36" t="str">
        <f>VLOOKUP($A2780,Refs!$J$2:$K$15,2,FALSE)</f>
        <v>Apr'24 to Sep'24</v>
      </c>
      <c r="C2780" t="s">
        <v>630</v>
      </c>
      <c r="D2780" t="s">
        <v>512</v>
      </c>
      <c r="E2780" t="s">
        <v>588</v>
      </c>
      <c r="F2780" t="s">
        <v>624</v>
      </c>
      <c r="G2780" t="s">
        <v>625</v>
      </c>
      <c r="H2780" t="s">
        <v>182</v>
      </c>
      <c r="I2780" t="s">
        <v>183</v>
      </c>
      <c r="J2780" t="s">
        <v>36</v>
      </c>
      <c r="K2780">
        <v>99</v>
      </c>
    </row>
    <row r="2781" spans="1:11" x14ac:dyDescent="0.35">
      <c r="A2781" s="36" t="str">
        <f t="shared" si="28"/>
        <v>NHS111PS-202425-H1</v>
      </c>
      <c r="B2781" s="36" t="str">
        <f>VLOOKUP($A2781,Refs!$J$2:$K$15,2,FALSE)</f>
        <v>Apr'24 to Sep'24</v>
      </c>
      <c r="C2781" t="s">
        <v>630</v>
      </c>
      <c r="D2781" t="s">
        <v>512</v>
      </c>
      <c r="E2781" t="s">
        <v>588</v>
      </c>
      <c r="F2781" t="s">
        <v>624</v>
      </c>
      <c r="G2781" t="s">
        <v>625</v>
      </c>
      <c r="H2781" t="s">
        <v>182</v>
      </c>
      <c r="I2781" t="s">
        <v>183</v>
      </c>
      <c r="J2781" t="s">
        <v>37</v>
      </c>
      <c r="K2781">
        <v>28</v>
      </c>
    </row>
    <row r="2782" spans="1:11" x14ac:dyDescent="0.35">
      <c r="A2782" s="36" t="str">
        <f t="shared" si="28"/>
        <v>NHS111PS-202425-H1</v>
      </c>
      <c r="B2782" s="36" t="str">
        <f>VLOOKUP($A2782,Refs!$J$2:$K$15,2,FALSE)</f>
        <v>Apr'24 to Sep'24</v>
      </c>
      <c r="C2782" t="s">
        <v>630</v>
      </c>
      <c r="D2782" t="s">
        <v>512</v>
      </c>
      <c r="E2782" t="s">
        <v>588</v>
      </c>
      <c r="F2782" t="s">
        <v>624</v>
      </c>
      <c r="G2782" t="s">
        <v>625</v>
      </c>
      <c r="H2782" t="s">
        <v>182</v>
      </c>
      <c r="I2782" t="s">
        <v>183</v>
      </c>
      <c r="J2782" t="s">
        <v>38</v>
      </c>
      <c r="K2782">
        <v>90</v>
      </c>
    </row>
    <row r="2783" spans="1:11" x14ac:dyDescent="0.35">
      <c r="A2783" s="36" t="str">
        <f t="shared" si="28"/>
        <v>NHS111PS-202425-H1</v>
      </c>
      <c r="B2783" s="36" t="str">
        <f>VLOOKUP($A2783,Refs!$J$2:$K$15,2,FALSE)</f>
        <v>Apr'24 to Sep'24</v>
      </c>
      <c r="C2783" t="s">
        <v>630</v>
      </c>
      <c r="D2783" t="s">
        <v>512</v>
      </c>
      <c r="E2783" t="s">
        <v>588</v>
      </c>
      <c r="F2783" t="s">
        <v>624</v>
      </c>
      <c r="G2783" t="s">
        <v>625</v>
      </c>
      <c r="H2783" t="s">
        <v>182</v>
      </c>
      <c r="I2783" t="s">
        <v>183</v>
      </c>
      <c r="J2783" t="s">
        <v>39</v>
      </c>
      <c r="K2783">
        <v>54</v>
      </c>
    </row>
    <row r="2784" spans="1:11" x14ac:dyDescent="0.35">
      <c r="A2784" s="36" t="str">
        <f t="shared" si="28"/>
        <v>NHS111PS-202425-H1</v>
      </c>
      <c r="B2784" s="36" t="str">
        <f>VLOOKUP($A2784,Refs!$J$2:$K$15,2,FALSE)</f>
        <v>Apr'24 to Sep'24</v>
      </c>
      <c r="C2784" t="s">
        <v>630</v>
      </c>
      <c r="D2784" t="s">
        <v>512</v>
      </c>
      <c r="E2784" t="s">
        <v>588</v>
      </c>
      <c r="F2784" t="s">
        <v>624</v>
      </c>
      <c r="G2784" t="s">
        <v>625</v>
      </c>
      <c r="H2784" t="s">
        <v>182</v>
      </c>
      <c r="I2784" t="s">
        <v>183</v>
      </c>
      <c r="J2784" t="s">
        <v>40</v>
      </c>
      <c r="K2784">
        <v>11</v>
      </c>
    </row>
    <row r="2785" spans="1:11" x14ac:dyDescent="0.35">
      <c r="A2785" s="36" t="str">
        <f t="shared" si="28"/>
        <v>NHS111PS-202425-H1</v>
      </c>
      <c r="B2785" s="36" t="str">
        <f>VLOOKUP($A2785,Refs!$J$2:$K$15,2,FALSE)</f>
        <v>Apr'24 to Sep'24</v>
      </c>
      <c r="C2785" t="s">
        <v>630</v>
      </c>
      <c r="D2785" t="s">
        <v>512</v>
      </c>
      <c r="E2785" t="s">
        <v>588</v>
      </c>
      <c r="F2785" t="s">
        <v>624</v>
      </c>
      <c r="G2785" t="s">
        <v>625</v>
      </c>
      <c r="H2785" t="s">
        <v>182</v>
      </c>
      <c r="I2785" t="s">
        <v>183</v>
      </c>
      <c r="J2785" t="s">
        <v>41</v>
      </c>
      <c r="K2785">
        <v>12</v>
      </c>
    </row>
    <row r="2786" spans="1:11" x14ac:dyDescent="0.35">
      <c r="A2786" s="36" t="str">
        <f t="shared" si="28"/>
        <v>NHS111PS-202425-H1</v>
      </c>
      <c r="B2786" s="36" t="str">
        <f>VLOOKUP($A2786,Refs!$J$2:$K$15,2,FALSE)</f>
        <v>Apr'24 to Sep'24</v>
      </c>
      <c r="C2786" t="s">
        <v>630</v>
      </c>
      <c r="D2786" t="s">
        <v>512</v>
      </c>
      <c r="E2786" t="s">
        <v>588</v>
      </c>
      <c r="F2786" t="s">
        <v>624</v>
      </c>
      <c r="G2786" t="s">
        <v>625</v>
      </c>
      <c r="H2786" t="s">
        <v>182</v>
      </c>
      <c r="I2786" t="s">
        <v>183</v>
      </c>
      <c r="J2786" t="s">
        <v>42</v>
      </c>
      <c r="K2786">
        <v>6</v>
      </c>
    </row>
    <row r="2787" spans="1:11" x14ac:dyDescent="0.35">
      <c r="A2787" s="36" t="str">
        <f t="shared" si="28"/>
        <v>NHS111PS-202425-H1</v>
      </c>
      <c r="B2787" s="36" t="str">
        <f>VLOOKUP($A2787,Refs!$J$2:$K$15,2,FALSE)</f>
        <v>Apr'24 to Sep'24</v>
      </c>
      <c r="C2787" t="s">
        <v>630</v>
      </c>
      <c r="D2787" t="s">
        <v>512</v>
      </c>
      <c r="E2787" t="s">
        <v>588</v>
      </c>
      <c r="F2787" t="s">
        <v>624</v>
      </c>
      <c r="G2787" t="s">
        <v>625</v>
      </c>
      <c r="H2787" t="s">
        <v>182</v>
      </c>
      <c r="I2787" t="s">
        <v>183</v>
      </c>
      <c r="J2787" t="s">
        <v>43</v>
      </c>
      <c r="K2787">
        <v>26</v>
      </c>
    </row>
    <row r="2788" spans="1:11" x14ac:dyDescent="0.35">
      <c r="A2788" s="36" t="str">
        <f t="shared" si="28"/>
        <v>NHS111PS-202425-H1</v>
      </c>
      <c r="B2788" s="36" t="str">
        <f>VLOOKUP($A2788,Refs!$J$2:$K$15,2,FALSE)</f>
        <v>Apr'24 to Sep'24</v>
      </c>
      <c r="C2788" t="s">
        <v>630</v>
      </c>
      <c r="D2788" t="s">
        <v>512</v>
      </c>
      <c r="E2788" t="s">
        <v>588</v>
      </c>
      <c r="F2788" t="s">
        <v>624</v>
      </c>
      <c r="G2788" t="s">
        <v>625</v>
      </c>
      <c r="H2788" t="s">
        <v>268</v>
      </c>
      <c r="I2788" t="s">
        <v>269</v>
      </c>
      <c r="J2788">
        <v>1</v>
      </c>
      <c r="K2788">
        <v>1923</v>
      </c>
    </row>
    <row r="2789" spans="1:11" x14ac:dyDescent="0.35">
      <c r="A2789" s="36" t="str">
        <f t="shared" si="28"/>
        <v>NHS111PS-202425-H1</v>
      </c>
      <c r="B2789" s="36" t="str">
        <f>VLOOKUP($A2789,Refs!$J$2:$K$15,2,FALSE)</f>
        <v>Apr'24 to Sep'24</v>
      </c>
      <c r="C2789" t="s">
        <v>630</v>
      </c>
      <c r="D2789" t="s">
        <v>512</v>
      </c>
      <c r="E2789" t="s">
        <v>588</v>
      </c>
      <c r="F2789" t="s">
        <v>624</v>
      </c>
      <c r="G2789" t="s">
        <v>625</v>
      </c>
      <c r="H2789" t="s">
        <v>268</v>
      </c>
      <c r="I2789" t="s">
        <v>269</v>
      </c>
      <c r="J2789">
        <v>2</v>
      </c>
      <c r="K2789">
        <v>323</v>
      </c>
    </row>
    <row r="2790" spans="1:11" x14ac:dyDescent="0.35">
      <c r="A2790" s="36" t="str">
        <f t="shared" si="28"/>
        <v>NHS111PS-202425-H1</v>
      </c>
      <c r="B2790" s="36" t="str">
        <f>VLOOKUP($A2790,Refs!$J$2:$K$15,2,FALSE)</f>
        <v>Apr'24 to Sep'24</v>
      </c>
      <c r="C2790" t="s">
        <v>630</v>
      </c>
      <c r="D2790" t="s">
        <v>512</v>
      </c>
      <c r="E2790" t="s">
        <v>588</v>
      </c>
      <c r="F2790" t="s">
        <v>624</v>
      </c>
      <c r="G2790" t="s">
        <v>625</v>
      </c>
      <c r="H2790" t="s">
        <v>268</v>
      </c>
      <c r="I2790" t="s">
        <v>269</v>
      </c>
      <c r="J2790" t="s">
        <v>30</v>
      </c>
      <c r="K2790">
        <v>223</v>
      </c>
    </row>
    <row r="2791" spans="1:11" x14ac:dyDescent="0.35">
      <c r="A2791" s="36" t="str">
        <f t="shared" si="28"/>
        <v>NHS111PS-202425-H1</v>
      </c>
      <c r="B2791" s="36" t="str">
        <f>VLOOKUP($A2791,Refs!$J$2:$K$15,2,FALSE)</f>
        <v>Apr'24 to Sep'24</v>
      </c>
      <c r="C2791" t="s">
        <v>630</v>
      </c>
      <c r="D2791" t="s">
        <v>512</v>
      </c>
      <c r="E2791" t="s">
        <v>588</v>
      </c>
      <c r="F2791" t="s">
        <v>624</v>
      </c>
      <c r="G2791" t="s">
        <v>625</v>
      </c>
      <c r="H2791" t="s">
        <v>268</v>
      </c>
      <c r="I2791" t="s">
        <v>269</v>
      </c>
      <c r="J2791" t="s">
        <v>31</v>
      </c>
      <c r="K2791">
        <v>61</v>
      </c>
    </row>
    <row r="2792" spans="1:11" x14ac:dyDescent="0.35">
      <c r="A2792" s="36" t="str">
        <f t="shared" si="28"/>
        <v>NHS111PS-202425-H1</v>
      </c>
      <c r="B2792" s="36" t="str">
        <f>VLOOKUP($A2792,Refs!$J$2:$K$15,2,FALSE)</f>
        <v>Apr'24 to Sep'24</v>
      </c>
      <c r="C2792" t="s">
        <v>630</v>
      </c>
      <c r="D2792" t="s">
        <v>512</v>
      </c>
      <c r="E2792" t="s">
        <v>588</v>
      </c>
      <c r="F2792" t="s">
        <v>624</v>
      </c>
      <c r="G2792" t="s">
        <v>625</v>
      </c>
      <c r="H2792" t="s">
        <v>268</v>
      </c>
      <c r="I2792" t="s">
        <v>269</v>
      </c>
      <c r="J2792" t="s">
        <v>32</v>
      </c>
      <c r="K2792">
        <v>15</v>
      </c>
    </row>
    <row r="2793" spans="1:11" x14ac:dyDescent="0.35">
      <c r="A2793" s="36" t="str">
        <f t="shared" si="28"/>
        <v>NHS111PS-202425-H1</v>
      </c>
      <c r="B2793" s="36" t="str">
        <f>VLOOKUP($A2793,Refs!$J$2:$K$15,2,FALSE)</f>
        <v>Apr'24 to Sep'24</v>
      </c>
      <c r="C2793" t="s">
        <v>630</v>
      </c>
      <c r="D2793" t="s">
        <v>512</v>
      </c>
      <c r="E2793" t="s">
        <v>588</v>
      </c>
      <c r="F2793" t="s">
        <v>624</v>
      </c>
      <c r="G2793" t="s">
        <v>625</v>
      </c>
      <c r="H2793" t="s">
        <v>268</v>
      </c>
      <c r="I2793" t="s">
        <v>269</v>
      </c>
      <c r="J2793" t="s">
        <v>33</v>
      </c>
      <c r="K2793">
        <v>8</v>
      </c>
    </row>
    <row r="2794" spans="1:11" x14ac:dyDescent="0.35">
      <c r="A2794" s="36" t="str">
        <f t="shared" si="28"/>
        <v>NHS111PS-202425-H1</v>
      </c>
      <c r="B2794" s="36" t="str">
        <f>VLOOKUP($A2794,Refs!$J$2:$K$15,2,FALSE)</f>
        <v>Apr'24 to Sep'24</v>
      </c>
      <c r="C2794" t="s">
        <v>630</v>
      </c>
      <c r="D2794" t="s">
        <v>512</v>
      </c>
      <c r="E2794" t="s">
        <v>588</v>
      </c>
      <c r="F2794" t="s">
        <v>624</v>
      </c>
      <c r="G2794" t="s">
        <v>625</v>
      </c>
      <c r="H2794" t="s">
        <v>268</v>
      </c>
      <c r="I2794" t="s">
        <v>269</v>
      </c>
      <c r="J2794" t="s">
        <v>34</v>
      </c>
      <c r="K2794">
        <v>8</v>
      </c>
    </row>
    <row r="2795" spans="1:11" x14ac:dyDescent="0.35">
      <c r="A2795" s="36" t="str">
        <f t="shared" si="28"/>
        <v>NHS111PS-202425-H1</v>
      </c>
      <c r="B2795" s="36" t="str">
        <f>VLOOKUP($A2795,Refs!$J$2:$K$15,2,FALSE)</f>
        <v>Apr'24 to Sep'24</v>
      </c>
      <c r="C2795" t="s">
        <v>630</v>
      </c>
      <c r="D2795" t="s">
        <v>512</v>
      </c>
      <c r="E2795" t="s">
        <v>588</v>
      </c>
      <c r="F2795" t="s">
        <v>624</v>
      </c>
      <c r="G2795" t="s">
        <v>625</v>
      </c>
      <c r="H2795" t="s">
        <v>268</v>
      </c>
      <c r="I2795" t="s">
        <v>269</v>
      </c>
      <c r="J2795" t="s">
        <v>35</v>
      </c>
      <c r="K2795">
        <v>8</v>
      </c>
    </row>
    <row r="2796" spans="1:11" x14ac:dyDescent="0.35">
      <c r="A2796" s="36" t="str">
        <f t="shared" si="28"/>
        <v>NHS111PS-202425-H1</v>
      </c>
      <c r="B2796" s="36" t="str">
        <f>VLOOKUP($A2796,Refs!$J$2:$K$15,2,FALSE)</f>
        <v>Apr'24 to Sep'24</v>
      </c>
      <c r="C2796" t="s">
        <v>630</v>
      </c>
      <c r="D2796" t="s">
        <v>512</v>
      </c>
      <c r="E2796" t="s">
        <v>588</v>
      </c>
      <c r="F2796" t="s">
        <v>624</v>
      </c>
      <c r="G2796" t="s">
        <v>625</v>
      </c>
      <c r="H2796" t="s">
        <v>268</v>
      </c>
      <c r="I2796" t="s">
        <v>269</v>
      </c>
      <c r="J2796" t="s">
        <v>36</v>
      </c>
      <c r="K2796">
        <v>90</v>
      </c>
    </row>
    <row r="2797" spans="1:11" x14ac:dyDescent="0.35">
      <c r="A2797" s="36" t="str">
        <f t="shared" si="28"/>
        <v>NHS111PS-202425-H1</v>
      </c>
      <c r="B2797" s="36" t="str">
        <f>VLOOKUP($A2797,Refs!$J$2:$K$15,2,FALSE)</f>
        <v>Apr'24 to Sep'24</v>
      </c>
      <c r="C2797" t="s">
        <v>630</v>
      </c>
      <c r="D2797" t="s">
        <v>512</v>
      </c>
      <c r="E2797" t="s">
        <v>588</v>
      </c>
      <c r="F2797" t="s">
        <v>624</v>
      </c>
      <c r="G2797" t="s">
        <v>625</v>
      </c>
      <c r="H2797" t="s">
        <v>268</v>
      </c>
      <c r="I2797" t="s">
        <v>269</v>
      </c>
      <c r="J2797" t="s">
        <v>37</v>
      </c>
      <c r="K2797">
        <v>19</v>
      </c>
    </row>
    <row r="2798" spans="1:11" x14ac:dyDescent="0.35">
      <c r="A2798" s="36" t="str">
        <f t="shared" si="28"/>
        <v>NHS111PS-202425-H1</v>
      </c>
      <c r="B2798" s="36" t="str">
        <f>VLOOKUP($A2798,Refs!$J$2:$K$15,2,FALSE)</f>
        <v>Apr'24 to Sep'24</v>
      </c>
      <c r="C2798" t="s">
        <v>630</v>
      </c>
      <c r="D2798" t="s">
        <v>512</v>
      </c>
      <c r="E2798" t="s">
        <v>588</v>
      </c>
      <c r="F2798" t="s">
        <v>624</v>
      </c>
      <c r="G2798" t="s">
        <v>625</v>
      </c>
      <c r="H2798" t="s">
        <v>268</v>
      </c>
      <c r="I2798" t="s">
        <v>269</v>
      </c>
      <c r="J2798" t="s">
        <v>38</v>
      </c>
      <c r="K2798">
        <v>75</v>
      </c>
    </row>
    <row r="2799" spans="1:11" x14ac:dyDescent="0.35">
      <c r="A2799" s="36" t="str">
        <f t="shared" si="28"/>
        <v>NHS111PS-202425-H1</v>
      </c>
      <c r="B2799" s="36" t="str">
        <f>VLOOKUP($A2799,Refs!$J$2:$K$15,2,FALSE)</f>
        <v>Apr'24 to Sep'24</v>
      </c>
      <c r="C2799" t="s">
        <v>630</v>
      </c>
      <c r="D2799" t="s">
        <v>512</v>
      </c>
      <c r="E2799" t="s">
        <v>588</v>
      </c>
      <c r="F2799" t="s">
        <v>624</v>
      </c>
      <c r="G2799" t="s">
        <v>625</v>
      </c>
      <c r="H2799" t="s">
        <v>268</v>
      </c>
      <c r="I2799" t="s">
        <v>269</v>
      </c>
      <c r="J2799" t="s">
        <v>39</v>
      </c>
      <c r="K2799">
        <v>63</v>
      </c>
    </row>
    <row r="2800" spans="1:11" x14ac:dyDescent="0.35">
      <c r="A2800" s="36" t="str">
        <f t="shared" si="28"/>
        <v>NHS111PS-202425-H1</v>
      </c>
      <c r="B2800" s="36" t="str">
        <f>VLOOKUP($A2800,Refs!$J$2:$K$15,2,FALSE)</f>
        <v>Apr'24 to Sep'24</v>
      </c>
      <c r="C2800" t="s">
        <v>630</v>
      </c>
      <c r="D2800" t="s">
        <v>512</v>
      </c>
      <c r="E2800" t="s">
        <v>588</v>
      </c>
      <c r="F2800" t="s">
        <v>624</v>
      </c>
      <c r="G2800" t="s">
        <v>625</v>
      </c>
      <c r="H2800" t="s">
        <v>268</v>
      </c>
      <c r="I2800" t="s">
        <v>269</v>
      </c>
      <c r="J2800" t="s">
        <v>40</v>
      </c>
      <c r="K2800">
        <v>18</v>
      </c>
    </row>
    <row r="2801" spans="1:11" x14ac:dyDescent="0.35">
      <c r="A2801" s="36" t="str">
        <f t="shared" si="28"/>
        <v>NHS111PS-202425-H1</v>
      </c>
      <c r="B2801" s="36" t="str">
        <f>VLOOKUP($A2801,Refs!$J$2:$K$15,2,FALSE)</f>
        <v>Apr'24 to Sep'24</v>
      </c>
      <c r="C2801" t="s">
        <v>630</v>
      </c>
      <c r="D2801" t="s">
        <v>512</v>
      </c>
      <c r="E2801" t="s">
        <v>588</v>
      </c>
      <c r="F2801" t="s">
        <v>624</v>
      </c>
      <c r="G2801" t="s">
        <v>625</v>
      </c>
      <c r="H2801" t="s">
        <v>268</v>
      </c>
      <c r="I2801" t="s">
        <v>269</v>
      </c>
      <c r="J2801" t="s">
        <v>41</v>
      </c>
      <c r="K2801">
        <v>19</v>
      </c>
    </row>
    <row r="2802" spans="1:11" x14ac:dyDescent="0.35">
      <c r="A2802" s="36" t="str">
        <f t="shared" si="28"/>
        <v>NHS111PS-202425-H1</v>
      </c>
      <c r="B2802" s="36" t="str">
        <f>VLOOKUP($A2802,Refs!$J$2:$K$15,2,FALSE)</f>
        <v>Apr'24 to Sep'24</v>
      </c>
      <c r="C2802" t="s">
        <v>630</v>
      </c>
      <c r="D2802" t="s">
        <v>512</v>
      </c>
      <c r="E2802" t="s">
        <v>588</v>
      </c>
      <c r="F2802" t="s">
        <v>624</v>
      </c>
      <c r="G2802" t="s">
        <v>625</v>
      </c>
      <c r="H2802" t="s">
        <v>268</v>
      </c>
      <c r="I2802" t="s">
        <v>269</v>
      </c>
      <c r="J2802" t="s">
        <v>42</v>
      </c>
      <c r="K2802">
        <v>14</v>
      </c>
    </row>
    <row r="2803" spans="1:11" x14ac:dyDescent="0.35">
      <c r="A2803" s="36" t="str">
        <f t="shared" si="28"/>
        <v>NHS111PS-202425-H1</v>
      </c>
      <c r="B2803" s="36" t="str">
        <f>VLOOKUP($A2803,Refs!$J$2:$K$15,2,FALSE)</f>
        <v>Apr'24 to Sep'24</v>
      </c>
      <c r="C2803" t="s">
        <v>630</v>
      </c>
      <c r="D2803" t="s">
        <v>512</v>
      </c>
      <c r="E2803" t="s">
        <v>588</v>
      </c>
      <c r="F2803" t="s">
        <v>624</v>
      </c>
      <c r="G2803" t="s">
        <v>625</v>
      </c>
      <c r="H2803" t="s">
        <v>268</v>
      </c>
      <c r="I2803" t="s">
        <v>269</v>
      </c>
      <c r="J2803" t="s">
        <v>43</v>
      </c>
      <c r="K2803">
        <v>25</v>
      </c>
    </row>
    <row r="2804" spans="1:11" x14ac:dyDescent="0.35">
      <c r="A2804" s="36" t="str">
        <f t="shared" ref="A2804:A2867" si="29">C2804</f>
        <v>NHS111PS-202425-H2</v>
      </c>
      <c r="B2804" s="36" t="str">
        <f>VLOOKUP($A2804,Refs!$J$2:$K$15,2,FALSE)</f>
        <v>Oct'24 to Mar'25</v>
      </c>
      <c r="C2804" t="s">
        <v>631</v>
      </c>
      <c r="D2804" t="s">
        <v>568</v>
      </c>
      <c r="E2804" t="s">
        <v>628</v>
      </c>
      <c r="F2804" t="s">
        <v>589</v>
      </c>
      <c r="G2804" t="s">
        <v>590</v>
      </c>
      <c r="H2804" t="s">
        <v>565</v>
      </c>
      <c r="I2804" t="s">
        <v>566</v>
      </c>
      <c r="J2804">
        <v>1</v>
      </c>
      <c r="K2804">
        <v>178188</v>
      </c>
    </row>
    <row r="2805" spans="1:11" x14ac:dyDescent="0.35">
      <c r="A2805" s="36" t="str">
        <f t="shared" si="29"/>
        <v>NHS111PS-202425-H2</v>
      </c>
      <c r="B2805" s="36" t="str">
        <f>VLOOKUP($A2805,Refs!$J$2:$K$15,2,FALSE)</f>
        <v>Oct'24 to Mar'25</v>
      </c>
      <c r="C2805" t="s">
        <v>631</v>
      </c>
      <c r="D2805" t="s">
        <v>568</v>
      </c>
      <c r="E2805" t="s">
        <v>628</v>
      </c>
      <c r="F2805" t="s">
        <v>589</v>
      </c>
      <c r="G2805" t="s">
        <v>590</v>
      </c>
      <c r="H2805" t="s">
        <v>565</v>
      </c>
      <c r="I2805" t="s">
        <v>566</v>
      </c>
      <c r="J2805">
        <v>2</v>
      </c>
      <c r="K2805">
        <v>8127</v>
      </c>
    </row>
    <row r="2806" spans="1:11" x14ac:dyDescent="0.35">
      <c r="A2806" s="36" t="str">
        <f t="shared" si="29"/>
        <v>NHS111PS-202425-H2</v>
      </c>
      <c r="B2806" s="36" t="str">
        <f>VLOOKUP($A2806,Refs!$J$2:$K$15,2,FALSE)</f>
        <v>Oct'24 to Mar'25</v>
      </c>
      <c r="C2806" t="s">
        <v>631</v>
      </c>
      <c r="D2806" t="s">
        <v>568</v>
      </c>
      <c r="E2806" t="s">
        <v>628</v>
      </c>
      <c r="F2806" t="s">
        <v>589</v>
      </c>
      <c r="G2806" t="s">
        <v>590</v>
      </c>
      <c r="H2806" t="s">
        <v>565</v>
      </c>
      <c r="I2806" t="s">
        <v>566</v>
      </c>
      <c r="J2806" t="s">
        <v>30</v>
      </c>
      <c r="K2806">
        <v>5650</v>
      </c>
    </row>
    <row r="2807" spans="1:11" x14ac:dyDescent="0.35">
      <c r="A2807" s="36" t="str">
        <f t="shared" si="29"/>
        <v>NHS111PS-202425-H2</v>
      </c>
      <c r="B2807" s="36" t="str">
        <f>VLOOKUP($A2807,Refs!$J$2:$K$15,2,FALSE)</f>
        <v>Oct'24 to Mar'25</v>
      </c>
      <c r="C2807" t="s">
        <v>631</v>
      </c>
      <c r="D2807" t="s">
        <v>568</v>
      </c>
      <c r="E2807" t="s">
        <v>628</v>
      </c>
      <c r="F2807" t="s">
        <v>589</v>
      </c>
      <c r="G2807" t="s">
        <v>590</v>
      </c>
      <c r="H2807" t="s">
        <v>565</v>
      </c>
      <c r="I2807" t="s">
        <v>566</v>
      </c>
      <c r="J2807" t="s">
        <v>31</v>
      </c>
      <c r="K2807">
        <v>871</v>
      </c>
    </row>
    <row r="2808" spans="1:11" x14ac:dyDescent="0.35">
      <c r="A2808" s="36" t="str">
        <f t="shared" si="29"/>
        <v>NHS111PS-202425-H2</v>
      </c>
      <c r="B2808" s="36" t="str">
        <f>VLOOKUP($A2808,Refs!$J$2:$K$15,2,FALSE)</f>
        <v>Oct'24 to Mar'25</v>
      </c>
      <c r="C2808" t="s">
        <v>631</v>
      </c>
      <c r="D2808" t="s">
        <v>568</v>
      </c>
      <c r="E2808" t="s">
        <v>628</v>
      </c>
      <c r="F2808" t="s">
        <v>589</v>
      </c>
      <c r="G2808" t="s">
        <v>590</v>
      </c>
      <c r="H2808" t="s">
        <v>565</v>
      </c>
      <c r="I2808" t="s">
        <v>566</v>
      </c>
      <c r="J2808" t="s">
        <v>32</v>
      </c>
      <c r="K2808">
        <v>353</v>
      </c>
    </row>
    <row r="2809" spans="1:11" x14ac:dyDescent="0.35">
      <c r="A2809" s="36" t="str">
        <f t="shared" si="29"/>
        <v>NHS111PS-202425-H2</v>
      </c>
      <c r="B2809" s="36" t="str">
        <f>VLOOKUP($A2809,Refs!$J$2:$K$15,2,FALSE)</f>
        <v>Oct'24 to Mar'25</v>
      </c>
      <c r="C2809" t="s">
        <v>631</v>
      </c>
      <c r="D2809" t="s">
        <v>568</v>
      </c>
      <c r="E2809" t="s">
        <v>628</v>
      </c>
      <c r="F2809" t="s">
        <v>589</v>
      </c>
      <c r="G2809" t="s">
        <v>590</v>
      </c>
      <c r="H2809" t="s">
        <v>565</v>
      </c>
      <c r="I2809" t="s">
        <v>566</v>
      </c>
      <c r="J2809" t="s">
        <v>33</v>
      </c>
      <c r="K2809">
        <v>347</v>
      </c>
    </row>
    <row r="2810" spans="1:11" x14ac:dyDescent="0.35">
      <c r="A2810" s="36" t="str">
        <f t="shared" si="29"/>
        <v>NHS111PS-202425-H2</v>
      </c>
      <c r="B2810" s="36" t="str">
        <f>VLOOKUP($A2810,Refs!$J$2:$K$15,2,FALSE)</f>
        <v>Oct'24 to Mar'25</v>
      </c>
      <c r="C2810" t="s">
        <v>631</v>
      </c>
      <c r="D2810" t="s">
        <v>568</v>
      </c>
      <c r="E2810" t="s">
        <v>628</v>
      </c>
      <c r="F2810" t="s">
        <v>589</v>
      </c>
      <c r="G2810" t="s">
        <v>590</v>
      </c>
      <c r="H2810" t="s">
        <v>565</v>
      </c>
      <c r="I2810" t="s">
        <v>566</v>
      </c>
      <c r="J2810" t="s">
        <v>34</v>
      </c>
      <c r="K2810">
        <v>870</v>
      </c>
    </row>
    <row r="2811" spans="1:11" x14ac:dyDescent="0.35">
      <c r="A2811" s="36" t="str">
        <f t="shared" si="29"/>
        <v>NHS111PS-202425-H2</v>
      </c>
      <c r="B2811" s="36" t="str">
        <f>VLOOKUP($A2811,Refs!$J$2:$K$15,2,FALSE)</f>
        <v>Oct'24 to Mar'25</v>
      </c>
      <c r="C2811" t="s">
        <v>631</v>
      </c>
      <c r="D2811" t="s">
        <v>568</v>
      </c>
      <c r="E2811" t="s">
        <v>628</v>
      </c>
      <c r="F2811" t="s">
        <v>589</v>
      </c>
      <c r="G2811" t="s">
        <v>590</v>
      </c>
      <c r="H2811" t="s">
        <v>565</v>
      </c>
      <c r="I2811" t="s">
        <v>566</v>
      </c>
      <c r="J2811" t="s">
        <v>35</v>
      </c>
      <c r="K2811">
        <v>36</v>
      </c>
    </row>
    <row r="2812" spans="1:11" x14ac:dyDescent="0.35">
      <c r="A2812" s="36" t="str">
        <f t="shared" si="29"/>
        <v>NHS111PS-202425-H2</v>
      </c>
      <c r="B2812" s="36" t="str">
        <f>VLOOKUP($A2812,Refs!$J$2:$K$15,2,FALSE)</f>
        <v>Oct'24 to Mar'25</v>
      </c>
      <c r="C2812" t="s">
        <v>631</v>
      </c>
      <c r="D2812" t="s">
        <v>568</v>
      </c>
      <c r="E2812" t="s">
        <v>628</v>
      </c>
      <c r="F2812" t="s">
        <v>589</v>
      </c>
      <c r="G2812" t="s">
        <v>590</v>
      </c>
      <c r="H2812" t="s">
        <v>565</v>
      </c>
      <c r="I2812" t="s">
        <v>566</v>
      </c>
      <c r="J2812" t="s">
        <v>36</v>
      </c>
      <c r="K2812">
        <v>2315</v>
      </c>
    </row>
    <row r="2813" spans="1:11" x14ac:dyDescent="0.35">
      <c r="A2813" s="36" t="str">
        <f t="shared" si="29"/>
        <v>NHS111PS-202425-H2</v>
      </c>
      <c r="B2813" s="36" t="str">
        <f>VLOOKUP($A2813,Refs!$J$2:$K$15,2,FALSE)</f>
        <v>Oct'24 to Mar'25</v>
      </c>
      <c r="C2813" t="s">
        <v>631</v>
      </c>
      <c r="D2813" t="s">
        <v>568</v>
      </c>
      <c r="E2813" t="s">
        <v>628</v>
      </c>
      <c r="F2813" t="s">
        <v>589</v>
      </c>
      <c r="G2813" t="s">
        <v>590</v>
      </c>
      <c r="H2813" t="s">
        <v>565</v>
      </c>
      <c r="I2813" t="s">
        <v>566</v>
      </c>
      <c r="J2813" t="s">
        <v>37</v>
      </c>
      <c r="K2813">
        <v>2239</v>
      </c>
    </row>
    <row r="2814" spans="1:11" x14ac:dyDescent="0.35">
      <c r="A2814" s="36" t="str">
        <f t="shared" si="29"/>
        <v>NHS111PS-202425-H2</v>
      </c>
      <c r="B2814" s="36" t="str">
        <f>VLOOKUP($A2814,Refs!$J$2:$K$15,2,FALSE)</f>
        <v>Oct'24 to Mar'25</v>
      </c>
      <c r="C2814" t="s">
        <v>631</v>
      </c>
      <c r="D2814" t="s">
        <v>568</v>
      </c>
      <c r="E2814" t="s">
        <v>628</v>
      </c>
      <c r="F2814" t="s">
        <v>589</v>
      </c>
      <c r="G2814" t="s">
        <v>590</v>
      </c>
      <c r="H2814" t="s">
        <v>565</v>
      </c>
      <c r="I2814" t="s">
        <v>566</v>
      </c>
      <c r="J2814" t="s">
        <v>38</v>
      </c>
      <c r="K2814">
        <v>721</v>
      </c>
    </row>
    <row r="2815" spans="1:11" x14ac:dyDescent="0.35">
      <c r="A2815" s="36" t="str">
        <f t="shared" si="29"/>
        <v>NHS111PS-202425-H2</v>
      </c>
      <c r="B2815" s="36" t="str">
        <f>VLOOKUP($A2815,Refs!$J$2:$K$15,2,FALSE)</f>
        <v>Oct'24 to Mar'25</v>
      </c>
      <c r="C2815" t="s">
        <v>631</v>
      </c>
      <c r="D2815" t="s">
        <v>568</v>
      </c>
      <c r="E2815" t="s">
        <v>628</v>
      </c>
      <c r="F2815" t="s">
        <v>589</v>
      </c>
      <c r="G2815" t="s">
        <v>590</v>
      </c>
      <c r="H2815" t="s">
        <v>565</v>
      </c>
      <c r="I2815" t="s">
        <v>566</v>
      </c>
      <c r="J2815" t="s">
        <v>39</v>
      </c>
      <c r="K2815">
        <v>1814</v>
      </c>
    </row>
    <row r="2816" spans="1:11" x14ac:dyDescent="0.35">
      <c r="A2816" s="36" t="str">
        <f t="shared" si="29"/>
        <v>NHS111PS-202425-H2</v>
      </c>
      <c r="B2816" s="36" t="str">
        <f>VLOOKUP($A2816,Refs!$J$2:$K$15,2,FALSE)</f>
        <v>Oct'24 to Mar'25</v>
      </c>
      <c r="C2816" t="s">
        <v>631</v>
      </c>
      <c r="D2816" t="s">
        <v>568</v>
      </c>
      <c r="E2816" t="s">
        <v>628</v>
      </c>
      <c r="F2816" t="s">
        <v>589</v>
      </c>
      <c r="G2816" t="s">
        <v>590</v>
      </c>
      <c r="H2816" t="s">
        <v>565</v>
      </c>
      <c r="I2816" t="s">
        <v>566</v>
      </c>
      <c r="J2816" t="s">
        <v>40</v>
      </c>
      <c r="K2816">
        <v>0</v>
      </c>
    </row>
    <row r="2817" spans="1:11" x14ac:dyDescent="0.35">
      <c r="A2817" s="36" t="str">
        <f t="shared" si="29"/>
        <v>NHS111PS-202425-H2</v>
      </c>
      <c r="B2817" s="36" t="str">
        <f>VLOOKUP($A2817,Refs!$J$2:$K$15,2,FALSE)</f>
        <v>Oct'24 to Mar'25</v>
      </c>
      <c r="C2817" t="s">
        <v>631</v>
      </c>
      <c r="D2817" t="s">
        <v>568</v>
      </c>
      <c r="E2817" t="s">
        <v>628</v>
      </c>
      <c r="F2817" t="s">
        <v>589</v>
      </c>
      <c r="G2817" t="s">
        <v>590</v>
      </c>
      <c r="H2817" t="s">
        <v>565</v>
      </c>
      <c r="I2817" t="s">
        <v>566</v>
      </c>
      <c r="J2817" t="s">
        <v>41</v>
      </c>
      <c r="K2817">
        <v>0</v>
      </c>
    </row>
    <row r="2818" spans="1:11" x14ac:dyDescent="0.35">
      <c r="A2818" s="36" t="str">
        <f t="shared" si="29"/>
        <v>NHS111PS-202425-H2</v>
      </c>
      <c r="B2818" s="36" t="str">
        <f>VLOOKUP($A2818,Refs!$J$2:$K$15,2,FALSE)</f>
        <v>Oct'24 to Mar'25</v>
      </c>
      <c r="C2818" t="s">
        <v>631</v>
      </c>
      <c r="D2818" t="s">
        <v>568</v>
      </c>
      <c r="E2818" t="s">
        <v>628</v>
      </c>
      <c r="F2818" t="s">
        <v>589</v>
      </c>
      <c r="G2818" t="s">
        <v>590</v>
      </c>
      <c r="H2818" t="s">
        <v>565</v>
      </c>
      <c r="I2818" t="s">
        <v>566</v>
      </c>
      <c r="J2818" t="s">
        <v>42</v>
      </c>
      <c r="K2818">
        <v>1038</v>
      </c>
    </row>
    <row r="2819" spans="1:11" x14ac:dyDescent="0.35">
      <c r="A2819" s="36" t="str">
        <f t="shared" si="29"/>
        <v>NHS111PS-202425-H2</v>
      </c>
      <c r="B2819" s="36" t="str">
        <f>VLOOKUP($A2819,Refs!$J$2:$K$15,2,FALSE)</f>
        <v>Oct'24 to Mar'25</v>
      </c>
      <c r="C2819" t="s">
        <v>631</v>
      </c>
      <c r="D2819" t="s">
        <v>568</v>
      </c>
      <c r="E2819" t="s">
        <v>628</v>
      </c>
      <c r="F2819" t="s">
        <v>589</v>
      </c>
      <c r="G2819" t="s">
        <v>590</v>
      </c>
      <c r="H2819" t="s">
        <v>565</v>
      </c>
      <c r="I2819" t="s">
        <v>566</v>
      </c>
      <c r="J2819" t="s">
        <v>43</v>
      </c>
      <c r="K2819">
        <v>0</v>
      </c>
    </row>
    <row r="2820" spans="1:11" x14ac:dyDescent="0.35">
      <c r="A2820" s="36" t="str">
        <f t="shared" si="29"/>
        <v>NHS111PS-202425-H2</v>
      </c>
      <c r="B2820" s="36" t="str">
        <f>VLOOKUP($A2820,Refs!$J$2:$K$15,2,FALSE)</f>
        <v>Oct'24 to Mar'25</v>
      </c>
      <c r="C2820" t="s">
        <v>631</v>
      </c>
      <c r="D2820" t="s">
        <v>497</v>
      </c>
      <c r="E2820" t="s">
        <v>594</v>
      </c>
      <c r="F2820" t="s">
        <v>592</v>
      </c>
      <c r="G2820" t="s">
        <v>593</v>
      </c>
      <c r="H2820" t="s">
        <v>158</v>
      </c>
      <c r="I2820" t="s">
        <v>159</v>
      </c>
      <c r="J2820">
        <v>1</v>
      </c>
      <c r="K2820">
        <v>4903</v>
      </c>
    </row>
    <row r="2821" spans="1:11" x14ac:dyDescent="0.35">
      <c r="A2821" s="36" t="str">
        <f t="shared" si="29"/>
        <v>NHS111PS-202425-H2</v>
      </c>
      <c r="B2821" s="36" t="str">
        <f>VLOOKUP($A2821,Refs!$J$2:$K$15,2,FALSE)</f>
        <v>Oct'24 to Mar'25</v>
      </c>
      <c r="C2821" t="s">
        <v>631</v>
      </c>
      <c r="D2821" t="s">
        <v>497</v>
      </c>
      <c r="E2821" t="s">
        <v>594</v>
      </c>
      <c r="F2821" t="s">
        <v>592</v>
      </c>
      <c r="G2821" t="s">
        <v>593</v>
      </c>
      <c r="H2821" t="s">
        <v>158</v>
      </c>
      <c r="I2821" t="s">
        <v>159</v>
      </c>
      <c r="J2821">
        <v>2</v>
      </c>
      <c r="K2821">
        <v>412</v>
      </c>
    </row>
    <row r="2822" spans="1:11" x14ac:dyDescent="0.35">
      <c r="A2822" s="36" t="str">
        <f t="shared" si="29"/>
        <v>NHS111PS-202425-H2</v>
      </c>
      <c r="B2822" s="36" t="str">
        <f>VLOOKUP($A2822,Refs!$J$2:$K$15,2,FALSE)</f>
        <v>Oct'24 to Mar'25</v>
      </c>
      <c r="C2822" t="s">
        <v>631</v>
      </c>
      <c r="D2822" t="s">
        <v>497</v>
      </c>
      <c r="E2822" t="s">
        <v>594</v>
      </c>
      <c r="F2822" t="s">
        <v>592</v>
      </c>
      <c r="G2822" t="s">
        <v>593</v>
      </c>
      <c r="H2822" t="s">
        <v>158</v>
      </c>
      <c r="I2822" t="s">
        <v>159</v>
      </c>
      <c r="J2822" t="s">
        <v>30</v>
      </c>
      <c r="K2822">
        <v>236</v>
      </c>
    </row>
    <row r="2823" spans="1:11" x14ac:dyDescent="0.35">
      <c r="A2823" s="36" t="str">
        <f t="shared" si="29"/>
        <v>NHS111PS-202425-H2</v>
      </c>
      <c r="B2823" s="36" t="str">
        <f>VLOOKUP($A2823,Refs!$J$2:$K$15,2,FALSE)</f>
        <v>Oct'24 to Mar'25</v>
      </c>
      <c r="C2823" t="s">
        <v>631</v>
      </c>
      <c r="D2823" t="s">
        <v>497</v>
      </c>
      <c r="E2823" t="s">
        <v>594</v>
      </c>
      <c r="F2823" t="s">
        <v>592</v>
      </c>
      <c r="G2823" t="s">
        <v>593</v>
      </c>
      <c r="H2823" t="s">
        <v>158</v>
      </c>
      <c r="I2823" t="s">
        <v>159</v>
      </c>
      <c r="J2823" t="s">
        <v>31</v>
      </c>
      <c r="K2823">
        <v>70</v>
      </c>
    </row>
    <row r="2824" spans="1:11" x14ac:dyDescent="0.35">
      <c r="A2824" s="36" t="str">
        <f t="shared" si="29"/>
        <v>NHS111PS-202425-H2</v>
      </c>
      <c r="B2824" s="36" t="str">
        <f>VLOOKUP($A2824,Refs!$J$2:$K$15,2,FALSE)</f>
        <v>Oct'24 to Mar'25</v>
      </c>
      <c r="C2824" t="s">
        <v>631</v>
      </c>
      <c r="D2824" t="s">
        <v>497</v>
      </c>
      <c r="E2824" t="s">
        <v>594</v>
      </c>
      <c r="F2824" t="s">
        <v>592</v>
      </c>
      <c r="G2824" t="s">
        <v>593</v>
      </c>
      <c r="H2824" t="s">
        <v>158</v>
      </c>
      <c r="I2824" t="s">
        <v>159</v>
      </c>
      <c r="J2824" t="s">
        <v>32</v>
      </c>
      <c r="K2824">
        <v>28</v>
      </c>
    </row>
    <row r="2825" spans="1:11" x14ac:dyDescent="0.35">
      <c r="A2825" s="36" t="str">
        <f t="shared" si="29"/>
        <v>NHS111PS-202425-H2</v>
      </c>
      <c r="B2825" s="36" t="str">
        <f>VLOOKUP($A2825,Refs!$J$2:$K$15,2,FALSE)</f>
        <v>Oct'24 to Mar'25</v>
      </c>
      <c r="C2825" t="s">
        <v>631</v>
      </c>
      <c r="D2825" t="s">
        <v>497</v>
      </c>
      <c r="E2825" t="s">
        <v>594</v>
      </c>
      <c r="F2825" t="s">
        <v>592</v>
      </c>
      <c r="G2825" t="s">
        <v>593</v>
      </c>
      <c r="H2825" t="s">
        <v>158</v>
      </c>
      <c r="I2825" t="s">
        <v>159</v>
      </c>
      <c r="J2825" t="s">
        <v>33</v>
      </c>
      <c r="K2825">
        <v>26</v>
      </c>
    </row>
    <row r="2826" spans="1:11" x14ac:dyDescent="0.35">
      <c r="A2826" s="36" t="str">
        <f t="shared" si="29"/>
        <v>NHS111PS-202425-H2</v>
      </c>
      <c r="B2826" s="36" t="str">
        <f>VLOOKUP($A2826,Refs!$J$2:$K$15,2,FALSE)</f>
        <v>Oct'24 to Mar'25</v>
      </c>
      <c r="C2826" t="s">
        <v>631</v>
      </c>
      <c r="D2826" t="s">
        <v>497</v>
      </c>
      <c r="E2826" t="s">
        <v>594</v>
      </c>
      <c r="F2826" t="s">
        <v>592</v>
      </c>
      <c r="G2826" t="s">
        <v>593</v>
      </c>
      <c r="H2826" t="s">
        <v>158</v>
      </c>
      <c r="I2826" t="s">
        <v>159</v>
      </c>
      <c r="J2826" t="s">
        <v>34</v>
      </c>
      <c r="K2826">
        <v>38</v>
      </c>
    </row>
    <row r="2827" spans="1:11" x14ac:dyDescent="0.35">
      <c r="A2827" s="36" t="str">
        <f t="shared" si="29"/>
        <v>NHS111PS-202425-H2</v>
      </c>
      <c r="B2827" s="36" t="str">
        <f>VLOOKUP($A2827,Refs!$J$2:$K$15,2,FALSE)</f>
        <v>Oct'24 to Mar'25</v>
      </c>
      <c r="C2827" t="s">
        <v>631</v>
      </c>
      <c r="D2827" t="s">
        <v>497</v>
      </c>
      <c r="E2827" t="s">
        <v>594</v>
      </c>
      <c r="F2827" t="s">
        <v>592</v>
      </c>
      <c r="G2827" t="s">
        <v>593</v>
      </c>
      <c r="H2827" t="s">
        <v>158</v>
      </c>
      <c r="I2827" t="s">
        <v>159</v>
      </c>
      <c r="J2827" t="s">
        <v>35</v>
      </c>
      <c r="K2827">
        <v>14</v>
      </c>
    </row>
    <row r="2828" spans="1:11" x14ac:dyDescent="0.35">
      <c r="A2828" s="36" t="str">
        <f t="shared" si="29"/>
        <v>NHS111PS-202425-H2</v>
      </c>
      <c r="B2828" s="36" t="str">
        <f>VLOOKUP($A2828,Refs!$J$2:$K$15,2,FALSE)</f>
        <v>Oct'24 to Mar'25</v>
      </c>
      <c r="C2828" t="s">
        <v>631</v>
      </c>
      <c r="D2828" t="s">
        <v>497</v>
      </c>
      <c r="E2828" t="s">
        <v>594</v>
      </c>
      <c r="F2828" t="s">
        <v>592</v>
      </c>
      <c r="G2828" t="s">
        <v>593</v>
      </c>
      <c r="H2828" t="s">
        <v>158</v>
      </c>
      <c r="I2828" t="s">
        <v>159</v>
      </c>
      <c r="J2828" t="s">
        <v>36</v>
      </c>
      <c r="K2828">
        <v>121</v>
      </c>
    </row>
    <row r="2829" spans="1:11" x14ac:dyDescent="0.35">
      <c r="A2829" s="36" t="str">
        <f t="shared" si="29"/>
        <v>NHS111PS-202425-H2</v>
      </c>
      <c r="B2829" s="36" t="str">
        <f>VLOOKUP($A2829,Refs!$J$2:$K$15,2,FALSE)</f>
        <v>Oct'24 to Mar'25</v>
      </c>
      <c r="C2829" t="s">
        <v>631</v>
      </c>
      <c r="D2829" t="s">
        <v>497</v>
      </c>
      <c r="E2829" t="s">
        <v>594</v>
      </c>
      <c r="F2829" t="s">
        <v>592</v>
      </c>
      <c r="G2829" t="s">
        <v>593</v>
      </c>
      <c r="H2829" t="s">
        <v>158</v>
      </c>
      <c r="I2829" t="s">
        <v>159</v>
      </c>
      <c r="J2829" t="s">
        <v>37</v>
      </c>
      <c r="K2829">
        <v>99</v>
      </c>
    </row>
    <row r="2830" spans="1:11" x14ac:dyDescent="0.35">
      <c r="A2830" s="36" t="str">
        <f t="shared" si="29"/>
        <v>NHS111PS-202425-H2</v>
      </c>
      <c r="B2830" s="36" t="str">
        <f>VLOOKUP($A2830,Refs!$J$2:$K$15,2,FALSE)</f>
        <v>Oct'24 to Mar'25</v>
      </c>
      <c r="C2830" t="s">
        <v>631</v>
      </c>
      <c r="D2830" t="s">
        <v>497</v>
      </c>
      <c r="E2830" t="s">
        <v>594</v>
      </c>
      <c r="F2830" t="s">
        <v>592</v>
      </c>
      <c r="G2830" t="s">
        <v>593</v>
      </c>
      <c r="H2830" t="s">
        <v>158</v>
      </c>
      <c r="I2830" t="s">
        <v>159</v>
      </c>
      <c r="J2830" t="s">
        <v>38</v>
      </c>
      <c r="K2830">
        <v>29</v>
      </c>
    </row>
    <row r="2831" spans="1:11" x14ac:dyDescent="0.35">
      <c r="A2831" s="36" t="str">
        <f t="shared" si="29"/>
        <v>NHS111PS-202425-H2</v>
      </c>
      <c r="B2831" s="36" t="str">
        <f>VLOOKUP($A2831,Refs!$J$2:$K$15,2,FALSE)</f>
        <v>Oct'24 to Mar'25</v>
      </c>
      <c r="C2831" t="s">
        <v>631</v>
      </c>
      <c r="D2831" t="s">
        <v>497</v>
      </c>
      <c r="E2831" t="s">
        <v>594</v>
      </c>
      <c r="F2831" t="s">
        <v>592</v>
      </c>
      <c r="G2831" t="s">
        <v>593</v>
      </c>
      <c r="H2831" t="s">
        <v>158</v>
      </c>
      <c r="I2831" t="s">
        <v>159</v>
      </c>
      <c r="J2831" t="s">
        <v>39</v>
      </c>
      <c r="K2831">
        <v>50</v>
      </c>
    </row>
    <row r="2832" spans="1:11" x14ac:dyDescent="0.35">
      <c r="A2832" s="36" t="str">
        <f t="shared" si="29"/>
        <v>NHS111PS-202425-H2</v>
      </c>
      <c r="B2832" s="36" t="str">
        <f>VLOOKUP($A2832,Refs!$J$2:$K$15,2,FALSE)</f>
        <v>Oct'24 to Mar'25</v>
      </c>
      <c r="C2832" t="s">
        <v>631</v>
      </c>
      <c r="D2832" t="s">
        <v>497</v>
      </c>
      <c r="E2832" t="s">
        <v>594</v>
      </c>
      <c r="F2832" t="s">
        <v>592</v>
      </c>
      <c r="G2832" t="s">
        <v>593</v>
      </c>
      <c r="H2832" t="s">
        <v>158</v>
      </c>
      <c r="I2832" t="s">
        <v>159</v>
      </c>
      <c r="J2832" t="s">
        <v>40</v>
      </c>
      <c r="K2832">
        <v>22</v>
      </c>
    </row>
    <row r="2833" spans="1:11" x14ac:dyDescent="0.35">
      <c r="A2833" s="36" t="str">
        <f t="shared" si="29"/>
        <v>NHS111PS-202425-H2</v>
      </c>
      <c r="B2833" s="36" t="str">
        <f>VLOOKUP($A2833,Refs!$J$2:$K$15,2,FALSE)</f>
        <v>Oct'24 to Mar'25</v>
      </c>
      <c r="C2833" t="s">
        <v>631</v>
      </c>
      <c r="D2833" t="s">
        <v>497</v>
      </c>
      <c r="E2833" t="s">
        <v>594</v>
      </c>
      <c r="F2833" t="s">
        <v>592</v>
      </c>
      <c r="G2833" t="s">
        <v>593</v>
      </c>
      <c r="H2833" t="s">
        <v>158</v>
      </c>
      <c r="I2833" t="s">
        <v>159</v>
      </c>
      <c r="J2833" t="s">
        <v>41</v>
      </c>
      <c r="K2833">
        <v>20</v>
      </c>
    </row>
    <row r="2834" spans="1:11" x14ac:dyDescent="0.35">
      <c r="A2834" s="36" t="str">
        <f t="shared" si="29"/>
        <v>NHS111PS-202425-H2</v>
      </c>
      <c r="B2834" s="36" t="str">
        <f>VLOOKUP($A2834,Refs!$J$2:$K$15,2,FALSE)</f>
        <v>Oct'24 to Mar'25</v>
      </c>
      <c r="C2834" t="s">
        <v>631</v>
      </c>
      <c r="D2834" t="s">
        <v>497</v>
      </c>
      <c r="E2834" t="s">
        <v>594</v>
      </c>
      <c r="F2834" t="s">
        <v>592</v>
      </c>
      <c r="G2834" t="s">
        <v>593</v>
      </c>
      <c r="H2834" t="s">
        <v>158</v>
      </c>
      <c r="I2834" t="s">
        <v>159</v>
      </c>
      <c r="J2834" t="s">
        <v>42</v>
      </c>
      <c r="K2834">
        <v>68</v>
      </c>
    </row>
    <row r="2835" spans="1:11" x14ac:dyDescent="0.35">
      <c r="A2835" s="36" t="str">
        <f t="shared" si="29"/>
        <v>NHS111PS-202425-H2</v>
      </c>
      <c r="B2835" s="36" t="str">
        <f>VLOOKUP($A2835,Refs!$J$2:$K$15,2,FALSE)</f>
        <v>Oct'24 to Mar'25</v>
      </c>
      <c r="C2835" t="s">
        <v>631</v>
      </c>
      <c r="D2835" t="s">
        <v>497</v>
      </c>
      <c r="E2835" t="s">
        <v>594</v>
      </c>
      <c r="F2835" t="s">
        <v>592</v>
      </c>
      <c r="G2835" t="s">
        <v>593</v>
      </c>
      <c r="H2835" t="s">
        <v>158</v>
      </c>
      <c r="I2835" t="s">
        <v>159</v>
      </c>
      <c r="J2835" t="s">
        <v>43</v>
      </c>
      <c r="K2835">
        <v>3</v>
      </c>
    </row>
    <row r="2836" spans="1:11" x14ac:dyDescent="0.35">
      <c r="A2836" s="36" t="str">
        <f t="shared" si="29"/>
        <v>NHS111PS-202425-H2</v>
      </c>
      <c r="B2836" s="36" t="str">
        <f>VLOOKUP($A2836,Refs!$J$2:$K$15,2,FALSE)</f>
        <v>Oct'24 to Mar'25</v>
      </c>
      <c r="C2836" t="s">
        <v>631</v>
      </c>
      <c r="D2836" t="s">
        <v>501</v>
      </c>
      <c r="E2836" t="s">
        <v>591</v>
      </c>
      <c r="F2836" t="s">
        <v>592</v>
      </c>
      <c r="G2836" t="s">
        <v>593</v>
      </c>
      <c r="H2836" t="s">
        <v>151</v>
      </c>
      <c r="I2836" t="s">
        <v>150</v>
      </c>
      <c r="J2836">
        <v>1</v>
      </c>
      <c r="K2836">
        <v>54024</v>
      </c>
    </row>
    <row r="2837" spans="1:11" x14ac:dyDescent="0.35">
      <c r="A2837" s="36" t="str">
        <f t="shared" si="29"/>
        <v>NHS111PS-202425-H2</v>
      </c>
      <c r="B2837" s="36" t="str">
        <f>VLOOKUP($A2837,Refs!$J$2:$K$15,2,FALSE)</f>
        <v>Oct'24 to Mar'25</v>
      </c>
      <c r="C2837" t="s">
        <v>631</v>
      </c>
      <c r="D2837" t="s">
        <v>501</v>
      </c>
      <c r="E2837" t="s">
        <v>591</v>
      </c>
      <c r="F2837" t="s">
        <v>592</v>
      </c>
      <c r="G2837" t="s">
        <v>593</v>
      </c>
      <c r="H2837" t="s">
        <v>151</v>
      </c>
      <c r="I2837" t="s">
        <v>150</v>
      </c>
      <c r="J2837">
        <v>2</v>
      </c>
      <c r="K2837">
        <v>4990</v>
      </c>
    </row>
    <row r="2838" spans="1:11" x14ac:dyDescent="0.35">
      <c r="A2838" s="36" t="str">
        <f t="shared" si="29"/>
        <v>NHS111PS-202425-H2</v>
      </c>
      <c r="B2838" s="36" t="str">
        <f>VLOOKUP($A2838,Refs!$J$2:$K$15,2,FALSE)</f>
        <v>Oct'24 to Mar'25</v>
      </c>
      <c r="C2838" t="s">
        <v>631</v>
      </c>
      <c r="D2838" t="s">
        <v>501</v>
      </c>
      <c r="E2838" t="s">
        <v>591</v>
      </c>
      <c r="F2838" t="s">
        <v>592</v>
      </c>
      <c r="G2838" t="s">
        <v>593</v>
      </c>
      <c r="H2838" t="s">
        <v>151</v>
      </c>
      <c r="I2838" t="s">
        <v>150</v>
      </c>
      <c r="J2838" t="s">
        <v>30</v>
      </c>
      <c r="K2838">
        <v>2994</v>
      </c>
    </row>
    <row r="2839" spans="1:11" x14ac:dyDescent="0.35">
      <c r="A2839" s="36" t="str">
        <f t="shared" si="29"/>
        <v>NHS111PS-202425-H2</v>
      </c>
      <c r="B2839" s="36" t="str">
        <f>VLOOKUP($A2839,Refs!$J$2:$K$15,2,FALSE)</f>
        <v>Oct'24 to Mar'25</v>
      </c>
      <c r="C2839" t="s">
        <v>631</v>
      </c>
      <c r="D2839" t="s">
        <v>501</v>
      </c>
      <c r="E2839" t="s">
        <v>591</v>
      </c>
      <c r="F2839" t="s">
        <v>592</v>
      </c>
      <c r="G2839" t="s">
        <v>593</v>
      </c>
      <c r="H2839" t="s">
        <v>151</v>
      </c>
      <c r="I2839" t="s">
        <v>150</v>
      </c>
      <c r="J2839" t="s">
        <v>31</v>
      </c>
      <c r="K2839">
        <v>866</v>
      </c>
    </row>
    <row r="2840" spans="1:11" x14ac:dyDescent="0.35">
      <c r="A2840" s="36" t="str">
        <f t="shared" si="29"/>
        <v>NHS111PS-202425-H2</v>
      </c>
      <c r="B2840" s="36" t="str">
        <f>VLOOKUP($A2840,Refs!$J$2:$K$15,2,FALSE)</f>
        <v>Oct'24 to Mar'25</v>
      </c>
      <c r="C2840" t="s">
        <v>631</v>
      </c>
      <c r="D2840" t="s">
        <v>501</v>
      </c>
      <c r="E2840" t="s">
        <v>591</v>
      </c>
      <c r="F2840" t="s">
        <v>592</v>
      </c>
      <c r="G2840" t="s">
        <v>593</v>
      </c>
      <c r="H2840" t="s">
        <v>151</v>
      </c>
      <c r="I2840" t="s">
        <v>150</v>
      </c>
      <c r="J2840" t="s">
        <v>32</v>
      </c>
      <c r="K2840">
        <v>338</v>
      </c>
    </row>
    <row r="2841" spans="1:11" x14ac:dyDescent="0.35">
      <c r="A2841" s="36" t="str">
        <f t="shared" si="29"/>
        <v>NHS111PS-202425-H2</v>
      </c>
      <c r="B2841" s="36" t="str">
        <f>VLOOKUP($A2841,Refs!$J$2:$K$15,2,FALSE)</f>
        <v>Oct'24 to Mar'25</v>
      </c>
      <c r="C2841" t="s">
        <v>631</v>
      </c>
      <c r="D2841" t="s">
        <v>501</v>
      </c>
      <c r="E2841" t="s">
        <v>591</v>
      </c>
      <c r="F2841" t="s">
        <v>592</v>
      </c>
      <c r="G2841" t="s">
        <v>593</v>
      </c>
      <c r="H2841" t="s">
        <v>151</v>
      </c>
      <c r="I2841" t="s">
        <v>150</v>
      </c>
      <c r="J2841" t="s">
        <v>33</v>
      </c>
      <c r="K2841">
        <v>296</v>
      </c>
    </row>
    <row r="2842" spans="1:11" x14ac:dyDescent="0.35">
      <c r="A2842" s="36" t="str">
        <f t="shared" si="29"/>
        <v>NHS111PS-202425-H2</v>
      </c>
      <c r="B2842" s="36" t="str">
        <f>VLOOKUP($A2842,Refs!$J$2:$K$15,2,FALSE)</f>
        <v>Oct'24 to Mar'25</v>
      </c>
      <c r="C2842" t="s">
        <v>631</v>
      </c>
      <c r="D2842" t="s">
        <v>501</v>
      </c>
      <c r="E2842" t="s">
        <v>591</v>
      </c>
      <c r="F2842" t="s">
        <v>592</v>
      </c>
      <c r="G2842" t="s">
        <v>593</v>
      </c>
      <c r="H2842" t="s">
        <v>151</v>
      </c>
      <c r="I2842" t="s">
        <v>150</v>
      </c>
      <c r="J2842" t="s">
        <v>34</v>
      </c>
      <c r="K2842">
        <v>322</v>
      </c>
    </row>
    <row r="2843" spans="1:11" x14ac:dyDescent="0.35">
      <c r="A2843" s="36" t="str">
        <f t="shared" si="29"/>
        <v>NHS111PS-202425-H2</v>
      </c>
      <c r="B2843" s="36" t="str">
        <f>VLOOKUP($A2843,Refs!$J$2:$K$15,2,FALSE)</f>
        <v>Oct'24 to Mar'25</v>
      </c>
      <c r="C2843" t="s">
        <v>631</v>
      </c>
      <c r="D2843" t="s">
        <v>501</v>
      </c>
      <c r="E2843" t="s">
        <v>591</v>
      </c>
      <c r="F2843" t="s">
        <v>592</v>
      </c>
      <c r="G2843" t="s">
        <v>593</v>
      </c>
      <c r="H2843" t="s">
        <v>151</v>
      </c>
      <c r="I2843" t="s">
        <v>150</v>
      </c>
      <c r="J2843" t="s">
        <v>35</v>
      </c>
      <c r="K2843">
        <v>174</v>
      </c>
    </row>
    <row r="2844" spans="1:11" x14ac:dyDescent="0.35">
      <c r="A2844" s="36" t="str">
        <f t="shared" si="29"/>
        <v>NHS111PS-202425-H2</v>
      </c>
      <c r="B2844" s="36" t="str">
        <f>VLOOKUP($A2844,Refs!$J$2:$K$15,2,FALSE)</f>
        <v>Oct'24 to Mar'25</v>
      </c>
      <c r="C2844" t="s">
        <v>631</v>
      </c>
      <c r="D2844" t="s">
        <v>501</v>
      </c>
      <c r="E2844" t="s">
        <v>591</v>
      </c>
      <c r="F2844" t="s">
        <v>592</v>
      </c>
      <c r="G2844" t="s">
        <v>593</v>
      </c>
      <c r="H2844" t="s">
        <v>151</v>
      </c>
      <c r="I2844" t="s">
        <v>150</v>
      </c>
      <c r="J2844" t="s">
        <v>36</v>
      </c>
      <c r="K2844">
        <v>1554</v>
      </c>
    </row>
    <row r="2845" spans="1:11" x14ac:dyDescent="0.35">
      <c r="A2845" s="36" t="str">
        <f t="shared" si="29"/>
        <v>NHS111PS-202425-H2</v>
      </c>
      <c r="B2845" s="36" t="str">
        <f>VLOOKUP($A2845,Refs!$J$2:$K$15,2,FALSE)</f>
        <v>Oct'24 to Mar'25</v>
      </c>
      <c r="C2845" t="s">
        <v>631</v>
      </c>
      <c r="D2845" t="s">
        <v>501</v>
      </c>
      <c r="E2845" t="s">
        <v>591</v>
      </c>
      <c r="F2845" t="s">
        <v>592</v>
      </c>
      <c r="G2845" t="s">
        <v>593</v>
      </c>
      <c r="H2845" t="s">
        <v>151</v>
      </c>
      <c r="I2845" t="s">
        <v>150</v>
      </c>
      <c r="J2845" t="s">
        <v>37</v>
      </c>
      <c r="K2845">
        <v>778</v>
      </c>
    </row>
    <row r="2846" spans="1:11" x14ac:dyDescent="0.35">
      <c r="A2846" s="36" t="str">
        <f t="shared" si="29"/>
        <v>NHS111PS-202425-H2</v>
      </c>
      <c r="B2846" s="36" t="str">
        <f>VLOOKUP($A2846,Refs!$J$2:$K$15,2,FALSE)</f>
        <v>Oct'24 to Mar'25</v>
      </c>
      <c r="C2846" t="s">
        <v>631</v>
      </c>
      <c r="D2846" t="s">
        <v>501</v>
      </c>
      <c r="E2846" t="s">
        <v>591</v>
      </c>
      <c r="F2846" t="s">
        <v>592</v>
      </c>
      <c r="G2846" t="s">
        <v>593</v>
      </c>
      <c r="H2846" t="s">
        <v>151</v>
      </c>
      <c r="I2846" t="s">
        <v>150</v>
      </c>
      <c r="J2846" t="s">
        <v>38</v>
      </c>
      <c r="K2846">
        <v>383</v>
      </c>
    </row>
    <row r="2847" spans="1:11" x14ac:dyDescent="0.35">
      <c r="A2847" s="36" t="str">
        <f t="shared" si="29"/>
        <v>NHS111PS-202425-H2</v>
      </c>
      <c r="B2847" s="36" t="str">
        <f>VLOOKUP($A2847,Refs!$J$2:$K$15,2,FALSE)</f>
        <v>Oct'24 to Mar'25</v>
      </c>
      <c r="C2847" t="s">
        <v>631</v>
      </c>
      <c r="D2847" t="s">
        <v>501</v>
      </c>
      <c r="E2847" t="s">
        <v>591</v>
      </c>
      <c r="F2847" t="s">
        <v>592</v>
      </c>
      <c r="G2847" t="s">
        <v>593</v>
      </c>
      <c r="H2847" t="s">
        <v>151</v>
      </c>
      <c r="I2847" t="s">
        <v>150</v>
      </c>
      <c r="J2847" t="s">
        <v>39</v>
      </c>
      <c r="K2847">
        <v>758</v>
      </c>
    </row>
    <row r="2848" spans="1:11" x14ac:dyDescent="0.35">
      <c r="A2848" s="36" t="str">
        <f t="shared" si="29"/>
        <v>NHS111PS-202425-H2</v>
      </c>
      <c r="B2848" s="36" t="str">
        <f>VLOOKUP($A2848,Refs!$J$2:$K$15,2,FALSE)</f>
        <v>Oct'24 to Mar'25</v>
      </c>
      <c r="C2848" t="s">
        <v>631</v>
      </c>
      <c r="D2848" t="s">
        <v>501</v>
      </c>
      <c r="E2848" t="s">
        <v>591</v>
      </c>
      <c r="F2848" t="s">
        <v>592</v>
      </c>
      <c r="G2848" t="s">
        <v>593</v>
      </c>
      <c r="H2848" t="s">
        <v>151</v>
      </c>
      <c r="I2848" t="s">
        <v>150</v>
      </c>
      <c r="J2848" t="s">
        <v>40</v>
      </c>
      <c r="K2848">
        <v>273</v>
      </c>
    </row>
    <row r="2849" spans="1:11" x14ac:dyDescent="0.35">
      <c r="A2849" s="36" t="str">
        <f t="shared" si="29"/>
        <v>NHS111PS-202425-H2</v>
      </c>
      <c r="B2849" s="36" t="str">
        <f>VLOOKUP($A2849,Refs!$J$2:$K$15,2,FALSE)</f>
        <v>Oct'24 to Mar'25</v>
      </c>
      <c r="C2849" t="s">
        <v>631</v>
      </c>
      <c r="D2849" t="s">
        <v>501</v>
      </c>
      <c r="E2849" t="s">
        <v>591</v>
      </c>
      <c r="F2849" t="s">
        <v>592</v>
      </c>
      <c r="G2849" t="s">
        <v>593</v>
      </c>
      <c r="H2849" t="s">
        <v>151</v>
      </c>
      <c r="I2849" t="s">
        <v>150</v>
      </c>
      <c r="J2849" t="s">
        <v>41</v>
      </c>
      <c r="K2849">
        <v>325</v>
      </c>
    </row>
    <row r="2850" spans="1:11" x14ac:dyDescent="0.35">
      <c r="A2850" s="36" t="str">
        <f t="shared" si="29"/>
        <v>NHS111PS-202425-H2</v>
      </c>
      <c r="B2850" s="36" t="str">
        <f>VLOOKUP($A2850,Refs!$J$2:$K$15,2,FALSE)</f>
        <v>Oct'24 to Mar'25</v>
      </c>
      <c r="C2850" t="s">
        <v>631</v>
      </c>
      <c r="D2850" t="s">
        <v>501</v>
      </c>
      <c r="E2850" t="s">
        <v>591</v>
      </c>
      <c r="F2850" t="s">
        <v>592</v>
      </c>
      <c r="G2850" t="s">
        <v>593</v>
      </c>
      <c r="H2850" t="s">
        <v>151</v>
      </c>
      <c r="I2850" t="s">
        <v>150</v>
      </c>
      <c r="J2850" t="s">
        <v>42</v>
      </c>
      <c r="K2850">
        <v>881</v>
      </c>
    </row>
    <row r="2851" spans="1:11" x14ac:dyDescent="0.35">
      <c r="A2851" s="36" t="str">
        <f t="shared" si="29"/>
        <v>NHS111PS-202425-H2</v>
      </c>
      <c r="B2851" s="36" t="str">
        <f>VLOOKUP($A2851,Refs!$J$2:$K$15,2,FALSE)</f>
        <v>Oct'24 to Mar'25</v>
      </c>
      <c r="C2851" t="s">
        <v>631</v>
      </c>
      <c r="D2851" t="s">
        <v>501</v>
      </c>
      <c r="E2851" t="s">
        <v>591</v>
      </c>
      <c r="F2851" t="s">
        <v>592</v>
      </c>
      <c r="G2851" t="s">
        <v>593</v>
      </c>
      <c r="H2851" t="s">
        <v>151</v>
      </c>
      <c r="I2851" t="s">
        <v>150</v>
      </c>
      <c r="J2851" t="s">
        <v>43</v>
      </c>
      <c r="K2851">
        <v>38</v>
      </c>
    </row>
    <row r="2852" spans="1:11" x14ac:dyDescent="0.35">
      <c r="A2852" s="36" t="str">
        <f t="shared" si="29"/>
        <v>NHS111PS-202425-H2</v>
      </c>
      <c r="B2852" s="36" t="str">
        <f>VLOOKUP($A2852,Refs!$J$2:$K$15,2,FALSE)</f>
        <v>Oct'24 to Mar'25</v>
      </c>
      <c r="C2852" t="s">
        <v>631</v>
      </c>
      <c r="D2852" t="s">
        <v>497</v>
      </c>
      <c r="E2852" t="s">
        <v>594</v>
      </c>
      <c r="F2852" t="s">
        <v>597</v>
      </c>
      <c r="G2852" t="s">
        <v>632</v>
      </c>
      <c r="H2852" t="s">
        <v>258</v>
      </c>
      <c r="I2852" t="s">
        <v>525</v>
      </c>
      <c r="J2852">
        <v>1</v>
      </c>
      <c r="K2852">
        <v>12758</v>
      </c>
    </row>
    <row r="2853" spans="1:11" x14ac:dyDescent="0.35">
      <c r="A2853" s="36" t="str">
        <f t="shared" si="29"/>
        <v>NHS111PS-202425-H2</v>
      </c>
      <c r="B2853" s="36" t="str">
        <f>VLOOKUP($A2853,Refs!$J$2:$K$15,2,FALSE)</f>
        <v>Oct'24 to Mar'25</v>
      </c>
      <c r="C2853" t="s">
        <v>631</v>
      </c>
      <c r="D2853" t="s">
        <v>497</v>
      </c>
      <c r="E2853" t="s">
        <v>594</v>
      </c>
      <c r="F2853" t="s">
        <v>597</v>
      </c>
      <c r="G2853" t="s">
        <v>632</v>
      </c>
      <c r="H2853" t="s">
        <v>258</v>
      </c>
      <c r="I2853" t="s">
        <v>525</v>
      </c>
      <c r="J2853">
        <v>2</v>
      </c>
      <c r="K2853">
        <v>591</v>
      </c>
    </row>
    <row r="2854" spans="1:11" x14ac:dyDescent="0.35">
      <c r="A2854" s="36" t="str">
        <f t="shared" si="29"/>
        <v>NHS111PS-202425-H2</v>
      </c>
      <c r="B2854" s="36" t="str">
        <f>VLOOKUP($A2854,Refs!$J$2:$K$15,2,FALSE)</f>
        <v>Oct'24 to Mar'25</v>
      </c>
      <c r="C2854" t="s">
        <v>631</v>
      </c>
      <c r="D2854" t="s">
        <v>497</v>
      </c>
      <c r="E2854" t="s">
        <v>594</v>
      </c>
      <c r="F2854" t="s">
        <v>597</v>
      </c>
      <c r="G2854" t="s">
        <v>632</v>
      </c>
      <c r="H2854" t="s">
        <v>258</v>
      </c>
      <c r="I2854" t="s">
        <v>525</v>
      </c>
      <c r="J2854" t="s">
        <v>30</v>
      </c>
      <c r="K2854">
        <v>394</v>
      </c>
    </row>
    <row r="2855" spans="1:11" x14ac:dyDescent="0.35">
      <c r="A2855" s="36" t="str">
        <f t="shared" si="29"/>
        <v>NHS111PS-202425-H2</v>
      </c>
      <c r="B2855" s="36" t="str">
        <f>VLOOKUP($A2855,Refs!$J$2:$K$15,2,FALSE)</f>
        <v>Oct'24 to Mar'25</v>
      </c>
      <c r="C2855" t="s">
        <v>631</v>
      </c>
      <c r="D2855" t="s">
        <v>497</v>
      </c>
      <c r="E2855" t="s">
        <v>594</v>
      </c>
      <c r="F2855" t="s">
        <v>597</v>
      </c>
      <c r="G2855" t="s">
        <v>632</v>
      </c>
      <c r="H2855" t="s">
        <v>258</v>
      </c>
      <c r="I2855" t="s">
        <v>525</v>
      </c>
      <c r="J2855" t="s">
        <v>31</v>
      </c>
      <c r="K2855">
        <v>81</v>
      </c>
    </row>
    <row r="2856" spans="1:11" x14ac:dyDescent="0.35">
      <c r="A2856" s="36" t="str">
        <f t="shared" si="29"/>
        <v>NHS111PS-202425-H2</v>
      </c>
      <c r="B2856" s="36" t="str">
        <f>VLOOKUP($A2856,Refs!$J$2:$K$15,2,FALSE)</f>
        <v>Oct'24 to Mar'25</v>
      </c>
      <c r="C2856" t="s">
        <v>631</v>
      </c>
      <c r="D2856" t="s">
        <v>497</v>
      </c>
      <c r="E2856" t="s">
        <v>594</v>
      </c>
      <c r="F2856" t="s">
        <v>597</v>
      </c>
      <c r="G2856" t="s">
        <v>632</v>
      </c>
      <c r="H2856" t="s">
        <v>258</v>
      </c>
      <c r="I2856" t="s">
        <v>525</v>
      </c>
      <c r="J2856" t="s">
        <v>32</v>
      </c>
      <c r="K2856">
        <v>40</v>
      </c>
    </row>
    <row r="2857" spans="1:11" x14ac:dyDescent="0.35">
      <c r="A2857" s="36" t="str">
        <f t="shared" si="29"/>
        <v>NHS111PS-202425-H2</v>
      </c>
      <c r="B2857" s="36" t="str">
        <f>VLOOKUP($A2857,Refs!$J$2:$K$15,2,FALSE)</f>
        <v>Oct'24 to Mar'25</v>
      </c>
      <c r="C2857" t="s">
        <v>631</v>
      </c>
      <c r="D2857" t="s">
        <v>497</v>
      </c>
      <c r="E2857" t="s">
        <v>594</v>
      </c>
      <c r="F2857" t="s">
        <v>597</v>
      </c>
      <c r="G2857" t="s">
        <v>632</v>
      </c>
      <c r="H2857" t="s">
        <v>258</v>
      </c>
      <c r="I2857" t="s">
        <v>525</v>
      </c>
      <c r="J2857" t="s">
        <v>33</v>
      </c>
      <c r="K2857">
        <v>30</v>
      </c>
    </row>
    <row r="2858" spans="1:11" x14ac:dyDescent="0.35">
      <c r="A2858" s="36" t="str">
        <f t="shared" si="29"/>
        <v>NHS111PS-202425-H2</v>
      </c>
      <c r="B2858" s="36" t="str">
        <f>VLOOKUP($A2858,Refs!$J$2:$K$15,2,FALSE)</f>
        <v>Oct'24 to Mar'25</v>
      </c>
      <c r="C2858" t="s">
        <v>631</v>
      </c>
      <c r="D2858" t="s">
        <v>497</v>
      </c>
      <c r="E2858" t="s">
        <v>594</v>
      </c>
      <c r="F2858" t="s">
        <v>597</v>
      </c>
      <c r="G2858" t="s">
        <v>632</v>
      </c>
      <c r="H2858" t="s">
        <v>258</v>
      </c>
      <c r="I2858" t="s">
        <v>525</v>
      </c>
      <c r="J2858" t="s">
        <v>34</v>
      </c>
      <c r="K2858">
        <v>44</v>
      </c>
    </row>
    <row r="2859" spans="1:11" x14ac:dyDescent="0.35">
      <c r="A2859" s="36" t="str">
        <f t="shared" si="29"/>
        <v>NHS111PS-202425-H2</v>
      </c>
      <c r="B2859" s="36" t="str">
        <f>VLOOKUP($A2859,Refs!$J$2:$K$15,2,FALSE)</f>
        <v>Oct'24 to Mar'25</v>
      </c>
      <c r="C2859" t="s">
        <v>631</v>
      </c>
      <c r="D2859" t="s">
        <v>497</v>
      </c>
      <c r="E2859" t="s">
        <v>594</v>
      </c>
      <c r="F2859" t="s">
        <v>597</v>
      </c>
      <c r="G2859" t="s">
        <v>632</v>
      </c>
      <c r="H2859" t="s">
        <v>258</v>
      </c>
      <c r="I2859" t="s">
        <v>525</v>
      </c>
      <c r="J2859" t="s">
        <v>35</v>
      </c>
      <c r="K2859">
        <v>2</v>
      </c>
    </row>
    <row r="2860" spans="1:11" x14ac:dyDescent="0.35">
      <c r="A2860" s="36" t="str">
        <f t="shared" si="29"/>
        <v>NHS111PS-202425-H2</v>
      </c>
      <c r="B2860" s="36" t="str">
        <f>VLOOKUP($A2860,Refs!$J$2:$K$15,2,FALSE)</f>
        <v>Oct'24 to Mar'25</v>
      </c>
      <c r="C2860" t="s">
        <v>631</v>
      </c>
      <c r="D2860" t="s">
        <v>497</v>
      </c>
      <c r="E2860" t="s">
        <v>594</v>
      </c>
      <c r="F2860" t="s">
        <v>597</v>
      </c>
      <c r="G2860" t="s">
        <v>632</v>
      </c>
      <c r="H2860" t="s">
        <v>258</v>
      </c>
      <c r="I2860" t="s">
        <v>525</v>
      </c>
      <c r="J2860" t="s">
        <v>36</v>
      </c>
      <c r="K2860">
        <v>157</v>
      </c>
    </row>
    <row r="2861" spans="1:11" x14ac:dyDescent="0.35">
      <c r="A2861" s="36" t="str">
        <f t="shared" si="29"/>
        <v>NHS111PS-202425-H2</v>
      </c>
      <c r="B2861" s="36" t="str">
        <f>VLOOKUP($A2861,Refs!$J$2:$K$15,2,FALSE)</f>
        <v>Oct'24 to Mar'25</v>
      </c>
      <c r="C2861" t="s">
        <v>631</v>
      </c>
      <c r="D2861" t="s">
        <v>497</v>
      </c>
      <c r="E2861" t="s">
        <v>594</v>
      </c>
      <c r="F2861" t="s">
        <v>597</v>
      </c>
      <c r="G2861" t="s">
        <v>632</v>
      </c>
      <c r="H2861" t="s">
        <v>258</v>
      </c>
      <c r="I2861" t="s">
        <v>525</v>
      </c>
      <c r="J2861" t="s">
        <v>37</v>
      </c>
      <c r="K2861">
        <v>90</v>
      </c>
    </row>
    <row r="2862" spans="1:11" x14ac:dyDescent="0.35">
      <c r="A2862" s="36" t="str">
        <f t="shared" si="29"/>
        <v>NHS111PS-202425-H2</v>
      </c>
      <c r="B2862" s="36" t="str">
        <f>VLOOKUP($A2862,Refs!$J$2:$K$15,2,FALSE)</f>
        <v>Oct'24 to Mar'25</v>
      </c>
      <c r="C2862" t="s">
        <v>631</v>
      </c>
      <c r="D2862" t="s">
        <v>497</v>
      </c>
      <c r="E2862" t="s">
        <v>594</v>
      </c>
      <c r="F2862" t="s">
        <v>597</v>
      </c>
      <c r="G2862" t="s">
        <v>632</v>
      </c>
      <c r="H2862" t="s">
        <v>258</v>
      </c>
      <c r="I2862" t="s">
        <v>525</v>
      </c>
      <c r="J2862" t="s">
        <v>38</v>
      </c>
      <c r="K2862">
        <v>68</v>
      </c>
    </row>
    <row r="2863" spans="1:11" x14ac:dyDescent="0.35">
      <c r="A2863" s="36" t="str">
        <f t="shared" si="29"/>
        <v>NHS111PS-202425-H2</v>
      </c>
      <c r="B2863" s="36" t="str">
        <f>VLOOKUP($A2863,Refs!$J$2:$K$15,2,FALSE)</f>
        <v>Oct'24 to Mar'25</v>
      </c>
      <c r="C2863" t="s">
        <v>631</v>
      </c>
      <c r="D2863" t="s">
        <v>497</v>
      </c>
      <c r="E2863" t="s">
        <v>594</v>
      </c>
      <c r="F2863" t="s">
        <v>597</v>
      </c>
      <c r="G2863" t="s">
        <v>632</v>
      </c>
      <c r="H2863" t="s">
        <v>258</v>
      </c>
      <c r="I2863" t="s">
        <v>525</v>
      </c>
      <c r="J2863" t="s">
        <v>39</v>
      </c>
      <c r="K2863">
        <v>157</v>
      </c>
    </row>
    <row r="2864" spans="1:11" x14ac:dyDescent="0.35">
      <c r="A2864" s="36" t="str">
        <f t="shared" si="29"/>
        <v>NHS111PS-202425-H2</v>
      </c>
      <c r="B2864" s="36" t="str">
        <f>VLOOKUP($A2864,Refs!$J$2:$K$15,2,FALSE)</f>
        <v>Oct'24 to Mar'25</v>
      </c>
      <c r="C2864" t="s">
        <v>631</v>
      </c>
      <c r="D2864" t="s">
        <v>497</v>
      </c>
      <c r="E2864" t="s">
        <v>594</v>
      </c>
      <c r="F2864" t="s">
        <v>597</v>
      </c>
      <c r="G2864" t="s">
        <v>632</v>
      </c>
      <c r="H2864" t="s">
        <v>258</v>
      </c>
      <c r="I2864" t="s">
        <v>525</v>
      </c>
      <c r="J2864" t="s">
        <v>40</v>
      </c>
      <c r="K2864">
        <v>30</v>
      </c>
    </row>
    <row r="2865" spans="1:11" x14ac:dyDescent="0.35">
      <c r="A2865" s="36" t="str">
        <f t="shared" si="29"/>
        <v>NHS111PS-202425-H2</v>
      </c>
      <c r="B2865" s="36" t="str">
        <f>VLOOKUP($A2865,Refs!$J$2:$K$15,2,FALSE)</f>
        <v>Oct'24 to Mar'25</v>
      </c>
      <c r="C2865" t="s">
        <v>631</v>
      </c>
      <c r="D2865" t="s">
        <v>497</v>
      </c>
      <c r="E2865" t="s">
        <v>594</v>
      </c>
      <c r="F2865" t="s">
        <v>597</v>
      </c>
      <c r="G2865" t="s">
        <v>632</v>
      </c>
      <c r="H2865" t="s">
        <v>258</v>
      </c>
      <c r="I2865" t="s">
        <v>525</v>
      </c>
      <c r="J2865" t="s">
        <v>41</v>
      </c>
      <c r="K2865">
        <v>35</v>
      </c>
    </row>
    <row r="2866" spans="1:11" x14ac:dyDescent="0.35">
      <c r="A2866" s="36" t="str">
        <f t="shared" si="29"/>
        <v>NHS111PS-202425-H2</v>
      </c>
      <c r="B2866" s="36" t="str">
        <f>VLOOKUP($A2866,Refs!$J$2:$K$15,2,FALSE)</f>
        <v>Oct'24 to Mar'25</v>
      </c>
      <c r="C2866" t="s">
        <v>631</v>
      </c>
      <c r="D2866" t="s">
        <v>497</v>
      </c>
      <c r="E2866" t="s">
        <v>594</v>
      </c>
      <c r="F2866" t="s">
        <v>597</v>
      </c>
      <c r="G2866" t="s">
        <v>632</v>
      </c>
      <c r="H2866" t="s">
        <v>258</v>
      </c>
      <c r="I2866" t="s">
        <v>525</v>
      </c>
      <c r="J2866" t="s">
        <v>42</v>
      </c>
      <c r="K2866">
        <v>48</v>
      </c>
    </row>
    <row r="2867" spans="1:11" x14ac:dyDescent="0.35">
      <c r="A2867" s="36" t="str">
        <f t="shared" si="29"/>
        <v>NHS111PS-202425-H2</v>
      </c>
      <c r="B2867" s="36" t="str">
        <f>VLOOKUP($A2867,Refs!$J$2:$K$15,2,FALSE)</f>
        <v>Oct'24 to Mar'25</v>
      </c>
      <c r="C2867" t="s">
        <v>631</v>
      </c>
      <c r="D2867" t="s">
        <v>497</v>
      </c>
      <c r="E2867" t="s">
        <v>594</v>
      </c>
      <c r="F2867" t="s">
        <v>597</v>
      </c>
      <c r="G2867" t="s">
        <v>632</v>
      </c>
      <c r="H2867" t="s">
        <v>258</v>
      </c>
      <c r="I2867" t="s">
        <v>525</v>
      </c>
      <c r="J2867" t="s">
        <v>43</v>
      </c>
      <c r="K2867">
        <v>6</v>
      </c>
    </row>
    <row r="2868" spans="1:11" x14ac:dyDescent="0.35">
      <c r="A2868" s="36" t="str">
        <f t="shared" ref="A2868:A2931" si="30">C2868</f>
        <v>NHS111PS-202425-H2</v>
      </c>
      <c r="B2868" s="36" t="str">
        <f>VLOOKUP($A2868,Refs!$J$2:$K$15,2,FALSE)</f>
        <v>Oct'24 to Mar'25</v>
      </c>
      <c r="C2868" t="s">
        <v>631</v>
      </c>
      <c r="D2868" t="s">
        <v>495</v>
      </c>
      <c r="E2868" t="s">
        <v>599</v>
      </c>
      <c r="F2868" t="s">
        <v>597</v>
      </c>
      <c r="G2868" t="s">
        <v>632</v>
      </c>
      <c r="H2868" t="s">
        <v>274</v>
      </c>
      <c r="I2868" t="s">
        <v>275</v>
      </c>
      <c r="J2868">
        <v>1</v>
      </c>
      <c r="K2868">
        <v>12529</v>
      </c>
    </row>
    <row r="2869" spans="1:11" x14ac:dyDescent="0.35">
      <c r="A2869" s="36" t="str">
        <f t="shared" si="30"/>
        <v>NHS111PS-202425-H2</v>
      </c>
      <c r="B2869" s="36" t="str">
        <f>VLOOKUP($A2869,Refs!$J$2:$K$15,2,FALSE)</f>
        <v>Oct'24 to Mar'25</v>
      </c>
      <c r="C2869" t="s">
        <v>631</v>
      </c>
      <c r="D2869" t="s">
        <v>495</v>
      </c>
      <c r="E2869" t="s">
        <v>599</v>
      </c>
      <c r="F2869" t="s">
        <v>597</v>
      </c>
      <c r="G2869" t="s">
        <v>632</v>
      </c>
      <c r="H2869" t="s">
        <v>274</v>
      </c>
      <c r="I2869" t="s">
        <v>275</v>
      </c>
      <c r="J2869">
        <v>2</v>
      </c>
      <c r="K2869">
        <v>451</v>
      </c>
    </row>
    <row r="2870" spans="1:11" x14ac:dyDescent="0.35">
      <c r="A2870" s="36" t="str">
        <f t="shared" si="30"/>
        <v>NHS111PS-202425-H2</v>
      </c>
      <c r="B2870" s="36" t="str">
        <f>VLOOKUP($A2870,Refs!$J$2:$K$15,2,FALSE)</f>
        <v>Oct'24 to Mar'25</v>
      </c>
      <c r="C2870" t="s">
        <v>631</v>
      </c>
      <c r="D2870" t="s">
        <v>495</v>
      </c>
      <c r="E2870" t="s">
        <v>599</v>
      </c>
      <c r="F2870" t="s">
        <v>597</v>
      </c>
      <c r="G2870" t="s">
        <v>632</v>
      </c>
      <c r="H2870" t="s">
        <v>274</v>
      </c>
      <c r="I2870" t="s">
        <v>275</v>
      </c>
      <c r="J2870" t="s">
        <v>30</v>
      </c>
      <c r="K2870">
        <v>301</v>
      </c>
    </row>
    <row r="2871" spans="1:11" x14ac:dyDescent="0.35">
      <c r="A2871" s="36" t="str">
        <f t="shared" si="30"/>
        <v>NHS111PS-202425-H2</v>
      </c>
      <c r="B2871" s="36" t="str">
        <f>VLOOKUP($A2871,Refs!$J$2:$K$15,2,FALSE)</f>
        <v>Oct'24 to Mar'25</v>
      </c>
      <c r="C2871" t="s">
        <v>631</v>
      </c>
      <c r="D2871" t="s">
        <v>495</v>
      </c>
      <c r="E2871" t="s">
        <v>599</v>
      </c>
      <c r="F2871" t="s">
        <v>597</v>
      </c>
      <c r="G2871" t="s">
        <v>632</v>
      </c>
      <c r="H2871" t="s">
        <v>274</v>
      </c>
      <c r="I2871" t="s">
        <v>275</v>
      </c>
      <c r="J2871" t="s">
        <v>31</v>
      </c>
      <c r="K2871">
        <v>60</v>
      </c>
    </row>
    <row r="2872" spans="1:11" x14ac:dyDescent="0.35">
      <c r="A2872" s="36" t="str">
        <f t="shared" si="30"/>
        <v>NHS111PS-202425-H2</v>
      </c>
      <c r="B2872" s="36" t="str">
        <f>VLOOKUP($A2872,Refs!$J$2:$K$15,2,FALSE)</f>
        <v>Oct'24 to Mar'25</v>
      </c>
      <c r="C2872" t="s">
        <v>631</v>
      </c>
      <c r="D2872" t="s">
        <v>495</v>
      </c>
      <c r="E2872" t="s">
        <v>599</v>
      </c>
      <c r="F2872" t="s">
        <v>597</v>
      </c>
      <c r="G2872" t="s">
        <v>632</v>
      </c>
      <c r="H2872" t="s">
        <v>274</v>
      </c>
      <c r="I2872" t="s">
        <v>275</v>
      </c>
      <c r="J2872" t="s">
        <v>32</v>
      </c>
      <c r="K2872">
        <v>17</v>
      </c>
    </row>
    <row r="2873" spans="1:11" x14ac:dyDescent="0.35">
      <c r="A2873" s="36" t="str">
        <f t="shared" si="30"/>
        <v>NHS111PS-202425-H2</v>
      </c>
      <c r="B2873" s="36" t="str">
        <f>VLOOKUP($A2873,Refs!$J$2:$K$15,2,FALSE)</f>
        <v>Oct'24 to Mar'25</v>
      </c>
      <c r="C2873" t="s">
        <v>631</v>
      </c>
      <c r="D2873" t="s">
        <v>495</v>
      </c>
      <c r="E2873" t="s">
        <v>599</v>
      </c>
      <c r="F2873" t="s">
        <v>597</v>
      </c>
      <c r="G2873" t="s">
        <v>632</v>
      </c>
      <c r="H2873" t="s">
        <v>274</v>
      </c>
      <c r="I2873" t="s">
        <v>275</v>
      </c>
      <c r="J2873" t="s">
        <v>33</v>
      </c>
      <c r="K2873">
        <v>28</v>
      </c>
    </row>
    <row r="2874" spans="1:11" x14ac:dyDescent="0.35">
      <c r="A2874" s="36" t="str">
        <f t="shared" si="30"/>
        <v>NHS111PS-202425-H2</v>
      </c>
      <c r="B2874" s="36" t="str">
        <f>VLOOKUP($A2874,Refs!$J$2:$K$15,2,FALSE)</f>
        <v>Oct'24 to Mar'25</v>
      </c>
      <c r="C2874" t="s">
        <v>631</v>
      </c>
      <c r="D2874" t="s">
        <v>495</v>
      </c>
      <c r="E2874" t="s">
        <v>599</v>
      </c>
      <c r="F2874" t="s">
        <v>597</v>
      </c>
      <c r="G2874" t="s">
        <v>632</v>
      </c>
      <c r="H2874" t="s">
        <v>274</v>
      </c>
      <c r="I2874" t="s">
        <v>275</v>
      </c>
      <c r="J2874" t="s">
        <v>34</v>
      </c>
      <c r="K2874">
        <v>44</v>
      </c>
    </row>
    <row r="2875" spans="1:11" x14ac:dyDescent="0.35">
      <c r="A2875" s="36" t="str">
        <f t="shared" si="30"/>
        <v>NHS111PS-202425-H2</v>
      </c>
      <c r="B2875" s="36" t="str">
        <f>VLOOKUP($A2875,Refs!$J$2:$K$15,2,FALSE)</f>
        <v>Oct'24 to Mar'25</v>
      </c>
      <c r="C2875" t="s">
        <v>631</v>
      </c>
      <c r="D2875" t="s">
        <v>495</v>
      </c>
      <c r="E2875" t="s">
        <v>599</v>
      </c>
      <c r="F2875" t="s">
        <v>597</v>
      </c>
      <c r="G2875" t="s">
        <v>632</v>
      </c>
      <c r="H2875" t="s">
        <v>274</v>
      </c>
      <c r="I2875" t="s">
        <v>275</v>
      </c>
      <c r="J2875" t="s">
        <v>35</v>
      </c>
      <c r="K2875">
        <v>1</v>
      </c>
    </row>
    <row r="2876" spans="1:11" x14ac:dyDescent="0.35">
      <c r="A2876" s="36" t="str">
        <f t="shared" si="30"/>
        <v>NHS111PS-202425-H2</v>
      </c>
      <c r="B2876" s="36" t="str">
        <f>VLOOKUP($A2876,Refs!$J$2:$K$15,2,FALSE)</f>
        <v>Oct'24 to Mar'25</v>
      </c>
      <c r="C2876" t="s">
        <v>631</v>
      </c>
      <c r="D2876" t="s">
        <v>495</v>
      </c>
      <c r="E2876" t="s">
        <v>599</v>
      </c>
      <c r="F2876" t="s">
        <v>597</v>
      </c>
      <c r="G2876" t="s">
        <v>632</v>
      </c>
      <c r="H2876" t="s">
        <v>274</v>
      </c>
      <c r="I2876" t="s">
        <v>275</v>
      </c>
      <c r="J2876" t="s">
        <v>36</v>
      </c>
      <c r="K2876">
        <v>101</v>
      </c>
    </row>
    <row r="2877" spans="1:11" x14ac:dyDescent="0.35">
      <c r="A2877" s="36" t="str">
        <f t="shared" si="30"/>
        <v>NHS111PS-202425-H2</v>
      </c>
      <c r="B2877" s="36" t="str">
        <f>VLOOKUP($A2877,Refs!$J$2:$K$15,2,FALSE)</f>
        <v>Oct'24 to Mar'25</v>
      </c>
      <c r="C2877" t="s">
        <v>631</v>
      </c>
      <c r="D2877" t="s">
        <v>495</v>
      </c>
      <c r="E2877" t="s">
        <v>599</v>
      </c>
      <c r="F2877" t="s">
        <v>597</v>
      </c>
      <c r="G2877" t="s">
        <v>632</v>
      </c>
      <c r="H2877" t="s">
        <v>274</v>
      </c>
      <c r="I2877" t="s">
        <v>275</v>
      </c>
      <c r="J2877" t="s">
        <v>37</v>
      </c>
      <c r="K2877">
        <v>60</v>
      </c>
    </row>
    <row r="2878" spans="1:11" x14ac:dyDescent="0.35">
      <c r="A2878" s="36" t="str">
        <f t="shared" si="30"/>
        <v>NHS111PS-202425-H2</v>
      </c>
      <c r="B2878" s="36" t="str">
        <f>VLOOKUP($A2878,Refs!$J$2:$K$15,2,FALSE)</f>
        <v>Oct'24 to Mar'25</v>
      </c>
      <c r="C2878" t="s">
        <v>631</v>
      </c>
      <c r="D2878" t="s">
        <v>495</v>
      </c>
      <c r="E2878" t="s">
        <v>599</v>
      </c>
      <c r="F2878" t="s">
        <v>597</v>
      </c>
      <c r="G2878" t="s">
        <v>632</v>
      </c>
      <c r="H2878" t="s">
        <v>274</v>
      </c>
      <c r="I2878" t="s">
        <v>275</v>
      </c>
      <c r="J2878" t="s">
        <v>38</v>
      </c>
      <c r="K2878">
        <v>60</v>
      </c>
    </row>
    <row r="2879" spans="1:11" x14ac:dyDescent="0.35">
      <c r="A2879" s="36" t="str">
        <f t="shared" si="30"/>
        <v>NHS111PS-202425-H2</v>
      </c>
      <c r="B2879" s="36" t="str">
        <f>VLOOKUP($A2879,Refs!$J$2:$K$15,2,FALSE)</f>
        <v>Oct'24 to Mar'25</v>
      </c>
      <c r="C2879" t="s">
        <v>631</v>
      </c>
      <c r="D2879" t="s">
        <v>495</v>
      </c>
      <c r="E2879" t="s">
        <v>599</v>
      </c>
      <c r="F2879" t="s">
        <v>597</v>
      </c>
      <c r="G2879" t="s">
        <v>632</v>
      </c>
      <c r="H2879" t="s">
        <v>274</v>
      </c>
      <c r="I2879" t="s">
        <v>275</v>
      </c>
      <c r="J2879" t="s">
        <v>39</v>
      </c>
      <c r="K2879">
        <v>133</v>
      </c>
    </row>
    <row r="2880" spans="1:11" x14ac:dyDescent="0.35">
      <c r="A2880" s="36" t="str">
        <f t="shared" si="30"/>
        <v>NHS111PS-202425-H2</v>
      </c>
      <c r="B2880" s="36" t="str">
        <f>VLOOKUP($A2880,Refs!$J$2:$K$15,2,FALSE)</f>
        <v>Oct'24 to Mar'25</v>
      </c>
      <c r="C2880" t="s">
        <v>631</v>
      </c>
      <c r="D2880" t="s">
        <v>495</v>
      </c>
      <c r="E2880" t="s">
        <v>599</v>
      </c>
      <c r="F2880" t="s">
        <v>597</v>
      </c>
      <c r="G2880" t="s">
        <v>632</v>
      </c>
      <c r="H2880" t="s">
        <v>274</v>
      </c>
      <c r="I2880" t="s">
        <v>275</v>
      </c>
      <c r="J2880" t="s">
        <v>40</v>
      </c>
      <c r="K2880">
        <v>29</v>
      </c>
    </row>
    <row r="2881" spans="1:11" x14ac:dyDescent="0.35">
      <c r="A2881" s="36" t="str">
        <f t="shared" si="30"/>
        <v>NHS111PS-202425-H2</v>
      </c>
      <c r="B2881" s="36" t="str">
        <f>VLOOKUP($A2881,Refs!$J$2:$K$15,2,FALSE)</f>
        <v>Oct'24 to Mar'25</v>
      </c>
      <c r="C2881" t="s">
        <v>631</v>
      </c>
      <c r="D2881" t="s">
        <v>495</v>
      </c>
      <c r="E2881" t="s">
        <v>599</v>
      </c>
      <c r="F2881" t="s">
        <v>597</v>
      </c>
      <c r="G2881" t="s">
        <v>632</v>
      </c>
      <c r="H2881" t="s">
        <v>274</v>
      </c>
      <c r="I2881" t="s">
        <v>275</v>
      </c>
      <c r="J2881" t="s">
        <v>41</v>
      </c>
      <c r="K2881">
        <v>28</v>
      </c>
    </row>
    <row r="2882" spans="1:11" x14ac:dyDescent="0.35">
      <c r="A2882" s="36" t="str">
        <f t="shared" si="30"/>
        <v>NHS111PS-202425-H2</v>
      </c>
      <c r="B2882" s="36" t="str">
        <f>VLOOKUP($A2882,Refs!$J$2:$K$15,2,FALSE)</f>
        <v>Oct'24 to Mar'25</v>
      </c>
      <c r="C2882" t="s">
        <v>631</v>
      </c>
      <c r="D2882" t="s">
        <v>495</v>
      </c>
      <c r="E2882" t="s">
        <v>599</v>
      </c>
      <c r="F2882" t="s">
        <v>597</v>
      </c>
      <c r="G2882" t="s">
        <v>632</v>
      </c>
      <c r="H2882" t="s">
        <v>274</v>
      </c>
      <c r="I2882" t="s">
        <v>275</v>
      </c>
      <c r="J2882" t="s">
        <v>42</v>
      </c>
      <c r="K2882">
        <v>37</v>
      </c>
    </row>
    <row r="2883" spans="1:11" x14ac:dyDescent="0.35">
      <c r="A2883" s="36" t="str">
        <f t="shared" si="30"/>
        <v>NHS111PS-202425-H2</v>
      </c>
      <c r="B2883" s="36" t="str">
        <f>VLOOKUP($A2883,Refs!$J$2:$K$15,2,FALSE)</f>
        <v>Oct'24 to Mar'25</v>
      </c>
      <c r="C2883" t="s">
        <v>631</v>
      </c>
      <c r="D2883" t="s">
        <v>495</v>
      </c>
      <c r="E2883" t="s">
        <v>599</v>
      </c>
      <c r="F2883" t="s">
        <v>597</v>
      </c>
      <c r="G2883" t="s">
        <v>632</v>
      </c>
      <c r="H2883" t="s">
        <v>274</v>
      </c>
      <c r="I2883" t="s">
        <v>275</v>
      </c>
      <c r="J2883" t="s">
        <v>43</v>
      </c>
      <c r="K2883">
        <v>3</v>
      </c>
    </row>
    <row r="2884" spans="1:11" x14ac:dyDescent="0.35">
      <c r="A2884" s="36" t="str">
        <f t="shared" si="30"/>
        <v>NHS111PS-202425-H2</v>
      </c>
      <c r="B2884" s="36" t="str">
        <f>VLOOKUP($A2884,Refs!$J$2:$K$15,2,FALSE)</f>
        <v>Oct'24 to Mar'25</v>
      </c>
      <c r="C2884" t="s">
        <v>631</v>
      </c>
      <c r="D2884" t="s">
        <v>512</v>
      </c>
      <c r="E2884" t="s">
        <v>588</v>
      </c>
      <c r="F2884" t="s">
        <v>597</v>
      </c>
      <c r="G2884" t="s">
        <v>632</v>
      </c>
      <c r="H2884" t="s">
        <v>292</v>
      </c>
      <c r="I2884" t="s">
        <v>293</v>
      </c>
      <c r="J2884">
        <v>1</v>
      </c>
      <c r="K2884">
        <v>16185</v>
      </c>
    </row>
    <row r="2885" spans="1:11" x14ac:dyDescent="0.35">
      <c r="A2885" s="36" t="str">
        <f t="shared" si="30"/>
        <v>NHS111PS-202425-H2</v>
      </c>
      <c r="B2885" s="36" t="str">
        <f>VLOOKUP($A2885,Refs!$J$2:$K$15,2,FALSE)</f>
        <v>Oct'24 to Mar'25</v>
      </c>
      <c r="C2885" t="s">
        <v>631</v>
      </c>
      <c r="D2885" t="s">
        <v>512</v>
      </c>
      <c r="E2885" t="s">
        <v>588</v>
      </c>
      <c r="F2885" t="s">
        <v>597</v>
      </c>
      <c r="G2885" t="s">
        <v>632</v>
      </c>
      <c r="H2885" t="s">
        <v>292</v>
      </c>
      <c r="I2885" t="s">
        <v>293</v>
      </c>
      <c r="J2885">
        <v>2</v>
      </c>
      <c r="K2885">
        <v>705</v>
      </c>
    </row>
    <row r="2886" spans="1:11" x14ac:dyDescent="0.35">
      <c r="A2886" s="36" t="str">
        <f t="shared" si="30"/>
        <v>NHS111PS-202425-H2</v>
      </c>
      <c r="B2886" s="36" t="str">
        <f>VLOOKUP($A2886,Refs!$J$2:$K$15,2,FALSE)</f>
        <v>Oct'24 to Mar'25</v>
      </c>
      <c r="C2886" t="s">
        <v>631</v>
      </c>
      <c r="D2886" t="s">
        <v>512</v>
      </c>
      <c r="E2886" t="s">
        <v>588</v>
      </c>
      <c r="F2886" t="s">
        <v>597</v>
      </c>
      <c r="G2886" t="s">
        <v>632</v>
      </c>
      <c r="H2886" t="s">
        <v>292</v>
      </c>
      <c r="I2886" t="s">
        <v>293</v>
      </c>
      <c r="J2886" t="s">
        <v>30</v>
      </c>
      <c r="K2886">
        <v>446</v>
      </c>
    </row>
    <row r="2887" spans="1:11" x14ac:dyDescent="0.35">
      <c r="A2887" s="36" t="str">
        <f t="shared" si="30"/>
        <v>NHS111PS-202425-H2</v>
      </c>
      <c r="B2887" s="36" t="str">
        <f>VLOOKUP($A2887,Refs!$J$2:$K$15,2,FALSE)</f>
        <v>Oct'24 to Mar'25</v>
      </c>
      <c r="C2887" t="s">
        <v>631</v>
      </c>
      <c r="D2887" t="s">
        <v>512</v>
      </c>
      <c r="E2887" t="s">
        <v>588</v>
      </c>
      <c r="F2887" t="s">
        <v>597</v>
      </c>
      <c r="G2887" t="s">
        <v>632</v>
      </c>
      <c r="H2887" t="s">
        <v>292</v>
      </c>
      <c r="I2887" t="s">
        <v>293</v>
      </c>
      <c r="J2887" t="s">
        <v>31</v>
      </c>
      <c r="K2887">
        <v>101</v>
      </c>
    </row>
    <row r="2888" spans="1:11" x14ac:dyDescent="0.35">
      <c r="A2888" s="36" t="str">
        <f t="shared" si="30"/>
        <v>NHS111PS-202425-H2</v>
      </c>
      <c r="B2888" s="36" t="str">
        <f>VLOOKUP($A2888,Refs!$J$2:$K$15,2,FALSE)</f>
        <v>Oct'24 to Mar'25</v>
      </c>
      <c r="C2888" t="s">
        <v>631</v>
      </c>
      <c r="D2888" t="s">
        <v>512</v>
      </c>
      <c r="E2888" t="s">
        <v>588</v>
      </c>
      <c r="F2888" t="s">
        <v>597</v>
      </c>
      <c r="G2888" t="s">
        <v>632</v>
      </c>
      <c r="H2888" t="s">
        <v>292</v>
      </c>
      <c r="I2888" t="s">
        <v>293</v>
      </c>
      <c r="J2888" t="s">
        <v>32</v>
      </c>
      <c r="K2888">
        <v>49</v>
      </c>
    </row>
    <row r="2889" spans="1:11" x14ac:dyDescent="0.35">
      <c r="A2889" s="36" t="str">
        <f t="shared" si="30"/>
        <v>NHS111PS-202425-H2</v>
      </c>
      <c r="B2889" s="36" t="str">
        <f>VLOOKUP($A2889,Refs!$J$2:$K$15,2,FALSE)</f>
        <v>Oct'24 to Mar'25</v>
      </c>
      <c r="C2889" t="s">
        <v>631</v>
      </c>
      <c r="D2889" t="s">
        <v>512</v>
      </c>
      <c r="E2889" t="s">
        <v>588</v>
      </c>
      <c r="F2889" t="s">
        <v>597</v>
      </c>
      <c r="G2889" t="s">
        <v>632</v>
      </c>
      <c r="H2889" t="s">
        <v>292</v>
      </c>
      <c r="I2889" t="s">
        <v>293</v>
      </c>
      <c r="J2889" t="s">
        <v>33</v>
      </c>
      <c r="K2889">
        <v>40</v>
      </c>
    </row>
    <row r="2890" spans="1:11" x14ac:dyDescent="0.35">
      <c r="A2890" s="36" t="str">
        <f t="shared" si="30"/>
        <v>NHS111PS-202425-H2</v>
      </c>
      <c r="B2890" s="36" t="str">
        <f>VLOOKUP($A2890,Refs!$J$2:$K$15,2,FALSE)</f>
        <v>Oct'24 to Mar'25</v>
      </c>
      <c r="C2890" t="s">
        <v>631</v>
      </c>
      <c r="D2890" t="s">
        <v>512</v>
      </c>
      <c r="E2890" t="s">
        <v>588</v>
      </c>
      <c r="F2890" t="s">
        <v>597</v>
      </c>
      <c r="G2890" t="s">
        <v>632</v>
      </c>
      <c r="H2890" t="s">
        <v>292</v>
      </c>
      <c r="I2890" t="s">
        <v>293</v>
      </c>
      <c r="J2890" t="s">
        <v>34</v>
      </c>
      <c r="K2890">
        <v>69</v>
      </c>
    </row>
    <row r="2891" spans="1:11" x14ac:dyDescent="0.35">
      <c r="A2891" s="36" t="str">
        <f t="shared" si="30"/>
        <v>NHS111PS-202425-H2</v>
      </c>
      <c r="B2891" s="36" t="str">
        <f>VLOOKUP($A2891,Refs!$J$2:$K$15,2,FALSE)</f>
        <v>Oct'24 to Mar'25</v>
      </c>
      <c r="C2891" t="s">
        <v>631</v>
      </c>
      <c r="D2891" t="s">
        <v>512</v>
      </c>
      <c r="E2891" t="s">
        <v>588</v>
      </c>
      <c r="F2891" t="s">
        <v>597</v>
      </c>
      <c r="G2891" t="s">
        <v>632</v>
      </c>
      <c r="H2891" t="s">
        <v>292</v>
      </c>
      <c r="I2891" t="s">
        <v>293</v>
      </c>
      <c r="J2891" t="s">
        <v>35</v>
      </c>
      <c r="K2891">
        <v>0</v>
      </c>
    </row>
    <row r="2892" spans="1:11" x14ac:dyDescent="0.35">
      <c r="A2892" s="36" t="str">
        <f t="shared" si="30"/>
        <v>NHS111PS-202425-H2</v>
      </c>
      <c r="B2892" s="36" t="str">
        <f>VLOOKUP($A2892,Refs!$J$2:$K$15,2,FALSE)</f>
        <v>Oct'24 to Mar'25</v>
      </c>
      <c r="C2892" t="s">
        <v>631</v>
      </c>
      <c r="D2892" t="s">
        <v>512</v>
      </c>
      <c r="E2892" t="s">
        <v>588</v>
      </c>
      <c r="F2892" t="s">
        <v>597</v>
      </c>
      <c r="G2892" t="s">
        <v>632</v>
      </c>
      <c r="H2892" t="s">
        <v>292</v>
      </c>
      <c r="I2892" t="s">
        <v>293</v>
      </c>
      <c r="J2892" t="s">
        <v>36</v>
      </c>
      <c r="K2892">
        <v>192</v>
      </c>
    </row>
    <row r="2893" spans="1:11" x14ac:dyDescent="0.35">
      <c r="A2893" s="36" t="str">
        <f t="shared" si="30"/>
        <v>NHS111PS-202425-H2</v>
      </c>
      <c r="B2893" s="36" t="str">
        <f>VLOOKUP($A2893,Refs!$J$2:$K$15,2,FALSE)</f>
        <v>Oct'24 to Mar'25</v>
      </c>
      <c r="C2893" t="s">
        <v>631</v>
      </c>
      <c r="D2893" t="s">
        <v>512</v>
      </c>
      <c r="E2893" t="s">
        <v>588</v>
      </c>
      <c r="F2893" t="s">
        <v>597</v>
      </c>
      <c r="G2893" t="s">
        <v>632</v>
      </c>
      <c r="H2893" t="s">
        <v>292</v>
      </c>
      <c r="I2893" t="s">
        <v>293</v>
      </c>
      <c r="J2893" t="s">
        <v>37</v>
      </c>
      <c r="K2893">
        <v>87</v>
      </c>
    </row>
    <row r="2894" spans="1:11" x14ac:dyDescent="0.35">
      <c r="A2894" s="36" t="str">
        <f t="shared" si="30"/>
        <v>NHS111PS-202425-H2</v>
      </c>
      <c r="B2894" s="36" t="str">
        <f>VLOOKUP($A2894,Refs!$J$2:$K$15,2,FALSE)</f>
        <v>Oct'24 to Mar'25</v>
      </c>
      <c r="C2894" t="s">
        <v>631</v>
      </c>
      <c r="D2894" t="s">
        <v>512</v>
      </c>
      <c r="E2894" t="s">
        <v>588</v>
      </c>
      <c r="F2894" t="s">
        <v>597</v>
      </c>
      <c r="G2894" t="s">
        <v>632</v>
      </c>
      <c r="H2894" t="s">
        <v>292</v>
      </c>
      <c r="I2894" t="s">
        <v>293</v>
      </c>
      <c r="J2894" t="s">
        <v>38</v>
      </c>
      <c r="K2894">
        <v>104</v>
      </c>
    </row>
    <row r="2895" spans="1:11" x14ac:dyDescent="0.35">
      <c r="A2895" s="36" t="str">
        <f t="shared" si="30"/>
        <v>NHS111PS-202425-H2</v>
      </c>
      <c r="B2895" s="36" t="str">
        <f>VLOOKUP($A2895,Refs!$J$2:$K$15,2,FALSE)</f>
        <v>Oct'24 to Mar'25</v>
      </c>
      <c r="C2895" t="s">
        <v>631</v>
      </c>
      <c r="D2895" t="s">
        <v>512</v>
      </c>
      <c r="E2895" t="s">
        <v>588</v>
      </c>
      <c r="F2895" t="s">
        <v>597</v>
      </c>
      <c r="G2895" t="s">
        <v>632</v>
      </c>
      <c r="H2895" t="s">
        <v>292</v>
      </c>
      <c r="I2895" t="s">
        <v>293</v>
      </c>
      <c r="J2895" t="s">
        <v>39</v>
      </c>
      <c r="K2895">
        <v>174</v>
      </c>
    </row>
    <row r="2896" spans="1:11" x14ac:dyDescent="0.35">
      <c r="A2896" s="36" t="str">
        <f t="shared" si="30"/>
        <v>NHS111PS-202425-H2</v>
      </c>
      <c r="B2896" s="36" t="str">
        <f>VLOOKUP($A2896,Refs!$J$2:$K$15,2,FALSE)</f>
        <v>Oct'24 to Mar'25</v>
      </c>
      <c r="C2896" t="s">
        <v>631</v>
      </c>
      <c r="D2896" t="s">
        <v>512</v>
      </c>
      <c r="E2896" t="s">
        <v>588</v>
      </c>
      <c r="F2896" t="s">
        <v>597</v>
      </c>
      <c r="G2896" t="s">
        <v>632</v>
      </c>
      <c r="H2896" t="s">
        <v>292</v>
      </c>
      <c r="I2896" t="s">
        <v>293</v>
      </c>
      <c r="J2896" t="s">
        <v>40</v>
      </c>
      <c r="K2896">
        <v>47</v>
      </c>
    </row>
    <row r="2897" spans="1:11" x14ac:dyDescent="0.35">
      <c r="A2897" s="36" t="str">
        <f t="shared" si="30"/>
        <v>NHS111PS-202425-H2</v>
      </c>
      <c r="B2897" s="36" t="str">
        <f>VLOOKUP($A2897,Refs!$J$2:$K$15,2,FALSE)</f>
        <v>Oct'24 to Mar'25</v>
      </c>
      <c r="C2897" t="s">
        <v>631</v>
      </c>
      <c r="D2897" t="s">
        <v>512</v>
      </c>
      <c r="E2897" t="s">
        <v>588</v>
      </c>
      <c r="F2897" t="s">
        <v>597</v>
      </c>
      <c r="G2897" t="s">
        <v>632</v>
      </c>
      <c r="H2897" t="s">
        <v>292</v>
      </c>
      <c r="I2897" t="s">
        <v>293</v>
      </c>
      <c r="J2897" t="s">
        <v>41</v>
      </c>
      <c r="K2897">
        <v>34</v>
      </c>
    </row>
    <row r="2898" spans="1:11" x14ac:dyDescent="0.35">
      <c r="A2898" s="36" t="str">
        <f t="shared" si="30"/>
        <v>NHS111PS-202425-H2</v>
      </c>
      <c r="B2898" s="36" t="str">
        <f>VLOOKUP($A2898,Refs!$J$2:$K$15,2,FALSE)</f>
        <v>Oct'24 to Mar'25</v>
      </c>
      <c r="C2898" t="s">
        <v>631</v>
      </c>
      <c r="D2898" t="s">
        <v>512</v>
      </c>
      <c r="E2898" t="s">
        <v>588</v>
      </c>
      <c r="F2898" t="s">
        <v>597</v>
      </c>
      <c r="G2898" t="s">
        <v>632</v>
      </c>
      <c r="H2898" t="s">
        <v>292</v>
      </c>
      <c r="I2898" t="s">
        <v>293</v>
      </c>
      <c r="J2898" t="s">
        <v>42</v>
      </c>
      <c r="K2898">
        <v>63</v>
      </c>
    </row>
    <row r="2899" spans="1:11" x14ac:dyDescent="0.35">
      <c r="A2899" s="36" t="str">
        <f t="shared" si="30"/>
        <v>NHS111PS-202425-H2</v>
      </c>
      <c r="B2899" s="36" t="str">
        <f>VLOOKUP($A2899,Refs!$J$2:$K$15,2,FALSE)</f>
        <v>Oct'24 to Mar'25</v>
      </c>
      <c r="C2899" t="s">
        <v>631</v>
      </c>
      <c r="D2899" t="s">
        <v>512</v>
      </c>
      <c r="E2899" t="s">
        <v>588</v>
      </c>
      <c r="F2899" t="s">
        <v>597</v>
      </c>
      <c r="G2899" t="s">
        <v>632</v>
      </c>
      <c r="H2899" t="s">
        <v>292</v>
      </c>
      <c r="I2899" t="s">
        <v>293</v>
      </c>
      <c r="J2899" t="s">
        <v>43</v>
      </c>
      <c r="K2899">
        <v>4</v>
      </c>
    </row>
    <row r="2900" spans="1:11" x14ac:dyDescent="0.35">
      <c r="A2900" s="36" t="str">
        <f t="shared" si="30"/>
        <v>NHS111PS-202425-H2</v>
      </c>
      <c r="B2900" s="36" t="str">
        <f>VLOOKUP($A2900,Refs!$J$2:$K$15,2,FALSE)</f>
        <v>Oct'24 to Mar'25</v>
      </c>
      <c r="C2900" t="s">
        <v>631</v>
      </c>
      <c r="D2900" t="s">
        <v>506</v>
      </c>
      <c r="E2900" t="s">
        <v>585</v>
      </c>
      <c r="F2900" t="s">
        <v>597</v>
      </c>
      <c r="G2900" t="s">
        <v>632</v>
      </c>
      <c r="H2900" t="s">
        <v>202</v>
      </c>
      <c r="I2900" t="s">
        <v>518</v>
      </c>
      <c r="J2900">
        <v>1</v>
      </c>
      <c r="K2900">
        <v>18844</v>
      </c>
    </row>
    <row r="2901" spans="1:11" x14ac:dyDescent="0.35">
      <c r="A2901" s="36" t="str">
        <f t="shared" si="30"/>
        <v>NHS111PS-202425-H2</v>
      </c>
      <c r="B2901" s="36" t="str">
        <f>VLOOKUP($A2901,Refs!$J$2:$K$15,2,FALSE)</f>
        <v>Oct'24 to Mar'25</v>
      </c>
      <c r="C2901" t="s">
        <v>631</v>
      </c>
      <c r="D2901" t="s">
        <v>506</v>
      </c>
      <c r="E2901" t="s">
        <v>585</v>
      </c>
      <c r="F2901" t="s">
        <v>597</v>
      </c>
      <c r="G2901" t="s">
        <v>632</v>
      </c>
      <c r="H2901" t="s">
        <v>202</v>
      </c>
      <c r="I2901" t="s">
        <v>518</v>
      </c>
      <c r="J2901">
        <v>2</v>
      </c>
      <c r="K2901">
        <v>1237</v>
      </c>
    </row>
    <row r="2902" spans="1:11" x14ac:dyDescent="0.35">
      <c r="A2902" s="36" t="str">
        <f t="shared" si="30"/>
        <v>NHS111PS-202425-H2</v>
      </c>
      <c r="B2902" s="36" t="str">
        <f>VLOOKUP($A2902,Refs!$J$2:$K$15,2,FALSE)</f>
        <v>Oct'24 to Mar'25</v>
      </c>
      <c r="C2902" t="s">
        <v>631</v>
      </c>
      <c r="D2902" t="s">
        <v>506</v>
      </c>
      <c r="E2902" t="s">
        <v>585</v>
      </c>
      <c r="F2902" t="s">
        <v>597</v>
      </c>
      <c r="G2902" t="s">
        <v>632</v>
      </c>
      <c r="H2902" t="s">
        <v>202</v>
      </c>
      <c r="I2902" t="s">
        <v>518</v>
      </c>
      <c r="J2902" t="s">
        <v>30</v>
      </c>
      <c r="K2902">
        <v>747</v>
      </c>
    </row>
    <row r="2903" spans="1:11" x14ac:dyDescent="0.35">
      <c r="A2903" s="36" t="str">
        <f t="shared" si="30"/>
        <v>NHS111PS-202425-H2</v>
      </c>
      <c r="B2903" s="36" t="str">
        <f>VLOOKUP($A2903,Refs!$J$2:$K$15,2,FALSE)</f>
        <v>Oct'24 to Mar'25</v>
      </c>
      <c r="C2903" t="s">
        <v>631</v>
      </c>
      <c r="D2903" t="s">
        <v>506</v>
      </c>
      <c r="E2903" t="s">
        <v>585</v>
      </c>
      <c r="F2903" t="s">
        <v>597</v>
      </c>
      <c r="G2903" t="s">
        <v>632</v>
      </c>
      <c r="H2903" t="s">
        <v>202</v>
      </c>
      <c r="I2903" t="s">
        <v>518</v>
      </c>
      <c r="J2903" t="s">
        <v>31</v>
      </c>
      <c r="K2903">
        <v>199</v>
      </c>
    </row>
    <row r="2904" spans="1:11" x14ac:dyDescent="0.35">
      <c r="A2904" s="36" t="str">
        <f t="shared" si="30"/>
        <v>NHS111PS-202425-H2</v>
      </c>
      <c r="B2904" s="36" t="str">
        <f>VLOOKUP($A2904,Refs!$J$2:$K$15,2,FALSE)</f>
        <v>Oct'24 to Mar'25</v>
      </c>
      <c r="C2904" t="s">
        <v>631</v>
      </c>
      <c r="D2904" t="s">
        <v>506</v>
      </c>
      <c r="E2904" t="s">
        <v>585</v>
      </c>
      <c r="F2904" t="s">
        <v>597</v>
      </c>
      <c r="G2904" t="s">
        <v>632</v>
      </c>
      <c r="H2904" t="s">
        <v>202</v>
      </c>
      <c r="I2904" t="s">
        <v>518</v>
      </c>
      <c r="J2904" t="s">
        <v>32</v>
      </c>
      <c r="K2904">
        <v>66</v>
      </c>
    </row>
    <row r="2905" spans="1:11" x14ac:dyDescent="0.35">
      <c r="A2905" s="36" t="str">
        <f t="shared" si="30"/>
        <v>NHS111PS-202425-H2</v>
      </c>
      <c r="B2905" s="36" t="str">
        <f>VLOOKUP($A2905,Refs!$J$2:$K$15,2,FALSE)</f>
        <v>Oct'24 to Mar'25</v>
      </c>
      <c r="C2905" t="s">
        <v>631</v>
      </c>
      <c r="D2905" t="s">
        <v>506</v>
      </c>
      <c r="E2905" t="s">
        <v>585</v>
      </c>
      <c r="F2905" t="s">
        <v>597</v>
      </c>
      <c r="G2905" t="s">
        <v>632</v>
      </c>
      <c r="H2905" t="s">
        <v>202</v>
      </c>
      <c r="I2905" t="s">
        <v>518</v>
      </c>
      <c r="J2905" t="s">
        <v>33</v>
      </c>
      <c r="K2905">
        <v>95</v>
      </c>
    </row>
    <row r="2906" spans="1:11" x14ac:dyDescent="0.35">
      <c r="A2906" s="36" t="str">
        <f t="shared" si="30"/>
        <v>NHS111PS-202425-H2</v>
      </c>
      <c r="B2906" s="36" t="str">
        <f>VLOOKUP($A2906,Refs!$J$2:$K$15,2,FALSE)</f>
        <v>Oct'24 to Mar'25</v>
      </c>
      <c r="C2906" t="s">
        <v>631</v>
      </c>
      <c r="D2906" t="s">
        <v>506</v>
      </c>
      <c r="E2906" t="s">
        <v>585</v>
      </c>
      <c r="F2906" t="s">
        <v>597</v>
      </c>
      <c r="G2906" t="s">
        <v>632</v>
      </c>
      <c r="H2906" t="s">
        <v>202</v>
      </c>
      <c r="I2906" t="s">
        <v>518</v>
      </c>
      <c r="J2906" t="s">
        <v>34</v>
      </c>
      <c r="K2906">
        <v>129</v>
      </c>
    </row>
    <row r="2907" spans="1:11" x14ac:dyDescent="0.35">
      <c r="A2907" s="36" t="str">
        <f t="shared" si="30"/>
        <v>NHS111PS-202425-H2</v>
      </c>
      <c r="B2907" s="36" t="str">
        <f>VLOOKUP($A2907,Refs!$J$2:$K$15,2,FALSE)</f>
        <v>Oct'24 to Mar'25</v>
      </c>
      <c r="C2907" t="s">
        <v>631</v>
      </c>
      <c r="D2907" t="s">
        <v>506</v>
      </c>
      <c r="E2907" t="s">
        <v>585</v>
      </c>
      <c r="F2907" t="s">
        <v>597</v>
      </c>
      <c r="G2907" t="s">
        <v>632</v>
      </c>
      <c r="H2907" t="s">
        <v>202</v>
      </c>
      <c r="I2907" t="s">
        <v>518</v>
      </c>
      <c r="J2907" t="s">
        <v>35</v>
      </c>
      <c r="K2907">
        <v>1</v>
      </c>
    </row>
    <row r="2908" spans="1:11" x14ac:dyDescent="0.35">
      <c r="A2908" s="36" t="str">
        <f t="shared" si="30"/>
        <v>NHS111PS-202425-H2</v>
      </c>
      <c r="B2908" s="36" t="str">
        <f>VLOOKUP($A2908,Refs!$J$2:$K$15,2,FALSE)</f>
        <v>Oct'24 to Mar'25</v>
      </c>
      <c r="C2908" t="s">
        <v>631</v>
      </c>
      <c r="D2908" t="s">
        <v>506</v>
      </c>
      <c r="E2908" t="s">
        <v>585</v>
      </c>
      <c r="F2908" t="s">
        <v>597</v>
      </c>
      <c r="G2908" t="s">
        <v>632</v>
      </c>
      <c r="H2908" t="s">
        <v>202</v>
      </c>
      <c r="I2908" t="s">
        <v>518</v>
      </c>
      <c r="J2908" t="s">
        <v>36</v>
      </c>
      <c r="K2908">
        <v>348</v>
      </c>
    </row>
    <row r="2909" spans="1:11" x14ac:dyDescent="0.35">
      <c r="A2909" s="36" t="str">
        <f t="shared" si="30"/>
        <v>NHS111PS-202425-H2</v>
      </c>
      <c r="B2909" s="36" t="str">
        <f>VLOOKUP($A2909,Refs!$J$2:$K$15,2,FALSE)</f>
        <v>Oct'24 to Mar'25</v>
      </c>
      <c r="C2909" t="s">
        <v>631</v>
      </c>
      <c r="D2909" t="s">
        <v>506</v>
      </c>
      <c r="E2909" t="s">
        <v>585</v>
      </c>
      <c r="F2909" t="s">
        <v>597</v>
      </c>
      <c r="G2909" t="s">
        <v>632</v>
      </c>
      <c r="H2909" t="s">
        <v>202</v>
      </c>
      <c r="I2909" t="s">
        <v>518</v>
      </c>
      <c r="J2909" t="s">
        <v>37</v>
      </c>
      <c r="K2909">
        <v>193</v>
      </c>
    </row>
    <row r="2910" spans="1:11" x14ac:dyDescent="0.35">
      <c r="A2910" s="36" t="str">
        <f t="shared" si="30"/>
        <v>NHS111PS-202425-H2</v>
      </c>
      <c r="B2910" s="36" t="str">
        <f>VLOOKUP($A2910,Refs!$J$2:$K$15,2,FALSE)</f>
        <v>Oct'24 to Mar'25</v>
      </c>
      <c r="C2910" t="s">
        <v>631</v>
      </c>
      <c r="D2910" t="s">
        <v>506</v>
      </c>
      <c r="E2910" t="s">
        <v>585</v>
      </c>
      <c r="F2910" t="s">
        <v>597</v>
      </c>
      <c r="G2910" t="s">
        <v>632</v>
      </c>
      <c r="H2910" t="s">
        <v>202</v>
      </c>
      <c r="I2910" t="s">
        <v>518</v>
      </c>
      <c r="J2910" t="s">
        <v>38</v>
      </c>
      <c r="K2910">
        <v>156</v>
      </c>
    </row>
    <row r="2911" spans="1:11" x14ac:dyDescent="0.35">
      <c r="A2911" s="36" t="str">
        <f t="shared" si="30"/>
        <v>NHS111PS-202425-H2</v>
      </c>
      <c r="B2911" s="36" t="str">
        <f>VLOOKUP($A2911,Refs!$J$2:$K$15,2,FALSE)</f>
        <v>Oct'24 to Mar'25</v>
      </c>
      <c r="C2911" t="s">
        <v>631</v>
      </c>
      <c r="D2911" t="s">
        <v>506</v>
      </c>
      <c r="E2911" t="s">
        <v>585</v>
      </c>
      <c r="F2911" t="s">
        <v>597</v>
      </c>
      <c r="G2911" t="s">
        <v>632</v>
      </c>
      <c r="H2911" t="s">
        <v>202</v>
      </c>
      <c r="I2911" t="s">
        <v>518</v>
      </c>
      <c r="J2911" t="s">
        <v>39</v>
      </c>
      <c r="K2911">
        <v>295</v>
      </c>
    </row>
    <row r="2912" spans="1:11" x14ac:dyDescent="0.35">
      <c r="A2912" s="36" t="str">
        <f t="shared" si="30"/>
        <v>NHS111PS-202425-H2</v>
      </c>
      <c r="B2912" s="36" t="str">
        <f>VLOOKUP($A2912,Refs!$J$2:$K$15,2,FALSE)</f>
        <v>Oct'24 to Mar'25</v>
      </c>
      <c r="C2912" t="s">
        <v>631</v>
      </c>
      <c r="D2912" t="s">
        <v>506</v>
      </c>
      <c r="E2912" t="s">
        <v>585</v>
      </c>
      <c r="F2912" t="s">
        <v>597</v>
      </c>
      <c r="G2912" t="s">
        <v>632</v>
      </c>
      <c r="H2912" t="s">
        <v>202</v>
      </c>
      <c r="I2912" t="s">
        <v>518</v>
      </c>
      <c r="J2912" t="s">
        <v>40</v>
      </c>
      <c r="K2912">
        <v>47</v>
      </c>
    </row>
    <row r="2913" spans="1:11" x14ac:dyDescent="0.35">
      <c r="A2913" s="36" t="str">
        <f t="shared" si="30"/>
        <v>NHS111PS-202425-H2</v>
      </c>
      <c r="B2913" s="36" t="str">
        <f>VLOOKUP($A2913,Refs!$J$2:$K$15,2,FALSE)</f>
        <v>Oct'24 to Mar'25</v>
      </c>
      <c r="C2913" t="s">
        <v>631</v>
      </c>
      <c r="D2913" t="s">
        <v>506</v>
      </c>
      <c r="E2913" t="s">
        <v>585</v>
      </c>
      <c r="F2913" t="s">
        <v>597</v>
      </c>
      <c r="G2913" t="s">
        <v>632</v>
      </c>
      <c r="H2913" t="s">
        <v>202</v>
      </c>
      <c r="I2913" t="s">
        <v>518</v>
      </c>
      <c r="J2913" t="s">
        <v>41</v>
      </c>
      <c r="K2913">
        <v>124</v>
      </c>
    </row>
    <row r="2914" spans="1:11" x14ac:dyDescent="0.35">
      <c r="A2914" s="36" t="str">
        <f t="shared" si="30"/>
        <v>NHS111PS-202425-H2</v>
      </c>
      <c r="B2914" s="36" t="str">
        <f>VLOOKUP($A2914,Refs!$J$2:$K$15,2,FALSE)</f>
        <v>Oct'24 to Mar'25</v>
      </c>
      <c r="C2914" t="s">
        <v>631</v>
      </c>
      <c r="D2914" t="s">
        <v>506</v>
      </c>
      <c r="E2914" t="s">
        <v>585</v>
      </c>
      <c r="F2914" t="s">
        <v>597</v>
      </c>
      <c r="G2914" t="s">
        <v>632</v>
      </c>
      <c r="H2914" t="s">
        <v>202</v>
      </c>
      <c r="I2914" t="s">
        <v>518</v>
      </c>
      <c r="J2914" t="s">
        <v>42</v>
      </c>
      <c r="K2914">
        <v>14</v>
      </c>
    </row>
    <row r="2915" spans="1:11" x14ac:dyDescent="0.35">
      <c r="A2915" s="36" t="str">
        <f t="shared" si="30"/>
        <v>NHS111PS-202425-H2</v>
      </c>
      <c r="B2915" s="36" t="str">
        <f>VLOOKUP($A2915,Refs!$J$2:$K$15,2,FALSE)</f>
        <v>Oct'24 to Mar'25</v>
      </c>
      <c r="C2915" t="s">
        <v>631</v>
      </c>
      <c r="D2915" t="s">
        <v>506</v>
      </c>
      <c r="E2915" t="s">
        <v>585</v>
      </c>
      <c r="F2915" t="s">
        <v>597</v>
      </c>
      <c r="G2915" t="s">
        <v>632</v>
      </c>
      <c r="H2915" t="s">
        <v>202</v>
      </c>
      <c r="I2915" t="s">
        <v>518</v>
      </c>
      <c r="J2915" t="s">
        <v>43</v>
      </c>
      <c r="K2915">
        <v>60</v>
      </c>
    </row>
    <row r="2916" spans="1:11" x14ac:dyDescent="0.35">
      <c r="A2916" s="36" t="str">
        <f t="shared" si="30"/>
        <v>NHS111PS-202425-H2</v>
      </c>
      <c r="B2916" s="36" t="str">
        <f>VLOOKUP($A2916,Refs!$J$2:$K$15,2,FALSE)</f>
        <v>Oct'24 to Mar'25</v>
      </c>
      <c r="C2916" t="s">
        <v>631</v>
      </c>
      <c r="D2916" t="s">
        <v>512</v>
      </c>
      <c r="E2916" t="s">
        <v>588</v>
      </c>
      <c r="F2916" t="s">
        <v>597</v>
      </c>
      <c r="G2916" t="s">
        <v>632</v>
      </c>
      <c r="H2916" t="s">
        <v>299</v>
      </c>
      <c r="I2916" t="s">
        <v>300</v>
      </c>
      <c r="J2916">
        <v>1</v>
      </c>
      <c r="K2916">
        <v>17650</v>
      </c>
    </row>
    <row r="2917" spans="1:11" x14ac:dyDescent="0.35">
      <c r="A2917" s="36" t="str">
        <f t="shared" si="30"/>
        <v>NHS111PS-202425-H2</v>
      </c>
      <c r="B2917" s="36" t="str">
        <f>VLOOKUP($A2917,Refs!$J$2:$K$15,2,FALSE)</f>
        <v>Oct'24 to Mar'25</v>
      </c>
      <c r="C2917" t="s">
        <v>631</v>
      </c>
      <c r="D2917" t="s">
        <v>512</v>
      </c>
      <c r="E2917" t="s">
        <v>588</v>
      </c>
      <c r="F2917" t="s">
        <v>597</v>
      </c>
      <c r="G2917" t="s">
        <v>632</v>
      </c>
      <c r="H2917" t="s">
        <v>299</v>
      </c>
      <c r="I2917" t="s">
        <v>300</v>
      </c>
      <c r="J2917">
        <v>2</v>
      </c>
      <c r="K2917">
        <v>720</v>
      </c>
    </row>
    <row r="2918" spans="1:11" x14ac:dyDescent="0.35">
      <c r="A2918" s="36" t="str">
        <f t="shared" si="30"/>
        <v>NHS111PS-202425-H2</v>
      </c>
      <c r="B2918" s="36" t="str">
        <f>VLOOKUP($A2918,Refs!$J$2:$K$15,2,FALSE)</f>
        <v>Oct'24 to Mar'25</v>
      </c>
      <c r="C2918" t="s">
        <v>631</v>
      </c>
      <c r="D2918" t="s">
        <v>512</v>
      </c>
      <c r="E2918" t="s">
        <v>588</v>
      </c>
      <c r="F2918" t="s">
        <v>597</v>
      </c>
      <c r="G2918" t="s">
        <v>632</v>
      </c>
      <c r="H2918" t="s">
        <v>299</v>
      </c>
      <c r="I2918" t="s">
        <v>300</v>
      </c>
      <c r="J2918" t="s">
        <v>30</v>
      </c>
      <c r="K2918">
        <v>485</v>
      </c>
    </row>
    <row r="2919" spans="1:11" x14ac:dyDescent="0.35">
      <c r="A2919" s="36" t="str">
        <f t="shared" si="30"/>
        <v>NHS111PS-202425-H2</v>
      </c>
      <c r="B2919" s="36" t="str">
        <f>VLOOKUP($A2919,Refs!$J$2:$K$15,2,FALSE)</f>
        <v>Oct'24 to Mar'25</v>
      </c>
      <c r="C2919" t="s">
        <v>631</v>
      </c>
      <c r="D2919" t="s">
        <v>512</v>
      </c>
      <c r="E2919" t="s">
        <v>588</v>
      </c>
      <c r="F2919" t="s">
        <v>597</v>
      </c>
      <c r="G2919" t="s">
        <v>632</v>
      </c>
      <c r="H2919" t="s">
        <v>299</v>
      </c>
      <c r="I2919" t="s">
        <v>300</v>
      </c>
      <c r="J2919" t="s">
        <v>31</v>
      </c>
      <c r="K2919">
        <v>89</v>
      </c>
    </row>
    <row r="2920" spans="1:11" x14ac:dyDescent="0.35">
      <c r="A2920" s="36" t="str">
        <f t="shared" si="30"/>
        <v>NHS111PS-202425-H2</v>
      </c>
      <c r="B2920" s="36" t="str">
        <f>VLOOKUP($A2920,Refs!$J$2:$K$15,2,FALSE)</f>
        <v>Oct'24 to Mar'25</v>
      </c>
      <c r="C2920" t="s">
        <v>631</v>
      </c>
      <c r="D2920" t="s">
        <v>512</v>
      </c>
      <c r="E2920" t="s">
        <v>588</v>
      </c>
      <c r="F2920" t="s">
        <v>597</v>
      </c>
      <c r="G2920" t="s">
        <v>632</v>
      </c>
      <c r="H2920" t="s">
        <v>299</v>
      </c>
      <c r="I2920" t="s">
        <v>300</v>
      </c>
      <c r="J2920" t="s">
        <v>32</v>
      </c>
      <c r="K2920">
        <v>41</v>
      </c>
    </row>
    <row r="2921" spans="1:11" x14ac:dyDescent="0.35">
      <c r="A2921" s="36" t="str">
        <f t="shared" si="30"/>
        <v>NHS111PS-202425-H2</v>
      </c>
      <c r="B2921" s="36" t="str">
        <f>VLOOKUP($A2921,Refs!$J$2:$K$15,2,FALSE)</f>
        <v>Oct'24 to Mar'25</v>
      </c>
      <c r="C2921" t="s">
        <v>631</v>
      </c>
      <c r="D2921" t="s">
        <v>512</v>
      </c>
      <c r="E2921" t="s">
        <v>588</v>
      </c>
      <c r="F2921" t="s">
        <v>597</v>
      </c>
      <c r="G2921" t="s">
        <v>632</v>
      </c>
      <c r="H2921" t="s">
        <v>299</v>
      </c>
      <c r="I2921" t="s">
        <v>300</v>
      </c>
      <c r="J2921" t="s">
        <v>33</v>
      </c>
      <c r="K2921">
        <v>51</v>
      </c>
    </row>
    <row r="2922" spans="1:11" x14ac:dyDescent="0.35">
      <c r="A2922" s="36" t="str">
        <f t="shared" si="30"/>
        <v>NHS111PS-202425-H2</v>
      </c>
      <c r="B2922" s="36" t="str">
        <f>VLOOKUP($A2922,Refs!$J$2:$K$15,2,FALSE)</f>
        <v>Oct'24 to Mar'25</v>
      </c>
      <c r="C2922" t="s">
        <v>631</v>
      </c>
      <c r="D2922" t="s">
        <v>512</v>
      </c>
      <c r="E2922" t="s">
        <v>588</v>
      </c>
      <c r="F2922" t="s">
        <v>597</v>
      </c>
      <c r="G2922" t="s">
        <v>632</v>
      </c>
      <c r="H2922" t="s">
        <v>299</v>
      </c>
      <c r="I2922" t="s">
        <v>300</v>
      </c>
      <c r="J2922" t="s">
        <v>34</v>
      </c>
      <c r="K2922">
        <v>50</v>
      </c>
    </row>
    <row r="2923" spans="1:11" x14ac:dyDescent="0.35">
      <c r="A2923" s="36" t="str">
        <f t="shared" si="30"/>
        <v>NHS111PS-202425-H2</v>
      </c>
      <c r="B2923" s="36" t="str">
        <f>VLOOKUP($A2923,Refs!$J$2:$K$15,2,FALSE)</f>
        <v>Oct'24 to Mar'25</v>
      </c>
      <c r="C2923" t="s">
        <v>631</v>
      </c>
      <c r="D2923" t="s">
        <v>512</v>
      </c>
      <c r="E2923" t="s">
        <v>588</v>
      </c>
      <c r="F2923" t="s">
        <v>597</v>
      </c>
      <c r="G2923" t="s">
        <v>632</v>
      </c>
      <c r="H2923" t="s">
        <v>299</v>
      </c>
      <c r="I2923" t="s">
        <v>300</v>
      </c>
      <c r="J2923" t="s">
        <v>35</v>
      </c>
      <c r="K2923">
        <v>4</v>
      </c>
    </row>
    <row r="2924" spans="1:11" x14ac:dyDescent="0.35">
      <c r="A2924" s="36" t="str">
        <f t="shared" si="30"/>
        <v>NHS111PS-202425-H2</v>
      </c>
      <c r="B2924" s="36" t="str">
        <f>VLOOKUP($A2924,Refs!$J$2:$K$15,2,FALSE)</f>
        <v>Oct'24 to Mar'25</v>
      </c>
      <c r="C2924" t="s">
        <v>631</v>
      </c>
      <c r="D2924" t="s">
        <v>512</v>
      </c>
      <c r="E2924" t="s">
        <v>588</v>
      </c>
      <c r="F2924" t="s">
        <v>597</v>
      </c>
      <c r="G2924" t="s">
        <v>632</v>
      </c>
      <c r="H2924" t="s">
        <v>299</v>
      </c>
      <c r="I2924" t="s">
        <v>300</v>
      </c>
      <c r="J2924" t="s">
        <v>36</v>
      </c>
      <c r="K2924">
        <v>166</v>
      </c>
    </row>
    <row r="2925" spans="1:11" x14ac:dyDescent="0.35">
      <c r="A2925" s="36" t="str">
        <f t="shared" si="30"/>
        <v>NHS111PS-202425-H2</v>
      </c>
      <c r="B2925" s="36" t="str">
        <f>VLOOKUP($A2925,Refs!$J$2:$K$15,2,FALSE)</f>
        <v>Oct'24 to Mar'25</v>
      </c>
      <c r="C2925" t="s">
        <v>631</v>
      </c>
      <c r="D2925" t="s">
        <v>512</v>
      </c>
      <c r="E2925" t="s">
        <v>588</v>
      </c>
      <c r="F2925" t="s">
        <v>597</v>
      </c>
      <c r="G2925" t="s">
        <v>632</v>
      </c>
      <c r="H2925" t="s">
        <v>299</v>
      </c>
      <c r="I2925" t="s">
        <v>300</v>
      </c>
      <c r="J2925" t="s">
        <v>37</v>
      </c>
      <c r="K2925">
        <v>79</v>
      </c>
    </row>
    <row r="2926" spans="1:11" x14ac:dyDescent="0.35">
      <c r="A2926" s="36" t="str">
        <f t="shared" si="30"/>
        <v>NHS111PS-202425-H2</v>
      </c>
      <c r="B2926" s="36" t="str">
        <f>VLOOKUP($A2926,Refs!$J$2:$K$15,2,FALSE)</f>
        <v>Oct'24 to Mar'25</v>
      </c>
      <c r="C2926" t="s">
        <v>631</v>
      </c>
      <c r="D2926" t="s">
        <v>512</v>
      </c>
      <c r="E2926" t="s">
        <v>588</v>
      </c>
      <c r="F2926" t="s">
        <v>597</v>
      </c>
      <c r="G2926" t="s">
        <v>632</v>
      </c>
      <c r="H2926" t="s">
        <v>299</v>
      </c>
      <c r="I2926" t="s">
        <v>300</v>
      </c>
      <c r="J2926" t="s">
        <v>38</v>
      </c>
      <c r="K2926">
        <v>128</v>
      </c>
    </row>
    <row r="2927" spans="1:11" x14ac:dyDescent="0.35">
      <c r="A2927" s="36" t="str">
        <f t="shared" si="30"/>
        <v>NHS111PS-202425-H2</v>
      </c>
      <c r="B2927" s="36" t="str">
        <f>VLOOKUP($A2927,Refs!$J$2:$K$15,2,FALSE)</f>
        <v>Oct'24 to Mar'25</v>
      </c>
      <c r="C2927" t="s">
        <v>631</v>
      </c>
      <c r="D2927" t="s">
        <v>512</v>
      </c>
      <c r="E2927" t="s">
        <v>588</v>
      </c>
      <c r="F2927" t="s">
        <v>597</v>
      </c>
      <c r="G2927" t="s">
        <v>632</v>
      </c>
      <c r="H2927" t="s">
        <v>299</v>
      </c>
      <c r="I2927" t="s">
        <v>300</v>
      </c>
      <c r="J2927" t="s">
        <v>39</v>
      </c>
      <c r="K2927">
        <v>211</v>
      </c>
    </row>
    <row r="2928" spans="1:11" x14ac:dyDescent="0.35">
      <c r="A2928" s="36" t="str">
        <f t="shared" si="30"/>
        <v>NHS111PS-202425-H2</v>
      </c>
      <c r="B2928" s="36" t="str">
        <f>VLOOKUP($A2928,Refs!$J$2:$K$15,2,FALSE)</f>
        <v>Oct'24 to Mar'25</v>
      </c>
      <c r="C2928" t="s">
        <v>631</v>
      </c>
      <c r="D2928" t="s">
        <v>512</v>
      </c>
      <c r="E2928" t="s">
        <v>588</v>
      </c>
      <c r="F2928" t="s">
        <v>597</v>
      </c>
      <c r="G2928" t="s">
        <v>632</v>
      </c>
      <c r="H2928" t="s">
        <v>299</v>
      </c>
      <c r="I2928" t="s">
        <v>300</v>
      </c>
      <c r="J2928" t="s">
        <v>40</v>
      </c>
      <c r="K2928">
        <v>43</v>
      </c>
    </row>
    <row r="2929" spans="1:11" x14ac:dyDescent="0.35">
      <c r="A2929" s="36" t="str">
        <f t="shared" si="30"/>
        <v>NHS111PS-202425-H2</v>
      </c>
      <c r="B2929" s="36" t="str">
        <f>VLOOKUP($A2929,Refs!$J$2:$K$15,2,FALSE)</f>
        <v>Oct'24 to Mar'25</v>
      </c>
      <c r="C2929" t="s">
        <v>631</v>
      </c>
      <c r="D2929" t="s">
        <v>512</v>
      </c>
      <c r="E2929" t="s">
        <v>588</v>
      </c>
      <c r="F2929" t="s">
        <v>597</v>
      </c>
      <c r="G2929" t="s">
        <v>632</v>
      </c>
      <c r="H2929" t="s">
        <v>299</v>
      </c>
      <c r="I2929" t="s">
        <v>300</v>
      </c>
      <c r="J2929" t="s">
        <v>41</v>
      </c>
      <c r="K2929">
        <v>30</v>
      </c>
    </row>
    <row r="2930" spans="1:11" x14ac:dyDescent="0.35">
      <c r="A2930" s="36" t="str">
        <f t="shared" si="30"/>
        <v>NHS111PS-202425-H2</v>
      </c>
      <c r="B2930" s="36" t="str">
        <f>VLOOKUP($A2930,Refs!$J$2:$K$15,2,FALSE)</f>
        <v>Oct'24 to Mar'25</v>
      </c>
      <c r="C2930" t="s">
        <v>631</v>
      </c>
      <c r="D2930" t="s">
        <v>512</v>
      </c>
      <c r="E2930" t="s">
        <v>588</v>
      </c>
      <c r="F2930" t="s">
        <v>597</v>
      </c>
      <c r="G2930" t="s">
        <v>632</v>
      </c>
      <c r="H2930" t="s">
        <v>299</v>
      </c>
      <c r="I2930" t="s">
        <v>300</v>
      </c>
      <c r="J2930" t="s">
        <v>42</v>
      </c>
      <c r="K2930">
        <v>57</v>
      </c>
    </row>
    <row r="2931" spans="1:11" x14ac:dyDescent="0.35">
      <c r="A2931" s="36" t="str">
        <f t="shared" si="30"/>
        <v>NHS111PS-202425-H2</v>
      </c>
      <c r="B2931" s="36" t="str">
        <f>VLOOKUP($A2931,Refs!$J$2:$K$15,2,FALSE)</f>
        <v>Oct'24 to Mar'25</v>
      </c>
      <c r="C2931" t="s">
        <v>631</v>
      </c>
      <c r="D2931" t="s">
        <v>512</v>
      </c>
      <c r="E2931" t="s">
        <v>588</v>
      </c>
      <c r="F2931" t="s">
        <v>597</v>
      </c>
      <c r="G2931" t="s">
        <v>632</v>
      </c>
      <c r="H2931" t="s">
        <v>299</v>
      </c>
      <c r="I2931" t="s">
        <v>300</v>
      </c>
      <c r="J2931" t="s">
        <v>43</v>
      </c>
      <c r="K2931">
        <v>6</v>
      </c>
    </row>
    <row r="2932" spans="1:11" x14ac:dyDescent="0.35">
      <c r="A2932" s="36" t="str">
        <f t="shared" ref="A2932:A2995" si="31">C2932</f>
        <v>NHS111PS-202425-H2</v>
      </c>
      <c r="B2932" s="36" t="str">
        <f>VLOOKUP($A2932,Refs!$J$2:$K$15,2,FALSE)</f>
        <v>Oct'24 to Mar'25</v>
      </c>
      <c r="C2932" t="s">
        <v>631</v>
      </c>
      <c r="D2932" t="s">
        <v>512</v>
      </c>
      <c r="E2932" t="s">
        <v>588</v>
      </c>
      <c r="F2932" t="s">
        <v>597</v>
      </c>
      <c r="G2932" t="s">
        <v>632</v>
      </c>
      <c r="H2932" t="s">
        <v>393</v>
      </c>
      <c r="I2932" t="s">
        <v>394</v>
      </c>
      <c r="J2932">
        <v>1</v>
      </c>
      <c r="K2932">
        <v>16268</v>
      </c>
    </row>
    <row r="2933" spans="1:11" x14ac:dyDescent="0.35">
      <c r="A2933" s="36" t="str">
        <f t="shared" si="31"/>
        <v>NHS111PS-202425-H2</v>
      </c>
      <c r="B2933" s="36" t="str">
        <f>VLOOKUP($A2933,Refs!$J$2:$K$15,2,FALSE)</f>
        <v>Oct'24 to Mar'25</v>
      </c>
      <c r="C2933" t="s">
        <v>631</v>
      </c>
      <c r="D2933" t="s">
        <v>512</v>
      </c>
      <c r="E2933" t="s">
        <v>588</v>
      </c>
      <c r="F2933" t="s">
        <v>597</v>
      </c>
      <c r="G2933" t="s">
        <v>632</v>
      </c>
      <c r="H2933" t="s">
        <v>393</v>
      </c>
      <c r="I2933" t="s">
        <v>394</v>
      </c>
      <c r="J2933">
        <v>2</v>
      </c>
      <c r="K2933">
        <v>705</v>
      </c>
    </row>
    <row r="2934" spans="1:11" x14ac:dyDescent="0.35">
      <c r="A2934" s="36" t="str">
        <f t="shared" si="31"/>
        <v>NHS111PS-202425-H2</v>
      </c>
      <c r="B2934" s="36" t="str">
        <f>VLOOKUP($A2934,Refs!$J$2:$K$15,2,FALSE)</f>
        <v>Oct'24 to Mar'25</v>
      </c>
      <c r="C2934" t="s">
        <v>631</v>
      </c>
      <c r="D2934" t="s">
        <v>512</v>
      </c>
      <c r="E2934" t="s">
        <v>588</v>
      </c>
      <c r="F2934" t="s">
        <v>597</v>
      </c>
      <c r="G2934" t="s">
        <v>632</v>
      </c>
      <c r="H2934" t="s">
        <v>393</v>
      </c>
      <c r="I2934" t="s">
        <v>394</v>
      </c>
      <c r="J2934" t="s">
        <v>30</v>
      </c>
      <c r="K2934">
        <v>491</v>
      </c>
    </row>
    <row r="2935" spans="1:11" x14ac:dyDescent="0.35">
      <c r="A2935" s="36" t="str">
        <f t="shared" si="31"/>
        <v>NHS111PS-202425-H2</v>
      </c>
      <c r="B2935" s="36" t="str">
        <f>VLOOKUP($A2935,Refs!$J$2:$K$15,2,FALSE)</f>
        <v>Oct'24 to Mar'25</v>
      </c>
      <c r="C2935" t="s">
        <v>631</v>
      </c>
      <c r="D2935" t="s">
        <v>512</v>
      </c>
      <c r="E2935" t="s">
        <v>588</v>
      </c>
      <c r="F2935" t="s">
        <v>597</v>
      </c>
      <c r="G2935" t="s">
        <v>632</v>
      </c>
      <c r="H2935" t="s">
        <v>393</v>
      </c>
      <c r="I2935" t="s">
        <v>394</v>
      </c>
      <c r="J2935" t="s">
        <v>31</v>
      </c>
      <c r="K2935">
        <v>91</v>
      </c>
    </row>
    <row r="2936" spans="1:11" x14ac:dyDescent="0.35">
      <c r="A2936" s="36" t="str">
        <f t="shared" si="31"/>
        <v>NHS111PS-202425-H2</v>
      </c>
      <c r="B2936" s="36" t="str">
        <f>VLOOKUP($A2936,Refs!$J$2:$K$15,2,FALSE)</f>
        <v>Oct'24 to Mar'25</v>
      </c>
      <c r="C2936" t="s">
        <v>631</v>
      </c>
      <c r="D2936" t="s">
        <v>512</v>
      </c>
      <c r="E2936" t="s">
        <v>588</v>
      </c>
      <c r="F2936" t="s">
        <v>597</v>
      </c>
      <c r="G2936" t="s">
        <v>632</v>
      </c>
      <c r="H2936" t="s">
        <v>393</v>
      </c>
      <c r="I2936" t="s">
        <v>394</v>
      </c>
      <c r="J2936" t="s">
        <v>32</v>
      </c>
      <c r="K2936">
        <v>33</v>
      </c>
    </row>
    <row r="2937" spans="1:11" x14ac:dyDescent="0.35">
      <c r="A2937" s="36" t="str">
        <f t="shared" si="31"/>
        <v>NHS111PS-202425-H2</v>
      </c>
      <c r="B2937" s="36" t="str">
        <f>VLOOKUP($A2937,Refs!$J$2:$K$15,2,FALSE)</f>
        <v>Oct'24 to Mar'25</v>
      </c>
      <c r="C2937" t="s">
        <v>631</v>
      </c>
      <c r="D2937" t="s">
        <v>512</v>
      </c>
      <c r="E2937" t="s">
        <v>588</v>
      </c>
      <c r="F2937" t="s">
        <v>597</v>
      </c>
      <c r="G2937" t="s">
        <v>632</v>
      </c>
      <c r="H2937" t="s">
        <v>393</v>
      </c>
      <c r="I2937" t="s">
        <v>394</v>
      </c>
      <c r="J2937" t="s">
        <v>33</v>
      </c>
      <c r="K2937">
        <v>40</v>
      </c>
    </row>
    <row r="2938" spans="1:11" x14ac:dyDescent="0.35">
      <c r="A2938" s="36" t="str">
        <f t="shared" si="31"/>
        <v>NHS111PS-202425-H2</v>
      </c>
      <c r="B2938" s="36" t="str">
        <f>VLOOKUP($A2938,Refs!$J$2:$K$15,2,FALSE)</f>
        <v>Oct'24 to Mar'25</v>
      </c>
      <c r="C2938" t="s">
        <v>631</v>
      </c>
      <c r="D2938" t="s">
        <v>512</v>
      </c>
      <c r="E2938" t="s">
        <v>588</v>
      </c>
      <c r="F2938" t="s">
        <v>597</v>
      </c>
      <c r="G2938" t="s">
        <v>632</v>
      </c>
      <c r="H2938" t="s">
        <v>393</v>
      </c>
      <c r="I2938" t="s">
        <v>394</v>
      </c>
      <c r="J2938" t="s">
        <v>34</v>
      </c>
      <c r="K2938">
        <v>50</v>
      </c>
    </row>
    <row r="2939" spans="1:11" x14ac:dyDescent="0.35">
      <c r="A2939" s="36" t="str">
        <f t="shared" si="31"/>
        <v>NHS111PS-202425-H2</v>
      </c>
      <c r="B2939" s="36" t="str">
        <f>VLOOKUP($A2939,Refs!$J$2:$K$15,2,FALSE)</f>
        <v>Oct'24 to Mar'25</v>
      </c>
      <c r="C2939" t="s">
        <v>631</v>
      </c>
      <c r="D2939" t="s">
        <v>512</v>
      </c>
      <c r="E2939" t="s">
        <v>588</v>
      </c>
      <c r="F2939" t="s">
        <v>597</v>
      </c>
      <c r="G2939" t="s">
        <v>632</v>
      </c>
      <c r="H2939" t="s">
        <v>393</v>
      </c>
      <c r="I2939" t="s">
        <v>394</v>
      </c>
      <c r="J2939" t="s">
        <v>35</v>
      </c>
      <c r="K2939">
        <v>0</v>
      </c>
    </row>
    <row r="2940" spans="1:11" x14ac:dyDescent="0.35">
      <c r="A2940" s="36" t="str">
        <f t="shared" si="31"/>
        <v>NHS111PS-202425-H2</v>
      </c>
      <c r="B2940" s="36" t="str">
        <f>VLOOKUP($A2940,Refs!$J$2:$K$15,2,FALSE)</f>
        <v>Oct'24 to Mar'25</v>
      </c>
      <c r="C2940" t="s">
        <v>631</v>
      </c>
      <c r="D2940" t="s">
        <v>512</v>
      </c>
      <c r="E2940" t="s">
        <v>588</v>
      </c>
      <c r="F2940" t="s">
        <v>597</v>
      </c>
      <c r="G2940" t="s">
        <v>632</v>
      </c>
      <c r="H2940" t="s">
        <v>393</v>
      </c>
      <c r="I2940" t="s">
        <v>394</v>
      </c>
      <c r="J2940" t="s">
        <v>36</v>
      </c>
      <c r="K2940">
        <v>172</v>
      </c>
    </row>
    <row r="2941" spans="1:11" x14ac:dyDescent="0.35">
      <c r="A2941" s="36" t="str">
        <f t="shared" si="31"/>
        <v>NHS111PS-202425-H2</v>
      </c>
      <c r="B2941" s="36" t="str">
        <f>VLOOKUP($A2941,Refs!$J$2:$K$15,2,FALSE)</f>
        <v>Oct'24 to Mar'25</v>
      </c>
      <c r="C2941" t="s">
        <v>631</v>
      </c>
      <c r="D2941" t="s">
        <v>512</v>
      </c>
      <c r="E2941" t="s">
        <v>588</v>
      </c>
      <c r="F2941" t="s">
        <v>597</v>
      </c>
      <c r="G2941" t="s">
        <v>632</v>
      </c>
      <c r="H2941" t="s">
        <v>393</v>
      </c>
      <c r="I2941" t="s">
        <v>394</v>
      </c>
      <c r="J2941" t="s">
        <v>37</v>
      </c>
      <c r="K2941">
        <v>161</v>
      </c>
    </row>
    <row r="2942" spans="1:11" x14ac:dyDescent="0.35">
      <c r="A2942" s="36" t="str">
        <f t="shared" si="31"/>
        <v>NHS111PS-202425-H2</v>
      </c>
      <c r="B2942" s="36" t="str">
        <f>VLOOKUP($A2942,Refs!$J$2:$K$15,2,FALSE)</f>
        <v>Oct'24 to Mar'25</v>
      </c>
      <c r="C2942" t="s">
        <v>631</v>
      </c>
      <c r="D2942" t="s">
        <v>512</v>
      </c>
      <c r="E2942" t="s">
        <v>588</v>
      </c>
      <c r="F2942" t="s">
        <v>597</v>
      </c>
      <c r="G2942" t="s">
        <v>632</v>
      </c>
      <c r="H2942" t="s">
        <v>393</v>
      </c>
      <c r="I2942" t="s">
        <v>394</v>
      </c>
      <c r="J2942" t="s">
        <v>38</v>
      </c>
      <c r="K2942">
        <v>98</v>
      </c>
    </row>
    <row r="2943" spans="1:11" x14ac:dyDescent="0.35">
      <c r="A2943" s="36" t="str">
        <f t="shared" si="31"/>
        <v>NHS111PS-202425-H2</v>
      </c>
      <c r="B2943" s="36" t="str">
        <f>VLOOKUP($A2943,Refs!$J$2:$K$15,2,FALSE)</f>
        <v>Oct'24 to Mar'25</v>
      </c>
      <c r="C2943" t="s">
        <v>631</v>
      </c>
      <c r="D2943" t="s">
        <v>512</v>
      </c>
      <c r="E2943" t="s">
        <v>588</v>
      </c>
      <c r="F2943" t="s">
        <v>597</v>
      </c>
      <c r="G2943" t="s">
        <v>632</v>
      </c>
      <c r="H2943" t="s">
        <v>393</v>
      </c>
      <c r="I2943" t="s">
        <v>394</v>
      </c>
      <c r="J2943" t="s">
        <v>39</v>
      </c>
      <c r="K2943">
        <v>149</v>
      </c>
    </row>
    <row r="2944" spans="1:11" x14ac:dyDescent="0.35">
      <c r="A2944" s="36" t="str">
        <f t="shared" si="31"/>
        <v>NHS111PS-202425-H2</v>
      </c>
      <c r="B2944" s="36" t="str">
        <f>VLOOKUP($A2944,Refs!$J$2:$K$15,2,FALSE)</f>
        <v>Oct'24 to Mar'25</v>
      </c>
      <c r="C2944" t="s">
        <v>631</v>
      </c>
      <c r="D2944" t="s">
        <v>512</v>
      </c>
      <c r="E2944" t="s">
        <v>588</v>
      </c>
      <c r="F2944" t="s">
        <v>597</v>
      </c>
      <c r="G2944" t="s">
        <v>632</v>
      </c>
      <c r="H2944" t="s">
        <v>393</v>
      </c>
      <c r="I2944" t="s">
        <v>394</v>
      </c>
      <c r="J2944" t="s">
        <v>40</v>
      </c>
      <c r="K2944">
        <v>37</v>
      </c>
    </row>
    <row r="2945" spans="1:11" x14ac:dyDescent="0.35">
      <c r="A2945" s="36" t="str">
        <f t="shared" si="31"/>
        <v>NHS111PS-202425-H2</v>
      </c>
      <c r="B2945" s="36" t="str">
        <f>VLOOKUP($A2945,Refs!$J$2:$K$15,2,FALSE)</f>
        <v>Oct'24 to Mar'25</v>
      </c>
      <c r="C2945" t="s">
        <v>631</v>
      </c>
      <c r="D2945" t="s">
        <v>512</v>
      </c>
      <c r="E2945" t="s">
        <v>588</v>
      </c>
      <c r="F2945" t="s">
        <v>597</v>
      </c>
      <c r="G2945" t="s">
        <v>632</v>
      </c>
      <c r="H2945" t="s">
        <v>393</v>
      </c>
      <c r="I2945" t="s">
        <v>394</v>
      </c>
      <c r="J2945" t="s">
        <v>41</v>
      </c>
      <c r="K2945">
        <v>36</v>
      </c>
    </row>
    <row r="2946" spans="1:11" x14ac:dyDescent="0.35">
      <c r="A2946" s="36" t="str">
        <f t="shared" si="31"/>
        <v>NHS111PS-202425-H2</v>
      </c>
      <c r="B2946" s="36" t="str">
        <f>VLOOKUP($A2946,Refs!$J$2:$K$15,2,FALSE)</f>
        <v>Oct'24 to Mar'25</v>
      </c>
      <c r="C2946" t="s">
        <v>631</v>
      </c>
      <c r="D2946" t="s">
        <v>512</v>
      </c>
      <c r="E2946" t="s">
        <v>588</v>
      </c>
      <c r="F2946" t="s">
        <v>597</v>
      </c>
      <c r="G2946" t="s">
        <v>632</v>
      </c>
      <c r="H2946" t="s">
        <v>393</v>
      </c>
      <c r="I2946" t="s">
        <v>394</v>
      </c>
      <c r="J2946" t="s">
        <v>42</v>
      </c>
      <c r="K2946">
        <v>50</v>
      </c>
    </row>
    <row r="2947" spans="1:11" x14ac:dyDescent="0.35">
      <c r="A2947" s="36" t="str">
        <f t="shared" si="31"/>
        <v>NHS111PS-202425-H2</v>
      </c>
      <c r="B2947" s="36" t="str">
        <f>VLOOKUP($A2947,Refs!$J$2:$K$15,2,FALSE)</f>
        <v>Oct'24 to Mar'25</v>
      </c>
      <c r="C2947" t="s">
        <v>631</v>
      </c>
      <c r="D2947" t="s">
        <v>512</v>
      </c>
      <c r="E2947" t="s">
        <v>588</v>
      </c>
      <c r="F2947" t="s">
        <v>597</v>
      </c>
      <c r="G2947" t="s">
        <v>632</v>
      </c>
      <c r="H2947" t="s">
        <v>393</v>
      </c>
      <c r="I2947" t="s">
        <v>394</v>
      </c>
      <c r="J2947" t="s">
        <v>43</v>
      </c>
      <c r="K2947">
        <v>2</v>
      </c>
    </row>
    <row r="2948" spans="1:11" x14ac:dyDescent="0.35">
      <c r="A2948" s="36" t="str">
        <f t="shared" si="31"/>
        <v>NHS111PS-202425-H2</v>
      </c>
      <c r="B2948" s="36" t="str">
        <f>VLOOKUP($A2948,Refs!$J$2:$K$15,2,FALSE)</f>
        <v>Oct'24 to Mar'25</v>
      </c>
      <c r="C2948" t="s">
        <v>631</v>
      </c>
      <c r="D2948" t="s">
        <v>497</v>
      </c>
      <c r="E2948" t="s">
        <v>594</v>
      </c>
      <c r="F2948" t="s">
        <v>600</v>
      </c>
      <c r="G2948" t="s">
        <v>601</v>
      </c>
      <c r="H2948" t="s">
        <v>210</v>
      </c>
      <c r="I2948" t="s">
        <v>211</v>
      </c>
      <c r="J2948">
        <v>1</v>
      </c>
      <c r="K2948">
        <v>4762</v>
      </c>
    </row>
    <row r="2949" spans="1:11" x14ac:dyDescent="0.35">
      <c r="A2949" s="36" t="str">
        <f t="shared" si="31"/>
        <v>NHS111PS-202425-H2</v>
      </c>
      <c r="B2949" s="36" t="str">
        <f>VLOOKUP($A2949,Refs!$J$2:$K$15,2,FALSE)</f>
        <v>Oct'24 to Mar'25</v>
      </c>
      <c r="C2949" t="s">
        <v>631</v>
      </c>
      <c r="D2949" t="s">
        <v>497</v>
      </c>
      <c r="E2949" t="s">
        <v>594</v>
      </c>
      <c r="F2949" t="s">
        <v>600</v>
      </c>
      <c r="G2949" t="s">
        <v>601</v>
      </c>
      <c r="H2949" t="s">
        <v>210</v>
      </c>
      <c r="I2949" t="s">
        <v>211</v>
      </c>
      <c r="J2949">
        <v>2</v>
      </c>
      <c r="K2949">
        <v>465</v>
      </c>
    </row>
    <row r="2950" spans="1:11" x14ac:dyDescent="0.35">
      <c r="A2950" s="36" t="str">
        <f t="shared" si="31"/>
        <v>NHS111PS-202425-H2</v>
      </c>
      <c r="B2950" s="36" t="str">
        <f>VLOOKUP($A2950,Refs!$J$2:$K$15,2,FALSE)</f>
        <v>Oct'24 to Mar'25</v>
      </c>
      <c r="C2950" t="s">
        <v>631</v>
      </c>
      <c r="D2950" t="s">
        <v>497</v>
      </c>
      <c r="E2950" t="s">
        <v>594</v>
      </c>
      <c r="F2950" t="s">
        <v>600</v>
      </c>
      <c r="G2950" t="s">
        <v>601</v>
      </c>
      <c r="H2950" t="s">
        <v>210</v>
      </c>
      <c r="I2950" t="s">
        <v>211</v>
      </c>
      <c r="J2950" t="s">
        <v>30</v>
      </c>
      <c r="K2950">
        <v>308</v>
      </c>
    </row>
    <row r="2951" spans="1:11" x14ac:dyDescent="0.35">
      <c r="A2951" s="36" t="str">
        <f t="shared" si="31"/>
        <v>NHS111PS-202425-H2</v>
      </c>
      <c r="B2951" s="36" t="str">
        <f>VLOOKUP($A2951,Refs!$J$2:$K$15,2,FALSE)</f>
        <v>Oct'24 to Mar'25</v>
      </c>
      <c r="C2951" t="s">
        <v>631</v>
      </c>
      <c r="D2951" t="s">
        <v>497</v>
      </c>
      <c r="E2951" t="s">
        <v>594</v>
      </c>
      <c r="F2951" t="s">
        <v>600</v>
      </c>
      <c r="G2951" t="s">
        <v>601</v>
      </c>
      <c r="H2951" t="s">
        <v>210</v>
      </c>
      <c r="I2951" t="s">
        <v>211</v>
      </c>
      <c r="J2951" t="s">
        <v>31</v>
      </c>
      <c r="K2951">
        <v>74</v>
      </c>
    </row>
    <row r="2952" spans="1:11" x14ac:dyDescent="0.35">
      <c r="A2952" s="36" t="str">
        <f t="shared" si="31"/>
        <v>NHS111PS-202425-H2</v>
      </c>
      <c r="B2952" s="36" t="str">
        <f>VLOOKUP($A2952,Refs!$J$2:$K$15,2,FALSE)</f>
        <v>Oct'24 to Mar'25</v>
      </c>
      <c r="C2952" t="s">
        <v>631</v>
      </c>
      <c r="D2952" t="s">
        <v>497</v>
      </c>
      <c r="E2952" t="s">
        <v>594</v>
      </c>
      <c r="F2952" t="s">
        <v>600</v>
      </c>
      <c r="G2952" t="s">
        <v>601</v>
      </c>
      <c r="H2952" t="s">
        <v>210</v>
      </c>
      <c r="I2952" t="s">
        <v>211</v>
      </c>
      <c r="J2952" t="s">
        <v>32</v>
      </c>
      <c r="K2952">
        <v>23</v>
      </c>
    </row>
    <row r="2953" spans="1:11" x14ac:dyDescent="0.35">
      <c r="A2953" s="36" t="str">
        <f t="shared" si="31"/>
        <v>NHS111PS-202425-H2</v>
      </c>
      <c r="B2953" s="36" t="str">
        <f>VLOOKUP($A2953,Refs!$J$2:$K$15,2,FALSE)</f>
        <v>Oct'24 to Mar'25</v>
      </c>
      <c r="C2953" t="s">
        <v>631</v>
      </c>
      <c r="D2953" t="s">
        <v>497</v>
      </c>
      <c r="E2953" t="s">
        <v>594</v>
      </c>
      <c r="F2953" t="s">
        <v>600</v>
      </c>
      <c r="G2953" t="s">
        <v>601</v>
      </c>
      <c r="H2953" t="s">
        <v>210</v>
      </c>
      <c r="I2953" t="s">
        <v>211</v>
      </c>
      <c r="J2953" t="s">
        <v>33</v>
      </c>
      <c r="K2953">
        <v>23</v>
      </c>
    </row>
    <row r="2954" spans="1:11" x14ac:dyDescent="0.35">
      <c r="A2954" s="36" t="str">
        <f t="shared" si="31"/>
        <v>NHS111PS-202425-H2</v>
      </c>
      <c r="B2954" s="36" t="str">
        <f>VLOOKUP($A2954,Refs!$J$2:$K$15,2,FALSE)</f>
        <v>Oct'24 to Mar'25</v>
      </c>
      <c r="C2954" t="s">
        <v>631</v>
      </c>
      <c r="D2954" t="s">
        <v>497</v>
      </c>
      <c r="E2954" t="s">
        <v>594</v>
      </c>
      <c r="F2954" t="s">
        <v>600</v>
      </c>
      <c r="G2954" t="s">
        <v>601</v>
      </c>
      <c r="H2954" t="s">
        <v>210</v>
      </c>
      <c r="I2954" t="s">
        <v>211</v>
      </c>
      <c r="J2954" t="s">
        <v>34</v>
      </c>
      <c r="K2954">
        <v>36</v>
      </c>
    </row>
    <row r="2955" spans="1:11" x14ac:dyDescent="0.35">
      <c r="A2955" s="36" t="str">
        <f t="shared" si="31"/>
        <v>NHS111PS-202425-H2</v>
      </c>
      <c r="B2955" s="36" t="str">
        <f>VLOOKUP($A2955,Refs!$J$2:$K$15,2,FALSE)</f>
        <v>Oct'24 to Mar'25</v>
      </c>
      <c r="C2955" t="s">
        <v>631</v>
      </c>
      <c r="D2955" t="s">
        <v>497</v>
      </c>
      <c r="E2955" t="s">
        <v>594</v>
      </c>
      <c r="F2955" t="s">
        <v>600</v>
      </c>
      <c r="G2955" t="s">
        <v>601</v>
      </c>
      <c r="H2955" t="s">
        <v>210</v>
      </c>
      <c r="I2955" t="s">
        <v>211</v>
      </c>
      <c r="J2955" t="s">
        <v>35</v>
      </c>
      <c r="K2955">
        <v>1</v>
      </c>
    </row>
    <row r="2956" spans="1:11" x14ac:dyDescent="0.35">
      <c r="A2956" s="36" t="str">
        <f t="shared" si="31"/>
        <v>NHS111PS-202425-H2</v>
      </c>
      <c r="B2956" s="36" t="str">
        <f>VLOOKUP($A2956,Refs!$J$2:$K$15,2,FALSE)</f>
        <v>Oct'24 to Mar'25</v>
      </c>
      <c r="C2956" t="s">
        <v>631</v>
      </c>
      <c r="D2956" t="s">
        <v>497</v>
      </c>
      <c r="E2956" t="s">
        <v>594</v>
      </c>
      <c r="F2956" t="s">
        <v>600</v>
      </c>
      <c r="G2956" t="s">
        <v>601</v>
      </c>
      <c r="H2956" t="s">
        <v>210</v>
      </c>
      <c r="I2956" t="s">
        <v>211</v>
      </c>
      <c r="J2956" t="s">
        <v>36</v>
      </c>
      <c r="K2956">
        <v>83</v>
      </c>
    </row>
    <row r="2957" spans="1:11" x14ac:dyDescent="0.35">
      <c r="A2957" s="36" t="str">
        <f t="shared" si="31"/>
        <v>NHS111PS-202425-H2</v>
      </c>
      <c r="B2957" s="36" t="str">
        <f>VLOOKUP($A2957,Refs!$J$2:$K$15,2,FALSE)</f>
        <v>Oct'24 to Mar'25</v>
      </c>
      <c r="C2957" t="s">
        <v>631</v>
      </c>
      <c r="D2957" t="s">
        <v>497</v>
      </c>
      <c r="E2957" t="s">
        <v>594</v>
      </c>
      <c r="F2957" t="s">
        <v>600</v>
      </c>
      <c r="G2957" t="s">
        <v>601</v>
      </c>
      <c r="H2957" t="s">
        <v>210</v>
      </c>
      <c r="I2957" t="s">
        <v>211</v>
      </c>
      <c r="J2957" t="s">
        <v>37</v>
      </c>
      <c r="K2957">
        <v>36</v>
      </c>
    </row>
    <row r="2958" spans="1:11" x14ac:dyDescent="0.35">
      <c r="A2958" s="36" t="str">
        <f t="shared" si="31"/>
        <v>NHS111PS-202425-H2</v>
      </c>
      <c r="B2958" s="36" t="str">
        <f>VLOOKUP($A2958,Refs!$J$2:$K$15,2,FALSE)</f>
        <v>Oct'24 to Mar'25</v>
      </c>
      <c r="C2958" t="s">
        <v>631</v>
      </c>
      <c r="D2958" t="s">
        <v>497</v>
      </c>
      <c r="E2958" t="s">
        <v>594</v>
      </c>
      <c r="F2958" t="s">
        <v>600</v>
      </c>
      <c r="G2958" t="s">
        <v>601</v>
      </c>
      <c r="H2958" t="s">
        <v>210</v>
      </c>
      <c r="I2958" t="s">
        <v>211</v>
      </c>
      <c r="J2958" t="s">
        <v>38</v>
      </c>
      <c r="K2958">
        <v>82</v>
      </c>
    </row>
    <row r="2959" spans="1:11" x14ac:dyDescent="0.35">
      <c r="A2959" s="36" t="str">
        <f t="shared" si="31"/>
        <v>NHS111PS-202425-H2</v>
      </c>
      <c r="B2959" s="36" t="str">
        <f>VLOOKUP($A2959,Refs!$J$2:$K$15,2,FALSE)</f>
        <v>Oct'24 to Mar'25</v>
      </c>
      <c r="C2959" t="s">
        <v>631</v>
      </c>
      <c r="D2959" t="s">
        <v>497</v>
      </c>
      <c r="E2959" t="s">
        <v>594</v>
      </c>
      <c r="F2959" t="s">
        <v>600</v>
      </c>
      <c r="G2959" t="s">
        <v>601</v>
      </c>
      <c r="H2959" t="s">
        <v>210</v>
      </c>
      <c r="I2959" t="s">
        <v>211</v>
      </c>
      <c r="J2959" t="s">
        <v>39</v>
      </c>
      <c r="K2959">
        <v>132</v>
      </c>
    </row>
    <row r="2960" spans="1:11" x14ac:dyDescent="0.35">
      <c r="A2960" s="36" t="str">
        <f t="shared" si="31"/>
        <v>NHS111PS-202425-H2</v>
      </c>
      <c r="B2960" s="36" t="str">
        <f>VLOOKUP($A2960,Refs!$J$2:$K$15,2,FALSE)</f>
        <v>Oct'24 to Mar'25</v>
      </c>
      <c r="C2960" t="s">
        <v>631</v>
      </c>
      <c r="D2960" t="s">
        <v>497</v>
      </c>
      <c r="E2960" t="s">
        <v>594</v>
      </c>
      <c r="F2960" t="s">
        <v>600</v>
      </c>
      <c r="G2960" t="s">
        <v>601</v>
      </c>
      <c r="H2960" t="s">
        <v>210</v>
      </c>
      <c r="I2960" t="s">
        <v>211</v>
      </c>
      <c r="J2960" t="s">
        <v>40</v>
      </c>
      <c r="K2960">
        <v>10</v>
      </c>
    </row>
    <row r="2961" spans="1:11" x14ac:dyDescent="0.35">
      <c r="A2961" s="36" t="str">
        <f t="shared" si="31"/>
        <v>NHS111PS-202425-H2</v>
      </c>
      <c r="B2961" s="36" t="str">
        <f>VLOOKUP($A2961,Refs!$J$2:$K$15,2,FALSE)</f>
        <v>Oct'24 to Mar'25</v>
      </c>
      <c r="C2961" t="s">
        <v>631</v>
      </c>
      <c r="D2961" t="s">
        <v>497</v>
      </c>
      <c r="E2961" t="s">
        <v>594</v>
      </c>
      <c r="F2961" t="s">
        <v>600</v>
      </c>
      <c r="G2961" t="s">
        <v>601</v>
      </c>
      <c r="H2961" t="s">
        <v>210</v>
      </c>
      <c r="I2961" t="s">
        <v>211</v>
      </c>
      <c r="J2961" t="s">
        <v>41</v>
      </c>
      <c r="K2961">
        <v>9</v>
      </c>
    </row>
    <row r="2962" spans="1:11" x14ac:dyDescent="0.35">
      <c r="A2962" s="36" t="str">
        <f t="shared" si="31"/>
        <v>NHS111PS-202425-H2</v>
      </c>
      <c r="B2962" s="36" t="str">
        <f>VLOOKUP($A2962,Refs!$J$2:$K$15,2,FALSE)</f>
        <v>Oct'24 to Mar'25</v>
      </c>
      <c r="C2962" t="s">
        <v>631</v>
      </c>
      <c r="D2962" t="s">
        <v>497</v>
      </c>
      <c r="E2962" t="s">
        <v>594</v>
      </c>
      <c r="F2962" t="s">
        <v>600</v>
      </c>
      <c r="G2962" t="s">
        <v>601</v>
      </c>
      <c r="H2962" t="s">
        <v>210</v>
      </c>
      <c r="I2962" t="s">
        <v>211</v>
      </c>
      <c r="J2962" t="s">
        <v>42</v>
      </c>
      <c r="K2962">
        <v>112</v>
      </c>
    </row>
    <row r="2963" spans="1:11" x14ac:dyDescent="0.35">
      <c r="A2963" s="36" t="str">
        <f t="shared" si="31"/>
        <v>NHS111PS-202425-H2</v>
      </c>
      <c r="B2963" s="36" t="str">
        <f>VLOOKUP($A2963,Refs!$J$2:$K$15,2,FALSE)</f>
        <v>Oct'24 to Mar'25</v>
      </c>
      <c r="C2963" t="s">
        <v>631</v>
      </c>
      <c r="D2963" t="s">
        <v>497</v>
      </c>
      <c r="E2963" t="s">
        <v>594</v>
      </c>
      <c r="F2963" t="s">
        <v>600</v>
      </c>
      <c r="G2963" t="s">
        <v>601</v>
      </c>
      <c r="H2963" t="s">
        <v>210</v>
      </c>
      <c r="I2963" t="s">
        <v>211</v>
      </c>
      <c r="J2963" t="s">
        <v>43</v>
      </c>
      <c r="K2963">
        <v>1</v>
      </c>
    </row>
    <row r="2964" spans="1:11" x14ac:dyDescent="0.35">
      <c r="A2964" s="36" t="str">
        <f t="shared" si="31"/>
        <v>NHS111PS-202425-H2</v>
      </c>
      <c r="B2964" s="36" t="str">
        <f>VLOOKUP($A2964,Refs!$J$2:$K$15,2,FALSE)</f>
        <v>Oct'24 to Mar'25</v>
      </c>
      <c r="C2964" t="s">
        <v>631</v>
      </c>
      <c r="D2964" t="s">
        <v>497</v>
      </c>
      <c r="E2964" t="s">
        <v>594</v>
      </c>
      <c r="F2964" t="s">
        <v>600</v>
      </c>
      <c r="G2964" t="s">
        <v>601</v>
      </c>
      <c r="H2964" t="s">
        <v>238</v>
      </c>
      <c r="I2964" t="s">
        <v>239</v>
      </c>
      <c r="J2964">
        <v>1</v>
      </c>
      <c r="K2964">
        <v>7194</v>
      </c>
    </row>
    <row r="2965" spans="1:11" x14ac:dyDescent="0.35">
      <c r="A2965" s="36" t="str">
        <f t="shared" si="31"/>
        <v>NHS111PS-202425-H2</v>
      </c>
      <c r="B2965" s="36" t="str">
        <f>VLOOKUP($A2965,Refs!$J$2:$K$15,2,FALSE)</f>
        <v>Oct'24 to Mar'25</v>
      </c>
      <c r="C2965" t="s">
        <v>631</v>
      </c>
      <c r="D2965" t="s">
        <v>497</v>
      </c>
      <c r="E2965" t="s">
        <v>594</v>
      </c>
      <c r="F2965" t="s">
        <v>600</v>
      </c>
      <c r="G2965" t="s">
        <v>601</v>
      </c>
      <c r="H2965" t="s">
        <v>238</v>
      </c>
      <c r="I2965" t="s">
        <v>239</v>
      </c>
      <c r="J2965">
        <v>2</v>
      </c>
      <c r="K2965">
        <v>611</v>
      </c>
    </row>
    <row r="2966" spans="1:11" x14ac:dyDescent="0.35">
      <c r="A2966" s="36" t="str">
        <f t="shared" si="31"/>
        <v>NHS111PS-202425-H2</v>
      </c>
      <c r="B2966" s="36" t="str">
        <f>VLOOKUP($A2966,Refs!$J$2:$K$15,2,FALSE)</f>
        <v>Oct'24 to Mar'25</v>
      </c>
      <c r="C2966" t="s">
        <v>631</v>
      </c>
      <c r="D2966" t="s">
        <v>497</v>
      </c>
      <c r="E2966" t="s">
        <v>594</v>
      </c>
      <c r="F2966" t="s">
        <v>600</v>
      </c>
      <c r="G2966" t="s">
        <v>601</v>
      </c>
      <c r="H2966" t="s">
        <v>238</v>
      </c>
      <c r="I2966" t="s">
        <v>239</v>
      </c>
      <c r="J2966" t="s">
        <v>30</v>
      </c>
      <c r="K2966">
        <v>355</v>
      </c>
    </row>
    <row r="2967" spans="1:11" x14ac:dyDescent="0.35">
      <c r="A2967" s="36" t="str">
        <f t="shared" si="31"/>
        <v>NHS111PS-202425-H2</v>
      </c>
      <c r="B2967" s="36" t="str">
        <f>VLOOKUP($A2967,Refs!$J$2:$K$15,2,FALSE)</f>
        <v>Oct'24 to Mar'25</v>
      </c>
      <c r="C2967" t="s">
        <v>631</v>
      </c>
      <c r="D2967" t="s">
        <v>497</v>
      </c>
      <c r="E2967" t="s">
        <v>594</v>
      </c>
      <c r="F2967" t="s">
        <v>600</v>
      </c>
      <c r="G2967" t="s">
        <v>601</v>
      </c>
      <c r="H2967" t="s">
        <v>238</v>
      </c>
      <c r="I2967" t="s">
        <v>239</v>
      </c>
      <c r="J2967" t="s">
        <v>31</v>
      </c>
      <c r="K2967">
        <v>94</v>
      </c>
    </row>
    <row r="2968" spans="1:11" x14ac:dyDescent="0.35">
      <c r="A2968" s="36" t="str">
        <f t="shared" si="31"/>
        <v>NHS111PS-202425-H2</v>
      </c>
      <c r="B2968" s="36" t="str">
        <f>VLOOKUP($A2968,Refs!$J$2:$K$15,2,FALSE)</f>
        <v>Oct'24 to Mar'25</v>
      </c>
      <c r="C2968" t="s">
        <v>631</v>
      </c>
      <c r="D2968" t="s">
        <v>497</v>
      </c>
      <c r="E2968" t="s">
        <v>594</v>
      </c>
      <c r="F2968" t="s">
        <v>600</v>
      </c>
      <c r="G2968" t="s">
        <v>601</v>
      </c>
      <c r="H2968" t="s">
        <v>238</v>
      </c>
      <c r="I2968" t="s">
        <v>239</v>
      </c>
      <c r="J2968" t="s">
        <v>32</v>
      </c>
      <c r="K2968">
        <v>33</v>
      </c>
    </row>
    <row r="2969" spans="1:11" x14ac:dyDescent="0.35">
      <c r="A2969" s="36" t="str">
        <f t="shared" si="31"/>
        <v>NHS111PS-202425-H2</v>
      </c>
      <c r="B2969" s="36" t="str">
        <f>VLOOKUP($A2969,Refs!$J$2:$K$15,2,FALSE)</f>
        <v>Oct'24 to Mar'25</v>
      </c>
      <c r="C2969" t="s">
        <v>631</v>
      </c>
      <c r="D2969" t="s">
        <v>497</v>
      </c>
      <c r="E2969" t="s">
        <v>594</v>
      </c>
      <c r="F2969" t="s">
        <v>600</v>
      </c>
      <c r="G2969" t="s">
        <v>601</v>
      </c>
      <c r="H2969" t="s">
        <v>238</v>
      </c>
      <c r="I2969" t="s">
        <v>239</v>
      </c>
      <c r="J2969" t="s">
        <v>33</v>
      </c>
      <c r="K2969">
        <v>44</v>
      </c>
    </row>
    <row r="2970" spans="1:11" x14ac:dyDescent="0.35">
      <c r="A2970" s="36" t="str">
        <f t="shared" si="31"/>
        <v>NHS111PS-202425-H2</v>
      </c>
      <c r="B2970" s="36" t="str">
        <f>VLOOKUP($A2970,Refs!$J$2:$K$15,2,FALSE)</f>
        <v>Oct'24 to Mar'25</v>
      </c>
      <c r="C2970" t="s">
        <v>631</v>
      </c>
      <c r="D2970" t="s">
        <v>497</v>
      </c>
      <c r="E2970" t="s">
        <v>594</v>
      </c>
      <c r="F2970" t="s">
        <v>600</v>
      </c>
      <c r="G2970" t="s">
        <v>601</v>
      </c>
      <c r="H2970" t="s">
        <v>238</v>
      </c>
      <c r="I2970" t="s">
        <v>239</v>
      </c>
      <c r="J2970" t="s">
        <v>34</v>
      </c>
      <c r="K2970">
        <v>80</v>
      </c>
    </row>
    <row r="2971" spans="1:11" x14ac:dyDescent="0.35">
      <c r="A2971" s="36" t="str">
        <f t="shared" si="31"/>
        <v>NHS111PS-202425-H2</v>
      </c>
      <c r="B2971" s="36" t="str">
        <f>VLOOKUP($A2971,Refs!$J$2:$K$15,2,FALSE)</f>
        <v>Oct'24 to Mar'25</v>
      </c>
      <c r="C2971" t="s">
        <v>631</v>
      </c>
      <c r="D2971" t="s">
        <v>497</v>
      </c>
      <c r="E2971" t="s">
        <v>594</v>
      </c>
      <c r="F2971" t="s">
        <v>600</v>
      </c>
      <c r="G2971" t="s">
        <v>601</v>
      </c>
      <c r="H2971" t="s">
        <v>238</v>
      </c>
      <c r="I2971" t="s">
        <v>239</v>
      </c>
      <c r="J2971" t="s">
        <v>35</v>
      </c>
      <c r="K2971">
        <v>5</v>
      </c>
    </row>
    <row r="2972" spans="1:11" x14ac:dyDescent="0.35">
      <c r="A2972" s="36" t="str">
        <f t="shared" si="31"/>
        <v>NHS111PS-202425-H2</v>
      </c>
      <c r="B2972" s="36" t="str">
        <f>VLOOKUP($A2972,Refs!$J$2:$K$15,2,FALSE)</f>
        <v>Oct'24 to Mar'25</v>
      </c>
      <c r="C2972" t="s">
        <v>631</v>
      </c>
      <c r="D2972" t="s">
        <v>497</v>
      </c>
      <c r="E2972" t="s">
        <v>594</v>
      </c>
      <c r="F2972" t="s">
        <v>600</v>
      </c>
      <c r="G2972" t="s">
        <v>601</v>
      </c>
      <c r="H2972" t="s">
        <v>238</v>
      </c>
      <c r="I2972" t="s">
        <v>239</v>
      </c>
      <c r="J2972" t="s">
        <v>36</v>
      </c>
      <c r="K2972">
        <v>102</v>
      </c>
    </row>
    <row r="2973" spans="1:11" x14ac:dyDescent="0.35">
      <c r="A2973" s="36" t="str">
        <f t="shared" si="31"/>
        <v>NHS111PS-202425-H2</v>
      </c>
      <c r="B2973" s="36" t="str">
        <f>VLOOKUP($A2973,Refs!$J$2:$K$15,2,FALSE)</f>
        <v>Oct'24 to Mar'25</v>
      </c>
      <c r="C2973" t="s">
        <v>631</v>
      </c>
      <c r="D2973" t="s">
        <v>497</v>
      </c>
      <c r="E2973" t="s">
        <v>594</v>
      </c>
      <c r="F2973" t="s">
        <v>600</v>
      </c>
      <c r="G2973" t="s">
        <v>601</v>
      </c>
      <c r="H2973" t="s">
        <v>238</v>
      </c>
      <c r="I2973" t="s">
        <v>239</v>
      </c>
      <c r="J2973" t="s">
        <v>37</v>
      </c>
      <c r="K2973">
        <v>39</v>
      </c>
    </row>
    <row r="2974" spans="1:11" x14ac:dyDescent="0.35">
      <c r="A2974" s="36" t="str">
        <f t="shared" si="31"/>
        <v>NHS111PS-202425-H2</v>
      </c>
      <c r="B2974" s="36" t="str">
        <f>VLOOKUP($A2974,Refs!$J$2:$K$15,2,FALSE)</f>
        <v>Oct'24 to Mar'25</v>
      </c>
      <c r="C2974" t="s">
        <v>631</v>
      </c>
      <c r="D2974" t="s">
        <v>497</v>
      </c>
      <c r="E2974" t="s">
        <v>594</v>
      </c>
      <c r="F2974" t="s">
        <v>600</v>
      </c>
      <c r="G2974" t="s">
        <v>601</v>
      </c>
      <c r="H2974" t="s">
        <v>238</v>
      </c>
      <c r="I2974" t="s">
        <v>239</v>
      </c>
      <c r="J2974" t="s">
        <v>38</v>
      </c>
      <c r="K2974">
        <v>69</v>
      </c>
    </row>
    <row r="2975" spans="1:11" x14ac:dyDescent="0.35">
      <c r="A2975" s="36" t="str">
        <f t="shared" si="31"/>
        <v>NHS111PS-202425-H2</v>
      </c>
      <c r="B2975" s="36" t="str">
        <f>VLOOKUP($A2975,Refs!$J$2:$K$15,2,FALSE)</f>
        <v>Oct'24 to Mar'25</v>
      </c>
      <c r="C2975" t="s">
        <v>631</v>
      </c>
      <c r="D2975" t="s">
        <v>497</v>
      </c>
      <c r="E2975" t="s">
        <v>594</v>
      </c>
      <c r="F2975" t="s">
        <v>600</v>
      </c>
      <c r="G2975" t="s">
        <v>601</v>
      </c>
      <c r="H2975" t="s">
        <v>238</v>
      </c>
      <c r="I2975" t="s">
        <v>239</v>
      </c>
      <c r="J2975" t="s">
        <v>39</v>
      </c>
      <c r="K2975">
        <v>208</v>
      </c>
    </row>
    <row r="2976" spans="1:11" x14ac:dyDescent="0.35">
      <c r="A2976" s="36" t="str">
        <f t="shared" si="31"/>
        <v>NHS111PS-202425-H2</v>
      </c>
      <c r="B2976" s="36" t="str">
        <f>VLOOKUP($A2976,Refs!$J$2:$K$15,2,FALSE)</f>
        <v>Oct'24 to Mar'25</v>
      </c>
      <c r="C2976" t="s">
        <v>631</v>
      </c>
      <c r="D2976" t="s">
        <v>497</v>
      </c>
      <c r="E2976" t="s">
        <v>594</v>
      </c>
      <c r="F2976" t="s">
        <v>600</v>
      </c>
      <c r="G2976" t="s">
        <v>601</v>
      </c>
      <c r="H2976" t="s">
        <v>238</v>
      </c>
      <c r="I2976" t="s">
        <v>239</v>
      </c>
      <c r="J2976" t="s">
        <v>40</v>
      </c>
      <c r="K2976">
        <v>20</v>
      </c>
    </row>
    <row r="2977" spans="1:11" x14ac:dyDescent="0.35">
      <c r="A2977" s="36" t="str">
        <f t="shared" si="31"/>
        <v>NHS111PS-202425-H2</v>
      </c>
      <c r="B2977" s="36" t="str">
        <f>VLOOKUP($A2977,Refs!$J$2:$K$15,2,FALSE)</f>
        <v>Oct'24 to Mar'25</v>
      </c>
      <c r="C2977" t="s">
        <v>631</v>
      </c>
      <c r="D2977" t="s">
        <v>497</v>
      </c>
      <c r="E2977" t="s">
        <v>594</v>
      </c>
      <c r="F2977" t="s">
        <v>600</v>
      </c>
      <c r="G2977" t="s">
        <v>601</v>
      </c>
      <c r="H2977" t="s">
        <v>238</v>
      </c>
      <c r="I2977" t="s">
        <v>239</v>
      </c>
      <c r="J2977" t="s">
        <v>41</v>
      </c>
      <c r="K2977">
        <v>9</v>
      </c>
    </row>
    <row r="2978" spans="1:11" x14ac:dyDescent="0.35">
      <c r="A2978" s="36" t="str">
        <f t="shared" si="31"/>
        <v>NHS111PS-202425-H2</v>
      </c>
      <c r="B2978" s="36" t="str">
        <f>VLOOKUP($A2978,Refs!$J$2:$K$15,2,FALSE)</f>
        <v>Oct'24 to Mar'25</v>
      </c>
      <c r="C2978" t="s">
        <v>631</v>
      </c>
      <c r="D2978" t="s">
        <v>497</v>
      </c>
      <c r="E2978" t="s">
        <v>594</v>
      </c>
      <c r="F2978" t="s">
        <v>600</v>
      </c>
      <c r="G2978" t="s">
        <v>601</v>
      </c>
      <c r="H2978" t="s">
        <v>238</v>
      </c>
      <c r="I2978" t="s">
        <v>239</v>
      </c>
      <c r="J2978" t="s">
        <v>42</v>
      </c>
      <c r="K2978">
        <v>164</v>
      </c>
    </row>
    <row r="2979" spans="1:11" x14ac:dyDescent="0.35">
      <c r="A2979" s="36" t="str">
        <f t="shared" si="31"/>
        <v>NHS111PS-202425-H2</v>
      </c>
      <c r="B2979" s="36" t="str">
        <f>VLOOKUP($A2979,Refs!$J$2:$K$15,2,FALSE)</f>
        <v>Oct'24 to Mar'25</v>
      </c>
      <c r="C2979" t="s">
        <v>631</v>
      </c>
      <c r="D2979" t="s">
        <v>497</v>
      </c>
      <c r="E2979" t="s">
        <v>594</v>
      </c>
      <c r="F2979" t="s">
        <v>600</v>
      </c>
      <c r="G2979" t="s">
        <v>601</v>
      </c>
      <c r="H2979" t="s">
        <v>238</v>
      </c>
      <c r="I2979" t="s">
        <v>239</v>
      </c>
      <c r="J2979" t="s">
        <v>43</v>
      </c>
      <c r="K2979">
        <v>0</v>
      </c>
    </row>
    <row r="2980" spans="1:11" x14ac:dyDescent="0.35">
      <c r="A2980" s="36" t="str">
        <f t="shared" si="31"/>
        <v>NHS111PS-202425-H2</v>
      </c>
      <c r="B2980" s="36" t="str">
        <f>VLOOKUP($A2980,Refs!$J$2:$K$15,2,FALSE)</f>
        <v>Oct'24 to Mar'25</v>
      </c>
      <c r="C2980" t="s">
        <v>631</v>
      </c>
      <c r="D2980" t="s">
        <v>512</v>
      </c>
      <c r="E2980" t="s">
        <v>588</v>
      </c>
      <c r="F2980" t="s">
        <v>600</v>
      </c>
      <c r="G2980" t="s">
        <v>601</v>
      </c>
      <c r="H2980" t="s">
        <v>561</v>
      </c>
      <c r="I2980" t="s">
        <v>562</v>
      </c>
      <c r="J2980">
        <v>1</v>
      </c>
      <c r="K2980">
        <v>2362</v>
      </c>
    </row>
    <row r="2981" spans="1:11" x14ac:dyDescent="0.35">
      <c r="A2981" s="36" t="str">
        <f t="shared" si="31"/>
        <v>NHS111PS-202425-H2</v>
      </c>
      <c r="B2981" s="36" t="str">
        <f>VLOOKUP($A2981,Refs!$J$2:$K$15,2,FALSE)</f>
        <v>Oct'24 to Mar'25</v>
      </c>
      <c r="C2981" t="s">
        <v>631</v>
      </c>
      <c r="D2981" t="s">
        <v>512</v>
      </c>
      <c r="E2981" t="s">
        <v>588</v>
      </c>
      <c r="F2981" t="s">
        <v>600</v>
      </c>
      <c r="G2981" t="s">
        <v>601</v>
      </c>
      <c r="H2981" t="s">
        <v>561</v>
      </c>
      <c r="I2981" t="s">
        <v>562</v>
      </c>
      <c r="J2981">
        <v>2</v>
      </c>
      <c r="K2981">
        <v>207</v>
      </c>
    </row>
    <row r="2982" spans="1:11" x14ac:dyDescent="0.35">
      <c r="A2982" s="36" t="str">
        <f t="shared" si="31"/>
        <v>NHS111PS-202425-H2</v>
      </c>
      <c r="B2982" s="36" t="str">
        <f>VLOOKUP($A2982,Refs!$J$2:$K$15,2,FALSE)</f>
        <v>Oct'24 to Mar'25</v>
      </c>
      <c r="C2982" t="s">
        <v>631</v>
      </c>
      <c r="D2982" t="s">
        <v>512</v>
      </c>
      <c r="E2982" t="s">
        <v>588</v>
      </c>
      <c r="F2982" t="s">
        <v>600</v>
      </c>
      <c r="G2982" t="s">
        <v>601</v>
      </c>
      <c r="H2982" t="s">
        <v>561</v>
      </c>
      <c r="I2982" t="s">
        <v>562</v>
      </c>
      <c r="J2982" t="s">
        <v>30</v>
      </c>
      <c r="K2982">
        <v>114</v>
      </c>
    </row>
    <row r="2983" spans="1:11" x14ac:dyDescent="0.35">
      <c r="A2983" s="36" t="str">
        <f t="shared" si="31"/>
        <v>NHS111PS-202425-H2</v>
      </c>
      <c r="B2983" s="36" t="str">
        <f>VLOOKUP($A2983,Refs!$J$2:$K$15,2,FALSE)</f>
        <v>Oct'24 to Mar'25</v>
      </c>
      <c r="C2983" t="s">
        <v>631</v>
      </c>
      <c r="D2983" t="s">
        <v>512</v>
      </c>
      <c r="E2983" t="s">
        <v>588</v>
      </c>
      <c r="F2983" t="s">
        <v>600</v>
      </c>
      <c r="G2983" t="s">
        <v>601</v>
      </c>
      <c r="H2983" t="s">
        <v>561</v>
      </c>
      <c r="I2983" t="s">
        <v>562</v>
      </c>
      <c r="J2983" t="s">
        <v>31</v>
      </c>
      <c r="K2983">
        <v>39</v>
      </c>
    </row>
    <row r="2984" spans="1:11" x14ac:dyDescent="0.35">
      <c r="A2984" s="36" t="str">
        <f t="shared" si="31"/>
        <v>NHS111PS-202425-H2</v>
      </c>
      <c r="B2984" s="36" t="str">
        <f>VLOOKUP($A2984,Refs!$J$2:$K$15,2,FALSE)</f>
        <v>Oct'24 to Mar'25</v>
      </c>
      <c r="C2984" t="s">
        <v>631</v>
      </c>
      <c r="D2984" t="s">
        <v>512</v>
      </c>
      <c r="E2984" t="s">
        <v>588</v>
      </c>
      <c r="F2984" t="s">
        <v>600</v>
      </c>
      <c r="G2984" t="s">
        <v>601</v>
      </c>
      <c r="H2984" t="s">
        <v>561</v>
      </c>
      <c r="I2984" t="s">
        <v>562</v>
      </c>
      <c r="J2984" t="s">
        <v>32</v>
      </c>
      <c r="K2984">
        <v>11</v>
      </c>
    </row>
    <row r="2985" spans="1:11" x14ac:dyDescent="0.35">
      <c r="A2985" s="36" t="str">
        <f t="shared" si="31"/>
        <v>NHS111PS-202425-H2</v>
      </c>
      <c r="B2985" s="36" t="str">
        <f>VLOOKUP($A2985,Refs!$J$2:$K$15,2,FALSE)</f>
        <v>Oct'24 to Mar'25</v>
      </c>
      <c r="C2985" t="s">
        <v>631</v>
      </c>
      <c r="D2985" t="s">
        <v>512</v>
      </c>
      <c r="E2985" t="s">
        <v>588</v>
      </c>
      <c r="F2985" t="s">
        <v>600</v>
      </c>
      <c r="G2985" t="s">
        <v>601</v>
      </c>
      <c r="H2985" t="s">
        <v>561</v>
      </c>
      <c r="I2985" t="s">
        <v>562</v>
      </c>
      <c r="J2985" t="s">
        <v>33</v>
      </c>
      <c r="K2985">
        <v>20</v>
      </c>
    </row>
    <row r="2986" spans="1:11" x14ac:dyDescent="0.35">
      <c r="A2986" s="36" t="str">
        <f t="shared" si="31"/>
        <v>NHS111PS-202425-H2</v>
      </c>
      <c r="B2986" s="36" t="str">
        <f>VLOOKUP($A2986,Refs!$J$2:$K$15,2,FALSE)</f>
        <v>Oct'24 to Mar'25</v>
      </c>
      <c r="C2986" t="s">
        <v>631</v>
      </c>
      <c r="D2986" t="s">
        <v>512</v>
      </c>
      <c r="E2986" t="s">
        <v>588</v>
      </c>
      <c r="F2986" t="s">
        <v>600</v>
      </c>
      <c r="G2986" t="s">
        <v>601</v>
      </c>
      <c r="H2986" t="s">
        <v>561</v>
      </c>
      <c r="I2986" t="s">
        <v>562</v>
      </c>
      <c r="J2986" t="s">
        <v>34</v>
      </c>
      <c r="K2986">
        <v>20</v>
      </c>
    </row>
    <row r="2987" spans="1:11" x14ac:dyDescent="0.35">
      <c r="A2987" s="36" t="str">
        <f t="shared" si="31"/>
        <v>NHS111PS-202425-H2</v>
      </c>
      <c r="B2987" s="36" t="str">
        <f>VLOOKUP($A2987,Refs!$J$2:$K$15,2,FALSE)</f>
        <v>Oct'24 to Mar'25</v>
      </c>
      <c r="C2987" t="s">
        <v>631</v>
      </c>
      <c r="D2987" t="s">
        <v>512</v>
      </c>
      <c r="E2987" t="s">
        <v>588</v>
      </c>
      <c r="F2987" t="s">
        <v>600</v>
      </c>
      <c r="G2987" t="s">
        <v>601</v>
      </c>
      <c r="H2987" t="s">
        <v>561</v>
      </c>
      <c r="I2987" t="s">
        <v>562</v>
      </c>
      <c r="J2987" t="s">
        <v>35</v>
      </c>
      <c r="K2987">
        <v>3</v>
      </c>
    </row>
    <row r="2988" spans="1:11" x14ac:dyDescent="0.35">
      <c r="A2988" s="36" t="str">
        <f t="shared" si="31"/>
        <v>NHS111PS-202425-H2</v>
      </c>
      <c r="B2988" s="36" t="str">
        <f>VLOOKUP($A2988,Refs!$J$2:$K$15,2,FALSE)</f>
        <v>Oct'24 to Mar'25</v>
      </c>
      <c r="C2988" t="s">
        <v>631</v>
      </c>
      <c r="D2988" t="s">
        <v>512</v>
      </c>
      <c r="E2988" t="s">
        <v>588</v>
      </c>
      <c r="F2988" t="s">
        <v>600</v>
      </c>
      <c r="G2988" t="s">
        <v>601</v>
      </c>
      <c r="H2988" t="s">
        <v>561</v>
      </c>
      <c r="I2988" t="s">
        <v>562</v>
      </c>
      <c r="J2988" t="s">
        <v>36</v>
      </c>
      <c r="K2988">
        <v>41</v>
      </c>
    </row>
    <row r="2989" spans="1:11" x14ac:dyDescent="0.35">
      <c r="A2989" s="36" t="str">
        <f t="shared" si="31"/>
        <v>NHS111PS-202425-H2</v>
      </c>
      <c r="B2989" s="36" t="str">
        <f>VLOOKUP($A2989,Refs!$J$2:$K$15,2,FALSE)</f>
        <v>Oct'24 to Mar'25</v>
      </c>
      <c r="C2989" t="s">
        <v>631</v>
      </c>
      <c r="D2989" t="s">
        <v>512</v>
      </c>
      <c r="E2989" t="s">
        <v>588</v>
      </c>
      <c r="F2989" t="s">
        <v>600</v>
      </c>
      <c r="G2989" t="s">
        <v>601</v>
      </c>
      <c r="H2989" t="s">
        <v>561</v>
      </c>
      <c r="I2989" t="s">
        <v>562</v>
      </c>
      <c r="J2989" t="s">
        <v>37</v>
      </c>
      <c r="K2989">
        <v>16</v>
      </c>
    </row>
    <row r="2990" spans="1:11" x14ac:dyDescent="0.35">
      <c r="A2990" s="36" t="str">
        <f t="shared" si="31"/>
        <v>NHS111PS-202425-H2</v>
      </c>
      <c r="B2990" s="36" t="str">
        <f>VLOOKUP($A2990,Refs!$J$2:$K$15,2,FALSE)</f>
        <v>Oct'24 to Mar'25</v>
      </c>
      <c r="C2990" t="s">
        <v>631</v>
      </c>
      <c r="D2990" t="s">
        <v>512</v>
      </c>
      <c r="E2990" t="s">
        <v>588</v>
      </c>
      <c r="F2990" t="s">
        <v>600</v>
      </c>
      <c r="G2990" t="s">
        <v>601</v>
      </c>
      <c r="H2990" t="s">
        <v>561</v>
      </c>
      <c r="I2990" t="s">
        <v>562</v>
      </c>
      <c r="J2990" t="s">
        <v>38</v>
      </c>
      <c r="K2990">
        <v>34</v>
      </c>
    </row>
    <row r="2991" spans="1:11" x14ac:dyDescent="0.35">
      <c r="A2991" s="36" t="str">
        <f t="shared" si="31"/>
        <v>NHS111PS-202425-H2</v>
      </c>
      <c r="B2991" s="36" t="str">
        <f>VLOOKUP($A2991,Refs!$J$2:$K$15,2,FALSE)</f>
        <v>Oct'24 to Mar'25</v>
      </c>
      <c r="C2991" t="s">
        <v>631</v>
      </c>
      <c r="D2991" t="s">
        <v>512</v>
      </c>
      <c r="E2991" t="s">
        <v>588</v>
      </c>
      <c r="F2991" t="s">
        <v>600</v>
      </c>
      <c r="G2991" t="s">
        <v>601</v>
      </c>
      <c r="H2991" t="s">
        <v>561</v>
      </c>
      <c r="I2991" t="s">
        <v>562</v>
      </c>
      <c r="J2991" t="s">
        <v>39</v>
      </c>
      <c r="K2991">
        <v>58</v>
      </c>
    </row>
    <row r="2992" spans="1:11" x14ac:dyDescent="0.35">
      <c r="A2992" s="36" t="str">
        <f t="shared" si="31"/>
        <v>NHS111PS-202425-H2</v>
      </c>
      <c r="B2992" s="36" t="str">
        <f>VLOOKUP($A2992,Refs!$J$2:$K$15,2,FALSE)</f>
        <v>Oct'24 to Mar'25</v>
      </c>
      <c r="C2992" t="s">
        <v>631</v>
      </c>
      <c r="D2992" t="s">
        <v>512</v>
      </c>
      <c r="E2992" t="s">
        <v>588</v>
      </c>
      <c r="F2992" t="s">
        <v>600</v>
      </c>
      <c r="G2992" t="s">
        <v>601</v>
      </c>
      <c r="H2992" t="s">
        <v>561</v>
      </c>
      <c r="I2992" t="s">
        <v>562</v>
      </c>
      <c r="J2992" t="s">
        <v>40</v>
      </c>
      <c r="K2992">
        <v>2</v>
      </c>
    </row>
    <row r="2993" spans="1:11" x14ac:dyDescent="0.35">
      <c r="A2993" s="36" t="str">
        <f t="shared" si="31"/>
        <v>NHS111PS-202425-H2</v>
      </c>
      <c r="B2993" s="36" t="str">
        <f>VLOOKUP($A2993,Refs!$J$2:$K$15,2,FALSE)</f>
        <v>Oct'24 to Mar'25</v>
      </c>
      <c r="C2993" t="s">
        <v>631</v>
      </c>
      <c r="D2993" t="s">
        <v>512</v>
      </c>
      <c r="E2993" t="s">
        <v>588</v>
      </c>
      <c r="F2993" t="s">
        <v>600</v>
      </c>
      <c r="G2993" t="s">
        <v>601</v>
      </c>
      <c r="H2993" t="s">
        <v>561</v>
      </c>
      <c r="I2993" t="s">
        <v>562</v>
      </c>
      <c r="J2993" t="s">
        <v>41</v>
      </c>
      <c r="K2993">
        <v>5</v>
      </c>
    </row>
    <row r="2994" spans="1:11" x14ac:dyDescent="0.35">
      <c r="A2994" s="36" t="str">
        <f t="shared" si="31"/>
        <v>NHS111PS-202425-H2</v>
      </c>
      <c r="B2994" s="36" t="str">
        <f>VLOOKUP($A2994,Refs!$J$2:$K$15,2,FALSE)</f>
        <v>Oct'24 to Mar'25</v>
      </c>
      <c r="C2994" t="s">
        <v>631</v>
      </c>
      <c r="D2994" t="s">
        <v>512</v>
      </c>
      <c r="E2994" t="s">
        <v>588</v>
      </c>
      <c r="F2994" t="s">
        <v>600</v>
      </c>
      <c r="G2994" t="s">
        <v>601</v>
      </c>
      <c r="H2994" t="s">
        <v>561</v>
      </c>
      <c r="I2994" t="s">
        <v>562</v>
      </c>
      <c r="J2994" t="s">
        <v>42</v>
      </c>
      <c r="K2994">
        <v>50</v>
      </c>
    </row>
    <row r="2995" spans="1:11" x14ac:dyDescent="0.35">
      <c r="A2995" s="36" t="str">
        <f t="shared" si="31"/>
        <v>NHS111PS-202425-H2</v>
      </c>
      <c r="B2995" s="36" t="str">
        <f>VLOOKUP($A2995,Refs!$J$2:$K$15,2,FALSE)</f>
        <v>Oct'24 to Mar'25</v>
      </c>
      <c r="C2995" t="s">
        <v>631</v>
      </c>
      <c r="D2995" t="s">
        <v>512</v>
      </c>
      <c r="E2995" t="s">
        <v>588</v>
      </c>
      <c r="F2995" t="s">
        <v>600</v>
      </c>
      <c r="G2995" t="s">
        <v>601</v>
      </c>
      <c r="H2995" t="s">
        <v>561</v>
      </c>
      <c r="I2995" t="s">
        <v>562</v>
      </c>
      <c r="J2995" t="s">
        <v>43</v>
      </c>
      <c r="K2995">
        <v>1</v>
      </c>
    </row>
    <row r="2996" spans="1:11" x14ac:dyDescent="0.35">
      <c r="A2996" s="36" t="str">
        <f t="shared" ref="A2996:A3059" si="32">C2996</f>
        <v>NHS111PS-202425-H2</v>
      </c>
      <c r="B2996" s="36" t="str">
        <f>VLOOKUP($A2996,Refs!$J$2:$K$15,2,FALSE)</f>
        <v>Oct'24 to Mar'25</v>
      </c>
      <c r="C2996" t="s">
        <v>631</v>
      </c>
      <c r="D2996" t="s">
        <v>495</v>
      </c>
      <c r="E2996" t="s">
        <v>599</v>
      </c>
      <c r="F2996" t="s">
        <v>602</v>
      </c>
      <c r="G2996" t="s">
        <v>603</v>
      </c>
      <c r="H2996" t="s">
        <v>120</v>
      </c>
      <c r="I2996" t="s">
        <v>121</v>
      </c>
      <c r="J2996">
        <v>1</v>
      </c>
      <c r="K2996">
        <v>963</v>
      </c>
    </row>
    <row r="2997" spans="1:11" x14ac:dyDescent="0.35">
      <c r="A2997" s="36" t="str">
        <f t="shared" si="32"/>
        <v>NHS111PS-202425-H2</v>
      </c>
      <c r="B2997" s="36" t="str">
        <f>VLOOKUP($A2997,Refs!$J$2:$K$15,2,FALSE)</f>
        <v>Oct'24 to Mar'25</v>
      </c>
      <c r="C2997" t="s">
        <v>631</v>
      </c>
      <c r="D2997" t="s">
        <v>495</v>
      </c>
      <c r="E2997" t="s">
        <v>599</v>
      </c>
      <c r="F2997" t="s">
        <v>602</v>
      </c>
      <c r="G2997" t="s">
        <v>603</v>
      </c>
      <c r="H2997" t="s">
        <v>120</v>
      </c>
      <c r="I2997" t="s">
        <v>121</v>
      </c>
      <c r="J2997">
        <v>2</v>
      </c>
      <c r="K2997">
        <v>86</v>
      </c>
    </row>
    <row r="2998" spans="1:11" x14ac:dyDescent="0.35">
      <c r="A2998" s="36" t="str">
        <f t="shared" si="32"/>
        <v>NHS111PS-202425-H2</v>
      </c>
      <c r="B2998" s="36" t="str">
        <f>VLOOKUP($A2998,Refs!$J$2:$K$15,2,FALSE)</f>
        <v>Oct'24 to Mar'25</v>
      </c>
      <c r="C2998" t="s">
        <v>631</v>
      </c>
      <c r="D2998" t="s">
        <v>495</v>
      </c>
      <c r="E2998" t="s">
        <v>599</v>
      </c>
      <c r="F2998" t="s">
        <v>602</v>
      </c>
      <c r="G2998" t="s">
        <v>603</v>
      </c>
      <c r="H2998" t="s">
        <v>120</v>
      </c>
      <c r="I2998" t="s">
        <v>121</v>
      </c>
      <c r="J2998" t="s">
        <v>30</v>
      </c>
      <c r="K2998">
        <v>61</v>
      </c>
    </row>
    <row r="2999" spans="1:11" x14ac:dyDescent="0.35">
      <c r="A2999" s="36" t="str">
        <f t="shared" si="32"/>
        <v>NHS111PS-202425-H2</v>
      </c>
      <c r="B2999" s="36" t="str">
        <f>VLOOKUP($A2999,Refs!$J$2:$K$15,2,FALSE)</f>
        <v>Oct'24 to Mar'25</v>
      </c>
      <c r="C2999" t="s">
        <v>631</v>
      </c>
      <c r="D2999" t="s">
        <v>495</v>
      </c>
      <c r="E2999" t="s">
        <v>599</v>
      </c>
      <c r="F2999" t="s">
        <v>602</v>
      </c>
      <c r="G2999" t="s">
        <v>603</v>
      </c>
      <c r="H2999" t="s">
        <v>120</v>
      </c>
      <c r="I2999" t="s">
        <v>121</v>
      </c>
      <c r="J2999" t="s">
        <v>31</v>
      </c>
      <c r="K2999">
        <v>13</v>
      </c>
    </row>
    <row r="3000" spans="1:11" x14ac:dyDescent="0.35">
      <c r="A3000" s="36" t="str">
        <f t="shared" si="32"/>
        <v>NHS111PS-202425-H2</v>
      </c>
      <c r="B3000" s="36" t="str">
        <f>VLOOKUP($A3000,Refs!$J$2:$K$15,2,FALSE)</f>
        <v>Oct'24 to Mar'25</v>
      </c>
      <c r="C3000" t="s">
        <v>631</v>
      </c>
      <c r="D3000" t="s">
        <v>495</v>
      </c>
      <c r="E3000" t="s">
        <v>599</v>
      </c>
      <c r="F3000" t="s">
        <v>602</v>
      </c>
      <c r="G3000" t="s">
        <v>603</v>
      </c>
      <c r="H3000" t="s">
        <v>120</v>
      </c>
      <c r="I3000" t="s">
        <v>121</v>
      </c>
      <c r="J3000" t="s">
        <v>32</v>
      </c>
      <c r="K3000">
        <v>2</v>
      </c>
    </row>
    <row r="3001" spans="1:11" x14ac:dyDescent="0.35">
      <c r="A3001" s="36" t="str">
        <f t="shared" si="32"/>
        <v>NHS111PS-202425-H2</v>
      </c>
      <c r="B3001" s="36" t="str">
        <f>VLOOKUP($A3001,Refs!$J$2:$K$15,2,FALSE)</f>
        <v>Oct'24 to Mar'25</v>
      </c>
      <c r="C3001" t="s">
        <v>631</v>
      </c>
      <c r="D3001" t="s">
        <v>495</v>
      </c>
      <c r="E3001" t="s">
        <v>599</v>
      </c>
      <c r="F3001" t="s">
        <v>602</v>
      </c>
      <c r="G3001" t="s">
        <v>603</v>
      </c>
      <c r="H3001" t="s">
        <v>120</v>
      </c>
      <c r="I3001" t="s">
        <v>121</v>
      </c>
      <c r="J3001" t="s">
        <v>33</v>
      </c>
      <c r="K3001">
        <v>2</v>
      </c>
    </row>
    <row r="3002" spans="1:11" x14ac:dyDescent="0.35">
      <c r="A3002" s="36" t="str">
        <f t="shared" si="32"/>
        <v>NHS111PS-202425-H2</v>
      </c>
      <c r="B3002" s="36" t="str">
        <f>VLOOKUP($A3002,Refs!$J$2:$K$15,2,FALSE)</f>
        <v>Oct'24 to Mar'25</v>
      </c>
      <c r="C3002" t="s">
        <v>631</v>
      </c>
      <c r="D3002" t="s">
        <v>495</v>
      </c>
      <c r="E3002" t="s">
        <v>599</v>
      </c>
      <c r="F3002" t="s">
        <v>602</v>
      </c>
      <c r="G3002" t="s">
        <v>603</v>
      </c>
      <c r="H3002" t="s">
        <v>120</v>
      </c>
      <c r="I3002" t="s">
        <v>121</v>
      </c>
      <c r="J3002" t="s">
        <v>34</v>
      </c>
      <c r="K3002">
        <v>3</v>
      </c>
    </row>
    <row r="3003" spans="1:11" x14ac:dyDescent="0.35">
      <c r="A3003" s="36" t="str">
        <f t="shared" si="32"/>
        <v>NHS111PS-202425-H2</v>
      </c>
      <c r="B3003" s="36" t="str">
        <f>VLOOKUP($A3003,Refs!$J$2:$K$15,2,FALSE)</f>
        <v>Oct'24 to Mar'25</v>
      </c>
      <c r="C3003" t="s">
        <v>631</v>
      </c>
      <c r="D3003" t="s">
        <v>495</v>
      </c>
      <c r="E3003" t="s">
        <v>599</v>
      </c>
      <c r="F3003" t="s">
        <v>602</v>
      </c>
      <c r="G3003" t="s">
        <v>603</v>
      </c>
      <c r="H3003" t="s">
        <v>120</v>
      </c>
      <c r="I3003" t="s">
        <v>121</v>
      </c>
      <c r="J3003" t="s">
        <v>35</v>
      </c>
      <c r="K3003">
        <v>5</v>
      </c>
    </row>
    <row r="3004" spans="1:11" x14ac:dyDescent="0.35">
      <c r="A3004" s="36" t="str">
        <f t="shared" si="32"/>
        <v>NHS111PS-202425-H2</v>
      </c>
      <c r="B3004" s="36" t="str">
        <f>VLOOKUP($A3004,Refs!$J$2:$K$15,2,FALSE)</f>
        <v>Oct'24 to Mar'25</v>
      </c>
      <c r="C3004" t="s">
        <v>631</v>
      </c>
      <c r="D3004" t="s">
        <v>495</v>
      </c>
      <c r="E3004" t="s">
        <v>599</v>
      </c>
      <c r="F3004" t="s">
        <v>602</v>
      </c>
      <c r="G3004" t="s">
        <v>603</v>
      </c>
      <c r="H3004" t="s">
        <v>120</v>
      </c>
      <c r="I3004" t="s">
        <v>121</v>
      </c>
      <c r="J3004" t="s">
        <v>36</v>
      </c>
      <c r="K3004">
        <v>21</v>
      </c>
    </row>
    <row r="3005" spans="1:11" x14ac:dyDescent="0.35">
      <c r="A3005" s="36" t="str">
        <f t="shared" si="32"/>
        <v>NHS111PS-202425-H2</v>
      </c>
      <c r="B3005" s="36" t="str">
        <f>VLOOKUP($A3005,Refs!$J$2:$K$15,2,FALSE)</f>
        <v>Oct'24 to Mar'25</v>
      </c>
      <c r="C3005" t="s">
        <v>631</v>
      </c>
      <c r="D3005" t="s">
        <v>495</v>
      </c>
      <c r="E3005" t="s">
        <v>599</v>
      </c>
      <c r="F3005" t="s">
        <v>602</v>
      </c>
      <c r="G3005" t="s">
        <v>603</v>
      </c>
      <c r="H3005" t="s">
        <v>120</v>
      </c>
      <c r="I3005" t="s">
        <v>121</v>
      </c>
      <c r="J3005" t="s">
        <v>37</v>
      </c>
      <c r="K3005">
        <v>14</v>
      </c>
    </row>
    <row r="3006" spans="1:11" x14ac:dyDescent="0.35">
      <c r="A3006" s="36" t="str">
        <f t="shared" si="32"/>
        <v>NHS111PS-202425-H2</v>
      </c>
      <c r="B3006" s="36" t="str">
        <f>VLOOKUP($A3006,Refs!$J$2:$K$15,2,FALSE)</f>
        <v>Oct'24 to Mar'25</v>
      </c>
      <c r="C3006" t="s">
        <v>631</v>
      </c>
      <c r="D3006" t="s">
        <v>495</v>
      </c>
      <c r="E3006" t="s">
        <v>599</v>
      </c>
      <c r="F3006" t="s">
        <v>602</v>
      </c>
      <c r="G3006" t="s">
        <v>603</v>
      </c>
      <c r="H3006" t="s">
        <v>120</v>
      </c>
      <c r="I3006" t="s">
        <v>121</v>
      </c>
      <c r="J3006" t="s">
        <v>38</v>
      </c>
      <c r="K3006">
        <v>16</v>
      </c>
    </row>
    <row r="3007" spans="1:11" x14ac:dyDescent="0.35">
      <c r="A3007" s="36" t="str">
        <f t="shared" si="32"/>
        <v>NHS111PS-202425-H2</v>
      </c>
      <c r="B3007" s="36" t="str">
        <f>VLOOKUP($A3007,Refs!$J$2:$K$15,2,FALSE)</f>
        <v>Oct'24 to Mar'25</v>
      </c>
      <c r="C3007" t="s">
        <v>631</v>
      </c>
      <c r="D3007" t="s">
        <v>495</v>
      </c>
      <c r="E3007" t="s">
        <v>599</v>
      </c>
      <c r="F3007" t="s">
        <v>602</v>
      </c>
      <c r="G3007" t="s">
        <v>603</v>
      </c>
      <c r="H3007" t="s">
        <v>120</v>
      </c>
      <c r="I3007" t="s">
        <v>121</v>
      </c>
      <c r="J3007" t="s">
        <v>39</v>
      </c>
      <c r="K3007">
        <v>18</v>
      </c>
    </row>
    <row r="3008" spans="1:11" x14ac:dyDescent="0.35">
      <c r="A3008" s="36" t="str">
        <f t="shared" si="32"/>
        <v>NHS111PS-202425-H2</v>
      </c>
      <c r="B3008" s="36" t="str">
        <f>VLOOKUP($A3008,Refs!$J$2:$K$15,2,FALSE)</f>
        <v>Oct'24 to Mar'25</v>
      </c>
      <c r="C3008" t="s">
        <v>631</v>
      </c>
      <c r="D3008" t="s">
        <v>495</v>
      </c>
      <c r="E3008" t="s">
        <v>599</v>
      </c>
      <c r="F3008" t="s">
        <v>602</v>
      </c>
      <c r="G3008" t="s">
        <v>603</v>
      </c>
      <c r="H3008" t="s">
        <v>120</v>
      </c>
      <c r="I3008" t="s">
        <v>121</v>
      </c>
      <c r="J3008" t="s">
        <v>40</v>
      </c>
      <c r="K3008">
        <v>4</v>
      </c>
    </row>
    <row r="3009" spans="1:11" x14ac:dyDescent="0.35">
      <c r="A3009" s="36" t="str">
        <f t="shared" si="32"/>
        <v>NHS111PS-202425-H2</v>
      </c>
      <c r="B3009" s="36" t="str">
        <f>VLOOKUP($A3009,Refs!$J$2:$K$15,2,FALSE)</f>
        <v>Oct'24 to Mar'25</v>
      </c>
      <c r="C3009" t="s">
        <v>631</v>
      </c>
      <c r="D3009" t="s">
        <v>495</v>
      </c>
      <c r="E3009" t="s">
        <v>599</v>
      </c>
      <c r="F3009" t="s">
        <v>602</v>
      </c>
      <c r="G3009" t="s">
        <v>603</v>
      </c>
      <c r="H3009" t="s">
        <v>120</v>
      </c>
      <c r="I3009" t="s">
        <v>121</v>
      </c>
      <c r="J3009" t="s">
        <v>41</v>
      </c>
      <c r="K3009">
        <v>3</v>
      </c>
    </row>
    <row r="3010" spans="1:11" x14ac:dyDescent="0.35">
      <c r="A3010" s="36" t="str">
        <f t="shared" si="32"/>
        <v>NHS111PS-202425-H2</v>
      </c>
      <c r="B3010" s="36" t="str">
        <f>VLOOKUP($A3010,Refs!$J$2:$K$15,2,FALSE)</f>
        <v>Oct'24 to Mar'25</v>
      </c>
      <c r="C3010" t="s">
        <v>631</v>
      </c>
      <c r="D3010" t="s">
        <v>495</v>
      </c>
      <c r="E3010" t="s">
        <v>599</v>
      </c>
      <c r="F3010" t="s">
        <v>602</v>
      </c>
      <c r="G3010" t="s">
        <v>603</v>
      </c>
      <c r="H3010" t="s">
        <v>120</v>
      </c>
      <c r="I3010" t="s">
        <v>121</v>
      </c>
      <c r="J3010" t="s">
        <v>42</v>
      </c>
      <c r="K3010">
        <v>10</v>
      </c>
    </row>
    <row r="3011" spans="1:11" x14ac:dyDescent="0.35">
      <c r="A3011" s="36" t="str">
        <f t="shared" si="32"/>
        <v>NHS111PS-202425-H2</v>
      </c>
      <c r="B3011" s="36" t="str">
        <f>VLOOKUP($A3011,Refs!$J$2:$K$15,2,FALSE)</f>
        <v>Oct'24 to Mar'25</v>
      </c>
      <c r="C3011" t="s">
        <v>631</v>
      </c>
      <c r="D3011" t="s">
        <v>495</v>
      </c>
      <c r="E3011" t="s">
        <v>599</v>
      </c>
      <c r="F3011" t="s">
        <v>602</v>
      </c>
      <c r="G3011" t="s">
        <v>603</v>
      </c>
      <c r="H3011" t="s">
        <v>120</v>
      </c>
      <c r="I3011" t="s">
        <v>121</v>
      </c>
      <c r="J3011" t="s">
        <v>43</v>
      </c>
      <c r="K3011">
        <v>0</v>
      </c>
    </row>
    <row r="3012" spans="1:11" x14ac:dyDescent="0.35">
      <c r="A3012" s="36" t="str">
        <f t="shared" si="32"/>
        <v>NHS111PS-202425-H2</v>
      </c>
      <c r="B3012" s="36" t="str">
        <f>VLOOKUP($A3012,Refs!$J$2:$K$15,2,FALSE)</f>
        <v>Oct'24 to Mar'25</v>
      </c>
      <c r="C3012" t="s">
        <v>631</v>
      </c>
      <c r="D3012" t="s">
        <v>512</v>
      </c>
      <c r="E3012" t="s">
        <v>588</v>
      </c>
      <c r="F3012" t="s">
        <v>604</v>
      </c>
      <c r="G3012" t="s">
        <v>605</v>
      </c>
      <c r="H3012" t="s">
        <v>284</v>
      </c>
      <c r="I3012" t="s">
        <v>285</v>
      </c>
      <c r="J3012">
        <v>1</v>
      </c>
      <c r="K3012">
        <v>20510</v>
      </c>
    </row>
    <row r="3013" spans="1:11" x14ac:dyDescent="0.35">
      <c r="A3013" s="36" t="str">
        <f t="shared" si="32"/>
        <v>NHS111PS-202425-H2</v>
      </c>
      <c r="B3013" s="36" t="str">
        <f>VLOOKUP($A3013,Refs!$J$2:$K$15,2,FALSE)</f>
        <v>Oct'24 to Mar'25</v>
      </c>
      <c r="C3013" t="s">
        <v>631</v>
      </c>
      <c r="D3013" t="s">
        <v>512</v>
      </c>
      <c r="E3013" t="s">
        <v>588</v>
      </c>
      <c r="F3013" t="s">
        <v>604</v>
      </c>
      <c r="G3013" t="s">
        <v>605</v>
      </c>
      <c r="H3013" t="s">
        <v>284</v>
      </c>
      <c r="I3013" t="s">
        <v>285</v>
      </c>
      <c r="J3013">
        <v>2</v>
      </c>
      <c r="K3013">
        <v>1780</v>
      </c>
    </row>
    <row r="3014" spans="1:11" x14ac:dyDescent="0.35">
      <c r="A3014" s="36" t="str">
        <f t="shared" si="32"/>
        <v>NHS111PS-202425-H2</v>
      </c>
      <c r="B3014" s="36" t="str">
        <f>VLOOKUP($A3014,Refs!$J$2:$K$15,2,FALSE)</f>
        <v>Oct'24 to Mar'25</v>
      </c>
      <c r="C3014" t="s">
        <v>631</v>
      </c>
      <c r="D3014" t="s">
        <v>512</v>
      </c>
      <c r="E3014" t="s">
        <v>588</v>
      </c>
      <c r="F3014" t="s">
        <v>604</v>
      </c>
      <c r="G3014" t="s">
        <v>605</v>
      </c>
      <c r="H3014" t="s">
        <v>284</v>
      </c>
      <c r="I3014" t="s">
        <v>285</v>
      </c>
      <c r="J3014" t="s">
        <v>30</v>
      </c>
      <c r="K3014">
        <v>1145</v>
      </c>
    </row>
    <row r="3015" spans="1:11" x14ac:dyDescent="0.35">
      <c r="A3015" s="36" t="str">
        <f t="shared" si="32"/>
        <v>NHS111PS-202425-H2</v>
      </c>
      <c r="B3015" s="36" t="str">
        <f>VLOOKUP($A3015,Refs!$J$2:$K$15,2,FALSE)</f>
        <v>Oct'24 to Mar'25</v>
      </c>
      <c r="C3015" t="s">
        <v>631</v>
      </c>
      <c r="D3015" t="s">
        <v>512</v>
      </c>
      <c r="E3015" t="s">
        <v>588</v>
      </c>
      <c r="F3015" t="s">
        <v>604</v>
      </c>
      <c r="G3015" t="s">
        <v>605</v>
      </c>
      <c r="H3015" t="s">
        <v>284</v>
      </c>
      <c r="I3015" t="s">
        <v>285</v>
      </c>
      <c r="J3015" t="s">
        <v>31</v>
      </c>
      <c r="K3015">
        <v>203</v>
      </c>
    </row>
    <row r="3016" spans="1:11" x14ac:dyDescent="0.35">
      <c r="A3016" s="36" t="str">
        <f t="shared" si="32"/>
        <v>NHS111PS-202425-H2</v>
      </c>
      <c r="B3016" s="36" t="str">
        <f>VLOOKUP($A3016,Refs!$J$2:$K$15,2,FALSE)</f>
        <v>Oct'24 to Mar'25</v>
      </c>
      <c r="C3016" t="s">
        <v>631</v>
      </c>
      <c r="D3016" t="s">
        <v>512</v>
      </c>
      <c r="E3016" t="s">
        <v>588</v>
      </c>
      <c r="F3016" t="s">
        <v>604</v>
      </c>
      <c r="G3016" t="s">
        <v>605</v>
      </c>
      <c r="H3016" t="s">
        <v>284</v>
      </c>
      <c r="I3016" t="s">
        <v>285</v>
      </c>
      <c r="J3016" t="s">
        <v>32</v>
      </c>
      <c r="K3016">
        <v>99</v>
      </c>
    </row>
    <row r="3017" spans="1:11" x14ac:dyDescent="0.35">
      <c r="A3017" s="36" t="str">
        <f t="shared" si="32"/>
        <v>NHS111PS-202425-H2</v>
      </c>
      <c r="B3017" s="36" t="str">
        <f>VLOOKUP($A3017,Refs!$J$2:$K$15,2,FALSE)</f>
        <v>Oct'24 to Mar'25</v>
      </c>
      <c r="C3017" t="s">
        <v>631</v>
      </c>
      <c r="D3017" t="s">
        <v>512</v>
      </c>
      <c r="E3017" t="s">
        <v>588</v>
      </c>
      <c r="F3017" t="s">
        <v>604</v>
      </c>
      <c r="G3017" t="s">
        <v>605</v>
      </c>
      <c r="H3017" t="s">
        <v>284</v>
      </c>
      <c r="I3017" t="s">
        <v>285</v>
      </c>
      <c r="J3017" t="s">
        <v>33</v>
      </c>
      <c r="K3017">
        <v>104</v>
      </c>
    </row>
    <row r="3018" spans="1:11" x14ac:dyDescent="0.35">
      <c r="A3018" s="36" t="str">
        <f t="shared" si="32"/>
        <v>NHS111PS-202425-H2</v>
      </c>
      <c r="B3018" s="36" t="str">
        <f>VLOOKUP($A3018,Refs!$J$2:$K$15,2,FALSE)</f>
        <v>Oct'24 to Mar'25</v>
      </c>
      <c r="C3018" t="s">
        <v>631</v>
      </c>
      <c r="D3018" t="s">
        <v>512</v>
      </c>
      <c r="E3018" t="s">
        <v>588</v>
      </c>
      <c r="F3018" t="s">
        <v>604</v>
      </c>
      <c r="G3018" t="s">
        <v>605</v>
      </c>
      <c r="H3018" t="s">
        <v>284</v>
      </c>
      <c r="I3018" t="s">
        <v>285</v>
      </c>
      <c r="J3018" t="s">
        <v>34</v>
      </c>
      <c r="K3018">
        <v>189</v>
      </c>
    </row>
    <row r="3019" spans="1:11" x14ac:dyDescent="0.35">
      <c r="A3019" s="36" t="str">
        <f t="shared" si="32"/>
        <v>NHS111PS-202425-H2</v>
      </c>
      <c r="B3019" s="36" t="str">
        <f>VLOOKUP($A3019,Refs!$J$2:$K$15,2,FALSE)</f>
        <v>Oct'24 to Mar'25</v>
      </c>
      <c r="C3019" t="s">
        <v>631</v>
      </c>
      <c r="D3019" t="s">
        <v>512</v>
      </c>
      <c r="E3019" t="s">
        <v>588</v>
      </c>
      <c r="F3019" t="s">
        <v>604</v>
      </c>
      <c r="G3019" t="s">
        <v>605</v>
      </c>
      <c r="H3019" t="s">
        <v>284</v>
      </c>
      <c r="I3019" t="s">
        <v>285</v>
      </c>
      <c r="J3019" t="s">
        <v>35</v>
      </c>
      <c r="K3019">
        <v>40</v>
      </c>
    </row>
    <row r="3020" spans="1:11" x14ac:dyDescent="0.35">
      <c r="A3020" s="36" t="str">
        <f t="shared" si="32"/>
        <v>NHS111PS-202425-H2</v>
      </c>
      <c r="B3020" s="36" t="str">
        <f>VLOOKUP($A3020,Refs!$J$2:$K$15,2,FALSE)</f>
        <v>Oct'24 to Mar'25</v>
      </c>
      <c r="C3020" t="s">
        <v>631</v>
      </c>
      <c r="D3020" t="s">
        <v>512</v>
      </c>
      <c r="E3020" t="s">
        <v>588</v>
      </c>
      <c r="F3020" t="s">
        <v>604</v>
      </c>
      <c r="G3020" t="s">
        <v>605</v>
      </c>
      <c r="H3020" t="s">
        <v>284</v>
      </c>
      <c r="I3020" t="s">
        <v>285</v>
      </c>
      <c r="J3020" t="s">
        <v>36</v>
      </c>
      <c r="K3020">
        <v>687</v>
      </c>
    </row>
    <row r="3021" spans="1:11" x14ac:dyDescent="0.35">
      <c r="A3021" s="36" t="str">
        <f t="shared" si="32"/>
        <v>NHS111PS-202425-H2</v>
      </c>
      <c r="B3021" s="36" t="str">
        <f>VLOOKUP($A3021,Refs!$J$2:$K$15,2,FALSE)</f>
        <v>Oct'24 to Mar'25</v>
      </c>
      <c r="C3021" t="s">
        <v>631</v>
      </c>
      <c r="D3021" t="s">
        <v>512</v>
      </c>
      <c r="E3021" t="s">
        <v>588</v>
      </c>
      <c r="F3021" t="s">
        <v>604</v>
      </c>
      <c r="G3021" t="s">
        <v>605</v>
      </c>
      <c r="H3021" t="s">
        <v>284</v>
      </c>
      <c r="I3021" t="s">
        <v>285</v>
      </c>
      <c r="J3021" t="s">
        <v>37</v>
      </c>
      <c r="K3021">
        <v>214</v>
      </c>
    </row>
    <row r="3022" spans="1:11" x14ac:dyDescent="0.35">
      <c r="A3022" s="36" t="str">
        <f t="shared" si="32"/>
        <v>NHS111PS-202425-H2</v>
      </c>
      <c r="B3022" s="36" t="str">
        <f>VLOOKUP($A3022,Refs!$J$2:$K$15,2,FALSE)</f>
        <v>Oct'24 to Mar'25</v>
      </c>
      <c r="C3022" t="s">
        <v>631</v>
      </c>
      <c r="D3022" t="s">
        <v>512</v>
      </c>
      <c r="E3022" t="s">
        <v>588</v>
      </c>
      <c r="F3022" t="s">
        <v>604</v>
      </c>
      <c r="G3022" t="s">
        <v>605</v>
      </c>
      <c r="H3022" t="s">
        <v>284</v>
      </c>
      <c r="I3022" t="s">
        <v>285</v>
      </c>
      <c r="J3022" t="s">
        <v>38</v>
      </c>
      <c r="K3022">
        <v>154</v>
      </c>
    </row>
    <row r="3023" spans="1:11" x14ac:dyDescent="0.35">
      <c r="A3023" s="36" t="str">
        <f t="shared" si="32"/>
        <v>NHS111PS-202425-H2</v>
      </c>
      <c r="B3023" s="36" t="str">
        <f>VLOOKUP($A3023,Refs!$J$2:$K$15,2,FALSE)</f>
        <v>Oct'24 to Mar'25</v>
      </c>
      <c r="C3023" t="s">
        <v>631</v>
      </c>
      <c r="D3023" t="s">
        <v>512</v>
      </c>
      <c r="E3023" t="s">
        <v>588</v>
      </c>
      <c r="F3023" t="s">
        <v>604</v>
      </c>
      <c r="G3023" t="s">
        <v>605</v>
      </c>
      <c r="H3023" t="s">
        <v>284</v>
      </c>
      <c r="I3023" t="s">
        <v>285</v>
      </c>
      <c r="J3023" t="s">
        <v>39</v>
      </c>
      <c r="K3023">
        <v>337</v>
      </c>
    </row>
    <row r="3024" spans="1:11" x14ac:dyDescent="0.35">
      <c r="A3024" s="36" t="str">
        <f t="shared" si="32"/>
        <v>NHS111PS-202425-H2</v>
      </c>
      <c r="B3024" s="36" t="str">
        <f>VLOOKUP($A3024,Refs!$J$2:$K$15,2,FALSE)</f>
        <v>Oct'24 to Mar'25</v>
      </c>
      <c r="C3024" t="s">
        <v>631</v>
      </c>
      <c r="D3024" t="s">
        <v>512</v>
      </c>
      <c r="E3024" t="s">
        <v>588</v>
      </c>
      <c r="F3024" t="s">
        <v>604</v>
      </c>
      <c r="G3024" t="s">
        <v>605</v>
      </c>
      <c r="H3024" t="s">
        <v>284</v>
      </c>
      <c r="I3024" t="s">
        <v>285</v>
      </c>
      <c r="J3024" t="s">
        <v>40</v>
      </c>
      <c r="K3024">
        <v>56</v>
      </c>
    </row>
    <row r="3025" spans="1:11" x14ac:dyDescent="0.35">
      <c r="A3025" s="36" t="str">
        <f t="shared" si="32"/>
        <v>NHS111PS-202425-H2</v>
      </c>
      <c r="B3025" s="36" t="str">
        <f>VLOOKUP($A3025,Refs!$J$2:$K$15,2,FALSE)</f>
        <v>Oct'24 to Mar'25</v>
      </c>
      <c r="C3025" t="s">
        <v>631</v>
      </c>
      <c r="D3025" t="s">
        <v>512</v>
      </c>
      <c r="E3025" t="s">
        <v>588</v>
      </c>
      <c r="F3025" t="s">
        <v>604</v>
      </c>
      <c r="G3025" t="s">
        <v>605</v>
      </c>
      <c r="H3025" t="s">
        <v>284</v>
      </c>
      <c r="I3025" t="s">
        <v>285</v>
      </c>
      <c r="J3025" t="s">
        <v>41</v>
      </c>
      <c r="K3025">
        <v>43</v>
      </c>
    </row>
    <row r="3026" spans="1:11" x14ac:dyDescent="0.35">
      <c r="A3026" s="36" t="str">
        <f t="shared" si="32"/>
        <v>NHS111PS-202425-H2</v>
      </c>
      <c r="B3026" s="36" t="str">
        <f>VLOOKUP($A3026,Refs!$J$2:$K$15,2,FALSE)</f>
        <v>Oct'24 to Mar'25</v>
      </c>
      <c r="C3026" t="s">
        <v>631</v>
      </c>
      <c r="D3026" t="s">
        <v>512</v>
      </c>
      <c r="E3026" t="s">
        <v>588</v>
      </c>
      <c r="F3026" t="s">
        <v>604</v>
      </c>
      <c r="G3026" t="s">
        <v>605</v>
      </c>
      <c r="H3026" t="s">
        <v>284</v>
      </c>
      <c r="I3026" t="s">
        <v>285</v>
      </c>
      <c r="J3026" t="s">
        <v>42</v>
      </c>
      <c r="K3026">
        <v>162</v>
      </c>
    </row>
    <row r="3027" spans="1:11" x14ac:dyDescent="0.35">
      <c r="A3027" s="36" t="str">
        <f t="shared" si="32"/>
        <v>NHS111PS-202425-H2</v>
      </c>
      <c r="B3027" s="36" t="str">
        <f>VLOOKUP($A3027,Refs!$J$2:$K$15,2,FALSE)</f>
        <v>Oct'24 to Mar'25</v>
      </c>
      <c r="C3027" t="s">
        <v>631</v>
      </c>
      <c r="D3027" t="s">
        <v>512</v>
      </c>
      <c r="E3027" t="s">
        <v>588</v>
      </c>
      <c r="F3027" t="s">
        <v>604</v>
      </c>
      <c r="G3027" t="s">
        <v>605</v>
      </c>
      <c r="H3027" t="s">
        <v>284</v>
      </c>
      <c r="I3027" t="s">
        <v>285</v>
      </c>
      <c r="J3027" t="s">
        <v>43</v>
      </c>
      <c r="K3027">
        <v>127</v>
      </c>
    </row>
    <row r="3028" spans="1:11" x14ac:dyDescent="0.35">
      <c r="A3028" s="36" t="str">
        <f t="shared" si="32"/>
        <v>NHS111PS-202425-H2</v>
      </c>
      <c r="B3028" s="36" t="str">
        <f>VLOOKUP($A3028,Refs!$J$2:$K$15,2,FALSE)</f>
        <v>Oct'24 to Mar'25</v>
      </c>
      <c r="C3028" t="s">
        <v>631</v>
      </c>
      <c r="D3028" t="s">
        <v>506</v>
      </c>
      <c r="E3028" t="s">
        <v>585</v>
      </c>
      <c r="F3028" t="s">
        <v>606</v>
      </c>
      <c r="G3028" t="s">
        <v>607</v>
      </c>
      <c r="H3028" t="s">
        <v>175</v>
      </c>
      <c r="I3028" t="s">
        <v>176</v>
      </c>
      <c r="J3028">
        <v>1</v>
      </c>
      <c r="K3028">
        <v>30187</v>
      </c>
    </row>
    <row r="3029" spans="1:11" x14ac:dyDescent="0.35">
      <c r="A3029" s="36" t="str">
        <f t="shared" si="32"/>
        <v>NHS111PS-202425-H2</v>
      </c>
      <c r="B3029" s="36" t="str">
        <f>VLOOKUP($A3029,Refs!$J$2:$K$15,2,FALSE)</f>
        <v>Oct'24 to Mar'25</v>
      </c>
      <c r="C3029" t="s">
        <v>631</v>
      </c>
      <c r="D3029" t="s">
        <v>506</v>
      </c>
      <c r="E3029" t="s">
        <v>585</v>
      </c>
      <c r="F3029" t="s">
        <v>606</v>
      </c>
      <c r="G3029" t="s">
        <v>607</v>
      </c>
      <c r="H3029" t="s">
        <v>175</v>
      </c>
      <c r="I3029" t="s">
        <v>176</v>
      </c>
      <c r="J3029">
        <v>2</v>
      </c>
      <c r="K3029">
        <v>1326</v>
      </c>
    </row>
    <row r="3030" spans="1:11" x14ac:dyDescent="0.35">
      <c r="A3030" s="36" t="str">
        <f t="shared" si="32"/>
        <v>NHS111PS-202425-H2</v>
      </c>
      <c r="B3030" s="36" t="str">
        <f>VLOOKUP($A3030,Refs!$J$2:$K$15,2,FALSE)</f>
        <v>Oct'24 to Mar'25</v>
      </c>
      <c r="C3030" t="s">
        <v>631</v>
      </c>
      <c r="D3030" t="s">
        <v>506</v>
      </c>
      <c r="E3030" t="s">
        <v>585</v>
      </c>
      <c r="F3030" t="s">
        <v>606</v>
      </c>
      <c r="G3030" t="s">
        <v>607</v>
      </c>
      <c r="H3030" t="s">
        <v>175</v>
      </c>
      <c r="I3030" t="s">
        <v>176</v>
      </c>
      <c r="J3030" t="s">
        <v>30</v>
      </c>
      <c r="K3030">
        <v>689</v>
      </c>
    </row>
    <row r="3031" spans="1:11" x14ac:dyDescent="0.35">
      <c r="A3031" s="36" t="str">
        <f t="shared" si="32"/>
        <v>NHS111PS-202425-H2</v>
      </c>
      <c r="B3031" s="36" t="str">
        <f>VLOOKUP($A3031,Refs!$J$2:$K$15,2,FALSE)</f>
        <v>Oct'24 to Mar'25</v>
      </c>
      <c r="C3031" t="s">
        <v>631</v>
      </c>
      <c r="D3031" t="s">
        <v>506</v>
      </c>
      <c r="E3031" t="s">
        <v>585</v>
      </c>
      <c r="F3031" t="s">
        <v>606</v>
      </c>
      <c r="G3031" t="s">
        <v>607</v>
      </c>
      <c r="H3031" t="s">
        <v>175</v>
      </c>
      <c r="I3031" t="s">
        <v>176</v>
      </c>
      <c r="J3031" t="s">
        <v>31</v>
      </c>
      <c r="K3031">
        <v>161</v>
      </c>
    </row>
    <row r="3032" spans="1:11" x14ac:dyDescent="0.35">
      <c r="A3032" s="36" t="str">
        <f t="shared" si="32"/>
        <v>NHS111PS-202425-H2</v>
      </c>
      <c r="B3032" s="36" t="str">
        <f>VLOOKUP($A3032,Refs!$J$2:$K$15,2,FALSE)</f>
        <v>Oct'24 to Mar'25</v>
      </c>
      <c r="C3032" t="s">
        <v>631</v>
      </c>
      <c r="D3032" t="s">
        <v>506</v>
      </c>
      <c r="E3032" t="s">
        <v>585</v>
      </c>
      <c r="F3032" t="s">
        <v>606</v>
      </c>
      <c r="G3032" t="s">
        <v>607</v>
      </c>
      <c r="H3032" t="s">
        <v>175</v>
      </c>
      <c r="I3032" t="s">
        <v>176</v>
      </c>
      <c r="J3032" t="s">
        <v>32</v>
      </c>
      <c r="K3032">
        <v>59</v>
      </c>
    </row>
    <row r="3033" spans="1:11" x14ac:dyDescent="0.35">
      <c r="A3033" s="36" t="str">
        <f t="shared" si="32"/>
        <v>NHS111PS-202425-H2</v>
      </c>
      <c r="B3033" s="36" t="str">
        <f>VLOOKUP($A3033,Refs!$J$2:$K$15,2,FALSE)</f>
        <v>Oct'24 to Mar'25</v>
      </c>
      <c r="C3033" t="s">
        <v>631</v>
      </c>
      <c r="D3033" t="s">
        <v>506</v>
      </c>
      <c r="E3033" t="s">
        <v>585</v>
      </c>
      <c r="F3033" t="s">
        <v>606</v>
      </c>
      <c r="G3033" t="s">
        <v>607</v>
      </c>
      <c r="H3033" t="s">
        <v>175</v>
      </c>
      <c r="I3033" t="s">
        <v>176</v>
      </c>
      <c r="J3033" t="s">
        <v>33</v>
      </c>
      <c r="K3033">
        <v>92</v>
      </c>
    </row>
    <row r="3034" spans="1:11" x14ac:dyDescent="0.35">
      <c r="A3034" s="36" t="str">
        <f t="shared" si="32"/>
        <v>NHS111PS-202425-H2</v>
      </c>
      <c r="B3034" s="36" t="str">
        <f>VLOOKUP($A3034,Refs!$J$2:$K$15,2,FALSE)</f>
        <v>Oct'24 to Mar'25</v>
      </c>
      <c r="C3034" t="s">
        <v>631</v>
      </c>
      <c r="D3034" t="s">
        <v>506</v>
      </c>
      <c r="E3034" t="s">
        <v>585</v>
      </c>
      <c r="F3034" t="s">
        <v>606</v>
      </c>
      <c r="G3034" t="s">
        <v>607</v>
      </c>
      <c r="H3034" t="s">
        <v>175</v>
      </c>
      <c r="I3034" t="s">
        <v>176</v>
      </c>
      <c r="J3034" t="s">
        <v>34</v>
      </c>
      <c r="K3034">
        <v>323</v>
      </c>
    </row>
    <row r="3035" spans="1:11" x14ac:dyDescent="0.35">
      <c r="A3035" s="36" t="str">
        <f t="shared" si="32"/>
        <v>NHS111PS-202425-H2</v>
      </c>
      <c r="B3035" s="36" t="str">
        <f>VLOOKUP($A3035,Refs!$J$2:$K$15,2,FALSE)</f>
        <v>Oct'24 to Mar'25</v>
      </c>
      <c r="C3035" t="s">
        <v>631</v>
      </c>
      <c r="D3035" t="s">
        <v>506</v>
      </c>
      <c r="E3035" t="s">
        <v>585</v>
      </c>
      <c r="F3035" t="s">
        <v>606</v>
      </c>
      <c r="G3035" t="s">
        <v>607</v>
      </c>
      <c r="H3035" t="s">
        <v>175</v>
      </c>
      <c r="I3035" t="s">
        <v>176</v>
      </c>
      <c r="J3035" t="s">
        <v>35</v>
      </c>
      <c r="K3035">
        <v>2</v>
      </c>
    </row>
    <row r="3036" spans="1:11" x14ac:dyDescent="0.35">
      <c r="A3036" s="36" t="str">
        <f t="shared" si="32"/>
        <v>NHS111PS-202425-H2</v>
      </c>
      <c r="B3036" s="36" t="str">
        <f>VLOOKUP($A3036,Refs!$J$2:$K$15,2,FALSE)</f>
        <v>Oct'24 to Mar'25</v>
      </c>
      <c r="C3036" t="s">
        <v>631</v>
      </c>
      <c r="D3036" t="s">
        <v>506</v>
      </c>
      <c r="E3036" t="s">
        <v>585</v>
      </c>
      <c r="F3036" t="s">
        <v>606</v>
      </c>
      <c r="G3036" t="s">
        <v>607</v>
      </c>
      <c r="H3036" t="s">
        <v>175</v>
      </c>
      <c r="I3036" t="s">
        <v>176</v>
      </c>
      <c r="J3036" t="s">
        <v>36</v>
      </c>
      <c r="K3036">
        <v>307</v>
      </c>
    </row>
    <row r="3037" spans="1:11" x14ac:dyDescent="0.35">
      <c r="A3037" s="36" t="str">
        <f t="shared" si="32"/>
        <v>NHS111PS-202425-H2</v>
      </c>
      <c r="B3037" s="36" t="str">
        <f>VLOOKUP($A3037,Refs!$J$2:$K$15,2,FALSE)</f>
        <v>Oct'24 to Mar'25</v>
      </c>
      <c r="C3037" t="s">
        <v>631</v>
      </c>
      <c r="D3037" t="s">
        <v>506</v>
      </c>
      <c r="E3037" t="s">
        <v>585</v>
      </c>
      <c r="F3037" t="s">
        <v>606</v>
      </c>
      <c r="G3037" t="s">
        <v>607</v>
      </c>
      <c r="H3037" t="s">
        <v>175</v>
      </c>
      <c r="I3037" t="s">
        <v>176</v>
      </c>
      <c r="J3037" t="s">
        <v>37</v>
      </c>
      <c r="K3037">
        <v>196</v>
      </c>
    </row>
    <row r="3038" spans="1:11" x14ac:dyDescent="0.35">
      <c r="A3038" s="36" t="str">
        <f t="shared" si="32"/>
        <v>NHS111PS-202425-H2</v>
      </c>
      <c r="B3038" s="36" t="str">
        <f>VLOOKUP($A3038,Refs!$J$2:$K$15,2,FALSE)</f>
        <v>Oct'24 to Mar'25</v>
      </c>
      <c r="C3038" t="s">
        <v>631</v>
      </c>
      <c r="D3038" t="s">
        <v>506</v>
      </c>
      <c r="E3038" t="s">
        <v>585</v>
      </c>
      <c r="F3038" t="s">
        <v>606</v>
      </c>
      <c r="G3038" t="s">
        <v>607</v>
      </c>
      <c r="H3038" t="s">
        <v>175</v>
      </c>
      <c r="I3038" t="s">
        <v>176</v>
      </c>
      <c r="J3038" t="s">
        <v>38</v>
      </c>
      <c r="K3038">
        <v>229</v>
      </c>
    </row>
    <row r="3039" spans="1:11" x14ac:dyDescent="0.35">
      <c r="A3039" s="36" t="str">
        <f t="shared" si="32"/>
        <v>NHS111PS-202425-H2</v>
      </c>
      <c r="B3039" s="36" t="str">
        <f>VLOOKUP($A3039,Refs!$J$2:$K$15,2,FALSE)</f>
        <v>Oct'24 to Mar'25</v>
      </c>
      <c r="C3039" t="s">
        <v>631</v>
      </c>
      <c r="D3039" t="s">
        <v>506</v>
      </c>
      <c r="E3039" t="s">
        <v>585</v>
      </c>
      <c r="F3039" t="s">
        <v>606</v>
      </c>
      <c r="G3039" t="s">
        <v>607</v>
      </c>
      <c r="H3039" t="s">
        <v>175</v>
      </c>
      <c r="I3039" t="s">
        <v>176</v>
      </c>
      <c r="J3039" t="s">
        <v>39</v>
      </c>
      <c r="K3039">
        <v>319</v>
      </c>
    </row>
    <row r="3040" spans="1:11" x14ac:dyDescent="0.35">
      <c r="A3040" s="36" t="str">
        <f t="shared" si="32"/>
        <v>NHS111PS-202425-H2</v>
      </c>
      <c r="B3040" s="36" t="str">
        <f>VLOOKUP($A3040,Refs!$J$2:$K$15,2,FALSE)</f>
        <v>Oct'24 to Mar'25</v>
      </c>
      <c r="C3040" t="s">
        <v>631</v>
      </c>
      <c r="D3040" t="s">
        <v>506</v>
      </c>
      <c r="E3040" t="s">
        <v>585</v>
      </c>
      <c r="F3040" t="s">
        <v>606</v>
      </c>
      <c r="G3040" t="s">
        <v>607</v>
      </c>
      <c r="H3040" t="s">
        <v>175</v>
      </c>
      <c r="I3040" t="s">
        <v>176</v>
      </c>
      <c r="J3040" t="s">
        <v>40</v>
      </c>
      <c r="K3040">
        <v>55</v>
      </c>
    </row>
    <row r="3041" spans="1:11" x14ac:dyDescent="0.35">
      <c r="A3041" s="36" t="str">
        <f t="shared" si="32"/>
        <v>NHS111PS-202425-H2</v>
      </c>
      <c r="B3041" s="36" t="str">
        <f>VLOOKUP($A3041,Refs!$J$2:$K$15,2,FALSE)</f>
        <v>Oct'24 to Mar'25</v>
      </c>
      <c r="C3041" t="s">
        <v>631</v>
      </c>
      <c r="D3041" t="s">
        <v>506</v>
      </c>
      <c r="E3041" t="s">
        <v>585</v>
      </c>
      <c r="F3041" t="s">
        <v>606</v>
      </c>
      <c r="G3041" t="s">
        <v>607</v>
      </c>
      <c r="H3041" t="s">
        <v>175</v>
      </c>
      <c r="I3041" t="s">
        <v>176</v>
      </c>
      <c r="J3041" t="s">
        <v>41</v>
      </c>
      <c r="K3041">
        <v>90</v>
      </c>
    </row>
    <row r="3042" spans="1:11" x14ac:dyDescent="0.35">
      <c r="A3042" s="36" t="str">
        <f t="shared" si="32"/>
        <v>NHS111PS-202425-H2</v>
      </c>
      <c r="B3042" s="36" t="str">
        <f>VLOOKUP($A3042,Refs!$J$2:$K$15,2,FALSE)</f>
        <v>Oct'24 to Mar'25</v>
      </c>
      <c r="C3042" t="s">
        <v>631</v>
      </c>
      <c r="D3042" t="s">
        <v>506</v>
      </c>
      <c r="E3042" t="s">
        <v>585</v>
      </c>
      <c r="F3042" t="s">
        <v>606</v>
      </c>
      <c r="G3042" t="s">
        <v>607</v>
      </c>
      <c r="H3042" t="s">
        <v>175</v>
      </c>
      <c r="I3042" t="s">
        <v>176</v>
      </c>
      <c r="J3042" t="s">
        <v>42</v>
      </c>
      <c r="K3042">
        <v>112</v>
      </c>
    </row>
    <row r="3043" spans="1:11" x14ac:dyDescent="0.35">
      <c r="A3043" s="36" t="str">
        <f t="shared" si="32"/>
        <v>NHS111PS-202425-H2</v>
      </c>
      <c r="B3043" s="36" t="str">
        <f>VLOOKUP($A3043,Refs!$J$2:$K$15,2,FALSE)</f>
        <v>Oct'24 to Mar'25</v>
      </c>
      <c r="C3043" t="s">
        <v>631</v>
      </c>
      <c r="D3043" t="s">
        <v>506</v>
      </c>
      <c r="E3043" t="s">
        <v>585</v>
      </c>
      <c r="F3043" t="s">
        <v>606</v>
      </c>
      <c r="G3043" t="s">
        <v>607</v>
      </c>
      <c r="H3043" t="s">
        <v>175</v>
      </c>
      <c r="I3043" t="s">
        <v>176</v>
      </c>
      <c r="J3043" t="s">
        <v>43</v>
      </c>
      <c r="K3043">
        <v>18</v>
      </c>
    </row>
    <row r="3044" spans="1:11" x14ac:dyDescent="0.35">
      <c r="A3044" s="36" t="str">
        <f t="shared" si="32"/>
        <v>NHS111PS-202425-H2</v>
      </c>
      <c r="B3044" s="36" t="str">
        <f>VLOOKUP($A3044,Refs!$J$2:$K$15,2,FALSE)</f>
        <v>Oct'24 to Mar'25</v>
      </c>
      <c r="C3044" t="s">
        <v>631</v>
      </c>
      <c r="D3044" t="s">
        <v>506</v>
      </c>
      <c r="E3044" t="s">
        <v>585</v>
      </c>
      <c r="F3044" t="s">
        <v>606</v>
      </c>
      <c r="G3044" t="s">
        <v>607</v>
      </c>
      <c r="H3044" t="s">
        <v>252</v>
      </c>
      <c r="I3044" t="s">
        <v>253</v>
      </c>
      <c r="J3044">
        <v>1</v>
      </c>
      <c r="K3044">
        <v>37883</v>
      </c>
    </row>
    <row r="3045" spans="1:11" x14ac:dyDescent="0.35">
      <c r="A3045" s="36" t="str">
        <f t="shared" si="32"/>
        <v>NHS111PS-202425-H2</v>
      </c>
      <c r="B3045" s="36" t="str">
        <f>VLOOKUP($A3045,Refs!$J$2:$K$15,2,FALSE)</f>
        <v>Oct'24 to Mar'25</v>
      </c>
      <c r="C3045" t="s">
        <v>631</v>
      </c>
      <c r="D3045" t="s">
        <v>506</v>
      </c>
      <c r="E3045" t="s">
        <v>585</v>
      </c>
      <c r="F3045" t="s">
        <v>606</v>
      </c>
      <c r="G3045" t="s">
        <v>607</v>
      </c>
      <c r="H3045" t="s">
        <v>252</v>
      </c>
      <c r="I3045" t="s">
        <v>253</v>
      </c>
      <c r="J3045">
        <v>2</v>
      </c>
      <c r="K3045">
        <v>1529</v>
      </c>
    </row>
    <row r="3046" spans="1:11" x14ac:dyDescent="0.35">
      <c r="A3046" s="36" t="str">
        <f t="shared" si="32"/>
        <v>NHS111PS-202425-H2</v>
      </c>
      <c r="B3046" s="36" t="str">
        <f>VLOOKUP($A3046,Refs!$J$2:$K$15,2,FALSE)</f>
        <v>Oct'24 to Mar'25</v>
      </c>
      <c r="C3046" t="s">
        <v>631</v>
      </c>
      <c r="D3046" t="s">
        <v>506</v>
      </c>
      <c r="E3046" t="s">
        <v>585</v>
      </c>
      <c r="F3046" t="s">
        <v>606</v>
      </c>
      <c r="G3046" t="s">
        <v>607</v>
      </c>
      <c r="H3046" t="s">
        <v>252</v>
      </c>
      <c r="I3046" t="s">
        <v>253</v>
      </c>
      <c r="J3046" t="s">
        <v>30</v>
      </c>
      <c r="K3046">
        <v>833</v>
      </c>
    </row>
    <row r="3047" spans="1:11" x14ac:dyDescent="0.35">
      <c r="A3047" s="36" t="str">
        <f t="shared" si="32"/>
        <v>NHS111PS-202425-H2</v>
      </c>
      <c r="B3047" s="36" t="str">
        <f>VLOOKUP($A3047,Refs!$J$2:$K$15,2,FALSE)</f>
        <v>Oct'24 to Mar'25</v>
      </c>
      <c r="C3047" t="s">
        <v>631</v>
      </c>
      <c r="D3047" t="s">
        <v>506</v>
      </c>
      <c r="E3047" t="s">
        <v>585</v>
      </c>
      <c r="F3047" t="s">
        <v>606</v>
      </c>
      <c r="G3047" t="s">
        <v>607</v>
      </c>
      <c r="H3047" t="s">
        <v>252</v>
      </c>
      <c r="I3047" t="s">
        <v>253</v>
      </c>
      <c r="J3047" t="s">
        <v>31</v>
      </c>
      <c r="K3047">
        <v>186</v>
      </c>
    </row>
    <row r="3048" spans="1:11" x14ac:dyDescent="0.35">
      <c r="A3048" s="36" t="str">
        <f t="shared" si="32"/>
        <v>NHS111PS-202425-H2</v>
      </c>
      <c r="B3048" s="36" t="str">
        <f>VLOOKUP($A3048,Refs!$J$2:$K$15,2,FALSE)</f>
        <v>Oct'24 to Mar'25</v>
      </c>
      <c r="C3048" t="s">
        <v>631</v>
      </c>
      <c r="D3048" t="s">
        <v>506</v>
      </c>
      <c r="E3048" t="s">
        <v>585</v>
      </c>
      <c r="F3048" t="s">
        <v>606</v>
      </c>
      <c r="G3048" t="s">
        <v>607</v>
      </c>
      <c r="H3048" t="s">
        <v>252</v>
      </c>
      <c r="I3048" t="s">
        <v>253</v>
      </c>
      <c r="J3048" t="s">
        <v>32</v>
      </c>
      <c r="K3048">
        <v>65</v>
      </c>
    </row>
    <row r="3049" spans="1:11" x14ac:dyDescent="0.35">
      <c r="A3049" s="36" t="str">
        <f t="shared" si="32"/>
        <v>NHS111PS-202425-H2</v>
      </c>
      <c r="B3049" s="36" t="str">
        <f>VLOOKUP($A3049,Refs!$J$2:$K$15,2,FALSE)</f>
        <v>Oct'24 to Mar'25</v>
      </c>
      <c r="C3049" t="s">
        <v>631</v>
      </c>
      <c r="D3049" t="s">
        <v>506</v>
      </c>
      <c r="E3049" t="s">
        <v>585</v>
      </c>
      <c r="F3049" t="s">
        <v>606</v>
      </c>
      <c r="G3049" t="s">
        <v>607</v>
      </c>
      <c r="H3049" t="s">
        <v>252</v>
      </c>
      <c r="I3049" t="s">
        <v>253</v>
      </c>
      <c r="J3049" t="s">
        <v>33</v>
      </c>
      <c r="K3049">
        <v>110</v>
      </c>
    </row>
    <row r="3050" spans="1:11" x14ac:dyDescent="0.35">
      <c r="A3050" s="36" t="str">
        <f t="shared" si="32"/>
        <v>NHS111PS-202425-H2</v>
      </c>
      <c r="B3050" s="36" t="str">
        <f>VLOOKUP($A3050,Refs!$J$2:$K$15,2,FALSE)</f>
        <v>Oct'24 to Mar'25</v>
      </c>
      <c r="C3050" t="s">
        <v>631</v>
      </c>
      <c r="D3050" t="s">
        <v>506</v>
      </c>
      <c r="E3050" t="s">
        <v>585</v>
      </c>
      <c r="F3050" t="s">
        <v>606</v>
      </c>
      <c r="G3050" t="s">
        <v>607</v>
      </c>
      <c r="H3050" t="s">
        <v>252</v>
      </c>
      <c r="I3050" t="s">
        <v>253</v>
      </c>
      <c r="J3050" t="s">
        <v>34</v>
      </c>
      <c r="K3050">
        <v>334</v>
      </c>
    </row>
    <row r="3051" spans="1:11" x14ac:dyDescent="0.35">
      <c r="A3051" s="36" t="str">
        <f t="shared" si="32"/>
        <v>NHS111PS-202425-H2</v>
      </c>
      <c r="B3051" s="36" t="str">
        <f>VLOOKUP($A3051,Refs!$J$2:$K$15,2,FALSE)</f>
        <v>Oct'24 to Mar'25</v>
      </c>
      <c r="C3051" t="s">
        <v>631</v>
      </c>
      <c r="D3051" t="s">
        <v>506</v>
      </c>
      <c r="E3051" t="s">
        <v>585</v>
      </c>
      <c r="F3051" t="s">
        <v>606</v>
      </c>
      <c r="G3051" t="s">
        <v>607</v>
      </c>
      <c r="H3051" t="s">
        <v>252</v>
      </c>
      <c r="I3051" t="s">
        <v>253</v>
      </c>
      <c r="J3051" t="s">
        <v>35</v>
      </c>
      <c r="K3051">
        <v>1</v>
      </c>
    </row>
    <row r="3052" spans="1:11" x14ac:dyDescent="0.35">
      <c r="A3052" s="36" t="str">
        <f t="shared" si="32"/>
        <v>NHS111PS-202425-H2</v>
      </c>
      <c r="B3052" s="36" t="str">
        <f>VLOOKUP($A3052,Refs!$J$2:$K$15,2,FALSE)</f>
        <v>Oct'24 to Mar'25</v>
      </c>
      <c r="C3052" t="s">
        <v>631</v>
      </c>
      <c r="D3052" t="s">
        <v>506</v>
      </c>
      <c r="E3052" t="s">
        <v>585</v>
      </c>
      <c r="F3052" t="s">
        <v>606</v>
      </c>
      <c r="G3052" t="s">
        <v>607</v>
      </c>
      <c r="H3052" t="s">
        <v>252</v>
      </c>
      <c r="I3052" t="s">
        <v>253</v>
      </c>
      <c r="J3052" t="s">
        <v>36</v>
      </c>
      <c r="K3052">
        <v>393</v>
      </c>
    </row>
    <row r="3053" spans="1:11" x14ac:dyDescent="0.35">
      <c r="A3053" s="36" t="str">
        <f t="shared" si="32"/>
        <v>NHS111PS-202425-H2</v>
      </c>
      <c r="B3053" s="36" t="str">
        <f>VLOOKUP($A3053,Refs!$J$2:$K$15,2,FALSE)</f>
        <v>Oct'24 to Mar'25</v>
      </c>
      <c r="C3053" t="s">
        <v>631</v>
      </c>
      <c r="D3053" t="s">
        <v>506</v>
      </c>
      <c r="E3053" t="s">
        <v>585</v>
      </c>
      <c r="F3053" t="s">
        <v>606</v>
      </c>
      <c r="G3053" t="s">
        <v>607</v>
      </c>
      <c r="H3053" t="s">
        <v>252</v>
      </c>
      <c r="I3053" t="s">
        <v>253</v>
      </c>
      <c r="J3053" t="s">
        <v>37</v>
      </c>
      <c r="K3053">
        <v>209</v>
      </c>
    </row>
    <row r="3054" spans="1:11" x14ac:dyDescent="0.35">
      <c r="A3054" s="36" t="str">
        <f t="shared" si="32"/>
        <v>NHS111PS-202425-H2</v>
      </c>
      <c r="B3054" s="36" t="str">
        <f>VLOOKUP($A3054,Refs!$J$2:$K$15,2,FALSE)</f>
        <v>Oct'24 to Mar'25</v>
      </c>
      <c r="C3054" t="s">
        <v>631</v>
      </c>
      <c r="D3054" t="s">
        <v>506</v>
      </c>
      <c r="E3054" t="s">
        <v>585</v>
      </c>
      <c r="F3054" t="s">
        <v>606</v>
      </c>
      <c r="G3054" t="s">
        <v>607</v>
      </c>
      <c r="H3054" t="s">
        <v>252</v>
      </c>
      <c r="I3054" t="s">
        <v>253</v>
      </c>
      <c r="J3054" t="s">
        <v>38</v>
      </c>
      <c r="K3054">
        <v>223</v>
      </c>
    </row>
    <row r="3055" spans="1:11" x14ac:dyDescent="0.35">
      <c r="A3055" s="36" t="str">
        <f t="shared" si="32"/>
        <v>NHS111PS-202425-H2</v>
      </c>
      <c r="B3055" s="36" t="str">
        <f>VLOOKUP($A3055,Refs!$J$2:$K$15,2,FALSE)</f>
        <v>Oct'24 to Mar'25</v>
      </c>
      <c r="C3055" t="s">
        <v>631</v>
      </c>
      <c r="D3055" t="s">
        <v>506</v>
      </c>
      <c r="E3055" t="s">
        <v>585</v>
      </c>
      <c r="F3055" t="s">
        <v>606</v>
      </c>
      <c r="G3055" t="s">
        <v>607</v>
      </c>
      <c r="H3055" t="s">
        <v>252</v>
      </c>
      <c r="I3055" t="s">
        <v>253</v>
      </c>
      <c r="J3055" t="s">
        <v>39</v>
      </c>
      <c r="K3055">
        <v>353</v>
      </c>
    </row>
    <row r="3056" spans="1:11" x14ac:dyDescent="0.35">
      <c r="A3056" s="36" t="str">
        <f t="shared" si="32"/>
        <v>NHS111PS-202425-H2</v>
      </c>
      <c r="B3056" s="36" t="str">
        <f>VLOOKUP($A3056,Refs!$J$2:$K$15,2,FALSE)</f>
        <v>Oct'24 to Mar'25</v>
      </c>
      <c r="C3056" t="s">
        <v>631</v>
      </c>
      <c r="D3056" t="s">
        <v>506</v>
      </c>
      <c r="E3056" t="s">
        <v>585</v>
      </c>
      <c r="F3056" t="s">
        <v>606</v>
      </c>
      <c r="G3056" t="s">
        <v>607</v>
      </c>
      <c r="H3056" t="s">
        <v>252</v>
      </c>
      <c r="I3056" t="s">
        <v>253</v>
      </c>
      <c r="J3056" t="s">
        <v>40</v>
      </c>
      <c r="K3056">
        <v>81</v>
      </c>
    </row>
    <row r="3057" spans="1:11" x14ac:dyDescent="0.35">
      <c r="A3057" s="36" t="str">
        <f t="shared" si="32"/>
        <v>NHS111PS-202425-H2</v>
      </c>
      <c r="B3057" s="36" t="str">
        <f>VLOOKUP($A3057,Refs!$J$2:$K$15,2,FALSE)</f>
        <v>Oct'24 to Mar'25</v>
      </c>
      <c r="C3057" t="s">
        <v>631</v>
      </c>
      <c r="D3057" t="s">
        <v>506</v>
      </c>
      <c r="E3057" t="s">
        <v>585</v>
      </c>
      <c r="F3057" t="s">
        <v>606</v>
      </c>
      <c r="G3057" t="s">
        <v>607</v>
      </c>
      <c r="H3057" t="s">
        <v>252</v>
      </c>
      <c r="I3057" t="s">
        <v>253</v>
      </c>
      <c r="J3057" t="s">
        <v>41</v>
      </c>
      <c r="K3057">
        <v>90</v>
      </c>
    </row>
    <row r="3058" spans="1:11" x14ac:dyDescent="0.35">
      <c r="A3058" s="36" t="str">
        <f t="shared" si="32"/>
        <v>NHS111PS-202425-H2</v>
      </c>
      <c r="B3058" s="36" t="str">
        <f>VLOOKUP($A3058,Refs!$J$2:$K$15,2,FALSE)</f>
        <v>Oct'24 to Mar'25</v>
      </c>
      <c r="C3058" t="s">
        <v>631</v>
      </c>
      <c r="D3058" t="s">
        <v>506</v>
      </c>
      <c r="E3058" t="s">
        <v>585</v>
      </c>
      <c r="F3058" t="s">
        <v>606</v>
      </c>
      <c r="G3058" t="s">
        <v>607</v>
      </c>
      <c r="H3058" t="s">
        <v>252</v>
      </c>
      <c r="I3058" t="s">
        <v>253</v>
      </c>
      <c r="J3058" t="s">
        <v>42</v>
      </c>
      <c r="K3058">
        <v>160</v>
      </c>
    </row>
    <row r="3059" spans="1:11" x14ac:dyDescent="0.35">
      <c r="A3059" s="36" t="str">
        <f t="shared" si="32"/>
        <v>NHS111PS-202425-H2</v>
      </c>
      <c r="B3059" s="36" t="str">
        <f>VLOOKUP($A3059,Refs!$J$2:$K$15,2,FALSE)</f>
        <v>Oct'24 to Mar'25</v>
      </c>
      <c r="C3059" t="s">
        <v>631</v>
      </c>
      <c r="D3059" t="s">
        <v>506</v>
      </c>
      <c r="E3059" t="s">
        <v>585</v>
      </c>
      <c r="F3059" t="s">
        <v>606</v>
      </c>
      <c r="G3059" t="s">
        <v>607</v>
      </c>
      <c r="H3059" t="s">
        <v>252</v>
      </c>
      <c r="I3059" t="s">
        <v>253</v>
      </c>
      <c r="J3059" t="s">
        <v>43</v>
      </c>
      <c r="K3059">
        <v>20</v>
      </c>
    </row>
    <row r="3060" spans="1:11" x14ac:dyDescent="0.35">
      <c r="A3060" s="36" t="str">
        <f t="shared" ref="A3060:A3123" si="33">C3060</f>
        <v>NHS111PS-202425-H2</v>
      </c>
      <c r="B3060" s="36" t="str">
        <f>VLOOKUP($A3060,Refs!$J$2:$K$15,2,FALSE)</f>
        <v>Oct'24 to Mar'25</v>
      </c>
      <c r="C3060" t="s">
        <v>631</v>
      </c>
      <c r="D3060" t="s">
        <v>506</v>
      </c>
      <c r="E3060" t="s">
        <v>585</v>
      </c>
      <c r="F3060" t="s">
        <v>606</v>
      </c>
      <c r="G3060" t="s">
        <v>607</v>
      </c>
      <c r="H3060" t="s">
        <v>387</v>
      </c>
      <c r="I3060" t="s">
        <v>388</v>
      </c>
      <c r="J3060">
        <v>1</v>
      </c>
      <c r="K3060">
        <v>9713</v>
      </c>
    </row>
    <row r="3061" spans="1:11" x14ac:dyDescent="0.35">
      <c r="A3061" s="36" t="str">
        <f t="shared" si="33"/>
        <v>NHS111PS-202425-H2</v>
      </c>
      <c r="B3061" s="36" t="str">
        <f>VLOOKUP($A3061,Refs!$J$2:$K$15,2,FALSE)</f>
        <v>Oct'24 to Mar'25</v>
      </c>
      <c r="C3061" t="s">
        <v>631</v>
      </c>
      <c r="D3061" t="s">
        <v>506</v>
      </c>
      <c r="E3061" t="s">
        <v>585</v>
      </c>
      <c r="F3061" t="s">
        <v>606</v>
      </c>
      <c r="G3061" t="s">
        <v>607</v>
      </c>
      <c r="H3061" t="s">
        <v>387</v>
      </c>
      <c r="I3061" t="s">
        <v>388</v>
      </c>
      <c r="J3061">
        <v>2</v>
      </c>
      <c r="K3061">
        <v>413</v>
      </c>
    </row>
    <row r="3062" spans="1:11" x14ac:dyDescent="0.35">
      <c r="A3062" s="36" t="str">
        <f t="shared" si="33"/>
        <v>NHS111PS-202425-H2</v>
      </c>
      <c r="B3062" s="36" t="str">
        <f>VLOOKUP($A3062,Refs!$J$2:$K$15,2,FALSE)</f>
        <v>Oct'24 to Mar'25</v>
      </c>
      <c r="C3062" t="s">
        <v>631</v>
      </c>
      <c r="D3062" t="s">
        <v>506</v>
      </c>
      <c r="E3062" t="s">
        <v>585</v>
      </c>
      <c r="F3062" t="s">
        <v>606</v>
      </c>
      <c r="G3062" t="s">
        <v>607</v>
      </c>
      <c r="H3062" t="s">
        <v>387</v>
      </c>
      <c r="I3062" t="s">
        <v>388</v>
      </c>
      <c r="J3062" t="s">
        <v>30</v>
      </c>
      <c r="K3062">
        <v>215</v>
      </c>
    </row>
    <row r="3063" spans="1:11" x14ac:dyDescent="0.35">
      <c r="A3063" s="36" t="str">
        <f t="shared" si="33"/>
        <v>NHS111PS-202425-H2</v>
      </c>
      <c r="B3063" s="36" t="str">
        <f>VLOOKUP($A3063,Refs!$J$2:$K$15,2,FALSE)</f>
        <v>Oct'24 to Mar'25</v>
      </c>
      <c r="C3063" t="s">
        <v>631</v>
      </c>
      <c r="D3063" t="s">
        <v>506</v>
      </c>
      <c r="E3063" t="s">
        <v>585</v>
      </c>
      <c r="F3063" t="s">
        <v>606</v>
      </c>
      <c r="G3063" t="s">
        <v>607</v>
      </c>
      <c r="H3063" t="s">
        <v>387</v>
      </c>
      <c r="I3063" t="s">
        <v>388</v>
      </c>
      <c r="J3063" t="s">
        <v>31</v>
      </c>
      <c r="K3063">
        <v>54</v>
      </c>
    </row>
    <row r="3064" spans="1:11" x14ac:dyDescent="0.35">
      <c r="A3064" s="36" t="str">
        <f t="shared" si="33"/>
        <v>NHS111PS-202425-H2</v>
      </c>
      <c r="B3064" s="36" t="str">
        <f>VLOOKUP($A3064,Refs!$J$2:$K$15,2,FALSE)</f>
        <v>Oct'24 to Mar'25</v>
      </c>
      <c r="C3064" t="s">
        <v>631</v>
      </c>
      <c r="D3064" t="s">
        <v>506</v>
      </c>
      <c r="E3064" t="s">
        <v>585</v>
      </c>
      <c r="F3064" t="s">
        <v>606</v>
      </c>
      <c r="G3064" t="s">
        <v>607</v>
      </c>
      <c r="H3064" t="s">
        <v>387</v>
      </c>
      <c r="I3064" t="s">
        <v>388</v>
      </c>
      <c r="J3064" t="s">
        <v>32</v>
      </c>
      <c r="K3064">
        <v>9</v>
      </c>
    </row>
    <row r="3065" spans="1:11" x14ac:dyDescent="0.35">
      <c r="A3065" s="36" t="str">
        <f t="shared" si="33"/>
        <v>NHS111PS-202425-H2</v>
      </c>
      <c r="B3065" s="36" t="str">
        <f>VLOOKUP($A3065,Refs!$J$2:$K$15,2,FALSE)</f>
        <v>Oct'24 to Mar'25</v>
      </c>
      <c r="C3065" t="s">
        <v>631</v>
      </c>
      <c r="D3065" t="s">
        <v>506</v>
      </c>
      <c r="E3065" t="s">
        <v>585</v>
      </c>
      <c r="F3065" t="s">
        <v>606</v>
      </c>
      <c r="G3065" t="s">
        <v>607</v>
      </c>
      <c r="H3065" t="s">
        <v>387</v>
      </c>
      <c r="I3065" t="s">
        <v>388</v>
      </c>
      <c r="J3065" t="s">
        <v>33</v>
      </c>
      <c r="K3065">
        <v>27</v>
      </c>
    </row>
    <row r="3066" spans="1:11" x14ac:dyDescent="0.35">
      <c r="A3066" s="36" t="str">
        <f t="shared" si="33"/>
        <v>NHS111PS-202425-H2</v>
      </c>
      <c r="B3066" s="36" t="str">
        <f>VLOOKUP($A3066,Refs!$J$2:$K$15,2,FALSE)</f>
        <v>Oct'24 to Mar'25</v>
      </c>
      <c r="C3066" t="s">
        <v>631</v>
      </c>
      <c r="D3066" t="s">
        <v>506</v>
      </c>
      <c r="E3066" t="s">
        <v>585</v>
      </c>
      <c r="F3066" t="s">
        <v>606</v>
      </c>
      <c r="G3066" t="s">
        <v>607</v>
      </c>
      <c r="H3066" t="s">
        <v>387</v>
      </c>
      <c r="I3066" t="s">
        <v>388</v>
      </c>
      <c r="J3066" t="s">
        <v>34</v>
      </c>
      <c r="K3066">
        <v>106</v>
      </c>
    </row>
    <row r="3067" spans="1:11" x14ac:dyDescent="0.35">
      <c r="A3067" s="36" t="str">
        <f t="shared" si="33"/>
        <v>NHS111PS-202425-H2</v>
      </c>
      <c r="B3067" s="36" t="str">
        <f>VLOOKUP($A3067,Refs!$J$2:$K$15,2,FALSE)</f>
        <v>Oct'24 to Mar'25</v>
      </c>
      <c r="C3067" t="s">
        <v>631</v>
      </c>
      <c r="D3067" t="s">
        <v>506</v>
      </c>
      <c r="E3067" t="s">
        <v>585</v>
      </c>
      <c r="F3067" t="s">
        <v>606</v>
      </c>
      <c r="G3067" t="s">
        <v>607</v>
      </c>
      <c r="H3067" t="s">
        <v>387</v>
      </c>
      <c r="I3067" t="s">
        <v>388</v>
      </c>
      <c r="J3067" t="s">
        <v>35</v>
      </c>
      <c r="K3067">
        <v>2</v>
      </c>
    </row>
    <row r="3068" spans="1:11" x14ac:dyDescent="0.35">
      <c r="A3068" s="36" t="str">
        <f t="shared" si="33"/>
        <v>NHS111PS-202425-H2</v>
      </c>
      <c r="B3068" s="36" t="str">
        <f>VLOOKUP($A3068,Refs!$J$2:$K$15,2,FALSE)</f>
        <v>Oct'24 to Mar'25</v>
      </c>
      <c r="C3068" t="s">
        <v>631</v>
      </c>
      <c r="D3068" t="s">
        <v>506</v>
      </c>
      <c r="E3068" t="s">
        <v>585</v>
      </c>
      <c r="F3068" t="s">
        <v>606</v>
      </c>
      <c r="G3068" t="s">
        <v>607</v>
      </c>
      <c r="H3068" t="s">
        <v>387</v>
      </c>
      <c r="I3068" t="s">
        <v>388</v>
      </c>
      <c r="J3068" t="s">
        <v>36</v>
      </c>
      <c r="K3068">
        <v>109</v>
      </c>
    </row>
    <row r="3069" spans="1:11" x14ac:dyDescent="0.35">
      <c r="A3069" s="36" t="str">
        <f t="shared" si="33"/>
        <v>NHS111PS-202425-H2</v>
      </c>
      <c r="B3069" s="36" t="str">
        <f>VLOOKUP($A3069,Refs!$J$2:$K$15,2,FALSE)</f>
        <v>Oct'24 to Mar'25</v>
      </c>
      <c r="C3069" t="s">
        <v>631</v>
      </c>
      <c r="D3069" t="s">
        <v>506</v>
      </c>
      <c r="E3069" t="s">
        <v>585</v>
      </c>
      <c r="F3069" t="s">
        <v>606</v>
      </c>
      <c r="G3069" t="s">
        <v>607</v>
      </c>
      <c r="H3069" t="s">
        <v>387</v>
      </c>
      <c r="I3069" t="s">
        <v>388</v>
      </c>
      <c r="J3069" t="s">
        <v>37</v>
      </c>
      <c r="K3069">
        <v>52</v>
      </c>
    </row>
    <row r="3070" spans="1:11" x14ac:dyDescent="0.35">
      <c r="A3070" s="36" t="str">
        <f t="shared" si="33"/>
        <v>NHS111PS-202425-H2</v>
      </c>
      <c r="B3070" s="36" t="str">
        <f>VLOOKUP($A3070,Refs!$J$2:$K$15,2,FALSE)</f>
        <v>Oct'24 to Mar'25</v>
      </c>
      <c r="C3070" t="s">
        <v>631</v>
      </c>
      <c r="D3070" t="s">
        <v>506</v>
      </c>
      <c r="E3070" t="s">
        <v>585</v>
      </c>
      <c r="F3070" t="s">
        <v>606</v>
      </c>
      <c r="G3070" t="s">
        <v>607</v>
      </c>
      <c r="H3070" t="s">
        <v>387</v>
      </c>
      <c r="I3070" t="s">
        <v>388</v>
      </c>
      <c r="J3070" t="s">
        <v>38</v>
      </c>
      <c r="K3070">
        <v>71</v>
      </c>
    </row>
    <row r="3071" spans="1:11" x14ac:dyDescent="0.35">
      <c r="A3071" s="36" t="str">
        <f t="shared" si="33"/>
        <v>NHS111PS-202425-H2</v>
      </c>
      <c r="B3071" s="36" t="str">
        <f>VLOOKUP($A3071,Refs!$J$2:$K$15,2,FALSE)</f>
        <v>Oct'24 to Mar'25</v>
      </c>
      <c r="C3071" t="s">
        <v>631</v>
      </c>
      <c r="D3071" t="s">
        <v>506</v>
      </c>
      <c r="E3071" t="s">
        <v>585</v>
      </c>
      <c r="F3071" t="s">
        <v>606</v>
      </c>
      <c r="G3071" t="s">
        <v>607</v>
      </c>
      <c r="H3071" t="s">
        <v>387</v>
      </c>
      <c r="I3071" t="s">
        <v>388</v>
      </c>
      <c r="J3071" t="s">
        <v>39</v>
      </c>
      <c r="K3071">
        <v>90</v>
      </c>
    </row>
    <row r="3072" spans="1:11" x14ac:dyDescent="0.35">
      <c r="A3072" s="36" t="str">
        <f t="shared" si="33"/>
        <v>NHS111PS-202425-H2</v>
      </c>
      <c r="B3072" s="36" t="str">
        <f>VLOOKUP($A3072,Refs!$J$2:$K$15,2,FALSE)</f>
        <v>Oct'24 to Mar'25</v>
      </c>
      <c r="C3072" t="s">
        <v>631</v>
      </c>
      <c r="D3072" t="s">
        <v>506</v>
      </c>
      <c r="E3072" t="s">
        <v>585</v>
      </c>
      <c r="F3072" t="s">
        <v>606</v>
      </c>
      <c r="G3072" t="s">
        <v>607</v>
      </c>
      <c r="H3072" t="s">
        <v>387</v>
      </c>
      <c r="I3072" t="s">
        <v>388</v>
      </c>
      <c r="J3072" t="s">
        <v>40</v>
      </c>
      <c r="K3072">
        <v>20</v>
      </c>
    </row>
    <row r="3073" spans="1:11" x14ac:dyDescent="0.35">
      <c r="A3073" s="36" t="str">
        <f t="shared" si="33"/>
        <v>NHS111PS-202425-H2</v>
      </c>
      <c r="B3073" s="36" t="str">
        <f>VLOOKUP($A3073,Refs!$J$2:$K$15,2,FALSE)</f>
        <v>Oct'24 to Mar'25</v>
      </c>
      <c r="C3073" t="s">
        <v>631</v>
      </c>
      <c r="D3073" t="s">
        <v>506</v>
      </c>
      <c r="E3073" t="s">
        <v>585</v>
      </c>
      <c r="F3073" t="s">
        <v>606</v>
      </c>
      <c r="G3073" t="s">
        <v>607</v>
      </c>
      <c r="H3073" t="s">
        <v>387</v>
      </c>
      <c r="I3073" t="s">
        <v>388</v>
      </c>
      <c r="J3073" t="s">
        <v>41</v>
      </c>
      <c r="K3073">
        <v>30</v>
      </c>
    </row>
    <row r="3074" spans="1:11" x14ac:dyDescent="0.35">
      <c r="A3074" s="36" t="str">
        <f t="shared" si="33"/>
        <v>NHS111PS-202425-H2</v>
      </c>
      <c r="B3074" s="36" t="str">
        <f>VLOOKUP($A3074,Refs!$J$2:$K$15,2,FALSE)</f>
        <v>Oct'24 to Mar'25</v>
      </c>
      <c r="C3074" t="s">
        <v>631</v>
      </c>
      <c r="D3074" t="s">
        <v>506</v>
      </c>
      <c r="E3074" t="s">
        <v>585</v>
      </c>
      <c r="F3074" t="s">
        <v>606</v>
      </c>
      <c r="G3074" t="s">
        <v>607</v>
      </c>
      <c r="H3074" t="s">
        <v>387</v>
      </c>
      <c r="I3074" t="s">
        <v>388</v>
      </c>
      <c r="J3074" t="s">
        <v>42</v>
      </c>
      <c r="K3074">
        <v>36</v>
      </c>
    </row>
    <row r="3075" spans="1:11" x14ac:dyDescent="0.35">
      <c r="A3075" s="36" t="str">
        <f t="shared" si="33"/>
        <v>NHS111PS-202425-H2</v>
      </c>
      <c r="B3075" s="36" t="str">
        <f>VLOOKUP($A3075,Refs!$J$2:$K$15,2,FALSE)</f>
        <v>Oct'24 to Mar'25</v>
      </c>
      <c r="C3075" t="s">
        <v>631</v>
      </c>
      <c r="D3075" t="s">
        <v>506</v>
      </c>
      <c r="E3075" t="s">
        <v>585</v>
      </c>
      <c r="F3075" t="s">
        <v>606</v>
      </c>
      <c r="G3075" t="s">
        <v>607</v>
      </c>
      <c r="H3075" t="s">
        <v>387</v>
      </c>
      <c r="I3075" t="s">
        <v>388</v>
      </c>
      <c r="J3075" t="s">
        <v>43</v>
      </c>
      <c r="K3075">
        <v>5</v>
      </c>
    </row>
    <row r="3076" spans="1:11" x14ac:dyDescent="0.35">
      <c r="A3076" s="36" t="str">
        <f t="shared" si="33"/>
        <v>NHS111PS-202425-H2</v>
      </c>
      <c r="B3076" s="36" t="str">
        <f>VLOOKUP($A3076,Refs!$J$2:$K$15,2,FALSE)</f>
        <v>Oct'24 to Mar'25</v>
      </c>
      <c r="C3076" t="s">
        <v>631</v>
      </c>
      <c r="D3076" t="s">
        <v>506</v>
      </c>
      <c r="E3076" t="s">
        <v>585</v>
      </c>
      <c r="F3076" t="s">
        <v>606</v>
      </c>
      <c r="G3076" t="s">
        <v>607</v>
      </c>
      <c r="H3076" t="s">
        <v>167</v>
      </c>
      <c r="I3076" t="s">
        <v>168</v>
      </c>
      <c r="J3076">
        <v>1</v>
      </c>
      <c r="K3076">
        <v>9055</v>
      </c>
    </row>
    <row r="3077" spans="1:11" x14ac:dyDescent="0.35">
      <c r="A3077" s="36" t="str">
        <f t="shared" si="33"/>
        <v>NHS111PS-202425-H2</v>
      </c>
      <c r="B3077" s="36" t="str">
        <f>VLOOKUP($A3077,Refs!$J$2:$K$15,2,FALSE)</f>
        <v>Oct'24 to Mar'25</v>
      </c>
      <c r="C3077" t="s">
        <v>631</v>
      </c>
      <c r="D3077" t="s">
        <v>506</v>
      </c>
      <c r="E3077" t="s">
        <v>585</v>
      </c>
      <c r="F3077" t="s">
        <v>606</v>
      </c>
      <c r="G3077" t="s">
        <v>607</v>
      </c>
      <c r="H3077" t="s">
        <v>167</v>
      </c>
      <c r="I3077" t="s">
        <v>168</v>
      </c>
      <c r="J3077">
        <v>2</v>
      </c>
      <c r="K3077">
        <v>423</v>
      </c>
    </row>
    <row r="3078" spans="1:11" x14ac:dyDescent="0.35">
      <c r="A3078" s="36" t="str">
        <f t="shared" si="33"/>
        <v>NHS111PS-202425-H2</v>
      </c>
      <c r="B3078" s="36" t="str">
        <f>VLOOKUP($A3078,Refs!$J$2:$K$15,2,FALSE)</f>
        <v>Oct'24 to Mar'25</v>
      </c>
      <c r="C3078" t="s">
        <v>631</v>
      </c>
      <c r="D3078" t="s">
        <v>506</v>
      </c>
      <c r="E3078" t="s">
        <v>585</v>
      </c>
      <c r="F3078" t="s">
        <v>606</v>
      </c>
      <c r="G3078" t="s">
        <v>607</v>
      </c>
      <c r="H3078" t="s">
        <v>167</v>
      </c>
      <c r="I3078" t="s">
        <v>168</v>
      </c>
      <c r="J3078" t="s">
        <v>30</v>
      </c>
      <c r="K3078">
        <v>240</v>
      </c>
    </row>
    <row r="3079" spans="1:11" x14ac:dyDescent="0.35">
      <c r="A3079" s="36" t="str">
        <f t="shared" si="33"/>
        <v>NHS111PS-202425-H2</v>
      </c>
      <c r="B3079" s="36" t="str">
        <f>VLOOKUP($A3079,Refs!$J$2:$K$15,2,FALSE)</f>
        <v>Oct'24 to Mar'25</v>
      </c>
      <c r="C3079" t="s">
        <v>631</v>
      </c>
      <c r="D3079" t="s">
        <v>506</v>
      </c>
      <c r="E3079" t="s">
        <v>585</v>
      </c>
      <c r="F3079" t="s">
        <v>606</v>
      </c>
      <c r="G3079" t="s">
        <v>607</v>
      </c>
      <c r="H3079" t="s">
        <v>167</v>
      </c>
      <c r="I3079" t="s">
        <v>168</v>
      </c>
      <c r="J3079" t="s">
        <v>31</v>
      </c>
      <c r="K3079">
        <v>48</v>
      </c>
    </row>
    <row r="3080" spans="1:11" x14ac:dyDescent="0.35">
      <c r="A3080" s="36" t="str">
        <f t="shared" si="33"/>
        <v>NHS111PS-202425-H2</v>
      </c>
      <c r="B3080" s="36" t="str">
        <f>VLOOKUP($A3080,Refs!$J$2:$K$15,2,FALSE)</f>
        <v>Oct'24 to Mar'25</v>
      </c>
      <c r="C3080" t="s">
        <v>631</v>
      </c>
      <c r="D3080" t="s">
        <v>506</v>
      </c>
      <c r="E3080" t="s">
        <v>585</v>
      </c>
      <c r="F3080" t="s">
        <v>606</v>
      </c>
      <c r="G3080" t="s">
        <v>607</v>
      </c>
      <c r="H3080" t="s">
        <v>167</v>
      </c>
      <c r="I3080" t="s">
        <v>168</v>
      </c>
      <c r="J3080" t="s">
        <v>32</v>
      </c>
      <c r="K3080">
        <v>13</v>
      </c>
    </row>
    <row r="3081" spans="1:11" x14ac:dyDescent="0.35">
      <c r="A3081" s="36" t="str">
        <f t="shared" si="33"/>
        <v>NHS111PS-202425-H2</v>
      </c>
      <c r="B3081" s="36" t="str">
        <f>VLOOKUP($A3081,Refs!$J$2:$K$15,2,FALSE)</f>
        <v>Oct'24 to Mar'25</v>
      </c>
      <c r="C3081" t="s">
        <v>631</v>
      </c>
      <c r="D3081" t="s">
        <v>506</v>
      </c>
      <c r="E3081" t="s">
        <v>585</v>
      </c>
      <c r="F3081" t="s">
        <v>606</v>
      </c>
      <c r="G3081" t="s">
        <v>607</v>
      </c>
      <c r="H3081" t="s">
        <v>167</v>
      </c>
      <c r="I3081" t="s">
        <v>168</v>
      </c>
      <c r="J3081" t="s">
        <v>33</v>
      </c>
      <c r="K3081">
        <v>31</v>
      </c>
    </row>
    <row r="3082" spans="1:11" x14ac:dyDescent="0.35">
      <c r="A3082" s="36" t="str">
        <f t="shared" si="33"/>
        <v>NHS111PS-202425-H2</v>
      </c>
      <c r="B3082" s="36" t="str">
        <f>VLOOKUP($A3082,Refs!$J$2:$K$15,2,FALSE)</f>
        <v>Oct'24 to Mar'25</v>
      </c>
      <c r="C3082" t="s">
        <v>631</v>
      </c>
      <c r="D3082" t="s">
        <v>506</v>
      </c>
      <c r="E3082" t="s">
        <v>585</v>
      </c>
      <c r="F3082" t="s">
        <v>606</v>
      </c>
      <c r="G3082" t="s">
        <v>607</v>
      </c>
      <c r="H3082" t="s">
        <v>167</v>
      </c>
      <c r="I3082" t="s">
        <v>168</v>
      </c>
      <c r="J3082" t="s">
        <v>34</v>
      </c>
      <c r="K3082">
        <v>91</v>
      </c>
    </row>
    <row r="3083" spans="1:11" x14ac:dyDescent="0.35">
      <c r="A3083" s="36" t="str">
        <f t="shared" si="33"/>
        <v>NHS111PS-202425-H2</v>
      </c>
      <c r="B3083" s="36" t="str">
        <f>VLOOKUP($A3083,Refs!$J$2:$K$15,2,FALSE)</f>
        <v>Oct'24 to Mar'25</v>
      </c>
      <c r="C3083" t="s">
        <v>631</v>
      </c>
      <c r="D3083" t="s">
        <v>506</v>
      </c>
      <c r="E3083" t="s">
        <v>585</v>
      </c>
      <c r="F3083" t="s">
        <v>606</v>
      </c>
      <c r="G3083" t="s">
        <v>607</v>
      </c>
      <c r="H3083" t="s">
        <v>167</v>
      </c>
      <c r="I3083" t="s">
        <v>168</v>
      </c>
      <c r="J3083" t="s">
        <v>35</v>
      </c>
      <c r="K3083">
        <v>0</v>
      </c>
    </row>
    <row r="3084" spans="1:11" x14ac:dyDescent="0.35">
      <c r="A3084" s="36" t="str">
        <f t="shared" si="33"/>
        <v>NHS111PS-202425-H2</v>
      </c>
      <c r="B3084" s="36" t="str">
        <f>VLOOKUP($A3084,Refs!$J$2:$K$15,2,FALSE)</f>
        <v>Oct'24 to Mar'25</v>
      </c>
      <c r="C3084" t="s">
        <v>631</v>
      </c>
      <c r="D3084" t="s">
        <v>506</v>
      </c>
      <c r="E3084" t="s">
        <v>585</v>
      </c>
      <c r="F3084" t="s">
        <v>606</v>
      </c>
      <c r="G3084" t="s">
        <v>607</v>
      </c>
      <c r="H3084" t="s">
        <v>167</v>
      </c>
      <c r="I3084" t="s">
        <v>168</v>
      </c>
      <c r="J3084" t="s">
        <v>36</v>
      </c>
      <c r="K3084">
        <v>104</v>
      </c>
    </row>
    <row r="3085" spans="1:11" x14ac:dyDescent="0.35">
      <c r="A3085" s="36" t="str">
        <f t="shared" si="33"/>
        <v>NHS111PS-202425-H2</v>
      </c>
      <c r="B3085" s="36" t="str">
        <f>VLOOKUP($A3085,Refs!$J$2:$K$15,2,FALSE)</f>
        <v>Oct'24 to Mar'25</v>
      </c>
      <c r="C3085" t="s">
        <v>631</v>
      </c>
      <c r="D3085" t="s">
        <v>506</v>
      </c>
      <c r="E3085" t="s">
        <v>585</v>
      </c>
      <c r="F3085" t="s">
        <v>606</v>
      </c>
      <c r="G3085" t="s">
        <v>607</v>
      </c>
      <c r="H3085" t="s">
        <v>167</v>
      </c>
      <c r="I3085" t="s">
        <v>168</v>
      </c>
      <c r="J3085" t="s">
        <v>37</v>
      </c>
      <c r="K3085">
        <v>70</v>
      </c>
    </row>
    <row r="3086" spans="1:11" x14ac:dyDescent="0.35">
      <c r="A3086" s="36" t="str">
        <f t="shared" si="33"/>
        <v>NHS111PS-202425-H2</v>
      </c>
      <c r="B3086" s="36" t="str">
        <f>VLOOKUP($A3086,Refs!$J$2:$K$15,2,FALSE)</f>
        <v>Oct'24 to Mar'25</v>
      </c>
      <c r="C3086" t="s">
        <v>631</v>
      </c>
      <c r="D3086" t="s">
        <v>506</v>
      </c>
      <c r="E3086" t="s">
        <v>585</v>
      </c>
      <c r="F3086" t="s">
        <v>606</v>
      </c>
      <c r="G3086" t="s">
        <v>607</v>
      </c>
      <c r="H3086" t="s">
        <v>167</v>
      </c>
      <c r="I3086" t="s">
        <v>168</v>
      </c>
      <c r="J3086" t="s">
        <v>38</v>
      </c>
      <c r="K3086">
        <v>71</v>
      </c>
    </row>
    <row r="3087" spans="1:11" x14ac:dyDescent="0.35">
      <c r="A3087" s="36" t="str">
        <f t="shared" si="33"/>
        <v>NHS111PS-202425-H2</v>
      </c>
      <c r="B3087" s="36" t="str">
        <f>VLOOKUP($A3087,Refs!$J$2:$K$15,2,FALSE)</f>
        <v>Oct'24 to Mar'25</v>
      </c>
      <c r="C3087" t="s">
        <v>631</v>
      </c>
      <c r="D3087" t="s">
        <v>506</v>
      </c>
      <c r="E3087" t="s">
        <v>585</v>
      </c>
      <c r="F3087" t="s">
        <v>606</v>
      </c>
      <c r="G3087" t="s">
        <v>607</v>
      </c>
      <c r="H3087" t="s">
        <v>167</v>
      </c>
      <c r="I3087" t="s">
        <v>168</v>
      </c>
      <c r="J3087" t="s">
        <v>39</v>
      </c>
      <c r="K3087">
        <v>93</v>
      </c>
    </row>
    <row r="3088" spans="1:11" x14ac:dyDescent="0.35">
      <c r="A3088" s="36" t="str">
        <f t="shared" si="33"/>
        <v>NHS111PS-202425-H2</v>
      </c>
      <c r="B3088" s="36" t="str">
        <f>VLOOKUP($A3088,Refs!$J$2:$K$15,2,FALSE)</f>
        <v>Oct'24 to Mar'25</v>
      </c>
      <c r="C3088" t="s">
        <v>631</v>
      </c>
      <c r="D3088" t="s">
        <v>506</v>
      </c>
      <c r="E3088" t="s">
        <v>585</v>
      </c>
      <c r="F3088" t="s">
        <v>606</v>
      </c>
      <c r="G3088" t="s">
        <v>607</v>
      </c>
      <c r="H3088" t="s">
        <v>167</v>
      </c>
      <c r="I3088" t="s">
        <v>168</v>
      </c>
      <c r="J3088" t="s">
        <v>40</v>
      </c>
      <c r="K3088">
        <v>25</v>
      </c>
    </row>
    <row r="3089" spans="1:11" x14ac:dyDescent="0.35">
      <c r="A3089" s="36" t="str">
        <f t="shared" si="33"/>
        <v>NHS111PS-202425-H2</v>
      </c>
      <c r="B3089" s="36" t="str">
        <f>VLOOKUP($A3089,Refs!$J$2:$K$15,2,FALSE)</f>
        <v>Oct'24 to Mar'25</v>
      </c>
      <c r="C3089" t="s">
        <v>631</v>
      </c>
      <c r="D3089" t="s">
        <v>506</v>
      </c>
      <c r="E3089" t="s">
        <v>585</v>
      </c>
      <c r="F3089" t="s">
        <v>606</v>
      </c>
      <c r="G3089" t="s">
        <v>607</v>
      </c>
      <c r="H3089" t="s">
        <v>167</v>
      </c>
      <c r="I3089" t="s">
        <v>168</v>
      </c>
      <c r="J3089" t="s">
        <v>41</v>
      </c>
      <c r="K3089">
        <v>25</v>
      </c>
    </row>
    <row r="3090" spans="1:11" x14ac:dyDescent="0.35">
      <c r="A3090" s="36" t="str">
        <f t="shared" si="33"/>
        <v>NHS111PS-202425-H2</v>
      </c>
      <c r="B3090" s="36" t="str">
        <f>VLOOKUP($A3090,Refs!$J$2:$K$15,2,FALSE)</f>
        <v>Oct'24 to Mar'25</v>
      </c>
      <c r="C3090" t="s">
        <v>631</v>
      </c>
      <c r="D3090" t="s">
        <v>506</v>
      </c>
      <c r="E3090" t="s">
        <v>585</v>
      </c>
      <c r="F3090" t="s">
        <v>606</v>
      </c>
      <c r="G3090" t="s">
        <v>607</v>
      </c>
      <c r="H3090" t="s">
        <v>167</v>
      </c>
      <c r="I3090" t="s">
        <v>168</v>
      </c>
      <c r="J3090" t="s">
        <v>42</v>
      </c>
      <c r="K3090">
        <v>31</v>
      </c>
    </row>
    <row r="3091" spans="1:11" x14ac:dyDescent="0.35">
      <c r="A3091" s="36" t="str">
        <f t="shared" si="33"/>
        <v>NHS111PS-202425-H2</v>
      </c>
      <c r="B3091" s="36" t="str">
        <f>VLOOKUP($A3091,Refs!$J$2:$K$15,2,FALSE)</f>
        <v>Oct'24 to Mar'25</v>
      </c>
      <c r="C3091" t="s">
        <v>631</v>
      </c>
      <c r="D3091" t="s">
        <v>506</v>
      </c>
      <c r="E3091" t="s">
        <v>585</v>
      </c>
      <c r="F3091" t="s">
        <v>606</v>
      </c>
      <c r="G3091" t="s">
        <v>607</v>
      </c>
      <c r="H3091" t="s">
        <v>167</v>
      </c>
      <c r="I3091" t="s">
        <v>168</v>
      </c>
      <c r="J3091" t="s">
        <v>43</v>
      </c>
      <c r="K3091">
        <v>4</v>
      </c>
    </row>
    <row r="3092" spans="1:11" x14ac:dyDescent="0.35">
      <c r="A3092" s="36" t="str">
        <f t="shared" si="33"/>
        <v>NHS111PS-202425-H2</v>
      </c>
      <c r="B3092" s="36" t="str">
        <f>VLOOKUP($A3092,Refs!$J$2:$K$15,2,FALSE)</f>
        <v>Oct'24 to Mar'25</v>
      </c>
      <c r="C3092" t="s">
        <v>631</v>
      </c>
      <c r="D3092" t="s">
        <v>493</v>
      </c>
      <c r="E3092" t="s">
        <v>608</v>
      </c>
      <c r="F3092" t="s">
        <v>609</v>
      </c>
      <c r="G3092" t="s">
        <v>610</v>
      </c>
      <c r="H3092" t="s">
        <v>99</v>
      </c>
      <c r="I3092" t="s">
        <v>100</v>
      </c>
      <c r="J3092">
        <v>1</v>
      </c>
      <c r="K3092">
        <v>25800</v>
      </c>
    </row>
    <row r="3093" spans="1:11" x14ac:dyDescent="0.35">
      <c r="A3093" s="36" t="str">
        <f t="shared" si="33"/>
        <v>NHS111PS-202425-H2</v>
      </c>
      <c r="B3093" s="36" t="str">
        <f>VLOOKUP($A3093,Refs!$J$2:$K$15,2,FALSE)</f>
        <v>Oct'24 to Mar'25</v>
      </c>
      <c r="C3093" t="s">
        <v>631</v>
      </c>
      <c r="D3093" t="s">
        <v>493</v>
      </c>
      <c r="E3093" t="s">
        <v>608</v>
      </c>
      <c r="F3093" t="s">
        <v>609</v>
      </c>
      <c r="G3093" t="s">
        <v>610</v>
      </c>
      <c r="H3093" t="s">
        <v>99</v>
      </c>
      <c r="I3093" t="s">
        <v>100</v>
      </c>
      <c r="J3093">
        <v>2</v>
      </c>
      <c r="K3093">
        <v>3266</v>
      </c>
    </row>
    <row r="3094" spans="1:11" x14ac:dyDescent="0.35">
      <c r="A3094" s="36" t="str">
        <f t="shared" si="33"/>
        <v>NHS111PS-202425-H2</v>
      </c>
      <c r="B3094" s="36" t="str">
        <f>VLOOKUP($A3094,Refs!$J$2:$K$15,2,FALSE)</f>
        <v>Oct'24 to Mar'25</v>
      </c>
      <c r="C3094" t="s">
        <v>631</v>
      </c>
      <c r="D3094" t="s">
        <v>493</v>
      </c>
      <c r="E3094" t="s">
        <v>608</v>
      </c>
      <c r="F3094" t="s">
        <v>609</v>
      </c>
      <c r="G3094" t="s">
        <v>610</v>
      </c>
      <c r="H3094" t="s">
        <v>99</v>
      </c>
      <c r="I3094" t="s">
        <v>100</v>
      </c>
      <c r="J3094" t="s">
        <v>30</v>
      </c>
      <c r="K3094">
        <v>2222</v>
      </c>
    </row>
    <row r="3095" spans="1:11" x14ac:dyDescent="0.35">
      <c r="A3095" s="36" t="str">
        <f t="shared" si="33"/>
        <v>NHS111PS-202425-H2</v>
      </c>
      <c r="B3095" s="36" t="str">
        <f>VLOOKUP($A3095,Refs!$J$2:$K$15,2,FALSE)</f>
        <v>Oct'24 to Mar'25</v>
      </c>
      <c r="C3095" t="s">
        <v>631</v>
      </c>
      <c r="D3095" t="s">
        <v>493</v>
      </c>
      <c r="E3095" t="s">
        <v>608</v>
      </c>
      <c r="F3095" t="s">
        <v>609</v>
      </c>
      <c r="G3095" t="s">
        <v>610</v>
      </c>
      <c r="H3095" t="s">
        <v>99</v>
      </c>
      <c r="I3095" t="s">
        <v>100</v>
      </c>
      <c r="J3095" t="s">
        <v>31</v>
      </c>
      <c r="K3095">
        <v>459</v>
      </c>
    </row>
    <row r="3096" spans="1:11" x14ac:dyDescent="0.35">
      <c r="A3096" s="36" t="str">
        <f t="shared" si="33"/>
        <v>NHS111PS-202425-H2</v>
      </c>
      <c r="B3096" s="36" t="str">
        <f>VLOOKUP($A3096,Refs!$J$2:$K$15,2,FALSE)</f>
        <v>Oct'24 to Mar'25</v>
      </c>
      <c r="C3096" t="s">
        <v>631</v>
      </c>
      <c r="D3096" t="s">
        <v>493</v>
      </c>
      <c r="E3096" t="s">
        <v>608</v>
      </c>
      <c r="F3096" t="s">
        <v>609</v>
      </c>
      <c r="G3096" t="s">
        <v>610</v>
      </c>
      <c r="H3096" t="s">
        <v>99</v>
      </c>
      <c r="I3096" t="s">
        <v>100</v>
      </c>
      <c r="J3096" t="s">
        <v>32</v>
      </c>
      <c r="K3096">
        <v>171</v>
      </c>
    </row>
    <row r="3097" spans="1:11" x14ac:dyDescent="0.35">
      <c r="A3097" s="36" t="str">
        <f t="shared" si="33"/>
        <v>NHS111PS-202425-H2</v>
      </c>
      <c r="B3097" s="36" t="str">
        <f>VLOOKUP($A3097,Refs!$J$2:$K$15,2,FALSE)</f>
        <v>Oct'24 to Mar'25</v>
      </c>
      <c r="C3097" t="s">
        <v>631</v>
      </c>
      <c r="D3097" t="s">
        <v>493</v>
      </c>
      <c r="E3097" t="s">
        <v>608</v>
      </c>
      <c r="F3097" t="s">
        <v>609</v>
      </c>
      <c r="G3097" t="s">
        <v>610</v>
      </c>
      <c r="H3097" t="s">
        <v>99</v>
      </c>
      <c r="I3097" t="s">
        <v>100</v>
      </c>
      <c r="J3097" t="s">
        <v>33</v>
      </c>
      <c r="K3097">
        <v>192</v>
      </c>
    </row>
    <row r="3098" spans="1:11" x14ac:dyDescent="0.35">
      <c r="A3098" s="36" t="str">
        <f t="shared" si="33"/>
        <v>NHS111PS-202425-H2</v>
      </c>
      <c r="B3098" s="36" t="str">
        <f>VLOOKUP($A3098,Refs!$J$2:$K$15,2,FALSE)</f>
        <v>Oct'24 to Mar'25</v>
      </c>
      <c r="C3098" t="s">
        <v>631</v>
      </c>
      <c r="D3098" t="s">
        <v>493</v>
      </c>
      <c r="E3098" t="s">
        <v>608</v>
      </c>
      <c r="F3098" t="s">
        <v>609</v>
      </c>
      <c r="G3098" t="s">
        <v>610</v>
      </c>
      <c r="H3098" t="s">
        <v>99</v>
      </c>
      <c r="I3098" t="s">
        <v>100</v>
      </c>
      <c r="J3098" t="s">
        <v>34</v>
      </c>
      <c r="K3098">
        <v>221</v>
      </c>
    </row>
    <row r="3099" spans="1:11" x14ac:dyDescent="0.35">
      <c r="A3099" s="36" t="str">
        <f t="shared" si="33"/>
        <v>NHS111PS-202425-H2</v>
      </c>
      <c r="B3099" s="36" t="str">
        <f>VLOOKUP($A3099,Refs!$J$2:$K$15,2,FALSE)</f>
        <v>Oct'24 to Mar'25</v>
      </c>
      <c r="C3099" t="s">
        <v>631</v>
      </c>
      <c r="D3099" t="s">
        <v>493</v>
      </c>
      <c r="E3099" t="s">
        <v>608</v>
      </c>
      <c r="F3099" t="s">
        <v>609</v>
      </c>
      <c r="G3099" t="s">
        <v>610</v>
      </c>
      <c r="H3099" t="s">
        <v>99</v>
      </c>
      <c r="I3099" t="s">
        <v>100</v>
      </c>
      <c r="J3099" t="s">
        <v>35</v>
      </c>
      <c r="K3099">
        <v>1</v>
      </c>
    </row>
    <row r="3100" spans="1:11" x14ac:dyDescent="0.35">
      <c r="A3100" s="36" t="str">
        <f t="shared" si="33"/>
        <v>NHS111PS-202425-H2</v>
      </c>
      <c r="B3100" s="36" t="str">
        <f>VLOOKUP($A3100,Refs!$J$2:$K$15,2,FALSE)</f>
        <v>Oct'24 to Mar'25</v>
      </c>
      <c r="C3100" t="s">
        <v>631</v>
      </c>
      <c r="D3100" t="s">
        <v>493</v>
      </c>
      <c r="E3100" t="s">
        <v>608</v>
      </c>
      <c r="F3100" t="s">
        <v>609</v>
      </c>
      <c r="G3100" t="s">
        <v>610</v>
      </c>
      <c r="H3100" t="s">
        <v>99</v>
      </c>
      <c r="I3100" t="s">
        <v>100</v>
      </c>
      <c r="J3100" t="s">
        <v>36</v>
      </c>
      <c r="K3100">
        <v>627</v>
      </c>
    </row>
    <row r="3101" spans="1:11" x14ac:dyDescent="0.35">
      <c r="A3101" s="36" t="str">
        <f t="shared" si="33"/>
        <v>NHS111PS-202425-H2</v>
      </c>
      <c r="B3101" s="36" t="str">
        <f>VLOOKUP($A3101,Refs!$J$2:$K$15,2,FALSE)</f>
        <v>Oct'24 to Mar'25</v>
      </c>
      <c r="C3101" t="s">
        <v>631</v>
      </c>
      <c r="D3101" t="s">
        <v>493</v>
      </c>
      <c r="E3101" t="s">
        <v>608</v>
      </c>
      <c r="F3101" t="s">
        <v>609</v>
      </c>
      <c r="G3101" t="s">
        <v>610</v>
      </c>
      <c r="H3101" t="s">
        <v>99</v>
      </c>
      <c r="I3101" t="s">
        <v>100</v>
      </c>
      <c r="J3101" t="s">
        <v>37</v>
      </c>
      <c r="K3101">
        <v>610</v>
      </c>
    </row>
    <row r="3102" spans="1:11" x14ac:dyDescent="0.35">
      <c r="A3102" s="36" t="str">
        <f t="shared" si="33"/>
        <v>NHS111PS-202425-H2</v>
      </c>
      <c r="B3102" s="36" t="str">
        <f>VLOOKUP($A3102,Refs!$J$2:$K$15,2,FALSE)</f>
        <v>Oct'24 to Mar'25</v>
      </c>
      <c r="C3102" t="s">
        <v>631</v>
      </c>
      <c r="D3102" t="s">
        <v>493</v>
      </c>
      <c r="E3102" t="s">
        <v>608</v>
      </c>
      <c r="F3102" t="s">
        <v>609</v>
      </c>
      <c r="G3102" t="s">
        <v>610</v>
      </c>
      <c r="H3102" t="s">
        <v>99</v>
      </c>
      <c r="I3102" t="s">
        <v>100</v>
      </c>
      <c r="J3102" t="s">
        <v>38</v>
      </c>
      <c r="K3102">
        <v>253</v>
      </c>
    </row>
    <row r="3103" spans="1:11" x14ac:dyDescent="0.35">
      <c r="A3103" s="36" t="str">
        <f t="shared" si="33"/>
        <v>NHS111PS-202425-H2</v>
      </c>
      <c r="B3103" s="36" t="str">
        <f>VLOOKUP($A3103,Refs!$J$2:$K$15,2,FALSE)</f>
        <v>Oct'24 to Mar'25</v>
      </c>
      <c r="C3103" t="s">
        <v>631</v>
      </c>
      <c r="D3103" t="s">
        <v>493</v>
      </c>
      <c r="E3103" t="s">
        <v>608</v>
      </c>
      <c r="F3103" t="s">
        <v>609</v>
      </c>
      <c r="G3103" t="s">
        <v>610</v>
      </c>
      <c r="H3103" t="s">
        <v>99</v>
      </c>
      <c r="I3103" t="s">
        <v>100</v>
      </c>
      <c r="J3103" t="s">
        <v>39</v>
      </c>
      <c r="K3103">
        <v>463</v>
      </c>
    </row>
    <row r="3104" spans="1:11" x14ac:dyDescent="0.35">
      <c r="A3104" s="36" t="str">
        <f t="shared" si="33"/>
        <v>NHS111PS-202425-H2</v>
      </c>
      <c r="B3104" s="36" t="str">
        <f>VLOOKUP($A3104,Refs!$J$2:$K$15,2,FALSE)</f>
        <v>Oct'24 to Mar'25</v>
      </c>
      <c r="C3104" t="s">
        <v>631</v>
      </c>
      <c r="D3104" t="s">
        <v>493</v>
      </c>
      <c r="E3104" t="s">
        <v>608</v>
      </c>
      <c r="F3104" t="s">
        <v>609</v>
      </c>
      <c r="G3104" t="s">
        <v>610</v>
      </c>
      <c r="H3104" t="s">
        <v>99</v>
      </c>
      <c r="I3104" t="s">
        <v>100</v>
      </c>
      <c r="J3104" t="s">
        <v>40</v>
      </c>
      <c r="K3104">
        <v>105</v>
      </c>
    </row>
    <row r="3105" spans="1:11" x14ac:dyDescent="0.35">
      <c r="A3105" s="36" t="str">
        <f t="shared" si="33"/>
        <v>NHS111PS-202425-H2</v>
      </c>
      <c r="B3105" s="36" t="str">
        <f>VLOOKUP($A3105,Refs!$J$2:$K$15,2,FALSE)</f>
        <v>Oct'24 to Mar'25</v>
      </c>
      <c r="C3105" t="s">
        <v>631</v>
      </c>
      <c r="D3105" t="s">
        <v>493</v>
      </c>
      <c r="E3105" t="s">
        <v>608</v>
      </c>
      <c r="F3105" t="s">
        <v>609</v>
      </c>
      <c r="G3105" t="s">
        <v>610</v>
      </c>
      <c r="H3105" t="s">
        <v>99</v>
      </c>
      <c r="I3105" t="s">
        <v>100</v>
      </c>
      <c r="J3105" t="s">
        <v>41</v>
      </c>
      <c r="K3105">
        <v>1080</v>
      </c>
    </row>
    <row r="3106" spans="1:11" x14ac:dyDescent="0.35">
      <c r="A3106" s="36" t="str">
        <f t="shared" si="33"/>
        <v>NHS111PS-202425-H2</v>
      </c>
      <c r="B3106" s="36" t="str">
        <f>VLOOKUP($A3106,Refs!$J$2:$K$15,2,FALSE)</f>
        <v>Oct'24 to Mar'25</v>
      </c>
      <c r="C3106" t="s">
        <v>631</v>
      </c>
      <c r="D3106" t="s">
        <v>493</v>
      </c>
      <c r="E3106" t="s">
        <v>608</v>
      </c>
      <c r="F3106" t="s">
        <v>609</v>
      </c>
      <c r="G3106" t="s">
        <v>610</v>
      </c>
      <c r="H3106" t="s">
        <v>99</v>
      </c>
      <c r="I3106" t="s">
        <v>100</v>
      </c>
      <c r="J3106" t="s">
        <v>42</v>
      </c>
      <c r="K3106">
        <v>91</v>
      </c>
    </row>
    <row r="3107" spans="1:11" x14ac:dyDescent="0.35">
      <c r="A3107" s="36" t="str">
        <f t="shared" si="33"/>
        <v>NHS111PS-202425-H2</v>
      </c>
      <c r="B3107" s="36" t="str">
        <f>VLOOKUP($A3107,Refs!$J$2:$K$15,2,FALSE)</f>
        <v>Oct'24 to Mar'25</v>
      </c>
      <c r="C3107" t="s">
        <v>631</v>
      </c>
      <c r="D3107" t="s">
        <v>493</v>
      </c>
      <c r="E3107" t="s">
        <v>608</v>
      </c>
      <c r="F3107" t="s">
        <v>609</v>
      </c>
      <c r="G3107" t="s">
        <v>610</v>
      </c>
      <c r="H3107" t="s">
        <v>99</v>
      </c>
      <c r="I3107" t="s">
        <v>100</v>
      </c>
      <c r="J3107" t="s">
        <v>43</v>
      </c>
      <c r="K3107">
        <v>37</v>
      </c>
    </row>
    <row r="3108" spans="1:11" x14ac:dyDescent="0.35">
      <c r="A3108" s="36" t="str">
        <f t="shared" si="33"/>
        <v>NHS111PS-202425-H2</v>
      </c>
      <c r="B3108" s="36" t="str">
        <f>VLOOKUP($A3108,Refs!$J$2:$K$15,2,FALSE)</f>
        <v>Oct'24 to Mar'25</v>
      </c>
      <c r="C3108" t="s">
        <v>631</v>
      </c>
      <c r="D3108" t="s">
        <v>543</v>
      </c>
      <c r="E3108" t="s">
        <v>611</v>
      </c>
      <c r="F3108" t="s">
        <v>612</v>
      </c>
      <c r="G3108" t="s">
        <v>613</v>
      </c>
      <c r="H3108" t="s">
        <v>400</v>
      </c>
      <c r="I3108" t="s">
        <v>614</v>
      </c>
      <c r="J3108">
        <v>1</v>
      </c>
      <c r="K3108">
        <v>1920</v>
      </c>
    </row>
    <row r="3109" spans="1:11" x14ac:dyDescent="0.35">
      <c r="A3109" s="36" t="str">
        <f t="shared" si="33"/>
        <v>NHS111PS-202425-H2</v>
      </c>
      <c r="B3109" s="36" t="str">
        <f>VLOOKUP($A3109,Refs!$J$2:$K$15,2,FALSE)</f>
        <v>Oct'24 to Mar'25</v>
      </c>
      <c r="C3109" t="s">
        <v>631</v>
      </c>
      <c r="D3109" t="s">
        <v>543</v>
      </c>
      <c r="E3109" t="s">
        <v>611</v>
      </c>
      <c r="F3109" t="s">
        <v>612</v>
      </c>
      <c r="G3109" t="s">
        <v>613</v>
      </c>
      <c r="H3109" t="s">
        <v>400</v>
      </c>
      <c r="I3109" t="s">
        <v>614</v>
      </c>
      <c r="J3109">
        <v>2</v>
      </c>
      <c r="K3109">
        <v>663</v>
      </c>
    </row>
    <row r="3110" spans="1:11" x14ac:dyDescent="0.35">
      <c r="A3110" s="36" t="str">
        <f t="shared" si="33"/>
        <v>NHS111PS-202425-H2</v>
      </c>
      <c r="B3110" s="36" t="str">
        <f>VLOOKUP($A3110,Refs!$J$2:$K$15,2,FALSE)</f>
        <v>Oct'24 to Mar'25</v>
      </c>
      <c r="C3110" t="s">
        <v>631</v>
      </c>
      <c r="D3110" t="s">
        <v>543</v>
      </c>
      <c r="E3110" t="s">
        <v>611</v>
      </c>
      <c r="F3110" t="s">
        <v>612</v>
      </c>
      <c r="G3110" t="s">
        <v>613</v>
      </c>
      <c r="H3110" t="s">
        <v>400</v>
      </c>
      <c r="I3110" t="s">
        <v>614</v>
      </c>
      <c r="J3110" t="s">
        <v>30</v>
      </c>
      <c r="K3110">
        <v>474</v>
      </c>
    </row>
    <row r="3111" spans="1:11" x14ac:dyDescent="0.35">
      <c r="A3111" s="36" t="str">
        <f t="shared" si="33"/>
        <v>NHS111PS-202425-H2</v>
      </c>
      <c r="B3111" s="36" t="str">
        <f>VLOOKUP($A3111,Refs!$J$2:$K$15,2,FALSE)</f>
        <v>Oct'24 to Mar'25</v>
      </c>
      <c r="C3111" t="s">
        <v>631</v>
      </c>
      <c r="D3111" t="s">
        <v>543</v>
      </c>
      <c r="E3111" t="s">
        <v>611</v>
      </c>
      <c r="F3111" t="s">
        <v>612</v>
      </c>
      <c r="G3111" t="s">
        <v>613</v>
      </c>
      <c r="H3111" t="s">
        <v>400</v>
      </c>
      <c r="I3111" t="s">
        <v>614</v>
      </c>
      <c r="J3111" t="s">
        <v>31</v>
      </c>
      <c r="K3111">
        <v>102</v>
      </c>
    </row>
    <row r="3112" spans="1:11" x14ac:dyDescent="0.35">
      <c r="A3112" s="36" t="str">
        <f t="shared" si="33"/>
        <v>NHS111PS-202425-H2</v>
      </c>
      <c r="B3112" s="36" t="str">
        <f>VLOOKUP($A3112,Refs!$J$2:$K$15,2,FALSE)</f>
        <v>Oct'24 to Mar'25</v>
      </c>
      <c r="C3112" t="s">
        <v>631</v>
      </c>
      <c r="D3112" t="s">
        <v>543</v>
      </c>
      <c r="E3112" t="s">
        <v>611</v>
      </c>
      <c r="F3112" t="s">
        <v>612</v>
      </c>
      <c r="G3112" t="s">
        <v>613</v>
      </c>
      <c r="H3112" t="s">
        <v>400</v>
      </c>
      <c r="I3112" t="s">
        <v>614</v>
      </c>
      <c r="J3112" t="s">
        <v>32</v>
      </c>
      <c r="K3112">
        <v>33</v>
      </c>
    </row>
    <row r="3113" spans="1:11" x14ac:dyDescent="0.35">
      <c r="A3113" s="36" t="str">
        <f t="shared" si="33"/>
        <v>NHS111PS-202425-H2</v>
      </c>
      <c r="B3113" s="36" t="str">
        <f>VLOOKUP($A3113,Refs!$J$2:$K$15,2,FALSE)</f>
        <v>Oct'24 to Mar'25</v>
      </c>
      <c r="C3113" t="s">
        <v>631</v>
      </c>
      <c r="D3113" t="s">
        <v>543</v>
      </c>
      <c r="E3113" t="s">
        <v>611</v>
      </c>
      <c r="F3113" t="s">
        <v>612</v>
      </c>
      <c r="G3113" t="s">
        <v>613</v>
      </c>
      <c r="H3113" t="s">
        <v>400</v>
      </c>
      <c r="I3113" t="s">
        <v>614</v>
      </c>
      <c r="J3113" t="s">
        <v>33</v>
      </c>
      <c r="K3113">
        <v>22</v>
      </c>
    </row>
    <row r="3114" spans="1:11" x14ac:dyDescent="0.35">
      <c r="A3114" s="36" t="str">
        <f t="shared" si="33"/>
        <v>NHS111PS-202425-H2</v>
      </c>
      <c r="B3114" s="36" t="str">
        <f>VLOOKUP($A3114,Refs!$J$2:$K$15,2,FALSE)</f>
        <v>Oct'24 to Mar'25</v>
      </c>
      <c r="C3114" t="s">
        <v>631</v>
      </c>
      <c r="D3114" t="s">
        <v>543</v>
      </c>
      <c r="E3114" t="s">
        <v>611</v>
      </c>
      <c r="F3114" t="s">
        <v>612</v>
      </c>
      <c r="G3114" t="s">
        <v>613</v>
      </c>
      <c r="H3114" t="s">
        <v>400</v>
      </c>
      <c r="I3114" t="s">
        <v>614</v>
      </c>
      <c r="J3114" t="s">
        <v>34</v>
      </c>
      <c r="K3114">
        <v>18</v>
      </c>
    </row>
    <row r="3115" spans="1:11" x14ac:dyDescent="0.35">
      <c r="A3115" s="36" t="str">
        <f t="shared" si="33"/>
        <v>NHS111PS-202425-H2</v>
      </c>
      <c r="B3115" s="36" t="str">
        <f>VLOOKUP($A3115,Refs!$J$2:$K$15,2,FALSE)</f>
        <v>Oct'24 to Mar'25</v>
      </c>
      <c r="C3115" t="s">
        <v>631</v>
      </c>
      <c r="D3115" t="s">
        <v>543</v>
      </c>
      <c r="E3115" t="s">
        <v>611</v>
      </c>
      <c r="F3115" t="s">
        <v>612</v>
      </c>
      <c r="G3115" t="s">
        <v>613</v>
      </c>
      <c r="H3115" t="s">
        <v>400</v>
      </c>
      <c r="I3115" t="s">
        <v>614</v>
      </c>
      <c r="J3115" t="s">
        <v>35</v>
      </c>
      <c r="K3115">
        <v>14</v>
      </c>
    </row>
    <row r="3116" spans="1:11" x14ac:dyDescent="0.35">
      <c r="A3116" s="36" t="str">
        <f t="shared" si="33"/>
        <v>NHS111PS-202425-H2</v>
      </c>
      <c r="B3116" s="36" t="str">
        <f>VLOOKUP($A3116,Refs!$J$2:$K$15,2,FALSE)</f>
        <v>Oct'24 to Mar'25</v>
      </c>
      <c r="C3116" t="s">
        <v>631</v>
      </c>
      <c r="D3116" t="s">
        <v>543</v>
      </c>
      <c r="E3116" t="s">
        <v>611</v>
      </c>
      <c r="F3116" t="s">
        <v>612</v>
      </c>
      <c r="G3116" t="s">
        <v>613</v>
      </c>
      <c r="H3116" t="s">
        <v>400</v>
      </c>
      <c r="I3116" t="s">
        <v>614</v>
      </c>
      <c r="J3116" t="s">
        <v>36</v>
      </c>
      <c r="K3116">
        <v>108</v>
      </c>
    </row>
    <row r="3117" spans="1:11" x14ac:dyDescent="0.35">
      <c r="A3117" s="36" t="str">
        <f t="shared" si="33"/>
        <v>NHS111PS-202425-H2</v>
      </c>
      <c r="B3117" s="36" t="str">
        <f>VLOOKUP($A3117,Refs!$J$2:$K$15,2,FALSE)</f>
        <v>Oct'24 to Mar'25</v>
      </c>
      <c r="C3117" t="s">
        <v>631</v>
      </c>
      <c r="D3117" t="s">
        <v>543</v>
      </c>
      <c r="E3117" t="s">
        <v>611</v>
      </c>
      <c r="F3117" t="s">
        <v>612</v>
      </c>
      <c r="G3117" t="s">
        <v>613</v>
      </c>
      <c r="H3117" t="s">
        <v>400</v>
      </c>
      <c r="I3117" t="s">
        <v>614</v>
      </c>
      <c r="J3117" t="s">
        <v>37</v>
      </c>
      <c r="K3117">
        <v>69</v>
      </c>
    </row>
    <row r="3118" spans="1:11" x14ac:dyDescent="0.35">
      <c r="A3118" s="36" t="str">
        <f t="shared" si="33"/>
        <v>NHS111PS-202425-H2</v>
      </c>
      <c r="B3118" s="36" t="str">
        <f>VLOOKUP($A3118,Refs!$J$2:$K$15,2,FALSE)</f>
        <v>Oct'24 to Mar'25</v>
      </c>
      <c r="C3118" t="s">
        <v>631</v>
      </c>
      <c r="D3118" t="s">
        <v>543</v>
      </c>
      <c r="E3118" t="s">
        <v>611</v>
      </c>
      <c r="F3118" t="s">
        <v>612</v>
      </c>
      <c r="G3118" t="s">
        <v>613</v>
      </c>
      <c r="H3118" t="s">
        <v>400</v>
      </c>
      <c r="I3118" t="s">
        <v>614</v>
      </c>
      <c r="J3118" t="s">
        <v>38</v>
      </c>
      <c r="K3118">
        <v>93</v>
      </c>
    </row>
    <row r="3119" spans="1:11" x14ac:dyDescent="0.35">
      <c r="A3119" s="36" t="str">
        <f t="shared" si="33"/>
        <v>NHS111PS-202425-H2</v>
      </c>
      <c r="B3119" s="36" t="str">
        <f>VLOOKUP($A3119,Refs!$J$2:$K$15,2,FALSE)</f>
        <v>Oct'24 to Mar'25</v>
      </c>
      <c r="C3119" t="s">
        <v>631</v>
      </c>
      <c r="D3119" t="s">
        <v>543</v>
      </c>
      <c r="E3119" t="s">
        <v>611</v>
      </c>
      <c r="F3119" t="s">
        <v>612</v>
      </c>
      <c r="G3119" t="s">
        <v>613</v>
      </c>
      <c r="H3119" t="s">
        <v>400</v>
      </c>
      <c r="I3119" t="s">
        <v>614</v>
      </c>
      <c r="J3119" t="s">
        <v>39</v>
      </c>
      <c r="K3119">
        <v>185</v>
      </c>
    </row>
    <row r="3120" spans="1:11" x14ac:dyDescent="0.35">
      <c r="A3120" s="36" t="str">
        <f t="shared" si="33"/>
        <v>NHS111PS-202425-H2</v>
      </c>
      <c r="B3120" s="36" t="str">
        <f>VLOOKUP($A3120,Refs!$J$2:$K$15,2,FALSE)</f>
        <v>Oct'24 to Mar'25</v>
      </c>
      <c r="C3120" t="s">
        <v>631</v>
      </c>
      <c r="D3120" t="s">
        <v>543</v>
      </c>
      <c r="E3120" t="s">
        <v>611</v>
      </c>
      <c r="F3120" t="s">
        <v>612</v>
      </c>
      <c r="G3120" t="s">
        <v>613</v>
      </c>
      <c r="H3120" t="s">
        <v>400</v>
      </c>
      <c r="I3120" t="s">
        <v>614</v>
      </c>
      <c r="J3120" t="s">
        <v>40</v>
      </c>
      <c r="K3120">
        <v>33</v>
      </c>
    </row>
    <row r="3121" spans="1:11" x14ac:dyDescent="0.35">
      <c r="A3121" s="36" t="str">
        <f t="shared" si="33"/>
        <v>NHS111PS-202425-H2</v>
      </c>
      <c r="B3121" s="36" t="str">
        <f>VLOOKUP($A3121,Refs!$J$2:$K$15,2,FALSE)</f>
        <v>Oct'24 to Mar'25</v>
      </c>
      <c r="C3121" t="s">
        <v>631</v>
      </c>
      <c r="D3121" t="s">
        <v>543</v>
      </c>
      <c r="E3121" t="s">
        <v>611</v>
      </c>
      <c r="F3121" t="s">
        <v>612</v>
      </c>
      <c r="G3121" t="s">
        <v>613</v>
      </c>
      <c r="H3121" t="s">
        <v>400</v>
      </c>
      <c r="I3121" t="s">
        <v>614</v>
      </c>
      <c r="J3121" t="s">
        <v>41</v>
      </c>
      <c r="K3121">
        <v>98</v>
      </c>
    </row>
    <row r="3122" spans="1:11" x14ac:dyDescent="0.35">
      <c r="A3122" s="36" t="str">
        <f t="shared" si="33"/>
        <v>NHS111PS-202425-H2</v>
      </c>
      <c r="B3122" s="36" t="str">
        <f>VLOOKUP($A3122,Refs!$J$2:$K$15,2,FALSE)</f>
        <v>Oct'24 to Mar'25</v>
      </c>
      <c r="C3122" t="s">
        <v>631</v>
      </c>
      <c r="D3122" t="s">
        <v>543</v>
      </c>
      <c r="E3122" t="s">
        <v>611</v>
      </c>
      <c r="F3122" t="s">
        <v>612</v>
      </c>
      <c r="G3122" t="s">
        <v>613</v>
      </c>
      <c r="H3122" t="s">
        <v>400</v>
      </c>
      <c r="I3122" t="s">
        <v>614</v>
      </c>
      <c r="J3122" t="s">
        <v>42</v>
      </c>
      <c r="K3122">
        <v>55</v>
      </c>
    </row>
    <row r="3123" spans="1:11" x14ac:dyDescent="0.35">
      <c r="A3123" s="36" t="str">
        <f t="shared" si="33"/>
        <v>NHS111PS-202425-H2</v>
      </c>
      <c r="B3123" s="36" t="str">
        <f>VLOOKUP($A3123,Refs!$J$2:$K$15,2,FALSE)</f>
        <v>Oct'24 to Mar'25</v>
      </c>
      <c r="C3123" t="s">
        <v>631</v>
      </c>
      <c r="D3123" t="s">
        <v>543</v>
      </c>
      <c r="E3123" t="s">
        <v>611</v>
      </c>
      <c r="F3123" t="s">
        <v>612</v>
      </c>
      <c r="G3123" t="s">
        <v>613</v>
      </c>
      <c r="H3123" t="s">
        <v>400</v>
      </c>
      <c r="I3123" t="s">
        <v>614</v>
      </c>
      <c r="J3123" t="s">
        <v>43</v>
      </c>
      <c r="K3123">
        <v>22</v>
      </c>
    </row>
    <row r="3124" spans="1:11" x14ac:dyDescent="0.35">
      <c r="A3124" s="36" t="str">
        <f t="shared" ref="A3124:A3187" si="34">C3124</f>
        <v>NHS111PS-202425-H2</v>
      </c>
      <c r="B3124" s="36" t="str">
        <f>VLOOKUP($A3124,Refs!$J$2:$K$15,2,FALSE)</f>
        <v>Oct'24 to Mar'25</v>
      </c>
      <c r="C3124" t="s">
        <v>631</v>
      </c>
      <c r="D3124" t="s">
        <v>493</v>
      </c>
      <c r="E3124" t="s">
        <v>608</v>
      </c>
      <c r="F3124" t="s">
        <v>615</v>
      </c>
      <c r="G3124" t="s">
        <v>616</v>
      </c>
      <c r="H3124" t="s">
        <v>305</v>
      </c>
      <c r="I3124" t="s">
        <v>617</v>
      </c>
      <c r="J3124">
        <v>1</v>
      </c>
      <c r="K3124">
        <v>7900</v>
      </c>
    </row>
    <row r="3125" spans="1:11" x14ac:dyDescent="0.35">
      <c r="A3125" s="36" t="str">
        <f t="shared" si="34"/>
        <v>NHS111PS-202425-H2</v>
      </c>
      <c r="B3125" s="36" t="str">
        <f>VLOOKUP($A3125,Refs!$J$2:$K$15,2,FALSE)</f>
        <v>Oct'24 to Mar'25</v>
      </c>
      <c r="C3125" t="s">
        <v>631</v>
      </c>
      <c r="D3125" t="s">
        <v>493</v>
      </c>
      <c r="E3125" t="s">
        <v>608</v>
      </c>
      <c r="F3125" t="s">
        <v>615</v>
      </c>
      <c r="G3125" t="s">
        <v>616</v>
      </c>
      <c r="H3125" t="s">
        <v>305</v>
      </c>
      <c r="I3125" t="s">
        <v>617</v>
      </c>
      <c r="J3125">
        <v>2</v>
      </c>
      <c r="K3125">
        <v>505</v>
      </c>
    </row>
    <row r="3126" spans="1:11" x14ac:dyDescent="0.35">
      <c r="A3126" s="36" t="str">
        <f t="shared" si="34"/>
        <v>NHS111PS-202425-H2</v>
      </c>
      <c r="B3126" s="36" t="str">
        <f>VLOOKUP($A3126,Refs!$J$2:$K$15,2,FALSE)</f>
        <v>Oct'24 to Mar'25</v>
      </c>
      <c r="C3126" t="s">
        <v>631</v>
      </c>
      <c r="D3126" t="s">
        <v>493</v>
      </c>
      <c r="E3126" t="s">
        <v>608</v>
      </c>
      <c r="F3126" t="s">
        <v>615</v>
      </c>
      <c r="G3126" t="s">
        <v>616</v>
      </c>
      <c r="H3126" t="s">
        <v>305</v>
      </c>
      <c r="I3126" t="s">
        <v>617</v>
      </c>
      <c r="J3126" t="s">
        <v>30</v>
      </c>
      <c r="K3126">
        <v>360</v>
      </c>
    </row>
    <row r="3127" spans="1:11" x14ac:dyDescent="0.35">
      <c r="A3127" s="36" t="str">
        <f t="shared" si="34"/>
        <v>NHS111PS-202425-H2</v>
      </c>
      <c r="B3127" s="36" t="str">
        <f>VLOOKUP($A3127,Refs!$J$2:$K$15,2,FALSE)</f>
        <v>Oct'24 to Mar'25</v>
      </c>
      <c r="C3127" t="s">
        <v>631</v>
      </c>
      <c r="D3127" t="s">
        <v>493</v>
      </c>
      <c r="E3127" t="s">
        <v>608</v>
      </c>
      <c r="F3127" t="s">
        <v>615</v>
      </c>
      <c r="G3127" t="s">
        <v>616</v>
      </c>
      <c r="H3127" t="s">
        <v>305</v>
      </c>
      <c r="I3127" t="s">
        <v>617</v>
      </c>
      <c r="J3127" t="s">
        <v>31</v>
      </c>
      <c r="K3127">
        <v>80</v>
      </c>
    </row>
    <row r="3128" spans="1:11" x14ac:dyDescent="0.35">
      <c r="A3128" s="36" t="str">
        <f t="shared" si="34"/>
        <v>NHS111PS-202425-H2</v>
      </c>
      <c r="B3128" s="36" t="str">
        <f>VLOOKUP($A3128,Refs!$J$2:$K$15,2,FALSE)</f>
        <v>Oct'24 to Mar'25</v>
      </c>
      <c r="C3128" t="s">
        <v>631</v>
      </c>
      <c r="D3128" t="s">
        <v>493</v>
      </c>
      <c r="E3128" t="s">
        <v>608</v>
      </c>
      <c r="F3128" t="s">
        <v>615</v>
      </c>
      <c r="G3128" t="s">
        <v>616</v>
      </c>
      <c r="H3128" t="s">
        <v>305</v>
      </c>
      <c r="I3128" t="s">
        <v>617</v>
      </c>
      <c r="J3128" t="s">
        <v>32</v>
      </c>
      <c r="K3128">
        <v>25</v>
      </c>
    </row>
    <row r="3129" spans="1:11" x14ac:dyDescent="0.35">
      <c r="A3129" s="36" t="str">
        <f t="shared" si="34"/>
        <v>NHS111PS-202425-H2</v>
      </c>
      <c r="B3129" s="36" t="str">
        <f>VLOOKUP($A3129,Refs!$J$2:$K$15,2,FALSE)</f>
        <v>Oct'24 to Mar'25</v>
      </c>
      <c r="C3129" t="s">
        <v>631</v>
      </c>
      <c r="D3129" t="s">
        <v>493</v>
      </c>
      <c r="E3129" t="s">
        <v>608</v>
      </c>
      <c r="F3129" t="s">
        <v>615</v>
      </c>
      <c r="G3129" t="s">
        <v>616</v>
      </c>
      <c r="H3129" t="s">
        <v>305</v>
      </c>
      <c r="I3129" t="s">
        <v>617</v>
      </c>
      <c r="J3129" t="s">
        <v>33</v>
      </c>
      <c r="K3129">
        <v>18</v>
      </c>
    </row>
    <row r="3130" spans="1:11" x14ac:dyDescent="0.35">
      <c r="A3130" s="36" t="str">
        <f t="shared" si="34"/>
        <v>NHS111PS-202425-H2</v>
      </c>
      <c r="B3130" s="36" t="str">
        <f>VLOOKUP($A3130,Refs!$J$2:$K$15,2,FALSE)</f>
        <v>Oct'24 to Mar'25</v>
      </c>
      <c r="C3130" t="s">
        <v>631</v>
      </c>
      <c r="D3130" t="s">
        <v>493</v>
      </c>
      <c r="E3130" t="s">
        <v>608</v>
      </c>
      <c r="F3130" t="s">
        <v>615</v>
      </c>
      <c r="G3130" t="s">
        <v>616</v>
      </c>
      <c r="H3130" t="s">
        <v>305</v>
      </c>
      <c r="I3130" t="s">
        <v>617</v>
      </c>
      <c r="J3130" t="s">
        <v>34</v>
      </c>
      <c r="K3130">
        <v>22</v>
      </c>
    </row>
    <row r="3131" spans="1:11" x14ac:dyDescent="0.35">
      <c r="A3131" s="36" t="str">
        <f t="shared" si="34"/>
        <v>NHS111PS-202425-H2</v>
      </c>
      <c r="B3131" s="36" t="str">
        <f>VLOOKUP($A3131,Refs!$J$2:$K$15,2,FALSE)</f>
        <v>Oct'24 to Mar'25</v>
      </c>
      <c r="C3131" t="s">
        <v>631</v>
      </c>
      <c r="D3131" t="s">
        <v>493</v>
      </c>
      <c r="E3131" t="s">
        <v>608</v>
      </c>
      <c r="F3131" t="s">
        <v>615</v>
      </c>
      <c r="G3131" t="s">
        <v>616</v>
      </c>
      <c r="H3131" t="s">
        <v>305</v>
      </c>
      <c r="I3131" t="s">
        <v>617</v>
      </c>
      <c r="J3131" t="s">
        <v>35</v>
      </c>
      <c r="K3131">
        <v>0</v>
      </c>
    </row>
    <row r="3132" spans="1:11" x14ac:dyDescent="0.35">
      <c r="A3132" s="36" t="str">
        <f t="shared" si="34"/>
        <v>NHS111PS-202425-H2</v>
      </c>
      <c r="B3132" s="36" t="str">
        <f>VLOOKUP($A3132,Refs!$J$2:$K$15,2,FALSE)</f>
        <v>Oct'24 to Mar'25</v>
      </c>
      <c r="C3132" t="s">
        <v>631</v>
      </c>
      <c r="D3132" t="s">
        <v>493</v>
      </c>
      <c r="E3132" t="s">
        <v>608</v>
      </c>
      <c r="F3132" t="s">
        <v>615</v>
      </c>
      <c r="G3132" t="s">
        <v>616</v>
      </c>
      <c r="H3132" t="s">
        <v>305</v>
      </c>
      <c r="I3132" t="s">
        <v>617</v>
      </c>
      <c r="J3132" t="s">
        <v>36</v>
      </c>
      <c r="K3132">
        <v>96</v>
      </c>
    </row>
    <row r="3133" spans="1:11" x14ac:dyDescent="0.35">
      <c r="A3133" s="36" t="str">
        <f t="shared" si="34"/>
        <v>NHS111PS-202425-H2</v>
      </c>
      <c r="B3133" s="36" t="str">
        <f>VLOOKUP($A3133,Refs!$J$2:$K$15,2,FALSE)</f>
        <v>Oct'24 to Mar'25</v>
      </c>
      <c r="C3133" t="s">
        <v>631</v>
      </c>
      <c r="D3133" t="s">
        <v>493</v>
      </c>
      <c r="E3133" t="s">
        <v>608</v>
      </c>
      <c r="F3133" t="s">
        <v>615</v>
      </c>
      <c r="G3133" t="s">
        <v>616</v>
      </c>
      <c r="H3133" t="s">
        <v>305</v>
      </c>
      <c r="I3133" t="s">
        <v>617</v>
      </c>
      <c r="J3133" t="s">
        <v>37</v>
      </c>
      <c r="K3133">
        <v>73</v>
      </c>
    </row>
    <row r="3134" spans="1:11" x14ac:dyDescent="0.35">
      <c r="A3134" s="36" t="str">
        <f t="shared" si="34"/>
        <v>NHS111PS-202425-H2</v>
      </c>
      <c r="B3134" s="36" t="str">
        <f>VLOOKUP($A3134,Refs!$J$2:$K$15,2,FALSE)</f>
        <v>Oct'24 to Mar'25</v>
      </c>
      <c r="C3134" t="s">
        <v>631</v>
      </c>
      <c r="D3134" t="s">
        <v>493</v>
      </c>
      <c r="E3134" t="s">
        <v>608</v>
      </c>
      <c r="F3134" t="s">
        <v>615</v>
      </c>
      <c r="G3134" t="s">
        <v>616</v>
      </c>
      <c r="H3134" t="s">
        <v>305</v>
      </c>
      <c r="I3134" t="s">
        <v>617</v>
      </c>
      <c r="J3134" t="s">
        <v>38</v>
      </c>
      <c r="K3134">
        <v>130</v>
      </c>
    </row>
    <row r="3135" spans="1:11" x14ac:dyDescent="0.35">
      <c r="A3135" s="36" t="str">
        <f t="shared" si="34"/>
        <v>NHS111PS-202425-H2</v>
      </c>
      <c r="B3135" s="36" t="str">
        <f>VLOOKUP($A3135,Refs!$J$2:$K$15,2,FALSE)</f>
        <v>Oct'24 to Mar'25</v>
      </c>
      <c r="C3135" t="s">
        <v>631</v>
      </c>
      <c r="D3135" t="s">
        <v>493</v>
      </c>
      <c r="E3135" t="s">
        <v>608</v>
      </c>
      <c r="F3135" t="s">
        <v>615</v>
      </c>
      <c r="G3135" t="s">
        <v>616</v>
      </c>
      <c r="H3135" t="s">
        <v>305</v>
      </c>
      <c r="I3135" t="s">
        <v>617</v>
      </c>
      <c r="J3135" t="s">
        <v>39</v>
      </c>
      <c r="K3135">
        <v>122</v>
      </c>
    </row>
    <row r="3136" spans="1:11" x14ac:dyDescent="0.35">
      <c r="A3136" s="36" t="str">
        <f t="shared" si="34"/>
        <v>NHS111PS-202425-H2</v>
      </c>
      <c r="B3136" s="36" t="str">
        <f>VLOOKUP($A3136,Refs!$J$2:$K$15,2,FALSE)</f>
        <v>Oct'24 to Mar'25</v>
      </c>
      <c r="C3136" t="s">
        <v>631</v>
      </c>
      <c r="D3136" t="s">
        <v>493</v>
      </c>
      <c r="E3136" t="s">
        <v>608</v>
      </c>
      <c r="F3136" t="s">
        <v>615</v>
      </c>
      <c r="G3136" t="s">
        <v>616</v>
      </c>
      <c r="H3136" t="s">
        <v>305</v>
      </c>
      <c r="I3136" t="s">
        <v>617</v>
      </c>
      <c r="J3136" t="s">
        <v>40</v>
      </c>
      <c r="K3136">
        <v>24</v>
      </c>
    </row>
    <row r="3137" spans="1:11" x14ac:dyDescent="0.35">
      <c r="A3137" s="36" t="str">
        <f t="shared" si="34"/>
        <v>NHS111PS-202425-H2</v>
      </c>
      <c r="B3137" s="36" t="str">
        <f>VLOOKUP($A3137,Refs!$J$2:$K$15,2,FALSE)</f>
        <v>Oct'24 to Mar'25</v>
      </c>
      <c r="C3137" t="s">
        <v>631</v>
      </c>
      <c r="D3137" t="s">
        <v>493</v>
      </c>
      <c r="E3137" t="s">
        <v>608</v>
      </c>
      <c r="F3137" t="s">
        <v>615</v>
      </c>
      <c r="G3137" t="s">
        <v>616</v>
      </c>
      <c r="H3137" t="s">
        <v>305</v>
      </c>
      <c r="I3137" t="s">
        <v>617</v>
      </c>
      <c r="J3137" t="s">
        <v>41</v>
      </c>
      <c r="K3137">
        <v>20</v>
      </c>
    </row>
    <row r="3138" spans="1:11" x14ac:dyDescent="0.35">
      <c r="A3138" s="36" t="str">
        <f t="shared" si="34"/>
        <v>NHS111PS-202425-H2</v>
      </c>
      <c r="B3138" s="36" t="str">
        <f>VLOOKUP($A3138,Refs!$J$2:$K$15,2,FALSE)</f>
        <v>Oct'24 to Mar'25</v>
      </c>
      <c r="C3138" t="s">
        <v>631</v>
      </c>
      <c r="D3138" t="s">
        <v>493</v>
      </c>
      <c r="E3138" t="s">
        <v>608</v>
      </c>
      <c r="F3138" t="s">
        <v>615</v>
      </c>
      <c r="G3138" t="s">
        <v>616</v>
      </c>
      <c r="H3138" t="s">
        <v>305</v>
      </c>
      <c r="I3138" t="s">
        <v>617</v>
      </c>
      <c r="J3138" t="s">
        <v>42</v>
      </c>
      <c r="K3138">
        <v>40</v>
      </c>
    </row>
    <row r="3139" spans="1:11" x14ac:dyDescent="0.35">
      <c r="A3139" s="36" t="str">
        <f t="shared" si="34"/>
        <v>NHS111PS-202425-H2</v>
      </c>
      <c r="B3139" s="36" t="str">
        <f>VLOOKUP($A3139,Refs!$J$2:$K$15,2,FALSE)</f>
        <v>Oct'24 to Mar'25</v>
      </c>
      <c r="C3139" t="s">
        <v>631</v>
      </c>
      <c r="D3139" t="s">
        <v>493</v>
      </c>
      <c r="E3139" t="s">
        <v>608</v>
      </c>
      <c r="F3139" t="s">
        <v>615</v>
      </c>
      <c r="G3139" t="s">
        <v>616</v>
      </c>
      <c r="H3139" t="s">
        <v>305</v>
      </c>
      <c r="I3139" t="s">
        <v>617</v>
      </c>
      <c r="J3139" t="s">
        <v>43</v>
      </c>
      <c r="K3139">
        <v>0</v>
      </c>
    </row>
    <row r="3140" spans="1:11" x14ac:dyDescent="0.35">
      <c r="A3140" s="36" t="str">
        <f t="shared" si="34"/>
        <v>NHS111PS-202425-H2</v>
      </c>
      <c r="B3140" s="36" t="str">
        <f>VLOOKUP($A3140,Refs!$J$2:$K$15,2,FALSE)</f>
        <v>Oct'24 to Mar'25</v>
      </c>
      <c r="C3140" t="s">
        <v>631</v>
      </c>
      <c r="D3140" t="s">
        <v>495</v>
      </c>
      <c r="E3140" t="s">
        <v>599</v>
      </c>
      <c r="F3140" t="s">
        <v>620</v>
      </c>
      <c r="G3140" t="s">
        <v>621</v>
      </c>
      <c r="H3140" t="s">
        <v>371</v>
      </c>
      <c r="I3140" t="s">
        <v>372</v>
      </c>
      <c r="J3140">
        <v>1</v>
      </c>
      <c r="K3140">
        <v>1701</v>
      </c>
    </row>
    <row r="3141" spans="1:11" x14ac:dyDescent="0.35">
      <c r="A3141" s="36" t="str">
        <f t="shared" si="34"/>
        <v>NHS111PS-202425-H2</v>
      </c>
      <c r="B3141" s="36" t="str">
        <f>VLOOKUP($A3141,Refs!$J$2:$K$15,2,FALSE)</f>
        <v>Oct'24 to Mar'25</v>
      </c>
      <c r="C3141" t="s">
        <v>631</v>
      </c>
      <c r="D3141" t="s">
        <v>495</v>
      </c>
      <c r="E3141" t="s">
        <v>599</v>
      </c>
      <c r="F3141" t="s">
        <v>620</v>
      </c>
      <c r="G3141" t="s">
        <v>621</v>
      </c>
      <c r="H3141" t="s">
        <v>371</v>
      </c>
      <c r="I3141" t="s">
        <v>372</v>
      </c>
      <c r="J3141">
        <v>2</v>
      </c>
      <c r="K3141">
        <v>1247</v>
      </c>
    </row>
    <row r="3142" spans="1:11" x14ac:dyDescent="0.35">
      <c r="A3142" s="36" t="str">
        <f t="shared" si="34"/>
        <v>NHS111PS-202425-H2</v>
      </c>
      <c r="B3142" s="36" t="str">
        <f>VLOOKUP($A3142,Refs!$J$2:$K$15,2,FALSE)</f>
        <v>Oct'24 to Mar'25</v>
      </c>
      <c r="C3142" t="s">
        <v>631</v>
      </c>
      <c r="D3142" t="s">
        <v>495</v>
      </c>
      <c r="E3142" t="s">
        <v>599</v>
      </c>
      <c r="F3142" t="s">
        <v>620</v>
      </c>
      <c r="G3142" t="s">
        <v>621</v>
      </c>
      <c r="H3142" t="s">
        <v>371</v>
      </c>
      <c r="I3142" t="s">
        <v>372</v>
      </c>
      <c r="J3142" t="s">
        <v>30</v>
      </c>
      <c r="K3142">
        <v>698</v>
      </c>
    </row>
    <row r="3143" spans="1:11" x14ac:dyDescent="0.35">
      <c r="A3143" s="36" t="str">
        <f t="shared" si="34"/>
        <v>NHS111PS-202425-H2</v>
      </c>
      <c r="B3143" s="36" t="str">
        <f>VLOOKUP($A3143,Refs!$J$2:$K$15,2,FALSE)</f>
        <v>Oct'24 to Mar'25</v>
      </c>
      <c r="C3143" t="s">
        <v>631</v>
      </c>
      <c r="D3143" t="s">
        <v>495</v>
      </c>
      <c r="E3143" t="s">
        <v>599</v>
      </c>
      <c r="F3143" t="s">
        <v>620</v>
      </c>
      <c r="G3143" t="s">
        <v>621</v>
      </c>
      <c r="H3143" t="s">
        <v>371</v>
      </c>
      <c r="I3143" t="s">
        <v>372</v>
      </c>
      <c r="J3143" t="s">
        <v>31</v>
      </c>
      <c r="K3143">
        <v>151</v>
      </c>
    </row>
    <row r="3144" spans="1:11" x14ac:dyDescent="0.35">
      <c r="A3144" s="36" t="str">
        <f t="shared" si="34"/>
        <v>NHS111PS-202425-H2</v>
      </c>
      <c r="B3144" s="36" t="str">
        <f>VLOOKUP($A3144,Refs!$J$2:$K$15,2,FALSE)</f>
        <v>Oct'24 to Mar'25</v>
      </c>
      <c r="C3144" t="s">
        <v>631</v>
      </c>
      <c r="D3144" t="s">
        <v>495</v>
      </c>
      <c r="E3144" t="s">
        <v>599</v>
      </c>
      <c r="F3144" t="s">
        <v>620</v>
      </c>
      <c r="G3144" t="s">
        <v>621</v>
      </c>
      <c r="H3144" t="s">
        <v>371</v>
      </c>
      <c r="I3144" t="s">
        <v>372</v>
      </c>
      <c r="J3144" t="s">
        <v>32</v>
      </c>
      <c r="K3144">
        <v>77</v>
      </c>
    </row>
    <row r="3145" spans="1:11" x14ac:dyDescent="0.35">
      <c r="A3145" s="36" t="str">
        <f t="shared" si="34"/>
        <v>NHS111PS-202425-H2</v>
      </c>
      <c r="B3145" s="36" t="str">
        <f>VLOOKUP($A3145,Refs!$J$2:$K$15,2,FALSE)</f>
        <v>Oct'24 to Mar'25</v>
      </c>
      <c r="C3145" t="s">
        <v>631</v>
      </c>
      <c r="D3145" t="s">
        <v>495</v>
      </c>
      <c r="E3145" t="s">
        <v>599</v>
      </c>
      <c r="F3145" t="s">
        <v>620</v>
      </c>
      <c r="G3145" t="s">
        <v>621</v>
      </c>
      <c r="H3145" t="s">
        <v>371</v>
      </c>
      <c r="I3145" t="s">
        <v>372</v>
      </c>
      <c r="J3145" t="s">
        <v>33</v>
      </c>
      <c r="K3145">
        <v>120</v>
      </c>
    </row>
    <row r="3146" spans="1:11" x14ac:dyDescent="0.35">
      <c r="A3146" s="36" t="str">
        <f t="shared" si="34"/>
        <v>NHS111PS-202425-H2</v>
      </c>
      <c r="B3146" s="36" t="str">
        <f>VLOOKUP($A3146,Refs!$J$2:$K$15,2,FALSE)</f>
        <v>Oct'24 to Mar'25</v>
      </c>
      <c r="C3146" t="s">
        <v>631</v>
      </c>
      <c r="D3146" t="s">
        <v>495</v>
      </c>
      <c r="E3146" t="s">
        <v>599</v>
      </c>
      <c r="F3146" t="s">
        <v>620</v>
      </c>
      <c r="G3146" t="s">
        <v>621</v>
      </c>
      <c r="H3146" t="s">
        <v>371</v>
      </c>
      <c r="I3146" t="s">
        <v>372</v>
      </c>
      <c r="J3146" t="s">
        <v>34</v>
      </c>
      <c r="K3146">
        <v>197</v>
      </c>
    </row>
    <row r="3147" spans="1:11" x14ac:dyDescent="0.35">
      <c r="A3147" s="36" t="str">
        <f t="shared" si="34"/>
        <v>NHS111PS-202425-H2</v>
      </c>
      <c r="B3147" s="36" t="str">
        <f>VLOOKUP($A3147,Refs!$J$2:$K$15,2,FALSE)</f>
        <v>Oct'24 to Mar'25</v>
      </c>
      <c r="C3147" t="s">
        <v>631</v>
      </c>
      <c r="D3147" t="s">
        <v>495</v>
      </c>
      <c r="E3147" t="s">
        <v>599</v>
      </c>
      <c r="F3147" t="s">
        <v>620</v>
      </c>
      <c r="G3147" t="s">
        <v>621</v>
      </c>
      <c r="H3147" t="s">
        <v>371</v>
      </c>
      <c r="I3147" t="s">
        <v>372</v>
      </c>
      <c r="J3147" t="s">
        <v>35</v>
      </c>
      <c r="K3147">
        <v>4</v>
      </c>
    </row>
    <row r="3148" spans="1:11" x14ac:dyDescent="0.35">
      <c r="A3148" s="36" t="str">
        <f t="shared" si="34"/>
        <v>NHS111PS-202425-H2</v>
      </c>
      <c r="B3148" s="36" t="str">
        <f>VLOOKUP($A3148,Refs!$J$2:$K$15,2,FALSE)</f>
        <v>Oct'24 to Mar'25</v>
      </c>
      <c r="C3148" t="s">
        <v>631</v>
      </c>
      <c r="D3148" t="s">
        <v>495</v>
      </c>
      <c r="E3148" t="s">
        <v>599</v>
      </c>
      <c r="F3148" t="s">
        <v>620</v>
      </c>
      <c r="G3148" t="s">
        <v>621</v>
      </c>
      <c r="H3148" t="s">
        <v>371</v>
      </c>
      <c r="I3148" t="s">
        <v>372</v>
      </c>
      <c r="J3148" t="s">
        <v>36</v>
      </c>
      <c r="K3148">
        <v>293</v>
      </c>
    </row>
    <row r="3149" spans="1:11" x14ac:dyDescent="0.35">
      <c r="A3149" s="36" t="str">
        <f t="shared" si="34"/>
        <v>NHS111PS-202425-H2</v>
      </c>
      <c r="B3149" s="36" t="str">
        <f>VLOOKUP($A3149,Refs!$J$2:$K$15,2,FALSE)</f>
        <v>Oct'24 to Mar'25</v>
      </c>
      <c r="C3149" t="s">
        <v>631</v>
      </c>
      <c r="D3149" t="s">
        <v>495</v>
      </c>
      <c r="E3149" t="s">
        <v>599</v>
      </c>
      <c r="F3149" t="s">
        <v>620</v>
      </c>
      <c r="G3149" t="s">
        <v>621</v>
      </c>
      <c r="H3149" t="s">
        <v>371</v>
      </c>
      <c r="I3149" t="s">
        <v>372</v>
      </c>
      <c r="J3149" t="s">
        <v>37</v>
      </c>
      <c r="K3149">
        <v>223</v>
      </c>
    </row>
    <row r="3150" spans="1:11" x14ac:dyDescent="0.35">
      <c r="A3150" s="36" t="str">
        <f t="shared" si="34"/>
        <v>NHS111PS-202425-H2</v>
      </c>
      <c r="B3150" s="36" t="str">
        <f>VLOOKUP($A3150,Refs!$J$2:$K$15,2,FALSE)</f>
        <v>Oct'24 to Mar'25</v>
      </c>
      <c r="C3150" t="s">
        <v>631</v>
      </c>
      <c r="D3150" t="s">
        <v>495</v>
      </c>
      <c r="E3150" t="s">
        <v>599</v>
      </c>
      <c r="F3150" t="s">
        <v>620</v>
      </c>
      <c r="G3150" t="s">
        <v>621</v>
      </c>
      <c r="H3150" t="s">
        <v>371</v>
      </c>
      <c r="I3150" t="s">
        <v>372</v>
      </c>
      <c r="J3150" t="s">
        <v>38</v>
      </c>
      <c r="K3150">
        <v>131</v>
      </c>
    </row>
    <row r="3151" spans="1:11" x14ac:dyDescent="0.35">
      <c r="A3151" s="36" t="str">
        <f t="shared" si="34"/>
        <v>NHS111PS-202425-H2</v>
      </c>
      <c r="B3151" s="36" t="str">
        <f>VLOOKUP($A3151,Refs!$J$2:$K$15,2,FALSE)</f>
        <v>Oct'24 to Mar'25</v>
      </c>
      <c r="C3151" t="s">
        <v>631</v>
      </c>
      <c r="D3151" t="s">
        <v>495</v>
      </c>
      <c r="E3151" t="s">
        <v>599</v>
      </c>
      <c r="F3151" t="s">
        <v>620</v>
      </c>
      <c r="G3151" t="s">
        <v>621</v>
      </c>
      <c r="H3151" t="s">
        <v>371</v>
      </c>
      <c r="I3151" t="s">
        <v>372</v>
      </c>
      <c r="J3151" t="s">
        <v>39</v>
      </c>
      <c r="K3151">
        <v>363</v>
      </c>
    </row>
    <row r="3152" spans="1:11" x14ac:dyDescent="0.35">
      <c r="A3152" s="36" t="str">
        <f t="shared" si="34"/>
        <v>NHS111PS-202425-H2</v>
      </c>
      <c r="B3152" s="36" t="str">
        <f>VLOOKUP($A3152,Refs!$J$2:$K$15,2,FALSE)</f>
        <v>Oct'24 to Mar'25</v>
      </c>
      <c r="C3152" t="s">
        <v>631</v>
      </c>
      <c r="D3152" t="s">
        <v>495</v>
      </c>
      <c r="E3152" t="s">
        <v>599</v>
      </c>
      <c r="F3152" t="s">
        <v>620</v>
      </c>
      <c r="G3152" t="s">
        <v>621</v>
      </c>
      <c r="H3152" t="s">
        <v>371</v>
      </c>
      <c r="I3152" t="s">
        <v>372</v>
      </c>
      <c r="J3152" t="s">
        <v>40</v>
      </c>
      <c r="K3152">
        <v>74</v>
      </c>
    </row>
    <row r="3153" spans="1:11" x14ac:dyDescent="0.35">
      <c r="A3153" s="36" t="str">
        <f t="shared" si="34"/>
        <v>NHS111PS-202425-H2</v>
      </c>
      <c r="B3153" s="36" t="str">
        <f>VLOOKUP($A3153,Refs!$J$2:$K$15,2,FALSE)</f>
        <v>Oct'24 to Mar'25</v>
      </c>
      <c r="C3153" t="s">
        <v>631</v>
      </c>
      <c r="D3153" t="s">
        <v>495</v>
      </c>
      <c r="E3153" t="s">
        <v>599</v>
      </c>
      <c r="F3153" t="s">
        <v>620</v>
      </c>
      <c r="G3153" t="s">
        <v>621</v>
      </c>
      <c r="H3153" t="s">
        <v>371</v>
      </c>
      <c r="I3153" t="s">
        <v>372</v>
      </c>
      <c r="J3153" t="s">
        <v>41</v>
      </c>
      <c r="K3153">
        <v>60</v>
      </c>
    </row>
    <row r="3154" spans="1:11" x14ac:dyDescent="0.35">
      <c r="A3154" s="36" t="str">
        <f t="shared" si="34"/>
        <v>NHS111PS-202425-H2</v>
      </c>
      <c r="B3154" s="36" t="str">
        <f>VLOOKUP($A3154,Refs!$J$2:$K$15,2,FALSE)</f>
        <v>Oct'24 to Mar'25</v>
      </c>
      <c r="C3154" t="s">
        <v>631</v>
      </c>
      <c r="D3154" t="s">
        <v>495</v>
      </c>
      <c r="E3154" t="s">
        <v>599</v>
      </c>
      <c r="F3154" t="s">
        <v>620</v>
      </c>
      <c r="G3154" t="s">
        <v>621</v>
      </c>
      <c r="H3154" t="s">
        <v>371</v>
      </c>
      <c r="I3154" t="s">
        <v>372</v>
      </c>
      <c r="J3154" t="s">
        <v>42</v>
      </c>
      <c r="K3154">
        <v>87</v>
      </c>
    </row>
    <row r="3155" spans="1:11" x14ac:dyDescent="0.35">
      <c r="A3155" s="36" t="str">
        <f t="shared" si="34"/>
        <v>NHS111PS-202425-H2</v>
      </c>
      <c r="B3155" s="36" t="str">
        <f>VLOOKUP($A3155,Refs!$J$2:$K$15,2,FALSE)</f>
        <v>Oct'24 to Mar'25</v>
      </c>
      <c r="C3155" t="s">
        <v>631</v>
      </c>
      <c r="D3155" t="s">
        <v>495</v>
      </c>
      <c r="E3155" t="s">
        <v>599</v>
      </c>
      <c r="F3155" t="s">
        <v>620</v>
      </c>
      <c r="G3155" t="s">
        <v>621</v>
      </c>
      <c r="H3155" t="s">
        <v>371</v>
      </c>
      <c r="I3155" t="s">
        <v>372</v>
      </c>
      <c r="J3155" t="s">
        <v>43</v>
      </c>
      <c r="K3155">
        <v>16</v>
      </c>
    </row>
    <row r="3156" spans="1:11" x14ac:dyDescent="0.35">
      <c r="A3156" s="36" t="str">
        <f t="shared" si="34"/>
        <v>NHS111PS-202425-H2</v>
      </c>
      <c r="B3156" s="36" t="str">
        <f>VLOOKUP($A3156,Refs!$J$2:$K$15,2,FALSE)</f>
        <v>Oct'24 to Mar'25</v>
      </c>
      <c r="C3156" t="s">
        <v>631</v>
      </c>
      <c r="D3156" t="s">
        <v>495</v>
      </c>
      <c r="E3156" t="s">
        <v>599</v>
      </c>
      <c r="F3156" t="s">
        <v>622</v>
      </c>
      <c r="G3156" t="s">
        <v>623</v>
      </c>
      <c r="H3156" t="s">
        <v>218</v>
      </c>
      <c r="I3156" t="s">
        <v>219</v>
      </c>
      <c r="J3156">
        <v>1</v>
      </c>
      <c r="K3156">
        <v>2500</v>
      </c>
    </row>
    <row r="3157" spans="1:11" x14ac:dyDescent="0.35">
      <c r="A3157" s="36" t="str">
        <f t="shared" si="34"/>
        <v>NHS111PS-202425-H2</v>
      </c>
      <c r="B3157" s="36" t="str">
        <f>VLOOKUP($A3157,Refs!$J$2:$K$15,2,FALSE)</f>
        <v>Oct'24 to Mar'25</v>
      </c>
      <c r="C3157" t="s">
        <v>631</v>
      </c>
      <c r="D3157" t="s">
        <v>495</v>
      </c>
      <c r="E3157" t="s">
        <v>599</v>
      </c>
      <c r="F3157" t="s">
        <v>622</v>
      </c>
      <c r="G3157" t="s">
        <v>623</v>
      </c>
      <c r="H3157" t="s">
        <v>218</v>
      </c>
      <c r="I3157" t="s">
        <v>219</v>
      </c>
      <c r="J3157">
        <v>2</v>
      </c>
      <c r="K3157">
        <v>281</v>
      </c>
    </row>
    <row r="3158" spans="1:11" x14ac:dyDescent="0.35">
      <c r="A3158" s="36" t="str">
        <f t="shared" si="34"/>
        <v>NHS111PS-202425-H2</v>
      </c>
      <c r="B3158" s="36" t="str">
        <f>VLOOKUP($A3158,Refs!$J$2:$K$15,2,FALSE)</f>
        <v>Oct'24 to Mar'25</v>
      </c>
      <c r="C3158" t="s">
        <v>631</v>
      </c>
      <c r="D3158" t="s">
        <v>495</v>
      </c>
      <c r="E3158" t="s">
        <v>599</v>
      </c>
      <c r="F3158" t="s">
        <v>622</v>
      </c>
      <c r="G3158" t="s">
        <v>623</v>
      </c>
      <c r="H3158" t="s">
        <v>218</v>
      </c>
      <c r="I3158" t="s">
        <v>219</v>
      </c>
      <c r="J3158" t="s">
        <v>30</v>
      </c>
      <c r="K3158">
        <v>188</v>
      </c>
    </row>
    <row r="3159" spans="1:11" x14ac:dyDescent="0.35">
      <c r="A3159" s="36" t="str">
        <f t="shared" si="34"/>
        <v>NHS111PS-202425-H2</v>
      </c>
      <c r="B3159" s="36" t="str">
        <f>VLOOKUP($A3159,Refs!$J$2:$K$15,2,FALSE)</f>
        <v>Oct'24 to Mar'25</v>
      </c>
      <c r="C3159" t="s">
        <v>631</v>
      </c>
      <c r="D3159" t="s">
        <v>495</v>
      </c>
      <c r="E3159" t="s">
        <v>599</v>
      </c>
      <c r="F3159" t="s">
        <v>622</v>
      </c>
      <c r="G3159" t="s">
        <v>623</v>
      </c>
      <c r="H3159" t="s">
        <v>218</v>
      </c>
      <c r="I3159" t="s">
        <v>219</v>
      </c>
      <c r="J3159" t="s">
        <v>31</v>
      </c>
      <c r="K3159">
        <v>47</v>
      </c>
    </row>
    <row r="3160" spans="1:11" x14ac:dyDescent="0.35">
      <c r="A3160" s="36" t="str">
        <f t="shared" si="34"/>
        <v>NHS111PS-202425-H2</v>
      </c>
      <c r="B3160" s="36" t="str">
        <f>VLOOKUP($A3160,Refs!$J$2:$K$15,2,FALSE)</f>
        <v>Oct'24 to Mar'25</v>
      </c>
      <c r="C3160" t="s">
        <v>631</v>
      </c>
      <c r="D3160" t="s">
        <v>495</v>
      </c>
      <c r="E3160" t="s">
        <v>599</v>
      </c>
      <c r="F3160" t="s">
        <v>622</v>
      </c>
      <c r="G3160" t="s">
        <v>623</v>
      </c>
      <c r="H3160" t="s">
        <v>218</v>
      </c>
      <c r="I3160" t="s">
        <v>219</v>
      </c>
      <c r="J3160" t="s">
        <v>32</v>
      </c>
      <c r="K3160">
        <v>7</v>
      </c>
    </row>
    <row r="3161" spans="1:11" x14ac:dyDescent="0.35">
      <c r="A3161" s="36" t="str">
        <f t="shared" si="34"/>
        <v>NHS111PS-202425-H2</v>
      </c>
      <c r="B3161" s="36" t="str">
        <f>VLOOKUP($A3161,Refs!$J$2:$K$15,2,FALSE)</f>
        <v>Oct'24 to Mar'25</v>
      </c>
      <c r="C3161" t="s">
        <v>631</v>
      </c>
      <c r="D3161" t="s">
        <v>495</v>
      </c>
      <c r="E3161" t="s">
        <v>599</v>
      </c>
      <c r="F3161" t="s">
        <v>622</v>
      </c>
      <c r="G3161" t="s">
        <v>623</v>
      </c>
      <c r="H3161" t="s">
        <v>218</v>
      </c>
      <c r="I3161" t="s">
        <v>219</v>
      </c>
      <c r="J3161" t="s">
        <v>33</v>
      </c>
      <c r="K3161">
        <v>16</v>
      </c>
    </row>
    <row r="3162" spans="1:11" x14ac:dyDescent="0.35">
      <c r="A3162" s="36" t="str">
        <f t="shared" si="34"/>
        <v>NHS111PS-202425-H2</v>
      </c>
      <c r="B3162" s="36" t="str">
        <f>VLOOKUP($A3162,Refs!$J$2:$K$15,2,FALSE)</f>
        <v>Oct'24 to Mar'25</v>
      </c>
      <c r="C3162" t="s">
        <v>631</v>
      </c>
      <c r="D3162" t="s">
        <v>495</v>
      </c>
      <c r="E3162" t="s">
        <v>599</v>
      </c>
      <c r="F3162" t="s">
        <v>622</v>
      </c>
      <c r="G3162" t="s">
        <v>623</v>
      </c>
      <c r="H3162" t="s">
        <v>218</v>
      </c>
      <c r="I3162" t="s">
        <v>219</v>
      </c>
      <c r="J3162" t="s">
        <v>34</v>
      </c>
      <c r="K3162">
        <v>7</v>
      </c>
    </row>
    <row r="3163" spans="1:11" x14ac:dyDescent="0.35">
      <c r="A3163" s="36" t="str">
        <f t="shared" si="34"/>
        <v>NHS111PS-202425-H2</v>
      </c>
      <c r="B3163" s="36" t="str">
        <f>VLOOKUP($A3163,Refs!$J$2:$K$15,2,FALSE)</f>
        <v>Oct'24 to Mar'25</v>
      </c>
      <c r="C3163" t="s">
        <v>631</v>
      </c>
      <c r="D3163" t="s">
        <v>495</v>
      </c>
      <c r="E3163" t="s">
        <v>599</v>
      </c>
      <c r="F3163" t="s">
        <v>622</v>
      </c>
      <c r="G3163" t="s">
        <v>623</v>
      </c>
      <c r="H3163" t="s">
        <v>218</v>
      </c>
      <c r="I3163" t="s">
        <v>219</v>
      </c>
      <c r="J3163" t="s">
        <v>35</v>
      </c>
      <c r="K3163">
        <v>16</v>
      </c>
    </row>
    <row r="3164" spans="1:11" x14ac:dyDescent="0.35">
      <c r="A3164" s="36" t="str">
        <f t="shared" si="34"/>
        <v>NHS111PS-202425-H2</v>
      </c>
      <c r="B3164" s="36" t="str">
        <f>VLOOKUP($A3164,Refs!$J$2:$K$15,2,FALSE)</f>
        <v>Oct'24 to Mar'25</v>
      </c>
      <c r="C3164" t="s">
        <v>631</v>
      </c>
      <c r="D3164" t="s">
        <v>495</v>
      </c>
      <c r="E3164" t="s">
        <v>599</v>
      </c>
      <c r="F3164" t="s">
        <v>622</v>
      </c>
      <c r="G3164" t="s">
        <v>623</v>
      </c>
      <c r="H3164" t="s">
        <v>218</v>
      </c>
      <c r="I3164" t="s">
        <v>219</v>
      </c>
      <c r="J3164" t="s">
        <v>36</v>
      </c>
      <c r="K3164">
        <v>80</v>
      </c>
    </row>
    <row r="3165" spans="1:11" x14ac:dyDescent="0.35">
      <c r="A3165" s="36" t="str">
        <f t="shared" si="34"/>
        <v>NHS111PS-202425-H2</v>
      </c>
      <c r="B3165" s="36" t="str">
        <f>VLOOKUP($A3165,Refs!$J$2:$K$15,2,FALSE)</f>
        <v>Oct'24 to Mar'25</v>
      </c>
      <c r="C3165" t="s">
        <v>631</v>
      </c>
      <c r="D3165" t="s">
        <v>495</v>
      </c>
      <c r="E3165" t="s">
        <v>599</v>
      </c>
      <c r="F3165" t="s">
        <v>622</v>
      </c>
      <c r="G3165" t="s">
        <v>623</v>
      </c>
      <c r="H3165" t="s">
        <v>218</v>
      </c>
      <c r="I3165" t="s">
        <v>219</v>
      </c>
      <c r="J3165" t="s">
        <v>37</v>
      </c>
      <c r="K3165">
        <v>40</v>
      </c>
    </row>
    <row r="3166" spans="1:11" x14ac:dyDescent="0.35">
      <c r="A3166" s="36" t="str">
        <f t="shared" si="34"/>
        <v>NHS111PS-202425-H2</v>
      </c>
      <c r="B3166" s="36" t="str">
        <f>VLOOKUP($A3166,Refs!$J$2:$K$15,2,FALSE)</f>
        <v>Oct'24 to Mar'25</v>
      </c>
      <c r="C3166" t="s">
        <v>631</v>
      </c>
      <c r="D3166" t="s">
        <v>495</v>
      </c>
      <c r="E3166" t="s">
        <v>599</v>
      </c>
      <c r="F3166" t="s">
        <v>622</v>
      </c>
      <c r="G3166" t="s">
        <v>623</v>
      </c>
      <c r="H3166" t="s">
        <v>218</v>
      </c>
      <c r="I3166" t="s">
        <v>219</v>
      </c>
      <c r="J3166" t="s">
        <v>38</v>
      </c>
      <c r="K3166">
        <v>32</v>
      </c>
    </row>
    <row r="3167" spans="1:11" x14ac:dyDescent="0.35">
      <c r="A3167" s="36" t="str">
        <f t="shared" si="34"/>
        <v>NHS111PS-202425-H2</v>
      </c>
      <c r="B3167" s="36" t="str">
        <f>VLOOKUP($A3167,Refs!$J$2:$K$15,2,FALSE)</f>
        <v>Oct'24 to Mar'25</v>
      </c>
      <c r="C3167" t="s">
        <v>631</v>
      </c>
      <c r="D3167" t="s">
        <v>495</v>
      </c>
      <c r="E3167" t="s">
        <v>599</v>
      </c>
      <c r="F3167" t="s">
        <v>622</v>
      </c>
      <c r="G3167" t="s">
        <v>623</v>
      </c>
      <c r="H3167" t="s">
        <v>218</v>
      </c>
      <c r="I3167" t="s">
        <v>219</v>
      </c>
      <c r="J3167" t="s">
        <v>39</v>
      </c>
      <c r="K3167">
        <v>70</v>
      </c>
    </row>
    <row r="3168" spans="1:11" x14ac:dyDescent="0.35">
      <c r="A3168" s="36" t="str">
        <f t="shared" si="34"/>
        <v>NHS111PS-202425-H2</v>
      </c>
      <c r="B3168" s="36" t="str">
        <f>VLOOKUP($A3168,Refs!$J$2:$K$15,2,FALSE)</f>
        <v>Oct'24 to Mar'25</v>
      </c>
      <c r="C3168" t="s">
        <v>631</v>
      </c>
      <c r="D3168" t="s">
        <v>495</v>
      </c>
      <c r="E3168" t="s">
        <v>599</v>
      </c>
      <c r="F3168" t="s">
        <v>622</v>
      </c>
      <c r="G3168" t="s">
        <v>623</v>
      </c>
      <c r="H3168" t="s">
        <v>218</v>
      </c>
      <c r="I3168" t="s">
        <v>219</v>
      </c>
      <c r="J3168" t="s">
        <v>40</v>
      </c>
      <c r="K3168">
        <v>12</v>
      </c>
    </row>
    <row r="3169" spans="1:11" x14ac:dyDescent="0.35">
      <c r="A3169" s="36" t="str">
        <f t="shared" si="34"/>
        <v>NHS111PS-202425-H2</v>
      </c>
      <c r="B3169" s="36" t="str">
        <f>VLOOKUP($A3169,Refs!$J$2:$K$15,2,FALSE)</f>
        <v>Oct'24 to Mar'25</v>
      </c>
      <c r="C3169" t="s">
        <v>631</v>
      </c>
      <c r="D3169" t="s">
        <v>495</v>
      </c>
      <c r="E3169" t="s">
        <v>599</v>
      </c>
      <c r="F3169" t="s">
        <v>622</v>
      </c>
      <c r="G3169" t="s">
        <v>623</v>
      </c>
      <c r="H3169" t="s">
        <v>218</v>
      </c>
      <c r="I3169" t="s">
        <v>219</v>
      </c>
      <c r="J3169" t="s">
        <v>41</v>
      </c>
      <c r="K3169">
        <v>11</v>
      </c>
    </row>
    <row r="3170" spans="1:11" x14ac:dyDescent="0.35">
      <c r="A3170" s="36" t="str">
        <f t="shared" si="34"/>
        <v>NHS111PS-202425-H2</v>
      </c>
      <c r="B3170" s="36" t="str">
        <f>VLOOKUP($A3170,Refs!$J$2:$K$15,2,FALSE)</f>
        <v>Oct'24 to Mar'25</v>
      </c>
      <c r="C3170" t="s">
        <v>631</v>
      </c>
      <c r="D3170" t="s">
        <v>495</v>
      </c>
      <c r="E3170" t="s">
        <v>599</v>
      </c>
      <c r="F3170" t="s">
        <v>622</v>
      </c>
      <c r="G3170" t="s">
        <v>623</v>
      </c>
      <c r="H3170" t="s">
        <v>218</v>
      </c>
      <c r="I3170" t="s">
        <v>219</v>
      </c>
      <c r="J3170" t="s">
        <v>42</v>
      </c>
      <c r="K3170">
        <v>36</v>
      </c>
    </row>
    <row r="3171" spans="1:11" x14ac:dyDescent="0.35">
      <c r="A3171" s="36" t="str">
        <f t="shared" si="34"/>
        <v>NHS111PS-202425-H2</v>
      </c>
      <c r="B3171" s="36" t="str">
        <f>VLOOKUP($A3171,Refs!$J$2:$K$15,2,FALSE)</f>
        <v>Oct'24 to Mar'25</v>
      </c>
      <c r="C3171" t="s">
        <v>631</v>
      </c>
      <c r="D3171" t="s">
        <v>495</v>
      </c>
      <c r="E3171" t="s">
        <v>599</v>
      </c>
      <c r="F3171" t="s">
        <v>622</v>
      </c>
      <c r="G3171" t="s">
        <v>623</v>
      </c>
      <c r="H3171" t="s">
        <v>218</v>
      </c>
      <c r="I3171" t="s">
        <v>219</v>
      </c>
      <c r="J3171" t="s">
        <v>43</v>
      </c>
      <c r="K3171">
        <v>0</v>
      </c>
    </row>
    <row r="3172" spans="1:11" x14ac:dyDescent="0.35">
      <c r="A3172" s="36" t="str">
        <f t="shared" si="34"/>
        <v>NHS111PS-202425-H2</v>
      </c>
      <c r="B3172" s="36" t="str">
        <f>VLOOKUP($A3172,Refs!$J$2:$K$15,2,FALSE)</f>
        <v>Oct'24 to Mar'25</v>
      </c>
      <c r="C3172" t="s">
        <v>631</v>
      </c>
      <c r="D3172" t="s">
        <v>495</v>
      </c>
      <c r="E3172" t="s">
        <v>599</v>
      </c>
      <c r="F3172" t="s">
        <v>622</v>
      </c>
      <c r="G3172" t="s">
        <v>623</v>
      </c>
      <c r="H3172" t="s">
        <v>128</v>
      </c>
      <c r="I3172" t="s">
        <v>129</v>
      </c>
      <c r="J3172">
        <v>1</v>
      </c>
      <c r="K3172">
        <v>2500</v>
      </c>
    </row>
    <row r="3173" spans="1:11" x14ac:dyDescent="0.35">
      <c r="A3173" s="36" t="str">
        <f t="shared" si="34"/>
        <v>NHS111PS-202425-H2</v>
      </c>
      <c r="B3173" s="36" t="str">
        <f>VLOOKUP($A3173,Refs!$J$2:$K$15,2,FALSE)</f>
        <v>Oct'24 to Mar'25</v>
      </c>
      <c r="C3173" t="s">
        <v>631</v>
      </c>
      <c r="D3173" t="s">
        <v>495</v>
      </c>
      <c r="E3173" t="s">
        <v>599</v>
      </c>
      <c r="F3173" t="s">
        <v>622</v>
      </c>
      <c r="G3173" t="s">
        <v>623</v>
      </c>
      <c r="H3173" t="s">
        <v>128</v>
      </c>
      <c r="I3173" t="s">
        <v>129</v>
      </c>
      <c r="J3173">
        <v>2</v>
      </c>
      <c r="K3173">
        <v>273</v>
      </c>
    </row>
    <row r="3174" spans="1:11" x14ac:dyDescent="0.35">
      <c r="A3174" s="36" t="str">
        <f t="shared" si="34"/>
        <v>NHS111PS-202425-H2</v>
      </c>
      <c r="B3174" s="36" t="str">
        <f>VLOOKUP($A3174,Refs!$J$2:$K$15,2,FALSE)</f>
        <v>Oct'24 to Mar'25</v>
      </c>
      <c r="C3174" t="s">
        <v>631</v>
      </c>
      <c r="D3174" t="s">
        <v>495</v>
      </c>
      <c r="E3174" t="s">
        <v>599</v>
      </c>
      <c r="F3174" t="s">
        <v>622</v>
      </c>
      <c r="G3174" t="s">
        <v>623</v>
      </c>
      <c r="H3174" t="s">
        <v>128</v>
      </c>
      <c r="I3174" t="s">
        <v>129</v>
      </c>
      <c r="J3174" t="s">
        <v>30</v>
      </c>
      <c r="K3174">
        <v>180</v>
      </c>
    </row>
    <row r="3175" spans="1:11" x14ac:dyDescent="0.35">
      <c r="A3175" s="36" t="str">
        <f t="shared" si="34"/>
        <v>NHS111PS-202425-H2</v>
      </c>
      <c r="B3175" s="36" t="str">
        <f>VLOOKUP($A3175,Refs!$J$2:$K$15,2,FALSE)</f>
        <v>Oct'24 to Mar'25</v>
      </c>
      <c r="C3175" t="s">
        <v>631</v>
      </c>
      <c r="D3175" t="s">
        <v>495</v>
      </c>
      <c r="E3175" t="s">
        <v>599</v>
      </c>
      <c r="F3175" t="s">
        <v>622</v>
      </c>
      <c r="G3175" t="s">
        <v>623</v>
      </c>
      <c r="H3175" t="s">
        <v>128</v>
      </c>
      <c r="I3175" t="s">
        <v>129</v>
      </c>
      <c r="J3175" t="s">
        <v>31</v>
      </c>
      <c r="K3175">
        <v>42</v>
      </c>
    </row>
    <row r="3176" spans="1:11" x14ac:dyDescent="0.35">
      <c r="A3176" s="36" t="str">
        <f t="shared" si="34"/>
        <v>NHS111PS-202425-H2</v>
      </c>
      <c r="B3176" s="36" t="str">
        <f>VLOOKUP($A3176,Refs!$J$2:$K$15,2,FALSE)</f>
        <v>Oct'24 to Mar'25</v>
      </c>
      <c r="C3176" t="s">
        <v>631</v>
      </c>
      <c r="D3176" t="s">
        <v>495</v>
      </c>
      <c r="E3176" t="s">
        <v>599</v>
      </c>
      <c r="F3176" t="s">
        <v>622</v>
      </c>
      <c r="G3176" t="s">
        <v>623</v>
      </c>
      <c r="H3176" t="s">
        <v>128</v>
      </c>
      <c r="I3176" t="s">
        <v>129</v>
      </c>
      <c r="J3176" t="s">
        <v>32</v>
      </c>
      <c r="K3176">
        <v>13</v>
      </c>
    </row>
    <row r="3177" spans="1:11" x14ac:dyDescent="0.35">
      <c r="A3177" s="36" t="str">
        <f t="shared" si="34"/>
        <v>NHS111PS-202425-H2</v>
      </c>
      <c r="B3177" s="36" t="str">
        <f>VLOOKUP($A3177,Refs!$J$2:$K$15,2,FALSE)</f>
        <v>Oct'24 to Mar'25</v>
      </c>
      <c r="C3177" t="s">
        <v>631</v>
      </c>
      <c r="D3177" t="s">
        <v>495</v>
      </c>
      <c r="E3177" t="s">
        <v>599</v>
      </c>
      <c r="F3177" t="s">
        <v>622</v>
      </c>
      <c r="G3177" t="s">
        <v>623</v>
      </c>
      <c r="H3177" t="s">
        <v>128</v>
      </c>
      <c r="I3177" t="s">
        <v>129</v>
      </c>
      <c r="J3177" t="s">
        <v>33</v>
      </c>
      <c r="K3177">
        <v>6</v>
      </c>
    </row>
    <row r="3178" spans="1:11" x14ac:dyDescent="0.35">
      <c r="A3178" s="36" t="str">
        <f t="shared" si="34"/>
        <v>NHS111PS-202425-H2</v>
      </c>
      <c r="B3178" s="36" t="str">
        <f>VLOOKUP($A3178,Refs!$J$2:$K$15,2,FALSE)</f>
        <v>Oct'24 to Mar'25</v>
      </c>
      <c r="C3178" t="s">
        <v>631</v>
      </c>
      <c r="D3178" t="s">
        <v>495</v>
      </c>
      <c r="E3178" t="s">
        <v>599</v>
      </c>
      <c r="F3178" t="s">
        <v>622</v>
      </c>
      <c r="G3178" t="s">
        <v>623</v>
      </c>
      <c r="H3178" t="s">
        <v>128</v>
      </c>
      <c r="I3178" t="s">
        <v>129</v>
      </c>
      <c r="J3178" t="s">
        <v>34</v>
      </c>
      <c r="K3178">
        <v>13</v>
      </c>
    </row>
    <row r="3179" spans="1:11" x14ac:dyDescent="0.35">
      <c r="A3179" s="36" t="str">
        <f t="shared" si="34"/>
        <v>NHS111PS-202425-H2</v>
      </c>
      <c r="B3179" s="36" t="str">
        <f>VLOOKUP($A3179,Refs!$J$2:$K$15,2,FALSE)</f>
        <v>Oct'24 to Mar'25</v>
      </c>
      <c r="C3179" t="s">
        <v>631</v>
      </c>
      <c r="D3179" t="s">
        <v>495</v>
      </c>
      <c r="E3179" t="s">
        <v>599</v>
      </c>
      <c r="F3179" t="s">
        <v>622</v>
      </c>
      <c r="G3179" t="s">
        <v>623</v>
      </c>
      <c r="H3179" t="s">
        <v>128</v>
      </c>
      <c r="I3179" t="s">
        <v>129</v>
      </c>
      <c r="J3179" t="s">
        <v>35</v>
      </c>
      <c r="K3179">
        <v>19</v>
      </c>
    </row>
    <row r="3180" spans="1:11" x14ac:dyDescent="0.35">
      <c r="A3180" s="36" t="str">
        <f t="shared" si="34"/>
        <v>NHS111PS-202425-H2</v>
      </c>
      <c r="B3180" s="36" t="str">
        <f>VLOOKUP($A3180,Refs!$J$2:$K$15,2,FALSE)</f>
        <v>Oct'24 to Mar'25</v>
      </c>
      <c r="C3180" t="s">
        <v>631</v>
      </c>
      <c r="D3180" t="s">
        <v>495</v>
      </c>
      <c r="E3180" t="s">
        <v>599</v>
      </c>
      <c r="F3180" t="s">
        <v>622</v>
      </c>
      <c r="G3180" t="s">
        <v>623</v>
      </c>
      <c r="H3180" t="s">
        <v>128</v>
      </c>
      <c r="I3180" t="s">
        <v>129</v>
      </c>
      <c r="J3180" t="s">
        <v>36</v>
      </c>
      <c r="K3180">
        <v>73</v>
      </c>
    </row>
    <row r="3181" spans="1:11" x14ac:dyDescent="0.35">
      <c r="A3181" s="36" t="str">
        <f t="shared" si="34"/>
        <v>NHS111PS-202425-H2</v>
      </c>
      <c r="B3181" s="36" t="str">
        <f>VLOOKUP($A3181,Refs!$J$2:$K$15,2,FALSE)</f>
        <v>Oct'24 to Mar'25</v>
      </c>
      <c r="C3181" t="s">
        <v>631</v>
      </c>
      <c r="D3181" t="s">
        <v>495</v>
      </c>
      <c r="E3181" t="s">
        <v>599</v>
      </c>
      <c r="F3181" t="s">
        <v>622</v>
      </c>
      <c r="G3181" t="s">
        <v>623</v>
      </c>
      <c r="H3181" t="s">
        <v>128</v>
      </c>
      <c r="I3181" t="s">
        <v>129</v>
      </c>
      <c r="J3181" t="s">
        <v>37</v>
      </c>
      <c r="K3181">
        <v>46</v>
      </c>
    </row>
    <row r="3182" spans="1:11" x14ac:dyDescent="0.35">
      <c r="A3182" s="36" t="str">
        <f t="shared" si="34"/>
        <v>NHS111PS-202425-H2</v>
      </c>
      <c r="B3182" s="36" t="str">
        <f>VLOOKUP($A3182,Refs!$J$2:$K$15,2,FALSE)</f>
        <v>Oct'24 to Mar'25</v>
      </c>
      <c r="C3182" t="s">
        <v>631</v>
      </c>
      <c r="D3182" t="s">
        <v>495</v>
      </c>
      <c r="E3182" t="s">
        <v>599</v>
      </c>
      <c r="F3182" t="s">
        <v>622</v>
      </c>
      <c r="G3182" t="s">
        <v>623</v>
      </c>
      <c r="H3182" t="s">
        <v>128</v>
      </c>
      <c r="I3182" t="s">
        <v>129</v>
      </c>
      <c r="J3182" t="s">
        <v>38</v>
      </c>
      <c r="K3182">
        <v>44</v>
      </c>
    </row>
    <row r="3183" spans="1:11" x14ac:dyDescent="0.35">
      <c r="A3183" s="36" t="str">
        <f t="shared" si="34"/>
        <v>NHS111PS-202425-H2</v>
      </c>
      <c r="B3183" s="36" t="str">
        <f>VLOOKUP($A3183,Refs!$J$2:$K$15,2,FALSE)</f>
        <v>Oct'24 to Mar'25</v>
      </c>
      <c r="C3183" t="s">
        <v>631</v>
      </c>
      <c r="D3183" t="s">
        <v>495</v>
      </c>
      <c r="E3183" t="s">
        <v>599</v>
      </c>
      <c r="F3183" t="s">
        <v>622</v>
      </c>
      <c r="G3183" t="s">
        <v>623</v>
      </c>
      <c r="H3183" t="s">
        <v>128</v>
      </c>
      <c r="I3183" t="s">
        <v>129</v>
      </c>
      <c r="J3183" t="s">
        <v>39</v>
      </c>
      <c r="K3183">
        <v>54</v>
      </c>
    </row>
    <row r="3184" spans="1:11" x14ac:dyDescent="0.35">
      <c r="A3184" s="36" t="str">
        <f t="shared" si="34"/>
        <v>NHS111PS-202425-H2</v>
      </c>
      <c r="B3184" s="36" t="str">
        <f>VLOOKUP($A3184,Refs!$J$2:$K$15,2,FALSE)</f>
        <v>Oct'24 to Mar'25</v>
      </c>
      <c r="C3184" t="s">
        <v>631</v>
      </c>
      <c r="D3184" t="s">
        <v>495</v>
      </c>
      <c r="E3184" t="s">
        <v>599</v>
      </c>
      <c r="F3184" t="s">
        <v>622</v>
      </c>
      <c r="G3184" t="s">
        <v>623</v>
      </c>
      <c r="H3184" t="s">
        <v>128</v>
      </c>
      <c r="I3184" t="s">
        <v>129</v>
      </c>
      <c r="J3184" t="s">
        <v>40</v>
      </c>
      <c r="K3184">
        <v>17</v>
      </c>
    </row>
    <row r="3185" spans="1:11" x14ac:dyDescent="0.35">
      <c r="A3185" s="36" t="str">
        <f t="shared" si="34"/>
        <v>NHS111PS-202425-H2</v>
      </c>
      <c r="B3185" s="36" t="str">
        <f>VLOOKUP($A3185,Refs!$J$2:$K$15,2,FALSE)</f>
        <v>Oct'24 to Mar'25</v>
      </c>
      <c r="C3185" t="s">
        <v>631</v>
      </c>
      <c r="D3185" t="s">
        <v>495</v>
      </c>
      <c r="E3185" t="s">
        <v>599</v>
      </c>
      <c r="F3185" t="s">
        <v>622</v>
      </c>
      <c r="G3185" t="s">
        <v>623</v>
      </c>
      <c r="H3185" t="s">
        <v>128</v>
      </c>
      <c r="I3185" t="s">
        <v>129</v>
      </c>
      <c r="J3185" t="s">
        <v>41</v>
      </c>
      <c r="K3185">
        <v>10</v>
      </c>
    </row>
    <row r="3186" spans="1:11" x14ac:dyDescent="0.35">
      <c r="A3186" s="36" t="str">
        <f t="shared" si="34"/>
        <v>NHS111PS-202425-H2</v>
      </c>
      <c r="B3186" s="36" t="str">
        <f>VLOOKUP($A3186,Refs!$J$2:$K$15,2,FALSE)</f>
        <v>Oct'24 to Mar'25</v>
      </c>
      <c r="C3186" t="s">
        <v>631</v>
      </c>
      <c r="D3186" t="s">
        <v>495</v>
      </c>
      <c r="E3186" t="s">
        <v>599</v>
      </c>
      <c r="F3186" t="s">
        <v>622</v>
      </c>
      <c r="G3186" t="s">
        <v>623</v>
      </c>
      <c r="H3186" t="s">
        <v>128</v>
      </c>
      <c r="I3186" t="s">
        <v>129</v>
      </c>
      <c r="J3186" t="s">
        <v>42</v>
      </c>
      <c r="K3186">
        <v>27</v>
      </c>
    </row>
    <row r="3187" spans="1:11" x14ac:dyDescent="0.35">
      <c r="A3187" s="36" t="str">
        <f t="shared" si="34"/>
        <v>NHS111PS-202425-H2</v>
      </c>
      <c r="B3187" s="36" t="str">
        <f>VLOOKUP($A3187,Refs!$J$2:$K$15,2,FALSE)</f>
        <v>Oct'24 to Mar'25</v>
      </c>
      <c r="C3187" t="s">
        <v>631</v>
      </c>
      <c r="D3187" t="s">
        <v>495</v>
      </c>
      <c r="E3187" t="s">
        <v>599</v>
      </c>
      <c r="F3187" t="s">
        <v>622</v>
      </c>
      <c r="G3187" t="s">
        <v>623</v>
      </c>
      <c r="H3187" t="s">
        <v>128</v>
      </c>
      <c r="I3187" t="s">
        <v>129</v>
      </c>
      <c r="J3187" t="s">
        <v>43</v>
      </c>
      <c r="K3187">
        <v>2</v>
      </c>
    </row>
    <row r="3188" spans="1:11" x14ac:dyDescent="0.35">
      <c r="A3188" s="36" t="str">
        <f t="shared" ref="A3188:A3251" si="35">C3188</f>
        <v>NHS111PS-202425-H2</v>
      </c>
      <c r="B3188" s="36" t="str">
        <f>VLOOKUP($A3188,Refs!$J$2:$K$15,2,FALSE)</f>
        <v>Oct'24 to Mar'25</v>
      </c>
      <c r="C3188" t="s">
        <v>631</v>
      </c>
      <c r="D3188" t="s">
        <v>497</v>
      </c>
      <c r="E3188" t="s">
        <v>594</v>
      </c>
      <c r="F3188" t="s">
        <v>624</v>
      </c>
      <c r="G3188" t="s">
        <v>625</v>
      </c>
      <c r="H3188" t="s">
        <v>144</v>
      </c>
      <c r="I3188" t="s">
        <v>145</v>
      </c>
      <c r="J3188">
        <v>1</v>
      </c>
      <c r="K3188">
        <v>4205</v>
      </c>
    </row>
    <row r="3189" spans="1:11" x14ac:dyDescent="0.35">
      <c r="A3189" s="36" t="str">
        <f t="shared" si="35"/>
        <v>NHS111PS-202425-H2</v>
      </c>
      <c r="B3189" s="36" t="str">
        <f>VLOOKUP($A3189,Refs!$J$2:$K$15,2,FALSE)</f>
        <v>Oct'24 to Mar'25</v>
      </c>
      <c r="C3189" t="s">
        <v>631</v>
      </c>
      <c r="D3189" t="s">
        <v>497</v>
      </c>
      <c r="E3189" t="s">
        <v>594</v>
      </c>
      <c r="F3189" t="s">
        <v>624</v>
      </c>
      <c r="G3189" t="s">
        <v>625</v>
      </c>
      <c r="H3189" t="s">
        <v>144</v>
      </c>
      <c r="I3189" t="s">
        <v>145</v>
      </c>
      <c r="J3189">
        <v>2</v>
      </c>
      <c r="K3189">
        <v>546</v>
      </c>
    </row>
    <row r="3190" spans="1:11" x14ac:dyDescent="0.35">
      <c r="A3190" s="36" t="str">
        <f t="shared" si="35"/>
        <v>NHS111PS-202425-H2</v>
      </c>
      <c r="B3190" s="36" t="str">
        <f>VLOOKUP($A3190,Refs!$J$2:$K$15,2,FALSE)</f>
        <v>Oct'24 to Mar'25</v>
      </c>
      <c r="C3190" t="s">
        <v>631</v>
      </c>
      <c r="D3190" t="s">
        <v>497</v>
      </c>
      <c r="E3190" t="s">
        <v>594</v>
      </c>
      <c r="F3190" t="s">
        <v>624</v>
      </c>
      <c r="G3190" t="s">
        <v>625</v>
      </c>
      <c r="H3190" t="s">
        <v>144</v>
      </c>
      <c r="I3190" t="s">
        <v>145</v>
      </c>
      <c r="J3190" t="s">
        <v>30</v>
      </c>
      <c r="K3190">
        <v>380</v>
      </c>
    </row>
    <row r="3191" spans="1:11" x14ac:dyDescent="0.35">
      <c r="A3191" s="36" t="str">
        <f t="shared" si="35"/>
        <v>NHS111PS-202425-H2</v>
      </c>
      <c r="B3191" s="36" t="str">
        <f>VLOOKUP($A3191,Refs!$J$2:$K$15,2,FALSE)</f>
        <v>Oct'24 to Mar'25</v>
      </c>
      <c r="C3191" t="s">
        <v>631</v>
      </c>
      <c r="D3191" t="s">
        <v>497</v>
      </c>
      <c r="E3191" t="s">
        <v>594</v>
      </c>
      <c r="F3191" t="s">
        <v>624</v>
      </c>
      <c r="G3191" t="s">
        <v>625</v>
      </c>
      <c r="H3191" t="s">
        <v>144</v>
      </c>
      <c r="I3191" t="s">
        <v>145</v>
      </c>
      <c r="J3191" t="s">
        <v>31</v>
      </c>
      <c r="K3191">
        <v>100</v>
      </c>
    </row>
    <row r="3192" spans="1:11" x14ac:dyDescent="0.35">
      <c r="A3192" s="36" t="str">
        <f t="shared" si="35"/>
        <v>NHS111PS-202425-H2</v>
      </c>
      <c r="B3192" s="36" t="str">
        <f>VLOOKUP($A3192,Refs!$J$2:$K$15,2,FALSE)</f>
        <v>Oct'24 to Mar'25</v>
      </c>
      <c r="C3192" t="s">
        <v>631</v>
      </c>
      <c r="D3192" t="s">
        <v>497</v>
      </c>
      <c r="E3192" t="s">
        <v>594</v>
      </c>
      <c r="F3192" t="s">
        <v>624</v>
      </c>
      <c r="G3192" t="s">
        <v>625</v>
      </c>
      <c r="H3192" t="s">
        <v>144</v>
      </c>
      <c r="I3192" t="s">
        <v>145</v>
      </c>
      <c r="J3192" t="s">
        <v>32</v>
      </c>
      <c r="K3192">
        <v>20</v>
      </c>
    </row>
    <row r="3193" spans="1:11" x14ac:dyDescent="0.35">
      <c r="A3193" s="36" t="str">
        <f t="shared" si="35"/>
        <v>NHS111PS-202425-H2</v>
      </c>
      <c r="B3193" s="36" t="str">
        <f>VLOOKUP($A3193,Refs!$J$2:$K$15,2,FALSE)</f>
        <v>Oct'24 to Mar'25</v>
      </c>
      <c r="C3193" t="s">
        <v>631</v>
      </c>
      <c r="D3193" t="s">
        <v>497</v>
      </c>
      <c r="E3193" t="s">
        <v>594</v>
      </c>
      <c r="F3193" t="s">
        <v>624</v>
      </c>
      <c r="G3193" t="s">
        <v>625</v>
      </c>
      <c r="H3193" t="s">
        <v>144</v>
      </c>
      <c r="I3193" t="s">
        <v>145</v>
      </c>
      <c r="J3193" t="s">
        <v>33</v>
      </c>
      <c r="K3193">
        <v>20</v>
      </c>
    </row>
    <row r="3194" spans="1:11" x14ac:dyDescent="0.35">
      <c r="A3194" s="36" t="str">
        <f t="shared" si="35"/>
        <v>NHS111PS-202425-H2</v>
      </c>
      <c r="B3194" s="36" t="str">
        <f>VLOOKUP($A3194,Refs!$J$2:$K$15,2,FALSE)</f>
        <v>Oct'24 to Mar'25</v>
      </c>
      <c r="C3194" t="s">
        <v>631</v>
      </c>
      <c r="D3194" t="s">
        <v>497</v>
      </c>
      <c r="E3194" t="s">
        <v>594</v>
      </c>
      <c r="F3194" t="s">
        <v>624</v>
      </c>
      <c r="G3194" t="s">
        <v>625</v>
      </c>
      <c r="H3194" t="s">
        <v>144</v>
      </c>
      <c r="I3194" t="s">
        <v>145</v>
      </c>
      <c r="J3194" t="s">
        <v>34</v>
      </c>
      <c r="K3194">
        <v>18</v>
      </c>
    </row>
    <row r="3195" spans="1:11" x14ac:dyDescent="0.35">
      <c r="A3195" s="36" t="str">
        <f t="shared" si="35"/>
        <v>NHS111PS-202425-H2</v>
      </c>
      <c r="B3195" s="36" t="str">
        <f>VLOOKUP($A3195,Refs!$J$2:$K$15,2,FALSE)</f>
        <v>Oct'24 to Mar'25</v>
      </c>
      <c r="C3195" t="s">
        <v>631</v>
      </c>
      <c r="D3195" t="s">
        <v>497</v>
      </c>
      <c r="E3195" t="s">
        <v>594</v>
      </c>
      <c r="F3195" t="s">
        <v>624</v>
      </c>
      <c r="G3195" t="s">
        <v>625</v>
      </c>
      <c r="H3195" t="s">
        <v>144</v>
      </c>
      <c r="I3195" t="s">
        <v>145</v>
      </c>
      <c r="J3195" t="s">
        <v>35</v>
      </c>
      <c r="K3195">
        <v>8</v>
      </c>
    </row>
    <row r="3196" spans="1:11" x14ac:dyDescent="0.35">
      <c r="A3196" s="36" t="str">
        <f t="shared" si="35"/>
        <v>NHS111PS-202425-H2</v>
      </c>
      <c r="B3196" s="36" t="str">
        <f>VLOOKUP($A3196,Refs!$J$2:$K$15,2,FALSE)</f>
        <v>Oct'24 to Mar'25</v>
      </c>
      <c r="C3196" t="s">
        <v>631</v>
      </c>
      <c r="D3196" t="s">
        <v>497</v>
      </c>
      <c r="E3196" t="s">
        <v>594</v>
      </c>
      <c r="F3196" t="s">
        <v>624</v>
      </c>
      <c r="G3196" t="s">
        <v>625</v>
      </c>
      <c r="H3196" t="s">
        <v>144</v>
      </c>
      <c r="I3196" t="s">
        <v>145</v>
      </c>
      <c r="J3196" t="s">
        <v>36</v>
      </c>
      <c r="K3196">
        <v>185</v>
      </c>
    </row>
    <row r="3197" spans="1:11" x14ac:dyDescent="0.35">
      <c r="A3197" s="36" t="str">
        <f t="shared" si="35"/>
        <v>NHS111PS-202425-H2</v>
      </c>
      <c r="B3197" s="36" t="str">
        <f>VLOOKUP($A3197,Refs!$J$2:$K$15,2,FALSE)</f>
        <v>Oct'24 to Mar'25</v>
      </c>
      <c r="C3197" t="s">
        <v>631</v>
      </c>
      <c r="D3197" t="s">
        <v>497</v>
      </c>
      <c r="E3197" t="s">
        <v>594</v>
      </c>
      <c r="F3197" t="s">
        <v>624</v>
      </c>
      <c r="G3197" t="s">
        <v>625</v>
      </c>
      <c r="H3197" t="s">
        <v>144</v>
      </c>
      <c r="I3197" t="s">
        <v>145</v>
      </c>
      <c r="J3197" t="s">
        <v>37</v>
      </c>
      <c r="K3197">
        <v>43</v>
      </c>
    </row>
    <row r="3198" spans="1:11" x14ac:dyDescent="0.35">
      <c r="A3198" s="36" t="str">
        <f t="shared" si="35"/>
        <v>NHS111PS-202425-H2</v>
      </c>
      <c r="B3198" s="36" t="str">
        <f>VLOOKUP($A3198,Refs!$J$2:$K$15,2,FALSE)</f>
        <v>Oct'24 to Mar'25</v>
      </c>
      <c r="C3198" t="s">
        <v>631</v>
      </c>
      <c r="D3198" t="s">
        <v>497</v>
      </c>
      <c r="E3198" t="s">
        <v>594</v>
      </c>
      <c r="F3198" t="s">
        <v>624</v>
      </c>
      <c r="G3198" t="s">
        <v>625</v>
      </c>
      <c r="H3198" t="s">
        <v>144</v>
      </c>
      <c r="I3198" t="s">
        <v>145</v>
      </c>
      <c r="J3198" t="s">
        <v>38</v>
      </c>
      <c r="K3198">
        <v>110</v>
      </c>
    </row>
    <row r="3199" spans="1:11" x14ac:dyDescent="0.35">
      <c r="A3199" s="36" t="str">
        <f t="shared" si="35"/>
        <v>NHS111PS-202425-H2</v>
      </c>
      <c r="B3199" s="36" t="str">
        <f>VLOOKUP($A3199,Refs!$J$2:$K$15,2,FALSE)</f>
        <v>Oct'24 to Mar'25</v>
      </c>
      <c r="C3199" t="s">
        <v>631</v>
      </c>
      <c r="D3199" t="s">
        <v>497</v>
      </c>
      <c r="E3199" t="s">
        <v>594</v>
      </c>
      <c r="F3199" t="s">
        <v>624</v>
      </c>
      <c r="G3199" t="s">
        <v>625</v>
      </c>
      <c r="H3199" t="s">
        <v>144</v>
      </c>
      <c r="I3199" t="s">
        <v>145</v>
      </c>
      <c r="J3199" t="s">
        <v>39</v>
      </c>
      <c r="K3199">
        <v>130</v>
      </c>
    </row>
    <row r="3200" spans="1:11" x14ac:dyDescent="0.35">
      <c r="A3200" s="36" t="str">
        <f t="shared" si="35"/>
        <v>NHS111PS-202425-H2</v>
      </c>
      <c r="B3200" s="36" t="str">
        <f>VLOOKUP($A3200,Refs!$J$2:$K$15,2,FALSE)</f>
        <v>Oct'24 to Mar'25</v>
      </c>
      <c r="C3200" t="s">
        <v>631</v>
      </c>
      <c r="D3200" t="s">
        <v>497</v>
      </c>
      <c r="E3200" t="s">
        <v>594</v>
      </c>
      <c r="F3200" t="s">
        <v>624</v>
      </c>
      <c r="G3200" t="s">
        <v>625</v>
      </c>
      <c r="H3200" t="s">
        <v>144</v>
      </c>
      <c r="I3200" t="s">
        <v>145</v>
      </c>
      <c r="J3200" t="s">
        <v>40</v>
      </c>
      <c r="K3200">
        <v>12</v>
      </c>
    </row>
    <row r="3201" spans="1:11" x14ac:dyDescent="0.35">
      <c r="A3201" s="36" t="str">
        <f t="shared" si="35"/>
        <v>NHS111PS-202425-H2</v>
      </c>
      <c r="B3201" s="36" t="str">
        <f>VLOOKUP($A3201,Refs!$J$2:$K$15,2,FALSE)</f>
        <v>Oct'24 to Mar'25</v>
      </c>
      <c r="C3201" t="s">
        <v>631</v>
      </c>
      <c r="D3201" t="s">
        <v>497</v>
      </c>
      <c r="E3201" t="s">
        <v>594</v>
      </c>
      <c r="F3201" t="s">
        <v>624</v>
      </c>
      <c r="G3201" t="s">
        <v>625</v>
      </c>
      <c r="H3201" t="s">
        <v>144</v>
      </c>
      <c r="I3201" t="s">
        <v>145</v>
      </c>
      <c r="J3201" t="s">
        <v>41</v>
      </c>
      <c r="K3201">
        <v>14</v>
      </c>
    </row>
    <row r="3202" spans="1:11" x14ac:dyDescent="0.35">
      <c r="A3202" s="36" t="str">
        <f t="shared" si="35"/>
        <v>NHS111PS-202425-H2</v>
      </c>
      <c r="B3202" s="36" t="str">
        <f>VLOOKUP($A3202,Refs!$J$2:$K$15,2,FALSE)</f>
        <v>Oct'24 to Mar'25</v>
      </c>
      <c r="C3202" t="s">
        <v>631</v>
      </c>
      <c r="D3202" t="s">
        <v>497</v>
      </c>
      <c r="E3202" t="s">
        <v>594</v>
      </c>
      <c r="F3202" t="s">
        <v>624</v>
      </c>
      <c r="G3202" t="s">
        <v>625</v>
      </c>
      <c r="H3202" t="s">
        <v>144</v>
      </c>
      <c r="I3202" t="s">
        <v>145</v>
      </c>
      <c r="J3202" t="s">
        <v>42</v>
      </c>
      <c r="K3202">
        <v>15</v>
      </c>
    </row>
    <row r="3203" spans="1:11" x14ac:dyDescent="0.35">
      <c r="A3203" s="36" t="str">
        <f t="shared" si="35"/>
        <v>NHS111PS-202425-H2</v>
      </c>
      <c r="B3203" s="36" t="str">
        <f>VLOOKUP($A3203,Refs!$J$2:$K$15,2,FALSE)</f>
        <v>Oct'24 to Mar'25</v>
      </c>
      <c r="C3203" t="s">
        <v>631</v>
      </c>
      <c r="D3203" t="s">
        <v>497</v>
      </c>
      <c r="E3203" t="s">
        <v>594</v>
      </c>
      <c r="F3203" t="s">
        <v>624</v>
      </c>
      <c r="G3203" t="s">
        <v>625</v>
      </c>
      <c r="H3203" t="s">
        <v>144</v>
      </c>
      <c r="I3203" t="s">
        <v>145</v>
      </c>
      <c r="J3203" t="s">
        <v>43</v>
      </c>
      <c r="K3203">
        <v>37</v>
      </c>
    </row>
    <row r="3204" spans="1:11" x14ac:dyDescent="0.35">
      <c r="A3204" s="36" t="str">
        <f t="shared" si="35"/>
        <v>NHS111PS-202425-H2</v>
      </c>
      <c r="B3204" s="36" t="str">
        <f>VLOOKUP($A3204,Refs!$J$2:$K$15,2,FALSE)</f>
        <v>Oct'24 to Mar'25</v>
      </c>
      <c r="C3204" t="s">
        <v>631</v>
      </c>
      <c r="D3204" t="s">
        <v>497</v>
      </c>
      <c r="E3204" t="s">
        <v>594</v>
      </c>
      <c r="F3204" t="s">
        <v>624</v>
      </c>
      <c r="G3204" t="s">
        <v>625</v>
      </c>
      <c r="H3204" t="s">
        <v>162</v>
      </c>
      <c r="I3204" t="s">
        <v>163</v>
      </c>
      <c r="J3204">
        <v>1</v>
      </c>
      <c r="K3204">
        <v>3663</v>
      </c>
    </row>
    <row r="3205" spans="1:11" x14ac:dyDescent="0.35">
      <c r="A3205" s="36" t="str">
        <f t="shared" si="35"/>
        <v>NHS111PS-202425-H2</v>
      </c>
      <c r="B3205" s="36" t="str">
        <f>VLOOKUP($A3205,Refs!$J$2:$K$15,2,FALSE)</f>
        <v>Oct'24 to Mar'25</v>
      </c>
      <c r="C3205" t="s">
        <v>631</v>
      </c>
      <c r="D3205" t="s">
        <v>497</v>
      </c>
      <c r="E3205" t="s">
        <v>594</v>
      </c>
      <c r="F3205" t="s">
        <v>624</v>
      </c>
      <c r="G3205" t="s">
        <v>625</v>
      </c>
      <c r="H3205" t="s">
        <v>162</v>
      </c>
      <c r="I3205" t="s">
        <v>163</v>
      </c>
      <c r="J3205">
        <v>2</v>
      </c>
      <c r="K3205">
        <v>581</v>
      </c>
    </row>
    <row r="3206" spans="1:11" x14ac:dyDescent="0.35">
      <c r="A3206" s="36" t="str">
        <f t="shared" si="35"/>
        <v>NHS111PS-202425-H2</v>
      </c>
      <c r="B3206" s="36" t="str">
        <f>VLOOKUP($A3206,Refs!$J$2:$K$15,2,FALSE)</f>
        <v>Oct'24 to Mar'25</v>
      </c>
      <c r="C3206" t="s">
        <v>631</v>
      </c>
      <c r="D3206" t="s">
        <v>497</v>
      </c>
      <c r="E3206" t="s">
        <v>594</v>
      </c>
      <c r="F3206" t="s">
        <v>624</v>
      </c>
      <c r="G3206" t="s">
        <v>625</v>
      </c>
      <c r="H3206" t="s">
        <v>162</v>
      </c>
      <c r="I3206" t="s">
        <v>163</v>
      </c>
      <c r="J3206" t="s">
        <v>30</v>
      </c>
      <c r="K3206">
        <v>415</v>
      </c>
    </row>
    <row r="3207" spans="1:11" x14ac:dyDescent="0.35">
      <c r="A3207" s="36" t="str">
        <f t="shared" si="35"/>
        <v>NHS111PS-202425-H2</v>
      </c>
      <c r="B3207" s="36" t="str">
        <f>VLOOKUP($A3207,Refs!$J$2:$K$15,2,FALSE)</f>
        <v>Oct'24 to Mar'25</v>
      </c>
      <c r="C3207" t="s">
        <v>631</v>
      </c>
      <c r="D3207" t="s">
        <v>497</v>
      </c>
      <c r="E3207" t="s">
        <v>594</v>
      </c>
      <c r="F3207" t="s">
        <v>624</v>
      </c>
      <c r="G3207" t="s">
        <v>625</v>
      </c>
      <c r="H3207" t="s">
        <v>162</v>
      </c>
      <c r="I3207" t="s">
        <v>163</v>
      </c>
      <c r="J3207" t="s">
        <v>31</v>
      </c>
      <c r="K3207">
        <v>91</v>
      </c>
    </row>
    <row r="3208" spans="1:11" x14ac:dyDescent="0.35">
      <c r="A3208" s="36" t="str">
        <f t="shared" si="35"/>
        <v>NHS111PS-202425-H2</v>
      </c>
      <c r="B3208" s="36" t="str">
        <f>VLOOKUP($A3208,Refs!$J$2:$K$15,2,FALSE)</f>
        <v>Oct'24 to Mar'25</v>
      </c>
      <c r="C3208" t="s">
        <v>631</v>
      </c>
      <c r="D3208" t="s">
        <v>497</v>
      </c>
      <c r="E3208" t="s">
        <v>594</v>
      </c>
      <c r="F3208" t="s">
        <v>624</v>
      </c>
      <c r="G3208" t="s">
        <v>625</v>
      </c>
      <c r="H3208" t="s">
        <v>162</v>
      </c>
      <c r="I3208" t="s">
        <v>163</v>
      </c>
      <c r="J3208" t="s">
        <v>32</v>
      </c>
      <c r="K3208">
        <v>25</v>
      </c>
    </row>
    <row r="3209" spans="1:11" x14ac:dyDescent="0.35">
      <c r="A3209" s="36" t="str">
        <f t="shared" si="35"/>
        <v>NHS111PS-202425-H2</v>
      </c>
      <c r="B3209" s="36" t="str">
        <f>VLOOKUP($A3209,Refs!$J$2:$K$15,2,FALSE)</f>
        <v>Oct'24 to Mar'25</v>
      </c>
      <c r="C3209" t="s">
        <v>631</v>
      </c>
      <c r="D3209" t="s">
        <v>497</v>
      </c>
      <c r="E3209" t="s">
        <v>594</v>
      </c>
      <c r="F3209" t="s">
        <v>624</v>
      </c>
      <c r="G3209" t="s">
        <v>625</v>
      </c>
      <c r="H3209" t="s">
        <v>162</v>
      </c>
      <c r="I3209" t="s">
        <v>163</v>
      </c>
      <c r="J3209" t="s">
        <v>33</v>
      </c>
      <c r="K3209">
        <v>17</v>
      </c>
    </row>
    <row r="3210" spans="1:11" x14ac:dyDescent="0.35">
      <c r="A3210" s="36" t="str">
        <f t="shared" si="35"/>
        <v>NHS111PS-202425-H2</v>
      </c>
      <c r="B3210" s="36" t="str">
        <f>VLOOKUP($A3210,Refs!$J$2:$K$15,2,FALSE)</f>
        <v>Oct'24 to Mar'25</v>
      </c>
      <c r="C3210" t="s">
        <v>631</v>
      </c>
      <c r="D3210" t="s">
        <v>497</v>
      </c>
      <c r="E3210" t="s">
        <v>594</v>
      </c>
      <c r="F3210" t="s">
        <v>624</v>
      </c>
      <c r="G3210" t="s">
        <v>625</v>
      </c>
      <c r="H3210" t="s">
        <v>162</v>
      </c>
      <c r="I3210" t="s">
        <v>163</v>
      </c>
      <c r="J3210" t="s">
        <v>34</v>
      </c>
      <c r="K3210">
        <v>22</v>
      </c>
    </row>
    <row r="3211" spans="1:11" x14ac:dyDescent="0.35">
      <c r="A3211" s="36" t="str">
        <f t="shared" si="35"/>
        <v>NHS111PS-202425-H2</v>
      </c>
      <c r="B3211" s="36" t="str">
        <f>VLOOKUP($A3211,Refs!$J$2:$K$15,2,FALSE)</f>
        <v>Oct'24 to Mar'25</v>
      </c>
      <c r="C3211" t="s">
        <v>631</v>
      </c>
      <c r="D3211" t="s">
        <v>497</v>
      </c>
      <c r="E3211" t="s">
        <v>594</v>
      </c>
      <c r="F3211" t="s">
        <v>624</v>
      </c>
      <c r="G3211" t="s">
        <v>625</v>
      </c>
      <c r="H3211" t="s">
        <v>162</v>
      </c>
      <c r="I3211" t="s">
        <v>163</v>
      </c>
      <c r="J3211" t="s">
        <v>35</v>
      </c>
      <c r="K3211">
        <v>11</v>
      </c>
    </row>
    <row r="3212" spans="1:11" x14ac:dyDescent="0.35">
      <c r="A3212" s="36" t="str">
        <f t="shared" si="35"/>
        <v>NHS111PS-202425-H2</v>
      </c>
      <c r="B3212" s="36" t="str">
        <f>VLOOKUP($A3212,Refs!$J$2:$K$15,2,FALSE)</f>
        <v>Oct'24 to Mar'25</v>
      </c>
      <c r="C3212" t="s">
        <v>631</v>
      </c>
      <c r="D3212" t="s">
        <v>497</v>
      </c>
      <c r="E3212" t="s">
        <v>594</v>
      </c>
      <c r="F3212" t="s">
        <v>624</v>
      </c>
      <c r="G3212" t="s">
        <v>625</v>
      </c>
      <c r="H3212" t="s">
        <v>162</v>
      </c>
      <c r="I3212" t="s">
        <v>163</v>
      </c>
      <c r="J3212" t="s">
        <v>36</v>
      </c>
      <c r="K3212">
        <v>197</v>
      </c>
    </row>
    <row r="3213" spans="1:11" x14ac:dyDescent="0.35">
      <c r="A3213" s="36" t="str">
        <f t="shared" si="35"/>
        <v>NHS111PS-202425-H2</v>
      </c>
      <c r="B3213" s="36" t="str">
        <f>VLOOKUP($A3213,Refs!$J$2:$K$15,2,FALSE)</f>
        <v>Oct'24 to Mar'25</v>
      </c>
      <c r="C3213" t="s">
        <v>631</v>
      </c>
      <c r="D3213" t="s">
        <v>497</v>
      </c>
      <c r="E3213" t="s">
        <v>594</v>
      </c>
      <c r="F3213" t="s">
        <v>624</v>
      </c>
      <c r="G3213" t="s">
        <v>625</v>
      </c>
      <c r="H3213" t="s">
        <v>162</v>
      </c>
      <c r="I3213" t="s">
        <v>163</v>
      </c>
      <c r="J3213" t="s">
        <v>37</v>
      </c>
      <c r="K3213">
        <v>50</v>
      </c>
    </row>
    <row r="3214" spans="1:11" x14ac:dyDescent="0.35">
      <c r="A3214" s="36" t="str">
        <f t="shared" si="35"/>
        <v>NHS111PS-202425-H2</v>
      </c>
      <c r="B3214" s="36" t="str">
        <f>VLOOKUP($A3214,Refs!$J$2:$K$15,2,FALSE)</f>
        <v>Oct'24 to Mar'25</v>
      </c>
      <c r="C3214" t="s">
        <v>631</v>
      </c>
      <c r="D3214" t="s">
        <v>497</v>
      </c>
      <c r="E3214" t="s">
        <v>594</v>
      </c>
      <c r="F3214" t="s">
        <v>624</v>
      </c>
      <c r="G3214" t="s">
        <v>625</v>
      </c>
      <c r="H3214" t="s">
        <v>162</v>
      </c>
      <c r="I3214" t="s">
        <v>163</v>
      </c>
      <c r="J3214" t="s">
        <v>38</v>
      </c>
      <c r="K3214">
        <v>130</v>
      </c>
    </row>
    <row r="3215" spans="1:11" x14ac:dyDescent="0.35">
      <c r="A3215" s="36" t="str">
        <f t="shared" si="35"/>
        <v>NHS111PS-202425-H2</v>
      </c>
      <c r="B3215" s="36" t="str">
        <f>VLOOKUP($A3215,Refs!$J$2:$K$15,2,FALSE)</f>
        <v>Oct'24 to Mar'25</v>
      </c>
      <c r="C3215" t="s">
        <v>631</v>
      </c>
      <c r="D3215" t="s">
        <v>497</v>
      </c>
      <c r="E3215" t="s">
        <v>594</v>
      </c>
      <c r="F3215" t="s">
        <v>624</v>
      </c>
      <c r="G3215" t="s">
        <v>625</v>
      </c>
      <c r="H3215" t="s">
        <v>162</v>
      </c>
      <c r="I3215" t="s">
        <v>163</v>
      </c>
      <c r="J3215" t="s">
        <v>39</v>
      </c>
      <c r="K3215">
        <v>117</v>
      </c>
    </row>
    <row r="3216" spans="1:11" x14ac:dyDescent="0.35">
      <c r="A3216" s="36" t="str">
        <f t="shared" si="35"/>
        <v>NHS111PS-202425-H2</v>
      </c>
      <c r="B3216" s="36" t="str">
        <f>VLOOKUP($A3216,Refs!$J$2:$K$15,2,FALSE)</f>
        <v>Oct'24 to Mar'25</v>
      </c>
      <c r="C3216" t="s">
        <v>631</v>
      </c>
      <c r="D3216" t="s">
        <v>497</v>
      </c>
      <c r="E3216" t="s">
        <v>594</v>
      </c>
      <c r="F3216" t="s">
        <v>624</v>
      </c>
      <c r="G3216" t="s">
        <v>625</v>
      </c>
      <c r="H3216" t="s">
        <v>162</v>
      </c>
      <c r="I3216" t="s">
        <v>163</v>
      </c>
      <c r="J3216" t="s">
        <v>40</v>
      </c>
      <c r="K3216">
        <v>16</v>
      </c>
    </row>
    <row r="3217" spans="1:11" x14ac:dyDescent="0.35">
      <c r="A3217" s="36" t="str">
        <f t="shared" si="35"/>
        <v>NHS111PS-202425-H2</v>
      </c>
      <c r="B3217" s="36" t="str">
        <f>VLOOKUP($A3217,Refs!$J$2:$K$15,2,FALSE)</f>
        <v>Oct'24 to Mar'25</v>
      </c>
      <c r="C3217" t="s">
        <v>631</v>
      </c>
      <c r="D3217" t="s">
        <v>497</v>
      </c>
      <c r="E3217" t="s">
        <v>594</v>
      </c>
      <c r="F3217" t="s">
        <v>624</v>
      </c>
      <c r="G3217" t="s">
        <v>625</v>
      </c>
      <c r="H3217" t="s">
        <v>162</v>
      </c>
      <c r="I3217" t="s">
        <v>163</v>
      </c>
      <c r="J3217" t="s">
        <v>41</v>
      </c>
      <c r="K3217">
        <v>11</v>
      </c>
    </row>
    <row r="3218" spans="1:11" x14ac:dyDescent="0.35">
      <c r="A3218" s="36" t="str">
        <f t="shared" si="35"/>
        <v>NHS111PS-202425-H2</v>
      </c>
      <c r="B3218" s="36" t="str">
        <f>VLOOKUP($A3218,Refs!$J$2:$K$15,2,FALSE)</f>
        <v>Oct'24 to Mar'25</v>
      </c>
      <c r="C3218" t="s">
        <v>631</v>
      </c>
      <c r="D3218" t="s">
        <v>497</v>
      </c>
      <c r="E3218" t="s">
        <v>594</v>
      </c>
      <c r="F3218" t="s">
        <v>624</v>
      </c>
      <c r="G3218" t="s">
        <v>625</v>
      </c>
      <c r="H3218" t="s">
        <v>162</v>
      </c>
      <c r="I3218" t="s">
        <v>163</v>
      </c>
      <c r="J3218" t="s">
        <v>42</v>
      </c>
      <c r="K3218">
        <v>23</v>
      </c>
    </row>
    <row r="3219" spans="1:11" x14ac:dyDescent="0.35">
      <c r="A3219" s="36" t="str">
        <f t="shared" si="35"/>
        <v>NHS111PS-202425-H2</v>
      </c>
      <c r="B3219" s="36" t="str">
        <f>VLOOKUP($A3219,Refs!$J$2:$K$15,2,FALSE)</f>
        <v>Oct'24 to Mar'25</v>
      </c>
      <c r="C3219" t="s">
        <v>631</v>
      </c>
      <c r="D3219" t="s">
        <v>497</v>
      </c>
      <c r="E3219" t="s">
        <v>594</v>
      </c>
      <c r="F3219" t="s">
        <v>624</v>
      </c>
      <c r="G3219" t="s">
        <v>625</v>
      </c>
      <c r="H3219" t="s">
        <v>162</v>
      </c>
      <c r="I3219" t="s">
        <v>163</v>
      </c>
      <c r="J3219" t="s">
        <v>43</v>
      </c>
      <c r="K3219">
        <v>37</v>
      </c>
    </row>
    <row r="3220" spans="1:11" x14ac:dyDescent="0.35">
      <c r="A3220" s="36" t="str">
        <f t="shared" si="35"/>
        <v>NHS111PS-202425-H2</v>
      </c>
      <c r="B3220" s="36" t="str">
        <f>VLOOKUP($A3220,Refs!$J$2:$K$15,2,FALSE)</f>
        <v>Oct'24 to Mar'25</v>
      </c>
      <c r="C3220" t="s">
        <v>631</v>
      </c>
      <c r="D3220" t="s">
        <v>512</v>
      </c>
      <c r="E3220" t="s">
        <v>588</v>
      </c>
      <c r="F3220" t="s">
        <v>624</v>
      </c>
      <c r="G3220" t="s">
        <v>625</v>
      </c>
      <c r="H3220" t="s">
        <v>182</v>
      </c>
      <c r="I3220" t="s">
        <v>183</v>
      </c>
      <c r="J3220">
        <v>1</v>
      </c>
      <c r="K3220">
        <v>2089</v>
      </c>
    </row>
    <row r="3221" spans="1:11" x14ac:dyDescent="0.35">
      <c r="A3221" s="36" t="str">
        <f t="shared" si="35"/>
        <v>NHS111PS-202425-H2</v>
      </c>
      <c r="B3221" s="36" t="str">
        <f>VLOOKUP($A3221,Refs!$J$2:$K$15,2,FALSE)</f>
        <v>Oct'24 to Mar'25</v>
      </c>
      <c r="C3221" t="s">
        <v>631</v>
      </c>
      <c r="D3221" t="s">
        <v>512</v>
      </c>
      <c r="E3221" t="s">
        <v>588</v>
      </c>
      <c r="F3221" t="s">
        <v>624</v>
      </c>
      <c r="G3221" t="s">
        <v>625</v>
      </c>
      <c r="H3221" t="s">
        <v>182</v>
      </c>
      <c r="I3221" t="s">
        <v>183</v>
      </c>
      <c r="J3221">
        <v>2</v>
      </c>
      <c r="K3221">
        <v>312</v>
      </c>
    </row>
    <row r="3222" spans="1:11" x14ac:dyDescent="0.35">
      <c r="A3222" s="36" t="str">
        <f t="shared" si="35"/>
        <v>NHS111PS-202425-H2</v>
      </c>
      <c r="B3222" s="36" t="str">
        <f>VLOOKUP($A3222,Refs!$J$2:$K$15,2,FALSE)</f>
        <v>Oct'24 to Mar'25</v>
      </c>
      <c r="C3222" t="s">
        <v>631</v>
      </c>
      <c r="D3222" t="s">
        <v>512</v>
      </c>
      <c r="E3222" t="s">
        <v>588</v>
      </c>
      <c r="F3222" t="s">
        <v>624</v>
      </c>
      <c r="G3222" t="s">
        <v>625</v>
      </c>
      <c r="H3222" t="s">
        <v>182</v>
      </c>
      <c r="I3222" t="s">
        <v>183</v>
      </c>
      <c r="J3222" t="s">
        <v>30</v>
      </c>
      <c r="K3222">
        <v>237</v>
      </c>
    </row>
    <row r="3223" spans="1:11" x14ac:dyDescent="0.35">
      <c r="A3223" s="36" t="str">
        <f t="shared" si="35"/>
        <v>NHS111PS-202425-H2</v>
      </c>
      <c r="B3223" s="36" t="str">
        <f>VLOOKUP($A3223,Refs!$J$2:$K$15,2,FALSE)</f>
        <v>Oct'24 to Mar'25</v>
      </c>
      <c r="C3223" t="s">
        <v>631</v>
      </c>
      <c r="D3223" t="s">
        <v>512</v>
      </c>
      <c r="E3223" t="s">
        <v>588</v>
      </c>
      <c r="F3223" t="s">
        <v>624</v>
      </c>
      <c r="G3223" t="s">
        <v>625</v>
      </c>
      <c r="H3223" t="s">
        <v>182</v>
      </c>
      <c r="I3223" t="s">
        <v>183</v>
      </c>
      <c r="J3223" t="s">
        <v>31</v>
      </c>
      <c r="K3223">
        <v>45</v>
      </c>
    </row>
    <row r="3224" spans="1:11" x14ac:dyDescent="0.35">
      <c r="A3224" s="36" t="str">
        <f t="shared" si="35"/>
        <v>NHS111PS-202425-H2</v>
      </c>
      <c r="B3224" s="36" t="str">
        <f>VLOOKUP($A3224,Refs!$J$2:$K$15,2,FALSE)</f>
        <v>Oct'24 to Mar'25</v>
      </c>
      <c r="C3224" t="s">
        <v>631</v>
      </c>
      <c r="D3224" t="s">
        <v>512</v>
      </c>
      <c r="E3224" t="s">
        <v>588</v>
      </c>
      <c r="F3224" t="s">
        <v>624</v>
      </c>
      <c r="G3224" t="s">
        <v>625</v>
      </c>
      <c r="H3224" t="s">
        <v>182</v>
      </c>
      <c r="I3224" t="s">
        <v>183</v>
      </c>
      <c r="J3224" t="s">
        <v>32</v>
      </c>
      <c r="K3224">
        <v>10</v>
      </c>
    </row>
    <row r="3225" spans="1:11" x14ac:dyDescent="0.35">
      <c r="A3225" s="36" t="str">
        <f t="shared" si="35"/>
        <v>NHS111PS-202425-H2</v>
      </c>
      <c r="B3225" s="36" t="str">
        <f>VLOOKUP($A3225,Refs!$J$2:$K$15,2,FALSE)</f>
        <v>Oct'24 to Mar'25</v>
      </c>
      <c r="C3225" t="s">
        <v>631</v>
      </c>
      <c r="D3225" t="s">
        <v>512</v>
      </c>
      <c r="E3225" t="s">
        <v>588</v>
      </c>
      <c r="F3225" t="s">
        <v>624</v>
      </c>
      <c r="G3225" t="s">
        <v>625</v>
      </c>
      <c r="H3225" t="s">
        <v>182</v>
      </c>
      <c r="I3225" t="s">
        <v>183</v>
      </c>
      <c r="J3225" t="s">
        <v>33</v>
      </c>
      <c r="K3225">
        <v>9</v>
      </c>
    </row>
    <row r="3226" spans="1:11" x14ac:dyDescent="0.35">
      <c r="A3226" s="36" t="str">
        <f t="shared" si="35"/>
        <v>NHS111PS-202425-H2</v>
      </c>
      <c r="B3226" s="36" t="str">
        <f>VLOOKUP($A3226,Refs!$J$2:$K$15,2,FALSE)</f>
        <v>Oct'24 to Mar'25</v>
      </c>
      <c r="C3226" t="s">
        <v>631</v>
      </c>
      <c r="D3226" t="s">
        <v>512</v>
      </c>
      <c r="E3226" t="s">
        <v>588</v>
      </c>
      <c r="F3226" t="s">
        <v>624</v>
      </c>
      <c r="G3226" t="s">
        <v>625</v>
      </c>
      <c r="H3226" t="s">
        <v>182</v>
      </c>
      <c r="I3226" t="s">
        <v>183</v>
      </c>
      <c r="J3226" t="s">
        <v>34</v>
      </c>
      <c r="K3226">
        <v>7</v>
      </c>
    </row>
    <row r="3227" spans="1:11" x14ac:dyDescent="0.35">
      <c r="A3227" s="36" t="str">
        <f t="shared" si="35"/>
        <v>NHS111PS-202425-H2</v>
      </c>
      <c r="B3227" s="36" t="str">
        <f>VLOOKUP($A3227,Refs!$J$2:$K$15,2,FALSE)</f>
        <v>Oct'24 to Mar'25</v>
      </c>
      <c r="C3227" t="s">
        <v>631</v>
      </c>
      <c r="D3227" t="s">
        <v>512</v>
      </c>
      <c r="E3227" t="s">
        <v>588</v>
      </c>
      <c r="F3227" t="s">
        <v>624</v>
      </c>
      <c r="G3227" t="s">
        <v>625</v>
      </c>
      <c r="H3227" t="s">
        <v>182</v>
      </c>
      <c r="I3227" t="s">
        <v>183</v>
      </c>
      <c r="J3227" t="s">
        <v>35</v>
      </c>
      <c r="K3227">
        <v>4</v>
      </c>
    </row>
    <row r="3228" spans="1:11" x14ac:dyDescent="0.35">
      <c r="A3228" s="36" t="str">
        <f t="shared" si="35"/>
        <v>NHS111PS-202425-H2</v>
      </c>
      <c r="B3228" s="36" t="str">
        <f>VLOOKUP($A3228,Refs!$J$2:$K$15,2,FALSE)</f>
        <v>Oct'24 to Mar'25</v>
      </c>
      <c r="C3228" t="s">
        <v>631</v>
      </c>
      <c r="D3228" t="s">
        <v>512</v>
      </c>
      <c r="E3228" t="s">
        <v>588</v>
      </c>
      <c r="F3228" t="s">
        <v>624</v>
      </c>
      <c r="G3228" t="s">
        <v>625</v>
      </c>
      <c r="H3228" t="s">
        <v>182</v>
      </c>
      <c r="I3228" t="s">
        <v>183</v>
      </c>
      <c r="J3228" t="s">
        <v>36</v>
      </c>
      <c r="K3228">
        <v>113</v>
      </c>
    </row>
    <row r="3229" spans="1:11" x14ac:dyDescent="0.35">
      <c r="A3229" s="36" t="str">
        <f t="shared" si="35"/>
        <v>NHS111PS-202425-H2</v>
      </c>
      <c r="B3229" s="36" t="str">
        <f>VLOOKUP($A3229,Refs!$J$2:$K$15,2,FALSE)</f>
        <v>Oct'24 to Mar'25</v>
      </c>
      <c r="C3229" t="s">
        <v>631</v>
      </c>
      <c r="D3229" t="s">
        <v>512</v>
      </c>
      <c r="E3229" t="s">
        <v>588</v>
      </c>
      <c r="F3229" t="s">
        <v>624</v>
      </c>
      <c r="G3229" t="s">
        <v>625</v>
      </c>
      <c r="H3229" t="s">
        <v>182</v>
      </c>
      <c r="I3229" t="s">
        <v>183</v>
      </c>
      <c r="J3229" t="s">
        <v>37</v>
      </c>
      <c r="K3229">
        <v>19</v>
      </c>
    </row>
    <row r="3230" spans="1:11" x14ac:dyDescent="0.35">
      <c r="A3230" s="36" t="str">
        <f t="shared" si="35"/>
        <v>NHS111PS-202425-H2</v>
      </c>
      <c r="B3230" s="36" t="str">
        <f>VLOOKUP($A3230,Refs!$J$2:$K$15,2,FALSE)</f>
        <v>Oct'24 to Mar'25</v>
      </c>
      <c r="C3230" t="s">
        <v>631</v>
      </c>
      <c r="D3230" t="s">
        <v>512</v>
      </c>
      <c r="E3230" t="s">
        <v>588</v>
      </c>
      <c r="F3230" t="s">
        <v>624</v>
      </c>
      <c r="G3230" t="s">
        <v>625</v>
      </c>
      <c r="H3230" t="s">
        <v>182</v>
      </c>
      <c r="I3230" t="s">
        <v>183</v>
      </c>
      <c r="J3230" t="s">
        <v>38</v>
      </c>
      <c r="K3230">
        <v>94</v>
      </c>
    </row>
    <row r="3231" spans="1:11" x14ac:dyDescent="0.35">
      <c r="A3231" s="36" t="str">
        <f t="shared" si="35"/>
        <v>NHS111PS-202425-H2</v>
      </c>
      <c r="B3231" s="36" t="str">
        <f>VLOOKUP($A3231,Refs!$J$2:$K$15,2,FALSE)</f>
        <v>Oct'24 to Mar'25</v>
      </c>
      <c r="C3231" t="s">
        <v>631</v>
      </c>
      <c r="D3231" t="s">
        <v>512</v>
      </c>
      <c r="E3231" t="s">
        <v>588</v>
      </c>
      <c r="F3231" t="s">
        <v>624</v>
      </c>
      <c r="G3231" t="s">
        <v>625</v>
      </c>
      <c r="H3231" t="s">
        <v>182</v>
      </c>
      <c r="I3231" t="s">
        <v>183</v>
      </c>
      <c r="J3231" t="s">
        <v>39</v>
      </c>
      <c r="K3231">
        <v>40</v>
      </c>
    </row>
    <row r="3232" spans="1:11" x14ac:dyDescent="0.35">
      <c r="A3232" s="36" t="str">
        <f t="shared" si="35"/>
        <v>NHS111PS-202425-H2</v>
      </c>
      <c r="B3232" s="36" t="str">
        <f>VLOOKUP($A3232,Refs!$J$2:$K$15,2,FALSE)</f>
        <v>Oct'24 to Mar'25</v>
      </c>
      <c r="C3232" t="s">
        <v>631</v>
      </c>
      <c r="D3232" t="s">
        <v>512</v>
      </c>
      <c r="E3232" t="s">
        <v>588</v>
      </c>
      <c r="F3232" t="s">
        <v>624</v>
      </c>
      <c r="G3232" t="s">
        <v>625</v>
      </c>
      <c r="H3232" t="s">
        <v>182</v>
      </c>
      <c r="I3232" t="s">
        <v>183</v>
      </c>
      <c r="J3232" t="s">
        <v>40</v>
      </c>
      <c r="K3232">
        <v>12</v>
      </c>
    </row>
    <row r="3233" spans="1:11" x14ac:dyDescent="0.35">
      <c r="A3233" s="36" t="str">
        <f t="shared" si="35"/>
        <v>NHS111PS-202425-H2</v>
      </c>
      <c r="B3233" s="36" t="str">
        <f>VLOOKUP($A3233,Refs!$J$2:$K$15,2,FALSE)</f>
        <v>Oct'24 to Mar'25</v>
      </c>
      <c r="C3233" t="s">
        <v>631</v>
      </c>
      <c r="D3233" t="s">
        <v>512</v>
      </c>
      <c r="E3233" t="s">
        <v>588</v>
      </c>
      <c r="F3233" t="s">
        <v>624</v>
      </c>
      <c r="G3233" t="s">
        <v>625</v>
      </c>
      <c r="H3233" t="s">
        <v>182</v>
      </c>
      <c r="I3233" t="s">
        <v>183</v>
      </c>
      <c r="J3233" t="s">
        <v>41</v>
      </c>
      <c r="K3233">
        <v>9</v>
      </c>
    </row>
    <row r="3234" spans="1:11" x14ac:dyDescent="0.35">
      <c r="A3234" s="36" t="str">
        <f t="shared" si="35"/>
        <v>NHS111PS-202425-H2</v>
      </c>
      <c r="B3234" s="36" t="str">
        <f>VLOOKUP($A3234,Refs!$J$2:$K$15,2,FALSE)</f>
        <v>Oct'24 to Mar'25</v>
      </c>
      <c r="C3234" t="s">
        <v>631</v>
      </c>
      <c r="D3234" t="s">
        <v>512</v>
      </c>
      <c r="E3234" t="s">
        <v>588</v>
      </c>
      <c r="F3234" t="s">
        <v>624</v>
      </c>
      <c r="G3234" t="s">
        <v>625</v>
      </c>
      <c r="H3234" t="s">
        <v>182</v>
      </c>
      <c r="I3234" t="s">
        <v>183</v>
      </c>
      <c r="J3234" t="s">
        <v>42</v>
      </c>
      <c r="K3234">
        <v>8</v>
      </c>
    </row>
    <row r="3235" spans="1:11" x14ac:dyDescent="0.35">
      <c r="A3235" s="36" t="str">
        <f t="shared" si="35"/>
        <v>NHS111PS-202425-H2</v>
      </c>
      <c r="B3235" s="36" t="str">
        <f>VLOOKUP($A3235,Refs!$J$2:$K$15,2,FALSE)</f>
        <v>Oct'24 to Mar'25</v>
      </c>
      <c r="C3235" t="s">
        <v>631</v>
      </c>
      <c r="D3235" t="s">
        <v>512</v>
      </c>
      <c r="E3235" t="s">
        <v>588</v>
      </c>
      <c r="F3235" t="s">
        <v>624</v>
      </c>
      <c r="G3235" t="s">
        <v>625</v>
      </c>
      <c r="H3235" t="s">
        <v>182</v>
      </c>
      <c r="I3235" t="s">
        <v>183</v>
      </c>
      <c r="J3235" t="s">
        <v>43</v>
      </c>
      <c r="K3235">
        <v>17</v>
      </c>
    </row>
    <row r="3236" spans="1:11" x14ac:dyDescent="0.35">
      <c r="A3236" s="36" t="str">
        <f t="shared" si="35"/>
        <v>NHS111PS-202425-H2</v>
      </c>
      <c r="B3236" s="36" t="str">
        <f>VLOOKUP($A3236,Refs!$J$2:$K$15,2,FALSE)</f>
        <v>Oct'24 to Mar'25</v>
      </c>
      <c r="C3236" t="s">
        <v>631</v>
      </c>
      <c r="D3236" t="s">
        <v>512</v>
      </c>
      <c r="E3236" t="s">
        <v>588</v>
      </c>
      <c r="F3236" t="s">
        <v>624</v>
      </c>
      <c r="G3236" t="s">
        <v>625</v>
      </c>
      <c r="H3236" t="s">
        <v>268</v>
      </c>
      <c r="I3236" t="s">
        <v>269</v>
      </c>
      <c r="J3236">
        <v>1</v>
      </c>
      <c r="K3236">
        <v>2283</v>
      </c>
    </row>
    <row r="3237" spans="1:11" x14ac:dyDescent="0.35">
      <c r="A3237" s="36" t="str">
        <f t="shared" si="35"/>
        <v>NHS111PS-202425-H2</v>
      </c>
      <c r="B3237" s="36" t="str">
        <f>VLOOKUP($A3237,Refs!$J$2:$K$15,2,FALSE)</f>
        <v>Oct'24 to Mar'25</v>
      </c>
      <c r="C3237" t="s">
        <v>631</v>
      </c>
      <c r="D3237" t="s">
        <v>512</v>
      </c>
      <c r="E3237" t="s">
        <v>588</v>
      </c>
      <c r="F3237" t="s">
        <v>624</v>
      </c>
      <c r="G3237" t="s">
        <v>625</v>
      </c>
      <c r="H3237" t="s">
        <v>268</v>
      </c>
      <c r="I3237" t="s">
        <v>269</v>
      </c>
      <c r="J3237">
        <v>2</v>
      </c>
      <c r="K3237">
        <v>374</v>
      </c>
    </row>
    <row r="3238" spans="1:11" x14ac:dyDescent="0.35">
      <c r="A3238" s="36" t="str">
        <f t="shared" si="35"/>
        <v>NHS111PS-202425-H2</v>
      </c>
      <c r="B3238" s="36" t="str">
        <f>VLOOKUP($A3238,Refs!$J$2:$K$15,2,FALSE)</f>
        <v>Oct'24 to Mar'25</v>
      </c>
      <c r="C3238" t="s">
        <v>631</v>
      </c>
      <c r="D3238" t="s">
        <v>512</v>
      </c>
      <c r="E3238" t="s">
        <v>588</v>
      </c>
      <c r="F3238" t="s">
        <v>624</v>
      </c>
      <c r="G3238" t="s">
        <v>625</v>
      </c>
      <c r="H3238" t="s">
        <v>268</v>
      </c>
      <c r="I3238" t="s">
        <v>269</v>
      </c>
      <c r="J3238" t="s">
        <v>30</v>
      </c>
      <c r="K3238">
        <v>268</v>
      </c>
    </row>
    <row r="3239" spans="1:11" x14ac:dyDescent="0.35">
      <c r="A3239" s="36" t="str">
        <f t="shared" si="35"/>
        <v>NHS111PS-202425-H2</v>
      </c>
      <c r="B3239" s="36" t="str">
        <f>VLOOKUP($A3239,Refs!$J$2:$K$15,2,FALSE)</f>
        <v>Oct'24 to Mar'25</v>
      </c>
      <c r="C3239" t="s">
        <v>631</v>
      </c>
      <c r="D3239" t="s">
        <v>512</v>
      </c>
      <c r="E3239" t="s">
        <v>588</v>
      </c>
      <c r="F3239" t="s">
        <v>624</v>
      </c>
      <c r="G3239" t="s">
        <v>625</v>
      </c>
      <c r="H3239" t="s">
        <v>268</v>
      </c>
      <c r="I3239" t="s">
        <v>269</v>
      </c>
      <c r="J3239" t="s">
        <v>31</v>
      </c>
      <c r="K3239">
        <v>63</v>
      </c>
    </row>
    <row r="3240" spans="1:11" x14ac:dyDescent="0.35">
      <c r="A3240" s="36" t="str">
        <f t="shared" si="35"/>
        <v>NHS111PS-202425-H2</v>
      </c>
      <c r="B3240" s="36" t="str">
        <f>VLOOKUP($A3240,Refs!$J$2:$K$15,2,FALSE)</f>
        <v>Oct'24 to Mar'25</v>
      </c>
      <c r="C3240" t="s">
        <v>631</v>
      </c>
      <c r="D3240" t="s">
        <v>512</v>
      </c>
      <c r="E3240" t="s">
        <v>588</v>
      </c>
      <c r="F3240" t="s">
        <v>624</v>
      </c>
      <c r="G3240" t="s">
        <v>625</v>
      </c>
      <c r="H3240" t="s">
        <v>268</v>
      </c>
      <c r="I3240" t="s">
        <v>269</v>
      </c>
      <c r="J3240" t="s">
        <v>32</v>
      </c>
      <c r="K3240">
        <v>15</v>
      </c>
    </row>
    <row r="3241" spans="1:11" x14ac:dyDescent="0.35">
      <c r="A3241" s="36" t="str">
        <f t="shared" si="35"/>
        <v>NHS111PS-202425-H2</v>
      </c>
      <c r="B3241" s="36" t="str">
        <f>VLOOKUP($A3241,Refs!$J$2:$K$15,2,FALSE)</f>
        <v>Oct'24 to Mar'25</v>
      </c>
      <c r="C3241" t="s">
        <v>631</v>
      </c>
      <c r="D3241" t="s">
        <v>512</v>
      </c>
      <c r="E3241" t="s">
        <v>588</v>
      </c>
      <c r="F3241" t="s">
        <v>624</v>
      </c>
      <c r="G3241" t="s">
        <v>625</v>
      </c>
      <c r="H3241" t="s">
        <v>268</v>
      </c>
      <c r="I3241" t="s">
        <v>269</v>
      </c>
      <c r="J3241" t="s">
        <v>33</v>
      </c>
      <c r="K3241">
        <v>13</v>
      </c>
    </row>
    <row r="3242" spans="1:11" x14ac:dyDescent="0.35">
      <c r="A3242" s="36" t="str">
        <f t="shared" si="35"/>
        <v>NHS111PS-202425-H2</v>
      </c>
      <c r="B3242" s="36" t="str">
        <f>VLOOKUP($A3242,Refs!$J$2:$K$15,2,FALSE)</f>
        <v>Oct'24 to Mar'25</v>
      </c>
      <c r="C3242" t="s">
        <v>631</v>
      </c>
      <c r="D3242" t="s">
        <v>512</v>
      </c>
      <c r="E3242" t="s">
        <v>588</v>
      </c>
      <c r="F3242" t="s">
        <v>624</v>
      </c>
      <c r="G3242" t="s">
        <v>625</v>
      </c>
      <c r="H3242" t="s">
        <v>268</v>
      </c>
      <c r="I3242" t="s">
        <v>269</v>
      </c>
      <c r="J3242" t="s">
        <v>34</v>
      </c>
      <c r="K3242">
        <v>10</v>
      </c>
    </row>
    <row r="3243" spans="1:11" x14ac:dyDescent="0.35">
      <c r="A3243" s="36" t="str">
        <f t="shared" si="35"/>
        <v>NHS111PS-202425-H2</v>
      </c>
      <c r="B3243" s="36" t="str">
        <f>VLOOKUP($A3243,Refs!$J$2:$K$15,2,FALSE)</f>
        <v>Oct'24 to Mar'25</v>
      </c>
      <c r="C3243" t="s">
        <v>631</v>
      </c>
      <c r="D3243" t="s">
        <v>512</v>
      </c>
      <c r="E3243" t="s">
        <v>588</v>
      </c>
      <c r="F3243" t="s">
        <v>624</v>
      </c>
      <c r="G3243" t="s">
        <v>625</v>
      </c>
      <c r="H3243" t="s">
        <v>268</v>
      </c>
      <c r="I3243" t="s">
        <v>269</v>
      </c>
      <c r="J3243" t="s">
        <v>35</v>
      </c>
      <c r="K3243">
        <v>5</v>
      </c>
    </row>
    <row r="3244" spans="1:11" x14ac:dyDescent="0.35">
      <c r="A3244" s="36" t="str">
        <f t="shared" si="35"/>
        <v>NHS111PS-202425-H2</v>
      </c>
      <c r="B3244" s="36" t="str">
        <f>VLOOKUP($A3244,Refs!$J$2:$K$15,2,FALSE)</f>
        <v>Oct'24 to Mar'25</v>
      </c>
      <c r="C3244" t="s">
        <v>631</v>
      </c>
      <c r="D3244" t="s">
        <v>512</v>
      </c>
      <c r="E3244" t="s">
        <v>588</v>
      </c>
      <c r="F3244" t="s">
        <v>624</v>
      </c>
      <c r="G3244" t="s">
        <v>625</v>
      </c>
      <c r="H3244" t="s">
        <v>268</v>
      </c>
      <c r="I3244" t="s">
        <v>269</v>
      </c>
      <c r="J3244" t="s">
        <v>36</v>
      </c>
      <c r="K3244">
        <v>114</v>
      </c>
    </row>
    <row r="3245" spans="1:11" x14ac:dyDescent="0.35">
      <c r="A3245" s="36" t="str">
        <f t="shared" si="35"/>
        <v>NHS111PS-202425-H2</v>
      </c>
      <c r="B3245" s="36" t="str">
        <f>VLOOKUP($A3245,Refs!$J$2:$K$15,2,FALSE)</f>
        <v>Oct'24 to Mar'25</v>
      </c>
      <c r="C3245" t="s">
        <v>631</v>
      </c>
      <c r="D3245" t="s">
        <v>512</v>
      </c>
      <c r="E3245" t="s">
        <v>588</v>
      </c>
      <c r="F3245" t="s">
        <v>624</v>
      </c>
      <c r="G3245" t="s">
        <v>625</v>
      </c>
      <c r="H3245" t="s">
        <v>268</v>
      </c>
      <c r="I3245" t="s">
        <v>269</v>
      </c>
      <c r="J3245" t="s">
        <v>37</v>
      </c>
      <c r="K3245">
        <v>22</v>
      </c>
    </row>
    <row r="3246" spans="1:11" x14ac:dyDescent="0.35">
      <c r="A3246" s="36" t="str">
        <f t="shared" si="35"/>
        <v>NHS111PS-202425-H2</v>
      </c>
      <c r="B3246" s="36" t="str">
        <f>VLOOKUP($A3246,Refs!$J$2:$K$15,2,FALSE)</f>
        <v>Oct'24 to Mar'25</v>
      </c>
      <c r="C3246" t="s">
        <v>631</v>
      </c>
      <c r="D3246" t="s">
        <v>512</v>
      </c>
      <c r="E3246" t="s">
        <v>588</v>
      </c>
      <c r="F3246" t="s">
        <v>624</v>
      </c>
      <c r="G3246" t="s">
        <v>625</v>
      </c>
      <c r="H3246" t="s">
        <v>268</v>
      </c>
      <c r="I3246" t="s">
        <v>269</v>
      </c>
      <c r="J3246" t="s">
        <v>38</v>
      </c>
      <c r="K3246">
        <v>102</v>
      </c>
    </row>
    <row r="3247" spans="1:11" x14ac:dyDescent="0.35">
      <c r="A3247" s="36" t="str">
        <f t="shared" si="35"/>
        <v>NHS111PS-202425-H2</v>
      </c>
      <c r="B3247" s="36" t="str">
        <f>VLOOKUP($A3247,Refs!$J$2:$K$15,2,FALSE)</f>
        <v>Oct'24 to Mar'25</v>
      </c>
      <c r="C3247" t="s">
        <v>631</v>
      </c>
      <c r="D3247" t="s">
        <v>512</v>
      </c>
      <c r="E3247" t="s">
        <v>588</v>
      </c>
      <c r="F3247" t="s">
        <v>624</v>
      </c>
      <c r="G3247" t="s">
        <v>625</v>
      </c>
      <c r="H3247" t="s">
        <v>268</v>
      </c>
      <c r="I3247" t="s">
        <v>269</v>
      </c>
      <c r="J3247" t="s">
        <v>39</v>
      </c>
      <c r="K3247">
        <v>79</v>
      </c>
    </row>
    <row r="3248" spans="1:11" x14ac:dyDescent="0.35">
      <c r="A3248" s="36" t="str">
        <f t="shared" si="35"/>
        <v>NHS111PS-202425-H2</v>
      </c>
      <c r="B3248" s="36" t="str">
        <f>VLOOKUP($A3248,Refs!$J$2:$K$15,2,FALSE)</f>
        <v>Oct'24 to Mar'25</v>
      </c>
      <c r="C3248" t="s">
        <v>631</v>
      </c>
      <c r="D3248" t="s">
        <v>512</v>
      </c>
      <c r="E3248" t="s">
        <v>588</v>
      </c>
      <c r="F3248" t="s">
        <v>624</v>
      </c>
      <c r="G3248" t="s">
        <v>625</v>
      </c>
      <c r="H3248" t="s">
        <v>268</v>
      </c>
      <c r="I3248" t="s">
        <v>269</v>
      </c>
      <c r="J3248" t="s">
        <v>40</v>
      </c>
      <c r="K3248">
        <v>14</v>
      </c>
    </row>
    <row r="3249" spans="1:11" x14ac:dyDescent="0.35">
      <c r="A3249" s="36" t="str">
        <f t="shared" si="35"/>
        <v>NHS111PS-202425-H2</v>
      </c>
      <c r="B3249" s="36" t="str">
        <f>VLOOKUP($A3249,Refs!$J$2:$K$15,2,FALSE)</f>
        <v>Oct'24 to Mar'25</v>
      </c>
      <c r="C3249" t="s">
        <v>631</v>
      </c>
      <c r="D3249" t="s">
        <v>512</v>
      </c>
      <c r="E3249" t="s">
        <v>588</v>
      </c>
      <c r="F3249" t="s">
        <v>624</v>
      </c>
      <c r="G3249" t="s">
        <v>625</v>
      </c>
      <c r="H3249" t="s">
        <v>268</v>
      </c>
      <c r="I3249" t="s">
        <v>269</v>
      </c>
      <c r="J3249" t="s">
        <v>41</v>
      </c>
      <c r="K3249">
        <v>12</v>
      </c>
    </row>
    <row r="3250" spans="1:11" x14ac:dyDescent="0.35">
      <c r="A3250" s="36" t="str">
        <f t="shared" si="35"/>
        <v>NHS111PS-202425-H2</v>
      </c>
      <c r="B3250" s="36" t="str">
        <f>VLOOKUP($A3250,Refs!$J$2:$K$15,2,FALSE)</f>
        <v>Oct'24 to Mar'25</v>
      </c>
      <c r="C3250" t="s">
        <v>631</v>
      </c>
      <c r="D3250" t="s">
        <v>512</v>
      </c>
      <c r="E3250" t="s">
        <v>588</v>
      </c>
      <c r="F3250" t="s">
        <v>624</v>
      </c>
      <c r="G3250" t="s">
        <v>625</v>
      </c>
      <c r="H3250" t="s">
        <v>268</v>
      </c>
      <c r="I3250" t="s">
        <v>269</v>
      </c>
      <c r="J3250" t="s">
        <v>42</v>
      </c>
      <c r="K3250">
        <v>11</v>
      </c>
    </row>
    <row r="3251" spans="1:11" x14ac:dyDescent="0.35">
      <c r="A3251" s="36" t="str">
        <f t="shared" si="35"/>
        <v>NHS111PS-202425-H2</v>
      </c>
      <c r="B3251" s="36" t="str">
        <f>VLOOKUP($A3251,Refs!$J$2:$K$15,2,FALSE)</f>
        <v>Oct'24 to Mar'25</v>
      </c>
      <c r="C3251" t="s">
        <v>631</v>
      </c>
      <c r="D3251" t="s">
        <v>512</v>
      </c>
      <c r="E3251" t="s">
        <v>588</v>
      </c>
      <c r="F3251" t="s">
        <v>624</v>
      </c>
      <c r="G3251" t="s">
        <v>625</v>
      </c>
      <c r="H3251" t="s">
        <v>268</v>
      </c>
      <c r="I3251" t="s">
        <v>269</v>
      </c>
      <c r="J3251" t="s">
        <v>43</v>
      </c>
      <c r="K3251">
        <v>20</v>
      </c>
    </row>
    <row r="3252" spans="1:11" x14ac:dyDescent="0.35">
      <c r="A3252" s="36" t="str">
        <f t="shared" ref="A3252:A3267" si="36">C3252</f>
        <v>NHS111PS-202425-H2</v>
      </c>
      <c r="B3252" s="36" t="str">
        <f>VLOOKUP($A3252,Refs!$J$2:$K$15,2,FALSE)</f>
        <v>Oct'24 to Mar'25</v>
      </c>
      <c r="C3252" t="s">
        <v>631</v>
      </c>
      <c r="D3252" t="s">
        <v>497</v>
      </c>
      <c r="E3252" t="s">
        <v>594</v>
      </c>
      <c r="F3252" t="s">
        <v>624</v>
      </c>
      <c r="G3252" t="s">
        <v>625</v>
      </c>
      <c r="H3252" t="s">
        <v>563</v>
      </c>
      <c r="I3252" t="s">
        <v>564</v>
      </c>
      <c r="J3252">
        <v>1</v>
      </c>
      <c r="K3252">
        <v>5962</v>
      </c>
    </row>
    <row r="3253" spans="1:11" x14ac:dyDescent="0.35">
      <c r="A3253" s="36" t="str">
        <f t="shared" si="36"/>
        <v>NHS111PS-202425-H2</v>
      </c>
      <c r="B3253" s="36" t="str">
        <f>VLOOKUP($A3253,Refs!$J$2:$K$15,2,FALSE)</f>
        <v>Oct'24 to Mar'25</v>
      </c>
      <c r="C3253" t="s">
        <v>631</v>
      </c>
      <c r="D3253" t="s">
        <v>497</v>
      </c>
      <c r="E3253" t="s">
        <v>594</v>
      </c>
      <c r="F3253" t="s">
        <v>624</v>
      </c>
      <c r="G3253" t="s">
        <v>625</v>
      </c>
      <c r="H3253" t="s">
        <v>563</v>
      </c>
      <c r="I3253" t="s">
        <v>564</v>
      </c>
      <c r="J3253">
        <v>2</v>
      </c>
      <c r="K3253">
        <v>1091</v>
      </c>
    </row>
    <row r="3254" spans="1:11" x14ac:dyDescent="0.35">
      <c r="A3254" s="36" t="str">
        <f t="shared" si="36"/>
        <v>NHS111PS-202425-H2</v>
      </c>
      <c r="B3254" s="36" t="str">
        <f>VLOOKUP($A3254,Refs!$J$2:$K$15,2,FALSE)</f>
        <v>Oct'24 to Mar'25</v>
      </c>
      <c r="C3254" t="s">
        <v>631</v>
      </c>
      <c r="D3254" t="s">
        <v>497</v>
      </c>
      <c r="E3254" t="s">
        <v>594</v>
      </c>
      <c r="F3254" t="s">
        <v>624</v>
      </c>
      <c r="G3254" t="s">
        <v>625</v>
      </c>
      <c r="H3254" t="s">
        <v>563</v>
      </c>
      <c r="I3254" t="s">
        <v>564</v>
      </c>
      <c r="J3254" t="s">
        <v>30</v>
      </c>
      <c r="K3254">
        <v>813</v>
      </c>
    </row>
    <row r="3255" spans="1:11" x14ac:dyDescent="0.35">
      <c r="A3255" s="36" t="str">
        <f t="shared" si="36"/>
        <v>NHS111PS-202425-H2</v>
      </c>
      <c r="B3255" s="36" t="str">
        <f>VLOOKUP($A3255,Refs!$J$2:$K$15,2,FALSE)</f>
        <v>Oct'24 to Mar'25</v>
      </c>
      <c r="C3255" t="s">
        <v>631</v>
      </c>
      <c r="D3255" t="s">
        <v>497</v>
      </c>
      <c r="E3255" t="s">
        <v>594</v>
      </c>
      <c r="F3255" t="s">
        <v>624</v>
      </c>
      <c r="G3255" t="s">
        <v>625</v>
      </c>
      <c r="H3255" t="s">
        <v>563</v>
      </c>
      <c r="I3255" t="s">
        <v>564</v>
      </c>
      <c r="J3255" t="s">
        <v>31</v>
      </c>
      <c r="K3255">
        <v>173</v>
      </c>
    </row>
    <row r="3256" spans="1:11" x14ac:dyDescent="0.35">
      <c r="A3256" s="36" t="str">
        <f t="shared" si="36"/>
        <v>NHS111PS-202425-H2</v>
      </c>
      <c r="B3256" s="36" t="str">
        <f>VLOOKUP($A3256,Refs!$J$2:$K$15,2,FALSE)</f>
        <v>Oct'24 to Mar'25</v>
      </c>
      <c r="C3256" t="s">
        <v>631</v>
      </c>
      <c r="D3256" t="s">
        <v>497</v>
      </c>
      <c r="E3256" t="s">
        <v>594</v>
      </c>
      <c r="F3256" t="s">
        <v>624</v>
      </c>
      <c r="G3256" t="s">
        <v>625</v>
      </c>
      <c r="H3256" t="s">
        <v>563</v>
      </c>
      <c r="I3256" t="s">
        <v>564</v>
      </c>
      <c r="J3256" t="s">
        <v>32</v>
      </c>
      <c r="K3256">
        <v>41</v>
      </c>
    </row>
    <row r="3257" spans="1:11" x14ac:dyDescent="0.35">
      <c r="A3257" s="36" t="str">
        <f t="shared" si="36"/>
        <v>NHS111PS-202425-H2</v>
      </c>
      <c r="B3257" s="36" t="str">
        <f>VLOOKUP($A3257,Refs!$J$2:$K$15,2,FALSE)</f>
        <v>Oct'24 to Mar'25</v>
      </c>
      <c r="C3257" t="s">
        <v>631</v>
      </c>
      <c r="D3257" t="s">
        <v>497</v>
      </c>
      <c r="E3257" t="s">
        <v>594</v>
      </c>
      <c r="F3257" t="s">
        <v>624</v>
      </c>
      <c r="G3257" t="s">
        <v>625</v>
      </c>
      <c r="H3257" t="s">
        <v>563</v>
      </c>
      <c r="I3257" t="s">
        <v>564</v>
      </c>
      <c r="J3257" t="s">
        <v>33</v>
      </c>
      <c r="K3257">
        <v>26</v>
      </c>
    </row>
    <row r="3258" spans="1:11" x14ac:dyDescent="0.35">
      <c r="A3258" s="36" t="str">
        <f t="shared" si="36"/>
        <v>NHS111PS-202425-H2</v>
      </c>
      <c r="B3258" s="36" t="str">
        <f>VLOOKUP($A3258,Refs!$J$2:$K$15,2,FALSE)</f>
        <v>Oct'24 to Mar'25</v>
      </c>
      <c r="C3258" t="s">
        <v>631</v>
      </c>
      <c r="D3258" t="s">
        <v>497</v>
      </c>
      <c r="E3258" t="s">
        <v>594</v>
      </c>
      <c r="F3258" t="s">
        <v>624</v>
      </c>
      <c r="G3258" t="s">
        <v>625</v>
      </c>
      <c r="H3258" t="s">
        <v>563</v>
      </c>
      <c r="I3258" t="s">
        <v>564</v>
      </c>
      <c r="J3258" t="s">
        <v>34</v>
      </c>
      <c r="K3258">
        <v>26</v>
      </c>
    </row>
    <row r="3259" spans="1:11" x14ac:dyDescent="0.35">
      <c r="A3259" s="36" t="str">
        <f t="shared" si="36"/>
        <v>NHS111PS-202425-H2</v>
      </c>
      <c r="B3259" s="36" t="str">
        <f>VLOOKUP($A3259,Refs!$J$2:$K$15,2,FALSE)</f>
        <v>Oct'24 to Mar'25</v>
      </c>
      <c r="C3259" t="s">
        <v>631</v>
      </c>
      <c r="D3259" t="s">
        <v>497</v>
      </c>
      <c r="E3259" t="s">
        <v>594</v>
      </c>
      <c r="F3259" t="s">
        <v>624</v>
      </c>
      <c r="G3259" t="s">
        <v>625</v>
      </c>
      <c r="H3259" t="s">
        <v>563</v>
      </c>
      <c r="I3259" t="s">
        <v>564</v>
      </c>
      <c r="J3259" t="s">
        <v>35</v>
      </c>
      <c r="K3259">
        <v>12</v>
      </c>
    </row>
    <row r="3260" spans="1:11" x14ac:dyDescent="0.35">
      <c r="A3260" s="36" t="str">
        <f t="shared" si="36"/>
        <v>NHS111PS-202425-H2</v>
      </c>
      <c r="B3260" s="36" t="str">
        <f>VLOOKUP($A3260,Refs!$J$2:$K$15,2,FALSE)</f>
        <v>Oct'24 to Mar'25</v>
      </c>
      <c r="C3260" t="s">
        <v>631</v>
      </c>
      <c r="D3260" t="s">
        <v>497</v>
      </c>
      <c r="E3260" t="s">
        <v>594</v>
      </c>
      <c r="F3260" t="s">
        <v>624</v>
      </c>
      <c r="G3260" t="s">
        <v>625</v>
      </c>
      <c r="H3260" t="s">
        <v>563</v>
      </c>
      <c r="I3260" t="s">
        <v>564</v>
      </c>
      <c r="J3260" t="s">
        <v>36</v>
      </c>
      <c r="K3260">
        <v>388</v>
      </c>
    </row>
    <row r="3261" spans="1:11" x14ac:dyDescent="0.35">
      <c r="A3261" s="36" t="str">
        <f t="shared" si="36"/>
        <v>NHS111PS-202425-H2</v>
      </c>
      <c r="B3261" s="36" t="str">
        <f>VLOOKUP($A3261,Refs!$J$2:$K$15,2,FALSE)</f>
        <v>Oct'24 to Mar'25</v>
      </c>
      <c r="C3261" t="s">
        <v>631</v>
      </c>
      <c r="D3261" t="s">
        <v>497</v>
      </c>
      <c r="E3261" t="s">
        <v>594</v>
      </c>
      <c r="F3261" t="s">
        <v>624</v>
      </c>
      <c r="G3261" t="s">
        <v>625</v>
      </c>
      <c r="H3261" t="s">
        <v>563</v>
      </c>
      <c r="I3261" t="s">
        <v>564</v>
      </c>
      <c r="J3261" t="s">
        <v>37</v>
      </c>
      <c r="K3261">
        <v>110</v>
      </c>
    </row>
    <row r="3262" spans="1:11" x14ac:dyDescent="0.35">
      <c r="A3262" s="36" t="str">
        <f t="shared" si="36"/>
        <v>NHS111PS-202425-H2</v>
      </c>
      <c r="B3262" s="36" t="str">
        <f>VLOOKUP($A3262,Refs!$J$2:$K$15,2,FALSE)</f>
        <v>Oct'24 to Mar'25</v>
      </c>
      <c r="C3262" t="s">
        <v>631</v>
      </c>
      <c r="D3262" t="s">
        <v>497</v>
      </c>
      <c r="E3262" t="s">
        <v>594</v>
      </c>
      <c r="F3262" t="s">
        <v>624</v>
      </c>
      <c r="G3262" t="s">
        <v>625</v>
      </c>
      <c r="H3262" t="s">
        <v>563</v>
      </c>
      <c r="I3262" t="s">
        <v>564</v>
      </c>
      <c r="J3262" t="s">
        <v>38</v>
      </c>
      <c r="K3262">
        <v>252</v>
      </c>
    </row>
    <row r="3263" spans="1:11" x14ac:dyDescent="0.35">
      <c r="A3263" s="36" t="str">
        <f t="shared" si="36"/>
        <v>NHS111PS-202425-H2</v>
      </c>
      <c r="B3263" s="36" t="str">
        <f>VLOOKUP($A3263,Refs!$J$2:$K$15,2,FALSE)</f>
        <v>Oct'24 to Mar'25</v>
      </c>
      <c r="C3263" t="s">
        <v>631</v>
      </c>
      <c r="D3263" t="s">
        <v>497</v>
      </c>
      <c r="E3263" t="s">
        <v>594</v>
      </c>
      <c r="F3263" t="s">
        <v>624</v>
      </c>
      <c r="G3263" t="s">
        <v>625</v>
      </c>
      <c r="H3263" t="s">
        <v>563</v>
      </c>
      <c r="I3263" t="s">
        <v>564</v>
      </c>
      <c r="J3263" t="s">
        <v>39</v>
      </c>
      <c r="K3263">
        <v>197</v>
      </c>
    </row>
    <row r="3264" spans="1:11" x14ac:dyDescent="0.35">
      <c r="A3264" s="36" t="str">
        <f t="shared" si="36"/>
        <v>NHS111PS-202425-H2</v>
      </c>
      <c r="B3264" s="36" t="str">
        <f>VLOOKUP($A3264,Refs!$J$2:$K$15,2,FALSE)</f>
        <v>Oct'24 to Mar'25</v>
      </c>
      <c r="C3264" t="s">
        <v>631</v>
      </c>
      <c r="D3264" t="s">
        <v>497</v>
      </c>
      <c r="E3264" t="s">
        <v>594</v>
      </c>
      <c r="F3264" t="s">
        <v>624</v>
      </c>
      <c r="G3264" t="s">
        <v>625</v>
      </c>
      <c r="H3264" t="s">
        <v>563</v>
      </c>
      <c r="I3264" t="s">
        <v>564</v>
      </c>
      <c r="J3264" t="s">
        <v>40</v>
      </c>
      <c r="K3264">
        <v>33</v>
      </c>
    </row>
    <row r="3265" spans="1:11" x14ac:dyDescent="0.35">
      <c r="A3265" s="36" t="str">
        <f t="shared" si="36"/>
        <v>NHS111PS-202425-H2</v>
      </c>
      <c r="B3265" s="36" t="str">
        <f>VLOOKUP($A3265,Refs!$J$2:$K$15,2,FALSE)</f>
        <v>Oct'24 to Mar'25</v>
      </c>
      <c r="C3265" t="s">
        <v>631</v>
      </c>
      <c r="D3265" t="s">
        <v>497</v>
      </c>
      <c r="E3265" t="s">
        <v>594</v>
      </c>
      <c r="F3265" t="s">
        <v>624</v>
      </c>
      <c r="G3265" t="s">
        <v>625</v>
      </c>
      <c r="H3265" t="s">
        <v>563</v>
      </c>
      <c r="I3265" t="s">
        <v>564</v>
      </c>
      <c r="J3265" t="s">
        <v>41</v>
      </c>
      <c r="K3265">
        <v>25</v>
      </c>
    </row>
    <row r="3266" spans="1:11" x14ac:dyDescent="0.35">
      <c r="A3266" s="36" t="str">
        <f t="shared" si="36"/>
        <v>NHS111PS-202425-H2</v>
      </c>
      <c r="B3266" s="36" t="str">
        <f>VLOOKUP($A3266,Refs!$J$2:$K$15,2,FALSE)</f>
        <v>Oct'24 to Mar'25</v>
      </c>
      <c r="C3266" t="s">
        <v>631</v>
      </c>
      <c r="D3266" t="s">
        <v>497</v>
      </c>
      <c r="E3266" t="s">
        <v>594</v>
      </c>
      <c r="F3266" t="s">
        <v>624</v>
      </c>
      <c r="G3266" t="s">
        <v>625</v>
      </c>
      <c r="H3266" t="s">
        <v>563</v>
      </c>
      <c r="I3266" t="s">
        <v>564</v>
      </c>
      <c r="J3266" t="s">
        <v>42</v>
      </c>
      <c r="K3266">
        <v>22</v>
      </c>
    </row>
    <row r="3267" spans="1:11" x14ac:dyDescent="0.35">
      <c r="A3267" s="36" t="str">
        <f t="shared" si="36"/>
        <v>NHS111PS-202425-H2</v>
      </c>
      <c r="B3267" s="36" t="str">
        <f>VLOOKUP($A3267,Refs!$J$2:$K$15,2,FALSE)</f>
        <v>Oct'24 to Mar'25</v>
      </c>
      <c r="C3267" t="s">
        <v>631</v>
      </c>
      <c r="D3267" t="s">
        <v>497</v>
      </c>
      <c r="E3267" t="s">
        <v>594</v>
      </c>
      <c r="F3267" t="s">
        <v>624</v>
      </c>
      <c r="G3267" t="s">
        <v>625</v>
      </c>
      <c r="H3267" t="s">
        <v>563</v>
      </c>
      <c r="I3267" t="s">
        <v>564</v>
      </c>
      <c r="J3267" t="s">
        <v>43</v>
      </c>
      <c r="K3267">
        <v>64</v>
      </c>
    </row>
    <row r="3268" spans="1:11" x14ac:dyDescent="0.35">
      <c r="A3268" s="36" t="str">
        <f t="shared" ref="A3268:A3331" si="37">C3268</f>
        <v>NHS111PS-202526-H1</v>
      </c>
      <c r="B3268" s="36" t="str">
        <f>VLOOKUP($A3268,Refs!$J$2:$K$15,2,FALSE)</f>
        <v>Apr'25 to Sep'25</v>
      </c>
      <c r="C3268" t="s">
        <v>646</v>
      </c>
      <c r="D3268" t="s">
        <v>497</v>
      </c>
      <c r="E3268" t="s">
        <v>594</v>
      </c>
      <c r="F3268" t="s">
        <v>600</v>
      </c>
      <c r="G3268" t="s">
        <v>601</v>
      </c>
      <c r="H3268" t="s">
        <v>210</v>
      </c>
      <c r="I3268" t="s">
        <v>211</v>
      </c>
      <c r="J3268">
        <v>1</v>
      </c>
      <c r="K3268">
        <v>10927</v>
      </c>
    </row>
    <row r="3269" spans="1:11" x14ac:dyDescent="0.35">
      <c r="A3269" s="36" t="str">
        <f t="shared" si="37"/>
        <v>NHS111PS-202526-H1</v>
      </c>
      <c r="B3269" s="36" t="str">
        <f>VLOOKUP($A3269,Refs!$J$2:$K$15,2,FALSE)</f>
        <v>Apr'25 to Sep'25</v>
      </c>
      <c r="C3269" t="s">
        <v>646</v>
      </c>
      <c r="D3269" t="s">
        <v>497</v>
      </c>
      <c r="E3269" t="s">
        <v>594</v>
      </c>
      <c r="F3269" t="s">
        <v>600</v>
      </c>
      <c r="G3269" t="s">
        <v>601</v>
      </c>
      <c r="H3269" t="s">
        <v>210</v>
      </c>
      <c r="I3269" t="s">
        <v>211</v>
      </c>
      <c r="J3269">
        <v>2</v>
      </c>
      <c r="K3269">
        <v>903</v>
      </c>
    </row>
    <row r="3270" spans="1:11" x14ac:dyDescent="0.35">
      <c r="A3270" s="36" t="str">
        <f t="shared" si="37"/>
        <v>NHS111PS-202526-H1</v>
      </c>
      <c r="B3270" s="36" t="str">
        <f>VLOOKUP($A3270,Refs!$J$2:$K$15,2,FALSE)</f>
        <v>Apr'25 to Sep'25</v>
      </c>
      <c r="C3270" t="s">
        <v>646</v>
      </c>
      <c r="D3270" t="s">
        <v>497</v>
      </c>
      <c r="E3270" t="s">
        <v>594</v>
      </c>
      <c r="F3270" t="s">
        <v>600</v>
      </c>
      <c r="G3270" t="s">
        <v>601</v>
      </c>
      <c r="H3270" t="s">
        <v>210</v>
      </c>
      <c r="I3270" t="s">
        <v>211</v>
      </c>
      <c r="J3270" t="s">
        <v>30</v>
      </c>
      <c r="K3270">
        <v>562</v>
      </c>
    </row>
    <row r="3271" spans="1:11" x14ac:dyDescent="0.35">
      <c r="A3271" s="36" t="str">
        <f t="shared" si="37"/>
        <v>NHS111PS-202526-H1</v>
      </c>
      <c r="B3271" s="36" t="str">
        <f>VLOOKUP($A3271,Refs!$J$2:$K$15,2,FALSE)</f>
        <v>Apr'25 to Sep'25</v>
      </c>
      <c r="C3271" t="s">
        <v>646</v>
      </c>
      <c r="D3271" t="s">
        <v>497</v>
      </c>
      <c r="E3271" t="s">
        <v>594</v>
      </c>
      <c r="F3271" t="s">
        <v>600</v>
      </c>
      <c r="G3271" t="s">
        <v>601</v>
      </c>
      <c r="H3271" t="s">
        <v>210</v>
      </c>
      <c r="I3271" t="s">
        <v>211</v>
      </c>
      <c r="J3271" t="s">
        <v>31</v>
      </c>
      <c r="K3271">
        <v>126</v>
      </c>
    </row>
    <row r="3272" spans="1:11" x14ac:dyDescent="0.35">
      <c r="A3272" s="36" t="str">
        <f t="shared" si="37"/>
        <v>NHS111PS-202526-H1</v>
      </c>
      <c r="B3272" s="36" t="str">
        <f>VLOOKUP($A3272,Refs!$J$2:$K$15,2,FALSE)</f>
        <v>Apr'25 to Sep'25</v>
      </c>
      <c r="C3272" t="s">
        <v>646</v>
      </c>
      <c r="D3272" t="s">
        <v>497</v>
      </c>
      <c r="E3272" t="s">
        <v>594</v>
      </c>
      <c r="F3272" t="s">
        <v>600</v>
      </c>
      <c r="G3272" t="s">
        <v>601</v>
      </c>
      <c r="H3272" t="s">
        <v>210</v>
      </c>
      <c r="I3272" t="s">
        <v>211</v>
      </c>
      <c r="J3272" t="s">
        <v>32</v>
      </c>
      <c r="K3272">
        <v>61</v>
      </c>
    </row>
    <row r="3273" spans="1:11" x14ac:dyDescent="0.35">
      <c r="A3273" s="36" t="str">
        <f t="shared" si="37"/>
        <v>NHS111PS-202526-H1</v>
      </c>
      <c r="B3273" s="36" t="str">
        <f>VLOOKUP($A3273,Refs!$J$2:$K$15,2,FALSE)</f>
        <v>Apr'25 to Sep'25</v>
      </c>
      <c r="C3273" t="s">
        <v>646</v>
      </c>
      <c r="D3273" t="s">
        <v>497</v>
      </c>
      <c r="E3273" t="s">
        <v>594</v>
      </c>
      <c r="F3273" t="s">
        <v>600</v>
      </c>
      <c r="G3273" t="s">
        <v>601</v>
      </c>
      <c r="H3273" t="s">
        <v>210</v>
      </c>
      <c r="I3273" t="s">
        <v>211</v>
      </c>
      <c r="J3273" t="s">
        <v>33</v>
      </c>
      <c r="K3273">
        <v>57</v>
      </c>
    </row>
    <row r="3274" spans="1:11" x14ac:dyDescent="0.35">
      <c r="A3274" s="36" t="str">
        <f t="shared" si="37"/>
        <v>NHS111PS-202526-H1</v>
      </c>
      <c r="B3274" s="36" t="str">
        <f>VLOOKUP($A3274,Refs!$J$2:$K$15,2,FALSE)</f>
        <v>Apr'25 to Sep'25</v>
      </c>
      <c r="C3274" t="s">
        <v>646</v>
      </c>
      <c r="D3274" t="s">
        <v>497</v>
      </c>
      <c r="E3274" t="s">
        <v>594</v>
      </c>
      <c r="F3274" t="s">
        <v>600</v>
      </c>
      <c r="G3274" t="s">
        <v>601</v>
      </c>
      <c r="H3274" t="s">
        <v>210</v>
      </c>
      <c r="I3274" t="s">
        <v>211</v>
      </c>
      <c r="J3274" t="s">
        <v>34</v>
      </c>
      <c r="K3274">
        <v>93</v>
      </c>
    </row>
    <row r="3275" spans="1:11" x14ac:dyDescent="0.35">
      <c r="A3275" s="36" t="str">
        <f t="shared" si="37"/>
        <v>NHS111PS-202526-H1</v>
      </c>
      <c r="B3275" s="36" t="str">
        <f>VLOOKUP($A3275,Refs!$J$2:$K$15,2,FALSE)</f>
        <v>Apr'25 to Sep'25</v>
      </c>
      <c r="C3275" t="s">
        <v>646</v>
      </c>
      <c r="D3275" t="s">
        <v>497</v>
      </c>
      <c r="E3275" t="s">
        <v>594</v>
      </c>
      <c r="F3275" t="s">
        <v>600</v>
      </c>
      <c r="G3275" t="s">
        <v>601</v>
      </c>
      <c r="H3275" t="s">
        <v>210</v>
      </c>
      <c r="I3275" t="s">
        <v>211</v>
      </c>
      <c r="J3275" t="s">
        <v>35</v>
      </c>
      <c r="K3275">
        <v>4</v>
      </c>
    </row>
    <row r="3276" spans="1:11" x14ac:dyDescent="0.35">
      <c r="A3276" s="36" t="str">
        <f t="shared" si="37"/>
        <v>NHS111PS-202526-H1</v>
      </c>
      <c r="B3276" s="36" t="str">
        <f>VLOOKUP($A3276,Refs!$J$2:$K$15,2,FALSE)</f>
        <v>Apr'25 to Sep'25</v>
      </c>
      <c r="C3276" t="s">
        <v>646</v>
      </c>
      <c r="D3276" t="s">
        <v>497</v>
      </c>
      <c r="E3276" t="s">
        <v>594</v>
      </c>
      <c r="F3276" t="s">
        <v>600</v>
      </c>
      <c r="G3276" t="s">
        <v>601</v>
      </c>
      <c r="H3276" t="s">
        <v>210</v>
      </c>
      <c r="I3276" t="s">
        <v>211</v>
      </c>
      <c r="J3276" t="s">
        <v>36</v>
      </c>
      <c r="K3276">
        <v>124</v>
      </c>
    </row>
    <row r="3277" spans="1:11" x14ac:dyDescent="0.35">
      <c r="A3277" s="36" t="str">
        <f t="shared" si="37"/>
        <v>NHS111PS-202526-H1</v>
      </c>
      <c r="B3277" s="36" t="str">
        <f>VLOOKUP($A3277,Refs!$J$2:$K$15,2,FALSE)</f>
        <v>Apr'25 to Sep'25</v>
      </c>
      <c r="C3277" t="s">
        <v>646</v>
      </c>
      <c r="D3277" t="s">
        <v>497</v>
      </c>
      <c r="E3277" t="s">
        <v>594</v>
      </c>
      <c r="F3277" t="s">
        <v>600</v>
      </c>
      <c r="G3277" t="s">
        <v>601</v>
      </c>
      <c r="H3277" t="s">
        <v>210</v>
      </c>
      <c r="I3277" t="s">
        <v>211</v>
      </c>
      <c r="J3277" t="s">
        <v>37</v>
      </c>
      <c r="K3277">
        <v>93</v>
      </c>
    </row>
    <row r="3278" spans="1:11" x14ac:dyDescent="0.35">
      <c r="A3278" s="36" t="str">
        <f t="shared" si="37"/>
        <v>NHS111PS-202526-H1</v>
      </c>
      <c r="B3278" s="36" t="str">
        <f>VLOOKUP($A3278,Refs!$J$2:$K$15,2,FALSE)</f>
        <v>Apr'25 to Sep'25</v>
      </c>
      <c r="C3278" t="s">
        <v>646</v>
      </c>
      <c r="D3278" t="s">
        <v>497</v>
      </c>
      <c r="E3278" t="s">
        <v>594</v>
      </c>
      <c r="F3278" t="s">
        <v>600</v>
      </c>
      <c r="G3278" t="s">
        <v>601</v>
      </c>
      <c r="H3278" t="s">
        <v>210</v>
      </c>
      <c r="I3278" t="s">
        <v>211</v>
      </c>
      <c r="J3278" t="s">
        <v>38</v>
      </c>
      <c r="K3278">
        <v>132</v>
      </c>
    </row>
    <row r="3279" spans="1:11" x14ac:dyDescent="0.35">
      <c r="A3279" s="36" t="str">
        <f t="shared" si="37"/>
        <v>NHS111PS-202526-H1</v>
      </c>
      <c r="B3279" s="36" t="str">
        <f>VLOOKUP($A3279,Refs!$J$2:$K$15,2,FALSE)</f>
        <v>Apr'25 to Sep'25</v>
      </c>
      <c r="C3279" t="s">
        <v>646</v>
      </c>
      <c r="D3279" t="s">
        <v>497</v>
      </c>
      <c r="E3279" t="s">
        <v>594</v>
      </c>
      <c r="F3279" t="s">
        <v>600</v>
      </c>
      <c r="G3279" t="s">
        <v>601</v>
      </c>
      <c r="H3279" t="s">
        <v>210</v>
      </c>
      <c r="I3279" t="s">
        <v>211</v>
      </c>
      <c r="J3279" t="s">
        <v>39</v>
      </c>
      <c r="K3279">
        <v>296</v>
      </c>
    </row>
    <row r="3280" spans="1:11" x14ac:dyDescent="0.35">
      <c r="A3280" s="36" t="str">
        <f t="shared" si="37"/>
        <v>NHS111PS-202526-H1</v>
      </c>
      <c r="B3280" s="36" t="str">
        <f>VLOOKUP($A3280,Refs!$J$2:$K$15,2,FALSE)</f>
        <v>Apr'25 to Sep'25</v>
      </c>
      <c r="C3280" t="s">
        <v>646</v>
      </c>
      <c r="D3280" t="s">
        <v>497</v>
      </c>
      <c r="E3280" t="s">
        <v>594</v>
      </c>
      <c r="F3280" t="s">
        <v>600</v>
      </c>
      <c r="G3280" t="s">
        <v>601</v>
      </c>
      <c r="H3280" t="s">
        <v>210</v>
      </c>
      <c r="I3280" t="s">
        <v>211</v>
      </c>
      <c r="J3280" t="s">
        <v>40</v>
      </c>
      <c r="K3280">
        <v>31</v>
      </c>
    </row>
    <row r="3281" spans="1:11" x14ac:dyDescent="0.35">
      <c r="A3281" s="36" t="str">
        <f t="shared" si="37"/>
        <v>NHS111PS-202526-H1</v>
      </c>
      <c r="B3281" s="36" t="str">
        <f>VLOOKUP($A3281,Refs!$J$2:$K$15,2,FALSE)</f>
        <v>Apr'25 to Sep'25</v>
      </c>
      <c r="C3281" t="s">
        <v>646</v>
      </c>
      <c r="D3281" t="s">
        <v>497</v>
      </c>
      <c r="E3281" t="s">
        <v>594</v>
      </c>
      <c r="F3281" t="s">
        <v>600</v>
      </c>
      <c r="G3281" t="s">
        <v>601</v>
      </c>
      <c r="H3281" t="s">
        <v>210</v>
      </c>
      <c r="I3281" t="s">
        <v>211</v>
      </c>
      <c r="J3281" t="s">
        <v>41</v>
      </c>
      <c r="K3281">
        <v>25</v>
      </c>
    </row>
    <row r="3282" spans="1:11" x14ac:dyDescent="0.35">
      <c r="A3282" s="36" t="str">
        <f t="shared" si="37"/>
        <v>NHS111PS-202526-H1</v>
      </c>
      <c r="B3282" s="36" t="str">
        <f>VLOOKUP($A3282,Refs!$J$2:$K$15,2,FALSE)</f>
        <v>Apr'25 to Sep'25</v>
      </c>
      <c r="C3282" t="s">
        <v>646</v>
      </c>
      <c r="D3282" t="s">
        <v>497</v>
      </c>
      <c r="E3282" t="s">
        <v>594</v>
      </c>
      <c r="F3282" t="s">
        <v>600</v>
      </c>
      <c r="G3282" t="s">
        <v>601</v>
      </c>
      <c r="H3282" t="s">
        <v>210</v>
      </c>
      <c r="I3282" t="s">
        <v>211</v>
      </c>
      <c r="J3282" t="s">
        <v>42</v>
      </c>
      <c r="K3282">
        <v>200</v>
      </c>
    </row>
    <row r="3283" spans="1:11" x14ac:dyDescent="0.35">
      <c r="A3283" s="36" t="str">
        <f t="shared" si="37"/>
        <v>NHS111PS-202526-H1</v>
      </c>
      <c r="B3283" s="36" t="str">
        <f>VLOOKUP($A3283,Refs!$J$2:$K$15,2,FALSE)</f>
        <v>Apr'25 to Sep'25</v>
      </c>
      <c r="C3283" t="s">
        <v>646</v>
      </c>
      <c r="D3283" t="s">
        <v>497</v>
      </c>
      <c r="E3283" t="s">
        <v>594</v>
      </c>
      <c r="F3283" t="s">
        <v>600</v>
      </c>
      <c r="G3283" t="s">
        <v>601</v>
      </c>
      <c r="H3283" t="s">
        <v>210</v>
      </c>
      <c r="I3283" t="s">
        <v>211</v>
      </c>
      <c r="J3283" t="s">
        <v>43</v>
      </c>
      <c r="K3283">
        <v>2</v>
      </c>
    </row>
    <row r="3284" spans="1:11" x14ac:dyDescent="0.35">
      <c r="A3284" s="36" t="str">
        <f t="shared" si="37"/>
        <v>NHS111PS-202526-H1</v>
      </c>
      <c r="B3284" s="36" t="str">
        <f>VLOOKUP($A3284,Refs!$J$2:$K$15,2,FALSE)</f>
        <v>Apr'25 to Sep'25</v>
      </c>
      <c r="C3284" t="s">
        <v>646</v>
      </c>
      <c r="D3284" t="s">
        <v>497</v>
      </c>
      <c r="E3284" t="s">
        <v>594</v>
      </c>
      <c r="F3284" t="s">
        <v>600</v>
      </c>
      <c r="G3284" t="s">
        <v>601</v>
      </c>
      <c r="H3284" t="s">
        <v>238</v>
      </c>
      <c r="I3284" t="s">
        <v>239</v>
      </c>
      <c r="J3284">
        <v>1</v>
      </c>
      <c r="K3284">
        <v>13912</v>
      </c>
    </row>
    <row r="3285" spans="1:11" x14ac:dyDescent="0.35">
      <c r="A3285" s="36" t="str">
        <f t="shared" si="37"/>
        <v>NHS111PS-202526-H1</v>
      </c>
      <c r="B3285" s="36" t="str">
        <f>VLOOKUP($A3285,Refs!$J$2:$K$15,2,FALSE)</f>
        <v>Apr'25 to Sep'25</v>
      </c>
      <c r="C3285" t="s">
        <v>646</v>
      </c>
      <c r="D3285" t="s">
        <v>497</v>
      </c>
      <c r="E3285" t="s">
        <v>594</v>
      </c>
      <c r="F3285" t="s">
        <v>600</v>
      </c>
      <c r="G3285" t="s">
        <v>601</v>
      </c>
      <c r="H3285" t="s">
        <v>238</v>
      </c>
      <c r="I3285" t="s">
        <v>239</v>
      </c>
      <c r="J3285">
        <v>2</v>
      </c>
      <c r="K3285">
        <v>900</v>
      </c>
    </row>
    <row r="3286" spans="1:11" x14ac:dyDescent="0.35">
      <c r="A3286" s="36" t="str">
        <f t="shared" si="37"/>
        <v>NHS111PS-202526-H1</v>
      </c>
      <c r="B3286" s="36" t="str">
        <f>VLOOKUP($A3286,Refs!$J$2:$K$15,2,FALSE)</f>
        <v>Apr'25 to Sep'25</v>
      </c>
      <c r="C3286" t="s">
        <v>646</v>
      </c>
      <c r="D3286" t="s">
        <v>497</v>
      </c>
      <c r="E3286" t="s">
        <v>594</v>
      </c>
      <c r="F3286" t="s">
        <v>600</v>
      </c>
      <c r="G3286" t="s">
        <v>601</v>
      </c>
      <c r="H3286" t="s">
        <v>238</v>
      </c>
      <c r="I3286" t="s">
        <v>239</v>
      </c>
      <c r="J3286" t="s">
        <v>30</v>
      </c>
      <c r="K3286">
        <v>575</v>
      </c>
    </row>
    <row r="3287" spans="1:11" x14ac:dyDescent="0.35">
      <c r="A3287" s="36" t="str">
        <f t="shared" si="37"/>
        <v>NHS111PS-202526-H1</v>
      </c>
      <c r="B3287" s="36" t="str">
        <f>VLOOKUP($A3287,Refs!$J$2:$K$15,2,FALSE)</f>
        <v>Apr'25 to Sep'25</v>
      </c>
      <c r="C3287" t="s">
        <v>646</v>
      </c>
      <c r="D3287" t="s">
        <v>497</v>
      </c>
      <c r="E3287" t="s">
        <v>594</v>
      </c>
      <c r="F3287" t="s">
        <v>600</v>
      </c>
      <c r="G3287" t="s">
        <v>601</v>
      </c>
      <c r="H3287" t="s">
        <v>238</v>
      </c>
      <c r="I3287" t="s">
        <v>239</v>
      </c>
      <c r="J3287" t="s">
        <v>31</v>
      </c>
      <c r="K3287">
        <v>131</v>
      </c>
    </row>
    <row r="3288" spans="1:11" x14ac:dyDescent="0.35">
      <c r="A3288" s="36" t="str">
        <f t="shared" si="37"/>
        <v>NHS111PS-202526-H1</v>
      </c>
      <c r="B3288" s="36" t="str">
        <f>VLOOKUP($A3288,Refs!$J$2:$K$15,2,FALSE)</f>
        <v>Apr'25 to Sep'25</v>
      </c>
      <c r="C3288" t="s">
        <v>646</v>
      </c>
      <c r="D3288" t="s">
        <v>497</v>
      </c>
      <c r="E3288" t="s">
        <v>594</v>
      </c>
      <c r="F3288" t="s">
        <v>600</v>
      </c>
      <c r="G3288" t="s">
        <v>601</v>
      </c>
      <c r="H3288" t="s">
        <v>238</v>
      </c>
      <c r="I3288" t="s">
        <v>239</v>
      </c>
      <c r="J3288" t="s">
        <v>32</v>
      </c>
      <c r="K3288">
        <v>47</v>
      </c>
    </row>
    <row r="3289" spans="1:11" x14ac:dyDescent="0.35">
      <c r="A3289" s="36" t="str">
        <f t="shared" si="37"/>
        <v>NHS111PS-202526-H1</v>
      </c>
      <c r="B3289" s="36" t="str">
        <f>VLOOKUP($A3289,Refs!$J$2:$K$15,2,FALSE)</f>
        <v>Apr'25 to Sep'25</v>
      </c>
      <c r="C3289" t="s">
        <v>646</v>
      </c>
      <c r="D3289" t="s">
        <v>497</v>
      </c>
      <c r="E3289" t="s">
        <v>594</v>
      </c>
      <c r="F3289" t="s">
        <v>600</v>
      </c>
      <c r="G3289" t="s">
        <v>601</v>
      </c>
      <c r="H3289" t="s">
        <v>238</v>
      </c>
      <c r="I3289" t="s">
        <v>239</v>
      </c>
      <c r="J3289" t="s">
        <v>33</v>
      </c>
      <c r="K3289">
        <v>49</v>
      </c>
    </row>
    <row r="3290" spans="1:11" x14ac:dyDescent="0.35">
      <c r="A3290" s="36" t="str">
        <f t="shared" si="37"/>
        <v>NHS111PS-202526-H1</v>
      </c>
      <c r="B3290" s="36" t="str">
        <f>VLOOKUP($A3290,Refs!$J$2:$K$15,2,FALSE)</f>
        <v>Apr'25 to Sep'25</v>
      </c>
      <c r="C3290" t="s">
        <v>646</v>
      </c>
      <c r="D3290" t="s">
        <v>497</v>
      </c>
      <c r="E3290" t="s">
        <v>594</v>
      </c>
      <c r="F3290" t="s">
        <v>600</v>
      </c>
      <c r="G3290" t="s">
        <v>601</v>
      </c>
      <c r="H3290" t="s">
        <v>238</v>
      </c>
      <c r="I3290" t="s">
        <v>239</v>
      </c>
      <c r="J3290" t="s">
        <v>34</v>
      </c>
      <c r="K3290">
        <v>93</v>
      </c>
    </row>
    <row r="3291" spans="1:11" x14ac:dyDescent="0.35">
      <c r="A3291" s="36" t="str">
        <f t="shared" si="37"/>
        <v>NHS111PS-202526-H1</v>
      </c>
      <c r="B3291" s="36" t="str">
        <f>VLOOKUP($A3291,Refs!$J$2:$K$15,2,FALSE)</f>
        <v>Apr'25 to Sep'25</v>
      </c>
      <c r="C3291" t="s">
        <v>646</v>
      </c>
      <c r="D3291" t="s">
        <v>497</v>
      </c>
      <c r="E3291" t="s">
        <v>594</v>
      </c>
      <c r="F3291" t="s">
        <v>600</v>
      </c>
      <c r="G3291" t="s">
        <v>601</v>
      </c>
      <c r="H3291" t="s">
        <v>238</v>
      </c>
      <c r="I3291" t="s">
        <v>239</v>
      </c>
      <c r="J3291" t="s">
        <v>35</v>
      </c>
      <c r="K3291">
        <v>5</v>
      </c>
    </row>
    <row r="3292" spans="1:11" x14ac:dyDescent="0.35">
      <c r="A3292" s="36" t="str">
        <f t="shared" si="37"/>
        <v>NHS111PS-202526-H1</v>
      </c>
      <c r="B3292" s="36" t="str">
        <f>VLOOKUP($A3292,Refs!$J$2:$K$15,2,FALSE)</f>
        <v>Apr'25 to Sep'25</v>
      </c>
      <c r="C3292" t="s">
        <v>646</v>
      </c>
      <c r="D3292" t="s">
        <v>497</v>
      </c>
      <c r="E3292" t="s">
        <v>594</v>
      </c>
      <c r="F3292" t="s">
        <v>600</v>
      </c>
      <c r="G3292" t="s">
        <v>601</v>
      </c>
      <c r="H3292" t="s">
        <v>238</v>
      </c>
      <c r="I3292" t="s">
        <v>239</v>
      </c>
      <c r="J3292" t="s">
        <v>36</v>
      </c>
      <c r="K3292">
        <v>119</v>
      </c>
    </row>
    <row r="3293" spans="1:11" x14ac:dyDescent="0.35">
      <c r="A3293" s="36" t="str">
        <f t="shared" si="37"/>
        <v>NHS111PS-202526-H1</v>
      </c>
      <c r="B3293" s="36" t="str">
        <f>VLOOKUP($A3293,Refs!$J$2:$K$15,2,FALSE)</f>
        <v>Apr'25 to Sep'25</v>
      </c>
      <c r="C3293" t="s">
        <v>646</v>
      </c>
      <c r="D3293" t="s">
        <v>497</v>
      </c>
      <c r="E3293" t="s">
        <v>594</v>
      </c>
      <c r="F3293" t="s">
        <v>600</v>
      </c>
      <c r="G3293" t="s">
        <v>601</v>
      </c>
      <c r="H3293" t="s">
        <v>238</v>
      </c>
      <c r="I3293" t="s">
        <v>239</v>
      </c>
      <c r="J3293" t="s">
        <v>37</v>
      </c>
      <c r="K3293">
        <v>55</v>
      </c>
    </row>
    <row r="3294" spans="1:11" x14ac:dyDescent="0.35">
      <c r="A3294" s="36" t="str">
        <f t="shared" si="37"/>
        <v>NHS111PS-202526-H1</v>
      </c>
      <c r="B3294" s="36" t="str">
        <f>VLOOKUP($A3294,Refs!$J$2:$K$15,2,FALSE)</f>
        <v>Apr'25 to Sep'25</v>
      </c>
      <c r="C3294" t="s">
        <v>646</v>
      </c>
      <c r="D3294" t="s">
        <v>497</v>
      </c>
      <c r="E3294" t="s">
        <v>594</v>
      </c>
      <c r="F3294" t="s">
        <v>600</v>
      </c>
      <c r="G3294" t="s">
        <v>601</v>
      </c>
      <c r="H3294" t="s">
        <v>238</v>
      </c>
      <c r="I3294" t="s">
        <v>239</v>
      </c>
      <c r="J3294" t="s">
        <v>38</v>
      </c>
      <c r="K3294">
        <v>120</v>
      </c>
    </row>
    <row r="3295" spans="1:11" x14ac:dyDescent="0.35">
      <c r="A3295" s="36" t="str">
        <f t="shared" si="37"/>
        <v>NHS111PS-202526-H1</v>
      </c>
      <c r="B3295" s="36" t="str">
        <f>VLOOKUP($A3295,Refs!$J$2:$K$15,2,FALSE)</f>
        <v>Apr'25 to Sep'25</v>
      </c>
      <c r="C3295" t="s">
        <v>646</v>
      </c>
      <c r="D3295" t="s">
        <v>497</v>
      </c>
      <c r="E3295" t="s">
        <v>594</v>
      </c>
      <c r="F3295" t="s">
        <v>600</v>
      </c>
      <c r="G3295" t="s">
        <v>601</v>
      </c>
      <c r="H3295" t="s">
        <v>238</v>
      </c>
      <c r="I3295" t="s">
        <v>239</v>
      </c>
      <c r="J3295" t="s">
        <v>39</v>
      </c>
      <c r="K3295">
        <v>324</v>
      </c>
    </row>
    <row r="3296" spans="1:11" x14ac:dyDescent="0.35">
      <c r="A3296" s="36" t="str">
        <f t="shared" si="37"/>
        <v>NHS111PS-202526-H1</v>
      </c>
      <c r="B3296" s="36" t="str">
        <f>VLOOKUP($A3296,Refs!$J$2:$K$15,2,FALSE)</f>
        <v>Apr'25 to Sep'25</v>
      </c>
      <c r="C3296" t="s">
        <v>646</v>
      </c>
      <c r="D3296" t="s">
        <v>497</v>
      </c>
      <c r="E3296" t="s">
        <v>594</v>
      </c>
      <c r="F3296" t="s">
        <v>600</v>
      </c>
      <c r="G3296" t="s">
        <v>601</v>
      </c>
      <c r="H3296" t="s">
        <v>238</v>
      </c>
      <c r="I3296" t="s">
        <v>239</v>
      </c>
      <c r="J3296" t="s">
        <v>40</v>
      </c>
      <c r="K3296">
        <v>43</v>
      </c>
    </row>
    <row r="3297" spans="1:11" x14ac:dyDescent="0.35">
      <c r="A3297" s="36" t="str">
        <f t="shared" si="37"/>
        <v>NHS111PS-202526-H1</v>
      </c>
      <c r="B3297" s="36" t="str">
        <f>VLOOKUP($A3297,Refs!$J$2:$K$15,2,FALSE)</f>
        <v>Apr'25 to Sep'25</v>
      </c>
      <c r="C3297" t="s">
        <v>646</v>
      </c>
      <c r="D3297" t="s">
        <v>497</v>
      </c>
      <c r="E3297" t="s">
        <v>594</v>
      </c>
      <c r="F3297" t="s">
        <v>600</v>
      </c>
      <c r="G3297" t="s">
        <v>601</v>
      </c>
      <c r="H3297" t="s">
        <v>238</v>
      </c>
      <c r="I3297" t="s">
        <v>239</v>
      </c>
      <c r="J3297" t="s">
        <v>41</v>
      </c>
      <c r="K3297">
        <v>18</v>
      </c>
    </row>
    <row r="3298" spans="1:11" x14ac:dyDescent="0.35">
      <c r="A3298" s="36" t="str">
        <f t="shared" si="37"/>
        <v>NHS111PS-202526-H1</v>
      </c>
      <c r="B3298" s="36" t="str">
        <f>VLOOKUP($A3298,Refs!$J$2:$K$15,2,FALSE)</f>
        <v>Apr'25 to Sep'25</v>
      </c>
      <c r="C3298" t="s">
        <v>646</v>
      </c>
      <c r="D3298" t="s">
        <v>497</v>
      </c>
      <c r="E3298" t="s">
        <v>594</v>
      </c>
      <c r="F3298" t="s">
        <v>600</v>
      </c>
      <c r="G3298" t="s">
        <v>601</v>
      </c>
      <c r="H3298" t="s">
        <v>238</v>
      </c>
      <c r="I3298" t="s">
        <v>239</v>
      </c>
      <c r="J3298" t="s">
        <v>42</v>
      </c>
      <c r="K3298">
        <v>220</v>
      </c>
    </row>
    <row r="3299" spans="1:11" x14ac:dyDescent="0.35">
      <c r="A3299" s="36" t="str">
        <f t="shared" si="37"/>
        <v>NHS111PS-202526-H1</v>
      </c>
      <c r="B3299" s="36" t="str">
        <f>VLOOKUP($A3299,Refs!$J$2:$K$15,2,FALSE)</f>
        <v>Apr'25 to Sep'25</v>
      </c>
      <c r="C3299" t="s">
        <v>646</v>
      </c>
      <c r="D3299" t="s">
        <v>497</v>
      </c>
      <c r="E3299" t="s">
        <v>594</v>
      </c>
      <c r="F3299" t="s">
        <v>600</v>
      </c>
      <c r="G3299" t="s">
        <v>601</v>
      </c>
      <c r="H3299" t="s">
        <v>238</v>
      </c>
      <c r="I3299" t="s">
        <v>239</v>
      </c>
      <c r="J3299" t="s">
        <v>43</v>
      </c>
      <c r="K3299">
        <v>1</v>
      </c>
    </row>
    <row r="3300" spans="1:11" x14ac:dyDescent="0.35">
      <c r="A3300" s="36" t="str">
        <f t="shared" si="37"/>
        <v>NHS111PS-202526-H1</v>
      </c>
      <c r="B3300" s="36" t="str">
        <f>VLOOKUP($A3300,Refs!$J$2:$K$15,2,FALSE)</f>
        <v>Apr'25 to Sep'25</v>
      </c>
      <c r="C3300" t="s">
        <v>646</v>
      </c>
      <c r="D3300" t="s">
        <v>512</v>
      </c>
      <c r="E3300" t="s">
        <v>588</v>
      </c>
      <c r="F3300" t="s">
        <v>600</v>
      </c>
      <c r="G3300" t="s">
        <v>601</v>
      </c>
      <c r="H3300" t="s">
        <v>561</v>
      </c>
      <c r="I3300" t="s">
        <v>562</v>
      </c>
      <c r="J3300">
        <v>1</v>
      </c>
      <c r="K3300">
        <v>7667</v>
      </c>
    </row>
    <row r="3301" spans="1:11" x14ac:dyDescent="0.35">
      <c r="A3301" s="36" t="str">
        <f t="shared" si="37"/>
        <v>NHS111PS-202526-H1</v>
      </c>
      <c r="B3301" s="36" t="str">
        <f>VLOOKUP($A3301,Refs!$J$2:$K$15,2,FALSE)</f>
        <v>Apr'25 to Sep'25</v>
      </c>
      <c r="C3301" t="s">
        <v>646</v>
      </c>
      <c r="D3301" t="s">
        <v>512</v>
      </c>
      <c r="E3301" t="s">
        <v>588</v>
      </c>
      <c r="F3301" t="s">
        <v>600</v>
      </c>
      <c r="G3301" t="s">
        <v>601</v>
      </c>
      <c r="H3301" t="s">
        <v>561</v>
      </c>
      <c r="I3301" t="s">
        <v>562</v>
      </c>
      <c r="J3301">
        <v>2</v>
      </c>
      <c r="K3301">
        <v>607</v>
      </c>
    </row>
    <row r="3302" spans="1:11" x14ac:dyDescent="0.35">
      <c r="A3302" s="36" t="str">
        <f t="shared" si="37"/>
        <v>NHS111PS-202526-H1</v>
      </c>
      <c r="B3302" s="36" t="str">
        <f>VLOOKUP($A3302,Refs!$J$2:$K$15,2,FALSE)</f>
        <v>Apr'25 to Sep'25</v>
      </c>
      <c r="C3302" t="s">
        <v>646</v>
      </c>
      <c r="D3302" t="s">
        <v>512</v>
      </c>
      <c r="E3302" t="s">
        <v>588</v>
      </c>
      <c r="F3302" t="s">
        <v>600</v>
      </c>
      <c r="G3302" t="s">
        <v>601</v>
      </c>
      <c r="H3302" t="s">
        <v>561</v>
      </c>
      <c r="I3302" t="s">
        <v>562</v>
      </c>
      <c r="J3302" t="s">
        <v>30</v>
      </c>
      <c r="K3302">
        <v>394</v>
      </c>
    </row>
    <row r="3303" spans="1:11" x14ac:dyDescent="0.35">
      <c r="A3303" s="36" t="str">
        <f t="shared" si="37"/>
        <v>NHS111PS-202526-H1</v>
      </c>
      <c r="B3303" s="36" t="str">
        <f>VLOOKUP($A3303,Refs!$J$2:$K$15,2,FALSE)</f>
        <v>Apr'25 to Sep'25</v>
      </c>
      <c r="C3303" t="s">
        <v>646</v>
      </c>
      <c r="D3303" t="s">
        <v>512</v>
      </c>
      <c r="E3303" t="s">
        <v>588</v>
      </c>
      <c r="F3303" t="s">
        <v>600</v>
      </c>
      <c r="G3303" t="s">
        <v>601</v>
      </c>
      <c r="H3303" t="s">
        <v>561</v>
      </c>
      <c r="I3303" t="s">
        <v>562</v>
      </c>
      <c r="J3303" t="s">
        <v>31</v>
      </c>
      <c r="K3303">
        <v>83</v>
      </c>
    </row>
    <row r="3304" spans="1:11" x14ac:dyDescent="0.35">
      <c r="A3304" s="36" t="str">
        <f t="shared" si="37"/>
        <v>NHS111PS-202526-H1</v>
      </c>
      <c r="B3304" s="36" t="str">
        <f>VLOOKUP($A3304,Refs!$J$2:$K$15,2,FALSE)</f>
        <v>Apr'25 to Sep'25</v>
      </c>
      <c r="C3304" t="s">
        <v>646</v>
      </c>
      <c r="D3304" t="s">
        <v>512</v>
      </c>
      <c r="E3304" t="s">
        <v>588</v>
      </c>
      <c r="F3304" t="s">
        <v>600</v>
      </c>
      <c r="G3304" t="s">
        <v>601</v>
      </c>
      <c r="H3304" t="s">
        <v>561</v>
      </c>
      <c r="I3304" t="s">
        <v>562</v>
      </c>
      <c r="J3304" t="s">
        <v>32</v>
      </c>
      <c r="K3304">
        <v>36</v>
      </c>
    </row>
    <row r="3305" spans="1:11" x14ac:dyDescent="0.35">
      <c r="A3305" s="36" t="str">
        <f t="shared" si="37"/>
        <v>NHS111PS-202526-H1</v>
      </c>
      <c r="B3305" s="36" t="str">
        <f>VLOOKUP($A3305,Refs!$J$2:$K$15,2,FALSE)</f>
        <v>Apr'25 to Sep'25</v>
      </c>
      <c r="C3305" t="s">
        <v>646</v>
      </c>
      <c r="D3305" t="s">
        <v>512</v>
      </c>
      <c r="E3305" t="s">
        <v>588</v>
      </c>
      <c r="F3305" t="s">
        <v>600</v>
      </c>
      <c r="G3305" t="s">
        <v>601</v>
      </c>
      <c r="H3305" t="s">
        <v>561</v>
      </c>
      <c r="I3305" t="s">
        <v>562</v>
      </c>
      <c r="J3305" t="s">
        <v>33</v>
      </c>
      <c r="K3305">
        <v>40</v>
      </c>
    </row>
    <row r="3306" spans="1:11" x14ac:dyDescent="0.35">
      <c r="A3306" s="36" t="str">
        <f t="shared" si="37"/>
        <v>NHS111PS-202526-H1</v>
      </c>
      <c r="B3306" s="36" t="str">
        <f>VLOOKUP($A3306,Refs!$J$2:$K$15,2,FALSE)</f>
        <v>Apr'25 to Sep'25</v>
      </c>
      <c r="C3306" t="s">
        <v>646</v>
      </c>
      <c r="D3306" t="s">
        <v>512</v>
      </c>
      <c r="E3306" t="s">
        <v>588</v>
      </c>
      <c r="F3306" t="s">
        <v>600</v>
      </c>
      <c r="G3306" t="s">
        <v>601</v>
      </c>
      <c r="H3306" t="s">
        <v>561</v>
      </c>
      <c r="I3306" t="s">
        <v>562</v>
      </c>
      <c r="J3306" t="s">
        <v>34</v>
      </c>
      <c r="K3306">
        <v>50</v>
      </c>
    </row>
    <row r="3307" spans="1:11" x14ac:dyDescent="0.35">
      <c r="A3307" s="36" t="str">
        <f t="shared" si="37"/>
        <v>NHS111PS-202526-H1</v>
      </c>
      <c r="B3307" s="36" t="str">
        <f>VLOOKUP($A3307,Refs!$J$2:$K$15,2,FALSE)</f>
        <v>Apr'25 to Sep'25</v>
      </c>
      <c r="C3307" t="s">
        <v>646</v>
      </c>
      <c r="D3307" t="s">
        <v>512</v>
      </c>
      <c r="E3307" t="s">
        <v>588</v>
      </c>
      <c r="F3307" t="s">
        <v>600</v>
      </c>
      <c r="G3307" t="s">
        <v>601</v>
      </c>
      <c r="H3307" t="s">
        <v>561</v>
      </c>
      <c r="I3307" t="s">
        <v>562</v>
      </c>
      <c r="J3307" t="s">
        <v>35</v>
      </c>
      <c r="K3307">
        <v>4</v>
      </c>
    </row>
    <row r="3308" spans="1:11" x14ac:dyDescent="0.35">
      <c r="A3308" s="36" t="str">
        <f t="shared" si="37"/>
        <v>NHS111PS-202526-H1</v>
      </c>
      <c r="B3308" s="36" t="str">
        <f>VLOOKUP($A3308,Refs!$J$2:$K$15,2,FALSE)</f>
        <v>Apr'25 to Sep'25</v>
      </c>
      <c r="C3308" t="s">
        <v>646</v>
      </c>
      <c r="D3308" t="s">
        <v>512</v>
      </c>
      <c r="E3308" t="s">
        <v>588</v>
      </c>
      <c r="F3308" t="s">
        <v>600</v>
      </c>
      <c r="G3308" t="s">
        <v>601</v>
      </c>
      <c r="H3308" t="s">
        <v>561</v>
      </c>
      <c r="I3308" t="s">
        <v>562</v>
      </c>
      <c r="J3308" t="s">
        <v>36</v>
      </c>
      <c r="K3308">
        <v>95</v>
      </c>
    </row>
    <row r="3309" spans="1:11" x14ac:dyDescent="0.35">
      <c r="A3309" s="36" t="str">
        <f t="shared" si="37"/>
        <v>NHS111PS-202526-H1</v>
      </c>
      <c r="B3309" s="36" t="str">
        <f>VLOOKUP($A3309,Refs!$J$2:$K$15,2,FALSE)</f>
        <v>Apr'25 to Sep'25</v>
      </c>
      <c r="C3309" t="s">
        <v>646</v>
      </c>
      <c r="D3309" t="s">
        <v>512</v>
      </c>
      <c r="E3309" t="s">
        <v>588</v>
      </c>
      <c r="F3309" t="s">
        <v>600</v>
      </c>
      <c r="G3309" t="s">
        <v>601</v>
      </c>
      <c r="H3309" t="s">
        <v>561</v>
      </c>
      <c r="I3309" t="s">
        <v>562</v>
      </c>
      <c r="J3309" t="s">
        <v>37</v>
      </c>
      <c r="K3309">
        <v>70</v>
      </c>
    </row>
    <row r="3310" spans="1:11" x14ac:dyDescent="0.35">
      <c r="A3310" s="36" t="str">
        <f t="shared" si="37"/>
        <v>NHS111PS-202526-H1</v>
      </c>
      <c r="B3310" s="36" t="str">
        <f>VLOOKUP($A3310,Refs!$J$2:$K$15,2,FALSE)</f>
        <v>Apr'25 to Sep'25</v>
      </c>
      <c r="C3310" t="s">
        <v>646</v>
      </c>
      <c r="D3310" t="s">
        <v>512</v>
      </c>
      <c r="E3310" t="s">
        <v>588</v>
      </c>
      <c r="F3310" t="s">
        <v>600</v>
      </c>
      <c r="G3310" t="s">
        <v>601</v>
      </c>
      <c r="H3310" t="s">
        <v>561</v>
      </c>
      <c r="I3310" t="s">
        <v>562</v>
      </c>
      <c r="J3310" t="s">
        <v>38</v>
      </c>
      <c r="K3310">
        <v>91</v>
      </c>
    </row>
    <row r="3311" spans="1:11" x14ac:dyDescent="0.35">
      <c r="A3311" s="36" t="str">
        <f t="shared" si="37"/>
        <v>NHS111PS-202526-H1</v>
      </c>
      <c r="B3311" s="36" t="str">
        <f>VLOOKUP($A3311,Refs!$J$2:$K$15,2,FALSE)</f>
        <v>Apr'25 to Sep'25</v>
      </c>
      <c r="C3311" t="s">
        <v>646</v>
      </c>
      <c r="D3311" t="s">
        <v>512</v>
      </c>
      <c r="E3311" t="s">
        <v>588</v>
      </c>
      <c r="F3311" t="s">
        <v>600</v>
      </c>
      <c r="G3311" t="s">
        <v>601</v>
      </c>
      <c r="H3311" t="s">
        <v>561</v>
      </c>
      <c r="I3311" t="s">
        <v>562</v>
      </c>
      <c r="J3311" t="s">
        <v>39</v>
      </c>
      <c r="K3311">
        <v>184</v>
      </c>
    </row>
    <row r="3312" spans="1:11" x14ac:dyDescent="0.35">
      <c r="A3312" s="36" t="str">
        <f t="shared" si="37"/>
        <v>NHS111PS-202526-H1</v>
      </c>
      <c r="B3312" s="36" t="str">
        <f>VLOOKUP($A3312,Refs!$J$2:$K$15,2,FALSE)</f>
        <v>Apr'25 to Sep'25</v>
      </c>
      <c r="C3312" t="s">
        <v>646</v>
      </c>
      <c r="D3312" t="s">
        <v>512</v>
      </c>
      <c r="E3312" t="s">
        <v>588</v>
      </c>
      <c r="F3312" t="s">
        <v>600</v>
      </c>
      <c r="G3312" t="s">
        <v>601</v>
      </c>
      <c r="H3312" t="s">
        <v>561</v>
      </c>
      <c r="I3312" t="s">
        <v>562</v>
      </c>
      <c r="J3312" t="s">
        <v>40</v>
      </c>
      <c r="K3312">
        <v>19</v>
      </c>
    </row>
    <row r="3313" spans="1:11" x14ac:dyDescent="0.35">
      <c r="A3313" s="36" t="str">
        <f t="shared" si="37"/>
        <v>NHS111PS-202526-H1</v>
      </c>
      <c r="B3313" s="36" t="str">
        <f>VLOOKUP($A3313,Refs!$J$2:$K$15,2,FALSE)</f>
        <v>Apr'25 to Sep'25</v>
      </c>
      <c r="C3313" t="s">
        <v>646</v>
      </c>
      <c r="D3313" t="s">
        <v>512</v>
      </c>
      <c r="E3313" t="s">
        <v>588</v>
      </c>
      <c r="F3313" t="s">
        <v>600</v>
      </c>
      <c r="G3313" t="s">
        <v>601</v>
      </c>
      <c r="H3313" t="s">
        <v>561</v>
      </c>
      <c r="I3313" t="s">
        <v>562</v>
      </c>
      <c r="J3313" t="s">
        <v>41</v>
      </c>
      <c r="K3313">
        <v>11</v>
      </c>
    </row>
    <row r="3314" spans="1:11" x14ac:dyDescent="0.35">
      <c r="A3314" s="36" t="str">
        <f t="shared" si="37"/>
        <v>NHS111PS-202526-H1</v>
      </c>
      <c r="B3314" s="36" t="str">
        <f>VLOOKUP($A3314,Refs!$J$2:$K$15,2,FALSE)</f>
        <v>Apr'25 to Sep'25</v>
      </c>
      <c r="C3314" t="s">
        <v>646</v>
      </c>
      <c r="D3314" t="s">
        <v>512</v>
      </c>
      <c r="E3314" t="s">
        <v>588</v>
      </c>
      <c r="F3314" t="s">
        <v>600</v>
      </c>
      <c r="G3314" t="s">
        <v>601</v>
      </c>
      <c r="H3314" t="s">
        <v>561</v>
      </c>
      <c r="I3314" t="s">
        <v>562</v>
      </c>
      <c r="J3314" t="s">
        <v>42</v>
      </c>
      <c r="K3314">
        <v>137</v>
      </c>
    </row>
    <row r="3315" spans="1:11" x14ac:dyDescent="0.35">
      <c r="A3315" s="36" t="str">
        <f t="shared" si="37"/>
        <v>NHS111PS-202526-H1</v>
      </c>
      <c r="B3315" s="36" t="str">
        <f>VLOOKUP($A3315,Refs!$J$2:$K$15,2,FALSE)</f>
        <v>Apr'25 to Sep'25</v>
      </c>
      <c r="C3315" t="s">
        <v>646</v>
      </c>
      <c r="D3315" t="s">
        <v>512</v>
      </c>
      <c r="E3315" t="s">
        <v>588</v>
      </c>
      <c r="F3315" t="s">
        <v>600</v>
      </c>
      <c r="G3315" t="s">
        <v>601</v>
      </c>
      <c r="H3315" t="s">
        <v>561</v>
      </c>
      <c r="I3315" t="s">
        <v>562</v>
      </c>
      <c r="J3315" t="s">
        <v>43</v>
      </c>
      <c r="K3315">
        <v>0</v>
      </c>
    </row>
    <row r="3316" spans="1:11" x14ac:dyDescent="0.35">
      <c r="A3316" s="36" t="str">
        <f t="shared" si="37"/>
        <v>NHS111PS-202526-H1</v>
      </c>
      <c r="B3316" s="36" t="str">
        <f>VLOOKUP($A3316,Refs!$J$2:$K$15,2,FALSE)</f>
        <v>Apr'25 to Sep'25</v>
      </c>
      <c r="C3316" t="s">
        <v>646</v>
      </c>
      <c r="D3316" t="s">
        <v>495</v>
      </c>
      <c r="E3316" t="s">
        <v>599</v>
      </c>
      <c r="F3316" t="s">
        <v>602</v>
      </c>
      <c r="G3316" t="s">
        <v>603</v>
      </c>
      <c r="H3316" t="s">
        <v>120</v>
      </c>
      <c r="I3316" t="s">
        <v>121</v>
      </c>
      <c r="J3316">
        <v>1</v>
      </c>
      <c r="K3316">
        <v>985</v>
      </c>
    </row>
    <row r="3317" spans="1:11" x14ac:dyDescent="0.35">
      <c r="A3317" s="36" t="str">
        <f t="shared" si="37"/>
        <v>NHS111PS-202526-H1</v>
      </c>
      <c r="B3317" s="36" t="str">
        <f>VLOOKUP($A3317,Refs!$J$2:$K$15,2,FALSE)</f>
        <v>Apr'25 to Sep'25</v>
      </c>
      <c r="C3317" t="s">
        <v>646</v>
      </c>
      <c r="D3317" t="s">
        <v>495</v>
      </c>
      <c r="E3317" t="s">
        <v>599</v>
      </c>
      <c r="F3317" t="s">
        <v>602</v>
      </c>
      <c r="G3317" t="s">
        <v>603</v>
      </c>
      <c r="H3317" t="s">
        <v>120</v>
      </c>
      <c r="I3317" t="s">
        <v>121</v>
      </c>
      <c r="J3317">
        <v>2</v>
      </c>
      <c r="K3317">
        <v>91</v>
      </c>
    </row>
    <row r="3318" spans="1:11" x14ac:dyDescent="0.35">
      <c r="A3318" s="36" t="str">
        <f t="shared" si="37"/>
        <v>NHS111PS-202526-H1</v>
      </c>
      <c r="B3318" s="36" t="str">
        <f>VLOOKUP($A3318,Refs!$J$2:$K$15,2,FALSE)</f>
        <v>Apr'25 to Sep'25</v>
      </c>
      <c r="C3318" t="s">
        <v>646</v>
      </c>
      <c r="D3318" t="s">
        <v>495</v>
      </c>
      <c r="E3318" t="s">
        <v>599</v>
      </c>
      <c r="F3318" t="s">
        <v>602</v>
      </c>
      <c r="G3318" t="s">
        <v>603</v>
      </c>
      <c r="H3318" t="s">
        <v>120</v>
      </c>
      <c r="I3318" t="s">
        <v>121</v>
      </c>
      <c r="J3318" t="s">
        <v>30</v>
      </c>
      <c r="K3318">
        <v>70</v>
      </c>
    </row>
    <row r="3319" spans="1:11" x14ac:dyDescent="0.35">
      <c r="A3319" s="36" t="str">
        <f t="shared" si="37"/>
        <v>NHS111PS-202526-H1</v>
      </c>
      <c r="B3319" s="36" t="str">
        <f>VLOOKUP($A3319,Refs!$J$2:$K$15,2,FALSE)</f>
        <v>Apr'25 to Sep'25</v>
      </c>
      <c r="C3319" t="s">
        <v>646</v>
      </c>
      <c r="D3319" t="s">
        <v>495</v>
      </c>
      <c r="E3319" t="s">
        <v>599</v>
      </c>
      <c r="F3319" t="s">
        <v>602</v>
      </c>
      <c r="G3319" t="s">
        <v>603</v>
      </c>
      <c r="H3319" t="s">
        <v>120</v>
      </c>
      <c r="I3319" t="s">
        <v>121</v>
      </c>
      <c r="J3319" t="s">
        <v>31</v>
      </c>
      <c r="K3319">
        <v>14</v>
      </c>
    </row>
    <row r="3320" spans="1:11" x14ac:dyDescent="0.35">
      <c r="A3320" s="36" t="str">
        <f t="shared" si="37"/>
        <v>NHS111PS-202526-H1</v>
      </c>
      <c r="B3320" s="36" t="str">
        <f>VLOOKUP($A3320,Refs!$J$2:$K$15,2,FALSE)</f>
        <v>Apr'25 to Sep'25</v>
      </c>
      <c r="C3320" t="s">
        <v>646</v>
      </c>
      <c r="D3320" t="s">
        <v>495</v>
      </c>
      <c r="E3320" t="s">
        <v>599</v>
      </c>
      <c r="F3320" t="s">
        <v>602</v>
      </c>
      <c r="G3320" t="s">
        <v>603</v>
      </c>
      <c r="H3320" t="s">
        <v>120</v>
      </c>
      <c r="I3320" t="s">
        <v>121</v>
      </c>
      <c r="J3320" t="s">
        <v>32</v>
      </c>
      <c r="K3320">
        <v>2</v>
      </c>
    </row>
    <row r="3321" spans="1:11" x14ac:dyDescent="0.35">
      <c r="A3321" s="36" t="str">
        <f t="shared" si="37"/>
        <v>NHS111PS-202526-H1</v>
      </c>
      <c r="B3321" s="36" t="str">
        <f>VLOOKUP($A3321,Refs!$J$2:$K$15,2,FALSE)</f>
        <v>Apr'25 to Sep'25</v>
      </c>
      <c r="C3321" t="s">
        <v>646</v>
      </c>
      <c r="D3321" t="s">
        <v>495</v>
      </c>
      <c r="E3321" t="s">
        <v>599</v>
      </c>
      <c r="F3321" t="s">
        <v>602</v>
      </c>
      <c r="G3321" t="s">
        <v>603</v>
      </c>
      <c r="H3321" t="s">
        <v>120</v>
      </c>
      <c r="I3321" t="s">
        <v>121</v>
      </c>
      <c r="J3321" t="s">
        <v>33</v>
      </c>
      <c r="K3321">
        <v>3</v>
      </c>
    </row>
    <row r="3322" spans="1:11" x14ac:dyDescent="0.35">
      <c r="A3322" s="36" t="str">
        <f t="shared" si="37"/>
        <v>NHS111PS-202526-H1</v>
      </c>
      <c r="B3322" s="36" t="str">
        <f>VLOOKUP($A3322,Refs!$J$2:$K$15,2,FALSE)</f>
        <v>Apr'25 to Sep'25</v>
      </c>
      <c r="C3322" t="s">
        <v>646</v>
      </c>
      <c r="D3322" t="s">
        <v>495</v>
      </c>
      <c r="E3322" t="s">
        <v>599</v>
      </c>
      <c r="F3322" t="s">
        <v>602</v>
      </c>
      <c r="G3322" t="s">
        <v>603</v>
      </c>
      <c r="H3322" t="s">
        <v>120</v>
      </c>
      <c r="I3322" t="s">
        <v>121</v>
      </c>
      <c r="J3322" t="s">
        <v>34</v>
      </c>
      <c r="K3322">
        <v>2</v>
      </c>
    </row>
    <row r="3323" spans="1:11" x14ac:dyDescent="0.35">
      <c r="A3323" s="36" t="str">
        <f t="shared" si="37"/>
        <v>NHS111PS-202526-H1</v>
      </c>
      <c r="B3323" s="36" t="str">
        <f>VLOOKUP($A3323,Refs!$J$2:$K$15,2,FALSE)</f>
        <v>Apr'25 to Sep'25</v>
      </c>
      <c r="C3323" t="s">
        <v>646</v>
      </c>
      <c r="D3323" t="s">
        <v>495</v>
      </c>
      <c r="E3323" t="s">
        <v>599</v>
      </c>
      <c r="F3323" t="s">
        <v>602</v>
      </c>
      <c r="G3323" t="s">
        <v>603</v>
      </c>
      <c r="H3323" t="s">
        <v>120</v>
      </c>
      <c r="I3323" t="s">
        <v>121</v>
      </c>
      <c r="J3323" t="s">
        <v>35</v>
      </c>
      <c r="K3323">
        <v>0</v>
      </c>
    </row>
    <row r="3324" spans="1:11" x14ac:dyDescent="0.35">
      <c r="A3324" s="36" t="str">
        <f t="shared" si="37"/>
        <v>NHS111PS-202526-H1</v>
      </c>
      <c r="B3324" s="36" t="str">
        <f>VLOOKUP($A3324,Refs!$J$2:$K$15,2,FALSE)</f>
        <v>Apr'25 to Sep'25</v>
      </c>
      <c r="C3324" t="s">
        <v>646</v>
      </c>
      <c r="D3324" t="s">
        <v>495</v>
      </c>
      <c r="E3324" t="s">
        <v>599</v>
      </c>
      <c r="F3324" t="s">
        <v>602</v>
      </c>
      <c r="G3324" t="s">
        <v>603</v>
      </c>
      <c r="H3324" t="s">
        <v>120</v>
      </c>
      <c r="I3324" t="s">
        <v>121</v>
      </c>
      <c r="J3324" t="s">
        <v>36</v>
      </c>
      <c r="K3324">
        <v>21</v>
      </c>
    </row>
    <row r="3325" spans="1:11" x14ac:dyDescent="0.35">
      <c r="A3325" s="36" t="str">
        <f t="shared" si="37"/>
        <v>NHS111PS-202526-H1</v>
      </c>
      <c r="B3325" s="36" t="str">
        <f>VLOOKUP($A3325,Refs!$J$2:$K$15,2,FALSE)</f>
        <v>Apr'25 to Sep'25</v>
      </c>
      <c r="C3325" t="s">
        <v>646</v>
      </c>
      <c r="D3325" t="s">
        <v>495</v>
      </c>
      <c r="E3325" t="s">
        <v>599</v>
      </c>
      <c r="F3325" t="s">
        <v>602</v>
      </c>
      <c r="G3325" t="s">
        <v>603</v>
      </c>
      <c r="H3325" t="s">
        <v>120</v>
      </c>
      <c r="I3325" t="s">
        <v>121</v>
      </c>
      <c r="J3325" t="s">
        <v>37</v>
      </c>
      <c r="K3325">
        <v>14</v>
      </c>
    </row>
    <row r="3326" spans="1:11" x14ac:dyDescent="0.35">
      <c r="A3326" s="36" t="str">
        <f t="shared" si="37"/>
        <v>NHS111PS-202526-H1</v>
      </c>
      <c r="B3326" s="36" t="str">
        <f>VLOOKUP($A3326,Refs!$J$2:$K$15,2,FALSE)</f>
        <v>Apr'25 to Sep'25</v>
      </c>
      <c r="C3326" t="s">
        <v>646</v>
      </c>
      <c r="D3326" t="s">
        <v>495</v>
      </c>
      <c r="E3326" t="s">
        <v>599</v>
      </c>
      <c r="F3326" t="s">
        <v>602</v>
      </c>
      <c r="G3326" t="s">
        <v>603</v>
      </c>
      <c r="H3326" t="s">
        <v>120</v>
      </c>
      <c r="I3326" t="s">
        <v>121</v>
      </c>
      <c r="J3326" t="s">
        <v>38</v>
      </c>
      <c r="K3326">
        <v>12</v>
      </c>
    </row>
    <row r="3327" spans="1:11" x14ac:dyDescent="0.35">
      <c r="A3327" s="36" t="str">
        <f t="shared" si="37"/>
        <v>NHS111PS-202526-H1</v>
      </c>
      <c r="B3327" s="36" t="str">
        <f>VLOOKUP($A3327,Refs!$J$2:$K$15,2,FALSE)</f>
        <v>Apr'25 to Sep'25</v>
      </c>
      <c r="C3327" t="s">
        <v>646</v>
      </c>
      <c r="D3327" t="s">
        <v>495</v>
      </c>
      <c r="E3327" t="s">
        <v>599</v>
      </c>
      <c r="F3327" t="s">
        <v>602</v>
      </c>
      <c r="G3327" t="s">
        <v>603</v>
      </c>
      <c r="H3327" t="s">
        <v>120</v>
      </c>
      <c r="I3327" t="s">
        <v>121</v>
      </c>
      <c r="J3327" t="s">
        <v>39</v>
      </c>
      <c r="K3327">
        <v>28</v>
      </c>
    </row>
    <row r="3328" spans="1:11" x14ac:dyDescent="0.35">
      <c r="A3328" s="36" t="str">
        <f t="shared" si="37"/>
        <v>NHS111PS-202526-H1</v>
      </c>
      <c r="B3328" s="36" t="str">
        <f>VLOOKUP($A3328,Refs!$J$2:$K$15,2,FALSE)</f>
        <v>Apr'25 to Sep'25</v>
      </c>
      <c r="C3328" t="s">
        <v>646</v>
      </c>
      <c r="D3328" t="s">
        <v>495</v>
      </c>
      <c r="E3328" t="s">
        <v>599</v>
      </c>
      <c r="F3328" t="s">
        <v>602</v>
      </c>
      <c r="G3328" t="s">
        <v>603</v>
      </c>
      <c r="H3328" t="s">
        <v>120</v>
      </c>
      <c r="I3328" t="s">
        <v>121</v>
      </c>
      <c r="J3328" t="s">
        <v>40</v>
      </c>
      <c r="K3328">
        <v>3</v>
      </c>
    </row>
    <row r="3329" spans="1:11" x14ac:dyDescent="0.35">
      <c r="A3329" s="36" t="str">
        <f t="shared" si="37"/>
        <v>NHS111PS-202526-H1</v>
      </c>
      <c r="B3329" s="36" t="str">
        <f>VLOOKUP($A3329,Refs!$J$2:$K$15,2,FALSE)</f>
        <v>Apr'25 to Sep'25</v>
      </c>
      <c r="C3329" t="s">
        <v>646</v>
      </c>
      <c r="D3329" t="s">
        <v>495</v>
      </c>
      <c r="E3329" t="s">
        <v>599</v>
      </c>
      <c r="F3329" t="s">
        <v>602</v>
      </c>
      <c r="G3329" t="s">
        <v>603</v>
      </c>
      <c r="H3329" t="s">
        <v>120</v>
      </c>
      <c r="I3329" t="s">
        <v>121</v>
      </c>
      <c r="J3329" t="s">
        <v>41</v>
      </c>
      <c r="K3329">
        <v>7</v>
      </c>
    </row>
    <row r="3330" spans="1:11" x14ac:dyDescent="0.35">
      <c r="A3330" s="36" t="str">
        <f t="shared" si="37"/>
        <v>NHS111PS-202526-H1</v>
      </c>
      <c r="B3330" s="36" t="str">
        <f>VLOOKUP($A3330,Refs!$J$2:$K$15,2,FALSE)</f>
        <v>Apr'25 to Sep'25</v>
      </c>
      <c r="C3330" t="s">
        <v>646</v>
      </c>
      <c r="D3330" t="s">
        <v>495</v>
      </c>
      <c r="E3330" t="s">
        <v>599</v>
      </c>
      <c r="F3330" t="s">
        <v>602</v>
      </c>
      <c r="G3330" t="s">
        <v>603</v>
      </c>
      <c r="H3330" t="s">
        <v>120</v>
      </c>
      <c r="I3330" t="s">
        <v>121</v>
      </c>
      <c r="J3330" t="s">
        <v>42</v>
      </c>
      <c r="K3330">
        <v>6</v>
      </c>
    </row>
    <row r="3331" spans="1:11" x14ac:dyDescent="0.35">
      <c r="A3331" s="36" t="str">
        <f t="shared" si="37"/>
        <v>NHS111PS-202526-H1</v>
      </c>
      <c r="B3331" s="36" t="str">
        <f>VLOOKUP($A3331,Refs!$J$2:$K$15,2,FALSE)</f>
        <v>Apr'25 to Sep'25</v>
      </c>
      <c r="C3331" t="s">
        <v>646</v>
      </c>
      <c r="D3331" t="s">
        <v>495</v>
      </c>
      <c r="E3331" t="s">
        <v>599</v>
      </c>
      <c r="F3331" t="s">
        <v>602</v>
      </c>
      <c r="G3331" t="s">
        <v>603</v>
      </c>
      <c r="H3331" t="s">
        <v>120</v>
      </c>
      <c r="I3331" t="s">
        <v>121</v>
      </c>
      <c r="J3331" t="s">
        <v>43</v>
      </c>
      <c r="K3331">
        <v>0</v>
      </c>
    </row>
    <row r="3332" spans="1:11" x14ac:dyDescent="0.35">
      <c r="A3332" s="36" t="str">
        <f t="shared" ref="A3332:A3395" si="38">C3332</f>
        <v>NHS111PS-202526-H1</v>
      </c>
      <c r="B3332" s="36" t="str">
        <f>VLOOKUP($A3332,Refs!$J$2:$K$15,2,FALSE)</f>
        <v>Apr'25 to Sep'25</v>
      </c>
      <c r="C3332" t="s">
        <v>646</v>
      </c>
      <c r="D3332" t="s">
        <v>512</v>
      </c>
      <c r="E3332" t="s">
        <v>588</v>
      </c>
      <c r="F3332" t="s">
        <v>604</v>
      </c>
      <c r="G3332" t="s">
        <v>605</v>
      </c>
      <c r="H3332" t="s">
        <v>284</v>
      </c>
      <c r="I3332" t="s">
        <v>285</v>
      </c>
      <c r="J3332">
        <v>1</v>
      </c>
      <c r="K3332">
        <v>29662</v>
      </c>
    </row>
    <row r="3333" spans="1:11" x14ac:dyDescent="0.35">
      <c r="A3333" s="36" t="str">
        <f t="shared" si="38"/>
        <v>NHS111PS-202526-H1</v>
      </c>
      <c r="B3333" s="36" t="str">
        <f>VLOOKUP($A3333,Refs!$J$2:$K$15,2,FALSE)</f>
        <v>Apr'25 to Sep'25</v>
      </c>
      <c r="C3333" t="s">
        <v>646</v>
      </c>
      <c r="D3333" t="s">
        <v>512</v>
      </c>
      <c r="E3333" t="s">
        <v>588</v>
      </c>
      <c r="F3333" t="s">
        <v>604</v>
      </c>
      <c r="G3333" t="s">
        <v>605</v>
      </c>
      <c r="H3333" t="s">
        <v>284</v>
      </c>
      <c r="I3333" t="s">
        <v>285</v>
      </c>
      <c r="J3333">
        <v>2</v>
      </c>
      <c r="K3333">
        <v>1776</v>
      </c>
    </row>
    <row r="3334" spans="1:11" x14ac:dyDescent="0.35">
      <c r="A3334" s="36" t="str">
        <f t="shared" si="38"/>
        <v>NHS111PS-202526-H1</v>
      </c>
      <c r="B3334" s="36" t="str">
        <f>VLOOKUP($A3334,Refs!$J$2:$K$15,2,FALSE)</f>
        <v>Apr'25 to Sep'25</v>
      </c>
      <c r="C3334" t="s">
        <v>646</v>
      </c>
      <c r="D3334" t="s">
        <v>512</v>
      </c>
      <c r="E3334" t="s">
        <v>588</v>
      </c>
      <c r="F3334" t="s">
        <v>604</v>
      </c>
      <c r="G3334" t="s">
        <v>605</v>
      </c>
      <c r="H3334" t="s">
        <v>284</v>
      </c>
      <c r="I3334" t="s">
        <v>285</v>
      </c>
      <c r="J3334" t="s">
        <v>30</v>
      </c>
      <c r="K3334">
        <v>1163</v>
      </c>
    </row>
    <row r="3335" spans="1:11" x14ac:dyDescent="0.35">
      <c r="A3335" s="36" t="str">
        <f t="shared" si="38"/>
        <v>NHS111PS-202526-H1</v>
      </c>
      <c r="B3335" s="36" t="str">
        <f>VLOOKUP($A3335,Refs!$J$2:$K$15,2,FALSE)</f>
        <v>Apr'25 to Sep'25</v>
      </c>
      <c r="C3335" t="s">
        <v>646</v>
      </c>
      <c r="D3335" t="s">
        <v>512</v>
      </c>
      <c r="E3335" t="s">
        <v>588</v>
      </c>
      <c r="F3335" t="s">
        <v>604</v>
      </c>
      <c r="G3335" t="s">
        <v>605</v>
      </c>
      <c r="H3335" t="s">
        <v>284</v>
      </c>
      <c r="I3335" t="s">
        <v>285</v>
      </c>
      <c r="J3335" t="s">
        <v>31</v>
      </c>
      <c r="K3335">
        <v>181</v>
      </c>
    </row>
    <row r="3336" spans="1:11" x14ac:dyDescent="0.35">
      <c r="A3336" s="36" t="str">
        <f t="shared" si="38"/>
        <v>NHS111PS-202526-H1</v>
      </c>
      <c r="B3336" s="36" t="str">
        <f>VLOOKUP($A3336,Refs!$J$2:$K$15,2,FALSE)</f>
        <v>Apr'25 to Sep'25</v>
      </c>
      <c r="C3336" t="s">
        <v>646</v>
      </c>
      <c r="D3336" t="s">
        <v>512</v>
      </c>
      <c r="E3336" t="s">
        <v>588</v>
      </c>
      <c r="F3336" t="s">
        <v>604</v>
      </c>
      <c r="G3336" t="s">
        <v>605</v>
      </c>
      <c r="H3336" t="s">
        <v>284</v>
      </c>
      <c r="I3336" t="s">
        <v>285</v>
      </c>
      <c r="J3336" t="s">
        <v>32</v>
      </c>
      <c r="K3336">
        <v>109</v>
      </c>
    </row>
    <row r="3337" spans="1:11" x14ac:dyDescent="0.35">
      <c r="A3337" s="36" t="str">
        <f t="shared" si="38"/>
        <v>NHS111PS-202526-H1</v>
      </c>
      <c r="B3337" s="36" t="str">
        <f>VLOOKUP($A3337,Refs!$J$2:$K$15,2,FALSE)</f>
        <v>Apr'25 to Sep'25</v>
      </c>
      <c r="C3337" t="s">
        <v>646</v>
      </c>
      <c r="D3337" t="s">
        <v>512</v>
      </c>
      <c r="E3337" t="s">
        <v>588</v>
      </c>
      <c r="F3337" t="s">
        <v>604</v>
      </c>
      <c r="G3337" t="s">
        <v>605</v>
      </c>
      <c r="H3337" t="s">
        <v>284</v>
      </c>
      <c r="I3337" t="s">
        <v>285</v>
      </c>
      <c r="J3337" t="s">
        <v>33</v>
      </c>
      <c r="K3337">
        <v>105</v>
      </c>
    </row>
    <row r="3338" spans="1:11" x14ac:dyDescent="0.35">
      <c r="A3338" s="36" t="str">
        <f t="shared" si="38"/>
        <v>NHS111PS-202526-H1</v>
      </c>
      <c r="B3338" s="36" t="str">
        <f>VLOOKUP($A3338,Refs!$J$2:$K$15,2,FALSE)</f>
        <v>Apr'25 to Sep'25</v>
      </c>
      <c r="C3338" t="s">
        <v>646</v>
      </c>
      <c r="D3338" t="s">
        <v>512</v>
      </c>
      <c r="E3338" t="s">
        <v>588</v>
      </c>
      <c r="F3338" t="s">
        <v>604</v>
      </c>
      <c r="G3338" t="s">
        <v>605</v>
      </c>
      <c r="H3338" t="s">
        <v>284</v>
      </c>
      <c r="I3338" t="s">
        <v>285</v>
      </c>
      <c r="J3338" t="s">
        <v>34</v>
      </c>
      <c r="K3338">
        <v>141</v>
      </c>
    </row>
    <row r="3339" spans="1:11" x14ac:dyDescent="0.35">
      <c r="A3339" s="36" t="str">
        <f t="shared" si="38"/>
        <v>NHS111PS-202526-H1</v>
      </c>
      <c r="B3339" s="36" t="str">
        <f>VLOOKUP($A3339,Refs!$J$2:$K$15,2,FALSE)</f>
        <v>Apr'25 to Sep'25</v>
      </c>
      <c r="C3339" t="s">
        <v>646</v>
      </c>
      <c r="D3339" t="s">
        <v>512</v>
      </c>
      <c r="E3339" t="s">
        <v>588</v>
      </c>
      <c r="F3339" t="s">
        <v>604</v>
      </c>
      <c r="G3339" t="s">
        <v>605</v>
      </c>
      <c r="H3339" t="s">
        <v>284</v>
      </c>
      <c r="I3339" t="s">
        <v>285</v>
      </c>
      <c r="J3339" t="s">
        <v>35</v>
      </c>
      <c r="K3339">
        <v>77</v>
      </c>
    </row>
    <row r="3340" spans="1:11" x14ac:dyDescent="0.35">
      <c r="A3340" s="36" t="str">
        <f t="shared" si="38"/>
        <v>NHS111PS-202526-H1</v>
      </c>
      <c r="B3340" s="36" t="str">
        <f>VLOOKUP($A3340,Refs!$J$2:$K$15,2,FALSE)</f>
        <v>Apr'25 to Sep'25</v>
      </c>
      <c r="C3340" t="s">
        <v>646</v>
      </c>
      <c r="D3340" t="s">
        <v>512</v>
      </c>
      <c r="E3340" t="s">
        <v>588</v>
      </c>
      <c r="F3340" t="s">
        <v>604</v>
      </c>
      <c r="G3340" t="s">
        <v>605</v>
      </c>
      <c r="H3340" t="s">
        <v>284</v>
      </c>
      <c r="I3340" t="s">
        <v>285</v>
      </c>
      <c r="J3340" t="s">
        <v>36</v>
      </c>
      <c r="K3340">
        <v>445</v>
      </c>
    </row>
    <row r="3341" spans="1:11" x14ac:dyDescent="0.35">
      <c r="A3341" s="36" t="str">
        <f t="shared" si="38"/>
        <v>NHS111PS-202526-H1</v>
      </c>
      <c r="B3341" s="36" t="str">
        <f>VLOOKUP($A3341,Refs!$J$2:$K$15,2,FALSE)</f>
        <v>Apr'25 to Sep'25</v>
      </c>
      <c r="C3341" t="s">
        <v>646</v>
      </c>
      <c r="D3341" t="s">
        <v>512</v>
      </c>
      <c r="E3341" t="s">
        <v>588</v>
      </c>
      <c r="F3341" t="s">
        <v>604</v>
      </c>
      <c r="G3341" t="s">
        <v>605</v>
      </c>
      <c r="H3341" t="s">
        <v>284</v>
      </c>
      <c r="I3341" t="s">
        <v>285</v>
      </c>
      <c r="J3341" t="s">
        <v>37</v>
      </c>
      <c r="K3341">
        <v>250</v>
      </c>
    </row>
    <row r="3342" spans="1:11" x14ac:dyDescent="0.35">
      <c r="A3342" s="36" t="str">
        <f t="shared" si="38"/>
        <v>NHS111PS-202526-H1</v>
      </c>
      <c r="B3342" s="36" t="str">
        <f>VLOOKUP($A3342,Refs!$J$2:$K$15,2,FALSE)</f>
        <v>Apr'25 to Sep'25</v>
      </c>
      <c r="C3342" t="s">
        <v>646</v>
      </c>
      <c r="D3342" t="s">
        <v>512</v>
      </c>
      <c r="E3342" t="s">
        <v>588</v>
      </c>
      <c r="F3342" t="s">
        <v>604</v>
      </c>
      <c r="G3342" t="s">
        <v>605</v>
      </c>
      <c r="H3342" t="s">
        <v>284</v>
      </c>
      <c r="I3342" t="s">
        <v>285</v>
      </c>
      <c r="J3342" t="s">
        <v>38</v>
      </c>
      <c r="K3342">
        <v>129</v>
      </c>
    </row>
    <row r="3343" spans="1:11" x14ac:dyDescent="0.35">
      <c r="A3343" s="36" t="str">
        <f t="shared" si="38"/>
        <v>NHS111PS-202526-H1</v>
      </c>
      <c r="B3343" s="36" t="str">
        <f>VLOOKUP($A3343,Refs!$J$2:$K$15,2,FALSE)</f>
        <v>Apr'25 to Sep'25</v>
      </c>
      <c r="C3343" t="s">
        <v>646</v>
      </c>
      <c r="D3343" t="s">
        <v>512</v>
      </c>
      <c r="E3343" t="s">
        <v>588</v>
      </c>
      <c r="F3343" t="s">
        <v>604</v>
      </c>
      <c r="G3343" t="s">
        <v>605</v>
      </c>
      <c r="H3343" t="s">
        <v>284</v>
      </c>
      <c r="I3343" t="s">
        <v>285</v>
      </c>
      <c r="J3343" t="s">
        <v>39</v>
      </c>
      <c r="K3343">
        <v>419</v>
      </c>
    </row>
    <row r="3344" spans="1:11" x14ac:dyDescent="0.35">
      <c r="A3344" s="36" t="str">
        <f t="shared" si="38"/>
        <v>NHS111PS-202526-H1</v>
      </c>
      <c r="B3344" s="36" t="str">
        <f>VLOOKUP($A3344,Refs!$J$2:$K$15,2,FALSE)</f>
        <v>Apr'25 to Sep'25</v>
      </c>
      <c r="C3344" t="s">
        <v>646</v>
      </c>
      <c r="D3344" t="s">
        <v>512</v>
      </c>
      <c r="E3344" t="s">
        <v>588</v>
      </c>
      <c r="F3344" t="s">
        <v>604</v>
      </c>
      <c r="G3344" t="s">
        <v>605</v>
      </c>
      <c r="H3344" t="s">
        <v>284</v>
      </c>
      <c r="I3344" t="s">
        <v>285</v>
      </c>
      <c r="J3344" t="s">
        <v>40</v>
      </c>
      <c r="K3344">
        <v>113</v>
      </c>
    </row>
    <row r="3345" spans="1:11" x14ac:dyDescent="0.35">
      <c r="A3345" s="36" t="str">
        <f t="shared" si="38"/>
        <v>NHS111PS-202526-H1</v>
      </c>
      <c r="B3345" s="36" t="str">
        <f>VLOOKUP($A3345,Refs!$J$2:$K$15,2,FALSE)</f>
        <v>Apr'25 to Sep'25</v>
      </c>
      <c r="C3345" t="s">
        <v>646</v>
      </c>
      <c r="D3345" t="s">
        <v>512</v>
      </c>
      <c r="E3345" t="s">
        <v>588</v>
      </c>
      <c r="F3345" t="s">
        <v>604</v>
      </c>
      <c r="G3345" t="s">
        <v>605</v>
      </c>
      <c r="H3345" t="s">
        <v>284</v>
      </c>
      <c r="I3345" t="s">
        <v>285</v>
      </c>
      <c r="J3345" t="s">
        <v>41</v>
      </c>
      <c r="K3345">
        <v>137</v>
      </c>
    </row>
    <row r="3346" spans="1:11" x14ac:dyDescent="0.35">
      <c r="A3346" s="36" t="str">
        <f t="shared" si="38"/>
        <v>NHS111PS-202526-H1</v>
      </c>
      <c r="B3346" s="36" t="str">
        <f>VLOOKUP($A3346,Refs!$J$2:$K$15,2,FALSE)</f>
        <v>Apr'25 to Sep'25</v>
      </c>
      <c r="C3346" t="s">
        <v>646</v>
      </c>
      <c r="D3346" t="s">
        <v>512</v>
      </c>
      <c r="E3346" t="s">
        <v>588</v>
      </c>
      <c r="F3346" t="s">
        <v>604</v>
      </c>
      <c r="G3346" t="s">
        <v>605</v>
      </c>
      <c r="H3346" t="s">
        <v>284</v>
      </c>
      <c r="I3346" t="s">
        <v>285</v>
      </c>
      <c r="J3346" t="s">
        <v>42</v>
      </c>
      <c r="K3346">
        <v>266</v>
      </c>
    </row>
    <row r="3347" spans="1:11" x14ac:dyDescent="0.35">
      <c r="A3347" s="36" t="str">
        <f t="shared" si="38"/>
        <v>NHS111PS-202526-H1</v>
      </c>
      <c r="B3347" s="36" t="str">
        <f>VLOOKUP($A3347,Refs!$J$2:$K$15,2,FALSE)</f>
        <v>Apr'25 to Sep'25</v>
      </c>
      <c r="C3347" t="s">
        <v>646</v>
      </c>
      <c r="D3347" t="s">
        <v>512</v>
      </c>
      <c r="E3347" t="s">
        <v>588</v>
      </c>
      <c r="F3347" t="s">
        <v>604</v>
      </c>
      <c r="G3347" t="s">
        <v>605</v>
      </c>
      <c r="H3347" t="s">
        <v>284</v>
      </c>
      <c r="I3347" t="s">
        <v>285</v>
      </c>
      <c r="J3347" t="s">
        <v>43</v>
      </c>
      <c r="K3347">
        <v>17</v>
      </c>
    </row>
    <row r="3348" spans="1:11" x14ac:dyDescent="0.35">
      <c r="A3348" s="36" t="str">
        <f t="shared" si="38"/>
        <v>NHS111PS-202526-H1</v>
      </c>
      <c r="B3348" s="36" t="str">
        <f>VLOOKUP($A3348,Refs!$J$2:$K$15,2,FALSE)</f>
        <v>Apr'25 to Sep'25</v>
      </c>
      <c r="C3348" t="s">
        <v>646</v>
      </c>
      <c r="D3348" t="s">
        <v>506</v>
      </c>
      <c r="E3348" t="s">
        <v>585</v>
      </c>
      <c r="F3348" t="s">
        <v>606</v>
      </c>
      <c r="G3348" t="s">
        <v>607</v>
      </c>
      <c r="H3348" t="s">
        <v>175</v>
      </c>
      <c r="I3348" t="s">
        <v>176</v>
      </c>
      <c r="J3348">
        <v>1</v>
      </c>
      <c r="K3348">
        <v>28135</v>
      </c>
    </row>
    <row r="3349" spans="1:11" x14ac:dyDescent="0.35">
      <c r="A3349" s="36" t="str">
        <f t="shared" si="38"/>
        <v>NHS111PS-202526-H1</v>
      </c>
      <c r="B3349" s="36" t="str">
        <f>VLOOKUP($A3349,Refs!$J$2:$K$15,2,FALSE)</f>
        <v>Apr'25 to Sep'25</v>
      </c>
      <c r="C3349" t="s">
        <v>646</v>
      </c>
      <c r="D3349" t="s">
        <v>506</v>
      </c>
      <c r="E3349" t="s">
        <v>585</v>
      </c>
      <c r="F3349" t="s">
        <v>606</v>
      </c>
      <c r="G3349" t="s">
        <v>607</v>
      </c>
      <c r="H3349" t="s">
        <v>175</v>
      </c>
      <c r="I3349" t="s">
        <v>176</v>
      </c>
      <c r="J3349">
        <v>2</v>
      </c>
      <c r="K3349">
        <v>990</v>
      </c>
    </row>
    <row r="3350" spans="1:11" x14ac:dyDescent="0.35">
      <c r="A3350" s="36" t="str">
        <f t="shared" si="38"/>
        <v>NHS111PS-202526-H1</v>
      </c>
      <c r="B3350" s="36" t="str">
        <f>VLOOKUP($A3350,Refs!$J$2:$K$15,2,FALSE)</f>
        <v>Apr'25 to Sep'25</v>
      </c>
      <c r="C3350" t="s">
        <v>646</v>
      </c>
      <c r="D3350" t="s">
        <v>506</v>
      </c>
      <c r="E3350" t="s">
        <v>585</v>
      </c>
      <c r="F3350" t="s">
        <v>606</v>
      </c>
      <c r="G3350" t="s">
        <v>607</v>
      </c>
      <c r="H3350" t="s">
        <v>175</v>
      </c>
      <c r="I3350" t="s">
        <v>176</v>
      </c>
      <c r="J3350" t="s">
        <v>30</v>
      </c>
      <c r="K3350">
        <v>544</v>
      </c>
    </row>
    <row r="3351" spans="1:11" x14ac:dyDescent="0.35">
      <c r="A3351" s="36" t="str">
        <f t="shared" si="38"/>
        <v>NHS111PS-202526-H1</v>
      </c>
      <c r="B3351" s="36" t="str">
        <f>VLOOKUP($A3351,Refs!$J$2:$K$15,2,FALSE)</f>
        <v>Apr'25 to Sep'25</v>
      </c>
      <c r="C3351" t="s">
        <v>646</v>
      </c>
      <c r="D3351" t="s">
        <v>506</v>
      </c>
      <c r="E3351" t="s">
        <v>585</v>
      </c>
      <c r="F3351" t="s">
        <v>606</v>
      </c>
      <c r="G3351" t="s">
        <v>607</v>
      </c>
      <c r="H3351" t="s">
        <v>175</v>
      </c>
      <c r="I3351" t="s">
        <v>176</v>
      </c>
      <c r="J3351" t="s">
        <v>31</v>
      </c>
      <c r="K3351">
        <v>103</v>
      </c>
    </row>
    <row r="3352" spans="1:11" x14ac:dyDescent="0.35">
      <c r="A3352" s="36" t="str">
        <f t="shared" si="38"/>
        <v>NHS111PS-202526-H1</v>
      </c>
      <c r="B3352" s="36" t="str">
        <f>VLOOKUP($A3352,Refs!$J$2:$K$15,2,FALSE)</f>
        <v>Apr'25 to Sep'25</v>
      </c>
      <c r="C3352" t="s">
        <v>646</v>
      </c>
      <c r="D3352" t="s">
        <v>506</v>
      </c>
      <c r="E3352" t="s">
        <v>585</v>
      </c>
      <c r="F3352" t="s">
        <v>606</v>
      </c>
      <c r="G3352" t="s">
        <v>607</v>
      </c>
      <c r="H3352" t="s">
        <v>175</v>
      </c>
      <c r="I3352" t="s">
        <v>176</v>
      </c>
      <c r="J3352" t="s">
        <v>32</v>
      </c>
      <c r="K3352">
        <v>45</v>
      </c>
    </row>
    <row r="3353" spans="1:11" x14ac:dyDescent="0.35">
      <c r="A3353" s="36" t="str">
        <f t="shared" si="38"/>
        <v>NHS111PS-202526-H1</v>
      </c>
      <c r="B3353" s="36" t="str">
        <f>VLOOKUP($A3353,Refs!$J$2:$K$15,2,FALSE)</f>
        <v>Apr'25 to Sep'25</v>
      </c>
      <c r="C3353" t="s">
        <v>646</v>
      </c>
      <c r="D3353" t="s">
        <v>506</v>
      </c>
      <c r="E3353" t="s">
        <v>585</v>
      </c>
      <c r="F3353" t="s">
        <v>606</v>
      </c>
      <c r="G3353" t="s">
        <v>607</v>
      </c>
      <c r="H3353" t="s">
        <v>175</v>
      </c>
      <c r="I3353" t="s">
        <v>176</v>
      </c>
      <c r="J3353" t="s">
        <v>33</v>
      </c>
      <c r="K3353">
        <v>88</v>
      </c>
    </row>
    <row r="3354" spans="1:11" x14ac:dyDescent="0.35">
      <c r="A3354" s="36" t="str">
        <f t="shared" si="38"/>
        <v>NHS111PS-202526-H1</v>
      </c>
      <c r="B3354" s="36" t="str">
        <f>VLOOKUP($A3354,Refs!$J$2:$K$15,2,FALSE)</f>
        <v>Apr'25 to Sep'25</v>
      </c>
      <c r="C3354" t="s">
        <v>646</v>
      </c>
      <c r="D3354" t="s">
        <v>506</v>
      </c>
      <c r="E3354" t="s">
        <v>585</v>
      </c>
      <c r="F3354" t="s">
        <v>606</v>
      </c>
      <c r="G3354" t="s">
        <v>607</v>
      </c>
      <c r="H3354" t="s">
        <v>175</v>
      </c>
      <c r="I3354" t="s">
        <v>176</v>
      </c>
      <c r="J3354" t="s">
        <v>34</v>
      </c>
      <c r="K3354">
        <v>210</v>
      </c>
    </row>
    <row r="3355" spans="1:11" x14ac:dyDescent="0.35">
      <c r="A3355" s="36" t="str">
        <f t="shared" si="38"/>
        <v>NHS111PS-202526-H1</v>
      </c>
      <c r="B3355" s="36" t="str">
        <f>VLOOKUP($A3355,Refs!$J$2:$K$15,2,FALSE)</f>
        <v>Apr'25 to Sep'25</v>
      </c>
      <c r="C3355" t="s">
        <v>646</v>
      </c>
      <c r="D3355" t="s">
        <v>506</v>
      </c>
      <c r="E3355" t="s">
        <v>585</v>
      </c>
      <c r="F3355" t="s">
        <v>606</v>
      </c>
      <c r="G3355" t="s">
        <v>607</v>
      </c>
      <c r="H3355" t="s">
        <v>175</v>
      </c>
      <c r="I3355" t="s">
        <v>176</v>
      </c>
      <c r="J3355" t="s">
        <v>35</v>
      </c>
      <c r="K3355">
        <v>0</v>
      </c>
    </row>
    <row r="3356" spans="1:11" x14ac:dyDescent="0.35">
      <c r="A3356" s="36" t="str">
        <f t="shared" si="38"/>
        <v>NHS111PS-202526-H1</v>
      </c>
      <c r="B3356" s="36" t="str">
        <f>VLOOKUP($A3356,Refs!$J$2:$K$15,2,FALSE)</f>
        <v>Apr'25 to Sep'25</v>
      </c>
      <c r="C3356" t="s">
        <v>646</v>
      </c>
      <c r="D3356" t="s">
        <v>506</v>
      </c>
      <c r="E3356" t="s">
        <v>585</v>
      </c>
      <c r="F3356" t="s">
        <v>606</v>
      </c>
      <c r="G3356" t="s">
        <v>607</v>
      </c>
      <c r="H3356" t="s">
        <v>175</v>
      </c>
      <c r="I3356" t="s">
        <v>176</v>
      </c>
      <c r="J3356" t="s">
        <v>36</v>
      </c>
      <c r="K3356">
        <v>220</v>
      </c>
    </row>
    <row r="3357" spans="1:11" x14ac:dyDescent="0.35">
      <c r="A3357" s="36" t="str">
        <f t="shared" si="38"/>
        <v>NHS111PS-202526-H1</v>
      </c>
      <c r="B3357" s="36" t="str">
        <f>VLOOKUP($A3357,Refs!$J$2:$K$15,2,FALSE)</f>
        <v>Apr'25 to Sep'25</v>
      </c>
      <c r="C3357" t="s">
        <v>646</v>
      </c>
      <c r="D3357" t="s">
        <v>506</v>
      </c>
      <c r="E3357" t="s">
        <v>585</v>
      </c>
      <c r="F3357" t="s">
        <v>606</v>
      </c>
      <c r="G3357" t="s">
        <v>607</v>
      </c>
      <c r="H3357" t="s">
        <v>175</v>
      </c>
      <c r="I3357" t="s">
        <v>176</v>
      </c>
      <c r="J3357" t="s">
        <v>37</v>
      </c>
      <c r="K3357">
        <v>149</v>
      </c>
    </row>
    <row r="3358" spans="1:11" x14ac:dyDescent="0.35">
      <c r="A3358" s="36" t="str">
        <f t="shared" si="38"/>
        <v>NHS111PS-202526-H1</v>
      </c>
      <c r="B3358" s="36" t="str">
        <f>VLOOKUP($A3358,Refs!$J$2:$K$15,2,FALSE)</f>
        <v>Apr'25 to Sep'25</v>
      </c>
      <c r="C3358" t="s">
        <v>646</v>
      </c>
      <c r="D3358" t="s">
        <v>506</v>
      </c>
      <c r="E3358" t="s">
        <v>585</v>
      </c>
      <c r="F3358" t="s">
        <v>606</v>
      </c>
      <c r="G3358" t="s">
        <v>607</v>
      </c>
      <c r="H3358" t="s">
        <v>175</v>
      </c>
      <c r="I3358" t="s">
        <v>176</v>
      </c>
      <c r="J3358" t="s">
        <v>38</v>
      </c>
      <c r="K3358">
        <v>164</v>
      </c>
    </row>
    <row r="3359" spans="1:11" x14ac:dyDescent="0.35">
      <c r="A3359" s="36" t="str">
        <f t="shared" si="38"/>
        <v>NHS111PS-202526-H1</v>
      </c>
      <c r="B3359" s="36" t="str">
        <f>VLOOKUP($A3359,Refs!$J$2:$K$15,2,FALSE)</f>
        <v>Apr'25 to Sep'25</v>
      </c>
      <c r="C3359" t="s">
        <v>646</v>
      </c>
      <c r="D3359" t="s">
        <v>506</v>
      </c>
      <c r="E3359" t="s">
        <v>585</v>
      </c>
      <c r="F3359" t="s">
        <v>606</v>
      </c>
      <c r="G3359" t="s">
        <v>607</v>
      </c>
      <c r="H3359" t="s">
        <v>175</v>
      </c>
      <c r="I3359" t="s">
        <v>176</v>
      </c>
      <c r="J3359" t="s">
        <v>39</v>
      </c>
      <c r="K3359">
        <v>221</v>
      </c>
    </row>
    <row r="3360" spans="1:11" x14ac:dyDescent="0.35">
      <c r="A3360" s="36" t="str">
        <f t="shared" si="38"/>
        <v>NHS111PS-202526-H1</v>
      </c>
      <c r="B3360" s="36" t="str">
        <f>VLOOKUP($A3360,Refs!$J$2:$K$15,2,FALSE)</f>
        <v>Apr'25 to Sep'25</v>
      </c>
      <c r="C3360" t="s">
        <v>646</v>
      </c>
      <c r="D3360" t="s">
        <v>506</v>
      </c>
      <c r="E3360" t="s">
        <v>585</v>
      </c>
      <c r="F3360" t="s">
        <v>606</v>
      </c>
      <c r="G3360" t="s">
        <v>607</v>
      </c>
      <c r="H3360" t="s">
        <v>175</v>
      </c>
      <c r="I3360" t="s">
        <v>176</v>
      </c>
      <c r="J3360" t="s">
        <v>40</v>
      </c>
      <c r="K3360">
        <v>56</v>
      </c>
    </row>
    <row r="3361" spans="1:11" x14ac:dyDescent="0.35">
      <c r="A3361" s="36" t="str">
        <f t="shared" si="38"/>
        <v>NHS111PS-202526-H1</v>
      </c>
      <c r="B3361" s="36" t="str">
        <f>VLOOKUP($A3361,Refs!$J$2:$K$15,2,FALSE)</f>
        <v>Apr'25 to Sep'25</v>
      </c>
      <c r="C3361" t="s">
        <v>646</v>
      </c>
      <c r="D3361" t="s">
        <v>506</v>
      </c>
      <c r="E3361" t="s">
        <v>585</v>
      </c>
      <c r="F3361" t="s">
        <v>606</v>
      </c>
      <c r="G3361" t="s">
        <v>607</v>
      </c>
      <c r="H3361" t="s">
        <v>175</v>
      </c>
      <c r="I3361" t="s">
        <v>176</v>
      </c>
      <c r="J3361" t="s">
        <v>41</v>
      </c>
      <c r="K3361">
        <v>62</v>
      </c>
    </row>
    <row r="3362" spans="1:11" x14ac:dyDescent="0.35">
      <c r="A3362" s="36" t="str">
        <f t="shared" si="38"/>
        <v>NHS111PS-202526-H1</v>
      </c>
      <c r="B3362" s="36" t="str">
        <f>VLOOKUP($A3362,Refs!$J$2:$K$15,2,FALSE)</f>
        <v>Apr'25 to Sep'25</v>
      </c>
      <c r="C3362" t="s">
        <v>646</v>
      </c>
      <c r="D3362" t="s">
        <v>506</v>
      </c>
      <c r="E3362" t="s">
        <v>585</v>
      </c>
      <c r="F3362" t="s">
        <v>606</v>
      </c>
      <c r="G3362" t="s">
        <v>607</v>
      </c>
      <c r="H3362" t="s">
        <v>175</v>
      </c>
      <c r="I3362" t="s">
        <v>176</v>
      </c>
      <c r="J3362" t="s">
        <v>42</v>
      </c>
      <c r="K3362">
        <v>98</v>
      </c>
    </row>
    <row r="3363" spans="1:11" x14ac:dyDescent="0.35">
      <c r="A3363" s="36" t="str">
        <f t="shared" si="38"/>
        <v>NHS111PS-202526-H1</v>
      </c>
      <c r="B3363" s="36" t="str">
        <f>VLOOKUP($A3363,Refs!$J$2:$K$15,2,FALSE)</f>
        <v>Apr'25 to Sep'25</v>
      </c>
      <c r="C3363" t="s">
        <v>646</v>
      </c>
      <c r="D3363" t="s">
        <v>506</v>
      </c>
      <c r="E3363" t="s">
        <v>585</v>
      </c>
      <c r="F3363" t="s">
        <v>606</v>
      </c>
      <c r="G3363" t="s">
        <v>607</v>
      </c>
      <c r="H3363" t="s">
        <v>175</v>
      </c>
      <c r="I3363" t="s">
        <v>176</v>
      </c>
      <c r="J3363" t="s">
        <v>43</v>
      </c>
      <c r="K3363">
        <v>20</v>
      </c>
    </row>
    <row r="3364" spans="1:11" x14ac:dyDescent="0.35">
      <c r="A3364" s="36" t="str">
        <f t="shared" si="38"/>
        <v>NHS111PS-202526-H1</v>
      </c>
      <c r="B3364" s="36" t="str">
        <f>VLOOKUP($A3364,Refs!$J$2:$K$15,2,FALSE)</f>
        <v>Apr'25 to Sep'25</v>
      </c>
      <c r="C3364" t="s">
        <v>646</v>
      </c>
      <c r="D3364" t="s">
        <v>506</v>
      </c>
      <c r="E3364" t="s">
        <v>585</v>
      </c>
      <c r="F3364" t="s">
        <v>606</v>
      </c>
      <c r="G3364" t="s">
        <v>607</v>
      </c>
      <c r="H3364" t="s">
        <v>252</v>
      </c>
      <c r="I3364" t="s">
        <v>253</v>
      </c>
      <c r="J3364">
        <v>1</v>
      </c>
      <c r="K3364">
        <v>35055</v>
      </c>
    </row>
    <row r="3365" spans="1:11" x14ac:dyDescent="0.35">
      <c r="A3365" s="36" t="str">
        <f t="shared" si="38"/>
        <v>NHS111PS-202526-H1</v>
      </c>
      <c r="B3365" s="36" t="str">
        <f>VLOOKUP($A3365,Refs!$J$2:$K$15,2,FALSE)</f>
        <v>Apr'25 to Sep'25</v>
      </c>
      <c r="C3365" t="s">
        <v>646</v>
      </c>
      <c r="D3365" t="s">
        <v>506</v>
      </c>
      <c r="E3365" t="s">
        <v>585</v>
      </c>
      <c r="F3365" t="s">
        <v>606</v>
      </c>
      <c r="G3365" t="s">
        <v>607</v>
      </c>
      <c r="H3365" t="s">
        <v>252</v>
      </c>
      <c r="I3365" t="s">
        <v>253</v>
      </c>
      <c r="J3365">
        <v>2</v>
      </c>
      <c r="K3365">
        <v>1135</v>
      </c>
    </row>
    <row r="3366" spans="1:11" x14ac:dyDescent="0.35">
      <c r="A3366" s="36" t="str">
        <f t="shared" si="38"/>
        <v>NHS111PS-202526-H1</v>
      </c>
      <c r="B3366" s="36" t="str">
        <f>VLOOKUP($A3366,Refs!$J$2:$K$15,2,FALSE)</f>
        <v>Apr'25 to Sep'25</v>
      </c>
      <c r="C3366" t="s">
        <v>646</v>
      </c>
      <c r="D3366" t="s">
        <v>506</v>
      </c>
      <c r="E3366" t="s">
        <v>585</v>
      </c>
      <c r="F3366" t="s">
        <v>606</v>
      </c>
      <c r="G3366" t="s">
        <v>607</v>
      </c>
      <c r="H3366" t="s">
        <v>252</v>
      </c>
      <c r="I3366" t="s">
        <v>253</v>
      </c>
      <c r="J3366" t="s">
        <v>30</v>
      </c>
      <c r="K3366">
        <v>620</v>
      </c>
    </row>
    <row r="3367" spans="1:11" x14ac:dyDescent="0.35">
      <c r="A3367" s="36" t="str">
        <f t="shared" si="38"/>
        <v>NHS111PS-202526-H1</v>
      </c>
      <c r="B3367" s="36" t="str">
        <f>VLOOKUP($A3367,Refs!$J$2:$K$15,2,FALSE)</f>
        <v>Apr'25 to Sep'25</v>
      </c>
      <c r="C3367" t="s">
        <v>646</v>
      </c>
      <c r="D3367" t="s">
        <v>506</v>
      </c>
      <c r="E3367" t="s">
        <v>585</v>
      </c>
      <c r="F3367" t="s">
        <v>606</v>
      </c>
      <c r="G3367" t="s">
        <v>607</v>
      </c>
      <c r="H3367" t="s">
        <v>252</v>
      </c>
      <c r="I3367" t="s">
        <v>253</v>
      </c>
      <c r="J3367" t="s">
        <v>31</v>
      </c>
      <c r="K3367">
        <v>130</v>
      </c>
    </row>
    <row r="3368" spans="1:11" x14ac:dyDescent="0.35">
      <c r="A3368" s="36" t="str">
        <f t="shared" si="38"/>
        <v>NHS111PS-202526-H1</v>
      </c>
      <c r="B3368" s="36" t="str">
        <f>VLOOKUP($A3368,Refs!$J$2:$K$15,2,FALSE)</f>
        <v>Apr'25 to Sep'25</v>
      </c>
      <c r="C3368" t="s">
        <v>646</v>
      </c>
      <c r="D3368" t="s">
        <v>506</v>
      </c>
      <c r="E3368" t="s">
        <v>585</v>
      </c>
      <c r="F3368" t="s">
        <v>606</v>
      </c>
      <c r="G3368" t="s">
        <v>607</v>
      </c>
      <c r="H3368" t="s">
        <v>252</v>
      </c>
      <c r="I3368" t="s">
        <v>253</v>
      </c>
      <c r="J3368" t="s">
        <v>32</v>
      </c>
      <c r="K3368">
        <v>44</v>
      </c>
    </row>
    <row r="3369" spans="1:11" x14ac:dyDescent="0.35">
      <c r="A3369" s="36" t="str">
        <f t="shared" si="38"/>
        <v>NHS111PS-202526-H1</v>
      </c>
      <c r="B3369" s="36" t="str">
        <f>VLOOKUP($A3369,Refs!$J$2:$K$15,2,FALSE)</f>
        <v>Apr'25 to Sep'25</v>
      </c>
      <c r="C3369" t="s">
        <v>646</v>
      </c>
      <c r="D3369" t="s">
        <v>506</v>
      </c>
      <c r="E3369" t="s">
        <v>585</v>
      </c>
      <c r="F3369" t="s">
        <v>606</v>
      </c>
      <c r="G3369" t="s">
        <v>607</v>
      </c>
      <c r="H3369" t="s">
        <v>252</v>
      </c>
      <c r="I3369" t="s">
        <v>253</v>
      </c>
      <c r="J3369" t="s">
        <v>33</v>
      </c>
      <c r="K3369">
        <v>79</v>
      </c>
    </row>
    <row r="3370" spans="1:11" x14ac:dyDescent="0.35">
      <c r="A3370" s="36" t="str">
        <f t="shared" si="38"/>
        <v>NHS111PS-202526-H1</v>
      </c>
      <c r="B3370" s="36" t="str">
        <f>VLOOKUP($A3370,Refs!$J$2:$K$15,2,FALSE)</f>
        <v>Apr'25 to Sep'25</v>
      </c>
      <c r="C3370" t="s">
        <v>646</v>
      </c>
      <c r="D3370" t="s">
        <v>506</v>
      </c>
      <c r="E3370" t="s">
        <v>585</v>
      </c>
      <c r="F3370" t="s">
        <v>606</v>
      </c>
      <c r="G3370" t="s">
        <v>607</v>
      </c>
      <c r="H3370" t="s">
        <v>252</v>
      </c>
      <c r="I3370" t="s">
        <v>253</v>
      </c>
      <c r="J3370" t="s">
        <v>34</v>
      </c>
      <c r="K3370">
        <v>262</v>
      </c>
    </row>
    <row r="3371" spans="1:11" x14ac:dyDescent="0.35">
      <c r="A3371" s="36" t="str">
        <f t="shared" si="38"/>
        <v>NHS111PS-202526-H1</v>
      </c>
      <c r="B3371" s="36" t="str">
        <f>VLOOKUP($A3371,Refs!$J$2:$K$15,2,FALSE)</f>
        <v>Apr'25 to Sep'25</v>
      </c>
      <c r="C3371" t="s">
        <v>646</v>
      </c>
      <c r="D3371" t="s">
        <v>506</v>
      </c>
      <c r="E3371" t="s">
        <v>585</v>
      </c>
      <c r="F3371" t="s">
        <v>606</v>
      </c>
      <c r="G3371" t="s">
        <v>607</v>
      </c>
      <c r="H3371" t="s">
        <v>252</v>
      </c>
      <c r="I3371" t="s">
        <v>253</v>
      </c>
      <c r="J3371" t="s">
        <v>35</v>
      </c>
      <c r="K3371">
        <v>0</v>
      </c>
    </row>
    <row r="3372" spans="1:11" x14ac:dyDescent="0.35">
      <c r="A3372" s="36" t="str">
        <f t="shared" si="38"/>
        <v>NHS111PS-202526-H1</v>
      </c>
      <c r="B3372" s="36" t="str">
        <f>VLOOKUP($A3372,Refs!$J$2:$K$15,2,FALSE)</f>
        <v>Apr'25 to Sep'25</v>
      </c>
      <c r="C3372" t="s">
        <v>646</v>
      </c>
      <c r="D3372" t="s">
        <v>506</v>
      </c>
      <c r="E3372" t="s">
        <v>585</v>
      </c>
      <c r="F3372" t="s">
        <v>606</v>
      </c>
      <c r="G3372" t="s">
        <v>607</v>
      </c>
      <c r="H3372" t="s">
        <v>252</v>
      </c>
      <c r="I3372" t="s">
        <v>253</v>
      </c>
      <c r="J3372" t="s">
        <v>36</v>
      </c>
      <c r="K3372">
        <v>261</v>
      </c>
    </row>
    <row r="3373" spans="1:11" x14ac:dyDescent="0.35">
      <c r="A3373" s="36" t="str">
        <f t="shared" si="38"/>
        <v>NHS111PS-202526-H1</v>
      </c>
      <c r="B3373" s="36" t="str">
        <f>VLOOKUP($A3373,Refs!$J$2:$K$15,2,FALSE)</f>
        <v>Apr'25 to Sep'25</v>
      </c>
      <c r="C3373" t="s">
        <v>646</v>
      </c>
      <c r="D3373" t="s">
        <v>506</v>
      </c>
      <c r="E3373" t="s">
        <v>585</v>
      </c>
      <c r="F3373" t="s">
        <v>606</v>
      </c>
      <c r="G3373" t="s">
        <v>607</v>
      </c>
      <c r="H3373" t="s">
        <v>252</v>
      </c>
      <c r="I3373" t="s">
        <v>253</v>
      </c>
      <c r="J3373" t="s">
        <v>37</v>
      </c>
      <c r="K3373">
        <v>147</v>
      </c>
    </row>
    <row r="3374" spans="1:11" x14ac:dyDescent="0.35">
      <c r="A3374" s="36" t="str">
        <f t="shared" si="38"/>
        <v>NHS111PS-202526-H1</v>
      </c>
      <c r="B3374" s="36" t="str">
        <f>VLOOKUP($A3374,Refs!$J$2:$K$15,2,FALSE)</f>
        <v>Apr'25 to Sep'25</v>
      </c>
      <c r="C3374" t="s">
        <v>646</v>
      </c>
      <c r="D3374" t="s">
        <v>506</v>
      </c>
      <c r="E3374" t="s">
        <v>585</v>
      </c>
      <c r="F3374" t="s">
        <v>606</v>
      </c>
      <c r="G3374" t="s">
        <v>607</v>
      </c>
      <c r="H3374" t="s">
        <v>252</v>
      </c>
      <c r="I3374" t="s">
        <v>253</v>
      </c>
      <c r="J3374" t="s">
        <v>38</v>
      </c>
      <c r="K3374">
        <v>186</v>
      </c>
    </row>
    <row r="3375" spans="1:11" x14ac:dyDescent="0.35">
      <c r="A3375" s="36" t="str">
        <f t="shared" si="38"/>
        <v>NHS111PS-202526-H1</v>
      </c>
      <c r="B3375" s="36" t="str">
        <f>VLOOKUP($A3375,Refs!$J$2:$K$15,2,FALSE)</f>
        <v>Apr'25 to Sep'25</v>
      </c>
      <c r="C3375" t="s">
        <v>646</v>
      </c>
      <c r="D3375" t="s">
        <v>506</v>
      </c>
      <c r="E3375" t="s">
        <v>585</v>
      </c>
      <c r="F3375" t="s">
        <v>606</v>
      </c>
      <c r="G3375" t="s">
        <v>607</v>
      </c>
      <c r="H3375" t="s">
        <v>252</v>
      </c>
      <c r="I3375" t="s">
        <v>253</v>
      </c>
      <c r="J3375" t="s">
        <v>39</v>
      </c>
      <c r="K3375">
        <v>295</v>
      </c>
    </row>
    <row r="3376" spans="1:11" x14ac:dyDescent="0.35">
      <c r="A3376" s="36" t="str">
        <f t="shared" si="38"/>
        <v>NHS111PS-202526-H1</v>
      </c>
      <c r="B3376" s="36" t="str">
        <f>VLOOKUP($A3376,Refs!$J$2:$K$15,2,FALSE)</f>
        <v>Apr'25 to Sep'25</v>
      </c>
      <c r="C3376" t="s">
        <v>646</v>
      </c>
      <c r="D3376" t="s">
        <v>506</v>
      </c>
      <c r="E3376" t="s">
        <v>585</v>
      </c>
      <c r="F3376" t="s">
        <v>606</v>
      </c>
      <c r="G3376" t="s">
        <v>607</v>
      </c>
      <c r="H3376" t="s">
        <v>252</v>
      </c>
      <c r="I3376" t="s">
        <v>253</v>
      </c>
      <c r="J3376" t="s">
        <v>40</v>
      </c>
      <c r="K3376">
        <v>56</v>
      </c>
    </row>
    <row r="3377" spans="1:11" x14ac:dyDescent="0.35">
      <c r="A3377" s="36" t="str">
        <f t="shared" si="38"/>
        <v>NHS111PS-202526-H1</v>
      </c>
      <c r="B3377" s="36" t="str">
        <f>VLOOKUP($A3377,Refs!$J$2:$K$15,2,FALSE)</f>
        <v>Apr'25 to Sep'25</v>
      </c>
      <c r="C3377" t="s">
        <v>646</v>
      </c>
      <c r="D3377" t="s">
        <v>506</v>
      </c>
      <c r="E3377" t="s">
        <v>585</v>
      </c>
      <c r="F3377" t="s">
        <v>606</v>
      </c>
      <c r="G3377" t="s">
        <v>607</v>
      </c>
      <c r="H3377" t="s">
        <v>252</v>
      </c>
      <c r="I3377" t="s">
        <v>253</v>
      </c>
      <c r="J3377" t="s">
        <v>41</v>
      </c>
      <c r="K3377">
        <v>66</v>
      </c>
    </row>
    <row r="3378" spans="1:11" x14ac:dyDescent="0.35">
      <c r="A3378" s="36" t="str">
        <f t="shared" si="38"/>
        <v>NHS111PS-202526-H1</v>
      </c>
      <c r="B3378" s="36" t="str">
        <f>VLOOKUP($A3378,Refs!$J$2:$K$15,2,FALSE)</f>
        <v>Apr'25 to Sep'25</v>
      </c>
      <c r="C3378" t="s">
        <v>646</v>
      </c>
      <c r="D3378" t="s">
        <v>506</v>
      </c>
      <c r="E3378" t="s">
        <v>585</v>
      </c>
      <c r="F3378" t="s">
        <v>606</v>
      </c>
      <c r="G3378" t="s">
        <v>607</v>
      </c>
      <c r="H3378" t="s">
        <v>252</v>
      </c>
      <c r="I3378" t="s">
        <v>253</v>
      </c>
      <c r="J3378" t="s">
        <v>42</v>
      </c>
      <c r="K3378">
        <v>112</v>
      </c>
    </row>
    <row r="3379" spans="1:11" x14ac:dyDescent="0.35">
      <c r="A3379" s="36" t="str">
        <f t="shared" si="38"/>
        <v>NHS111PS-202526-H1</v>
      </c>
      <c r="B3379" s="36" t="str">
        <f>VLOOKUP($A3379,Refs!$J$2:$K$15,2,FALSE)</f>
        <v>Apr'25 to Sep'25</v>
      </c>
      <c r="C3379" t="s">
        <v>646</v>
      </c>
      <c r="D3379" t="s">
        <v>506</v>
      </c>
      <c r="E3379" t="s">
        <v>585</v>
      </c>
      <c r="F3379" t="s">
        <v>606</v>
      </c>
      <c r="G3379" t="s">
        <v>607</v>
      </c>
      <c r="H3379" t="s">
        <v>252</v>
      </c>
      <c r="I3379" t="s">
        <v>253</v>
      </c>
      <c r="J3379" t="s">
        <v>43</v>
      </c>
      <c r="K3379">
        <v>12</v>
      </c>
    </row>
    <row r="3380" spans="1:11" x14ac:dyDescent="0.35">
      <c r="A3380" s="36" t="str">
        <f t="shared" si="38"/>
        <v>NHS111PS-202526-H1</v>
      </c>
      <c r="B3380" s="36" t="str">
        <f>VLOOKUP($A3380,Refs!$J$2:$K$15,2,FALSE)</f>
        <v>Apr'25 to Sep'25</v>
      </c>
      <c r="C3380" t="s">
        <v>646</v>
      </c>
      <c r="D3380" t="s">
        <v>506</v>
      </c>
      <c r="E3380" t="s">
        <v>585</v>
      </c>
      <c r="F3380" t="s">
        <v>606</v>
      </c>
      <c r="G3380" t="s">
        <v>607</v>
      </c>
      <c r="H3380" t="s">
        <v>387</v>
      </c>
      <c r="I3380" t="s">
        <v>388</v>
      </c>
      <c r="J3380">
        <v>1</v>
      </c>
      <c r="K3380">
        <v>6518</v>
      </c>
    </row>
    <row r="3381" spans="1:11" x14ac:dyDescent="0.35">
      <c r="A3381" s="36" t="str">
        <f t="shared" si="38"/>
        <v>NHS111PS-202526-H1</v>
      </c>
      <c r="B3381" s="36" t="str">
        <f>VLOOKUP($A3381,Refs!$J$2:$K$15,2,FALSE)</f>
        <v>Apr'25 to Sep'25</v>
      </c>
      <c r="C3381" t="s">
        <v>646</v>
      </c>
      <c r="D3381" t="s">
        <v>506</v>
      </c>
      <c r="E3381" t="s">
        <v>585</v>
      </c>
      <c r="F3381" t="s">
        <v>606</v>
      </c>
      <c r="G3381" t="s">
        <v>607</v>
      </c>
      <c r="H3381" t="s">
        <v>387</v>
      </c>
      <c r="I3381" t="s">
        <v>388</v>
      </c>
      <c r="J3381">
        <v>2</v>
      </c>
      <c r="K3381">
        <v>223</v>
      </c>
    </row>
    <row r="3382" spans="1:11" x14ac:dyDescent="0.35">
      <c r="A3382" s="36" t="str">
        <f t="shared" si="38"/>
        <v>NHS111PS-202526-H1</v>
      </c>
      <c r="B3382" s="36" t="str">
        <f>VLOOKUP($A3382,Refs!$J$2:$K$15,2,FALSE)</f>
        <v>Apr'25 to Sep'25</v>
      </c>
      <c r="C3382" t="s">
        <v>646</v>
      </c>
      <c r="D3382" t="s">
        <v>506</v>
      </c>
      <c r="E3382" t="s">
        <v>585</v>
      </c>
      <c r="F3382" t="s">
        <v>606</v>
      </c>
      <c r="G3382" t="s">
        <v>607</v>
      </c>
      <c r="H3382" t="s">
        <v>387</v>
      </c>
      <c r="I3382" t="s">
        <v>388</v>
      </c>
      <c r="J3382" t="s">
        <v>30</v>
      </c>
      <c r="K3382">
        <v>98</v>
      </c>
    </row>
    <row r="3383" spans="1:11" x14ac:dyDescent="0.35">
      <c r="A3383" s="36" t="str">
        <f t="shared" si="38"/>
        <v>NHS111PS-202526-H1</v>
      </c>
      <c r="B3383" s="36" t="str">
        <f>VLOOKUP($A3383,Refs!$J$2:$K$15,2,FALSE)</f>
        <v>Apr'25 to Sep'25</v>
      </c>
      <c r="C3383" t="s">
        <v>646</v>
      </c>
      <c r="D3383" t="s">
        <v>506</v>
      </c>
      <c r="E3383" t="s">
        <v>585</v>
      </c>
      <c r="F3383" t="s">
        <v>606</v>
      </c>
      <c r="G3383" t="s">
        <v>607</v>
      </c>
      <c r="H3383" t="s">
        <v>387</v>
      </c>
      <c r="I3383" t="s">
        <v>388</v>
      </c>
      <c r="J3383" t="s">
        <v>31</v>
      </c>
      <c r="K3383">
        <v>32</v>
      </c>
    </row>
    <row r="3384" spans="1:11" x14ac:dyDescent="0.35">
      <c r="A3384" s="36" t="str">
        <f t="shared" si="38"/>
        <v>NHS111PS-202526-H1</v>
      </c>
      <c r="B3384" s="36" t="str">
        <f>VLOOKUP($A3384,Refs!$J$2:$K$15,2,FALSE)</f>
        <v>Apr'25 to Sep'25</v>
      </c>
      <c r="C3384" t="s">
        <v>646</v>
      </c>
      <c r="D3384" t="s">
        <v>506</v>
      </c>
      <c r="E3384" t="s">
        <v>585</v>
      </c>
      <c r="F3384" t="s">
        <v>606</v>
      </c>
      <c r="G3384" t="s">
        <v>607</v>
      </c>
      <c r="H3384" t="s">
        <v>387</v>
      </c>
      <c r="I3384" t="s">
        <v>388</v>
      </c>
      <c r="J3384" t="s">
        <v>32</v>
      </c>
      <c r="K3384">
        <v>13</v>
      </c>
    </row>
    <row r="3385" spans="1:11" x14ac:dyDescent="0.35">
      <c r="A3385" s="36" t="str">
        <f t="shared" si="38"/>
        <v>NHS111PS-202526-H1</v>
      </c>
      <c r="B3385" s="36" t="str">
        <f>VLOOKUP($A3385,Refs!$J$2:$K$15,2,FALSE)</f>
        <v>Apr'25 to Sep'25</v>
      </c>
      <c r="C3385" t="s">
        <v>646</v>
      </c>
      <c r="D3385" t="s">
        <v>506</v>
      </c>
      <c r="E3385" t="s">
        <v>585</v>
      </c>
      <c r="F3385" t="s">
        <v>606</v>
      </c>
      <c r="G3385" t="s">
        <v>607</v>
      </c>
      <c r="H3385" t="s">
        <v>387</v>
      </c>
      <c r="I3385" t="s">
        <v>388</v>
      </c>
      <c r="J3385" t="s">
        <v>33</v>
      </c>
      <c r="K3385">
        <v>19</v>
      </c>
    </row>
    <row r="3386" spans="1:11" x14ac:dyDescent="0.35">
      <c r="A3386" s="36" t="str">
        <f t="shared" si="38"/>
        <v>NHS111PS-202526-H1</v>
      </c>
      <c r="B3386" s="36" t="str">
        <f>VLOOKUP($A3386,Refs!$J$2:$K$15,2,FALSE)</f>
        <v>Apr'25 to Sep'25</v>
      </c>
      <c r="C3386" t="s">
        <v>646</v>
      </c>
      <c r="D3386" t="s">
        <v>506</v>
      </c>
      <c r="E3386" t="s">
        <v>585</v>
      </c>
      <c r="F3386" t="s">
        <v>606</v>
      </c>
      <c r="G3386" t="s">
        <v>607</v>
      </c>
      <c r="H3386" t="s">
        <v>387</v>
      </c>
      <c r="I3386" t="s">
        <v>388</v>
      </c>
      <c r="J3386" t="s">
        <v>34</v>
      </c>
      <c r="K3386">
        <v>61</v>
      </c>
    </row>
    <row r="3387" spans="1:11" x14ac:dyDescent="0.35">
      <c r="A3387" s="36" t="str">
        <f t="shared" si="38"/>
        <v>NHS111PS-202526-H1</v>
      </c>
      <c r="B3387" s="36" t="str">
        <f>VLOOKUP($A3387,Refs!$J$2:$K$15,2,FALSE)</f>
        <v>Apr'25 to Sep'25</v>
      </c>
      <c r="C3387" t="s">
        <v>646</v>
      </c>
      <c r="D3387" t="s">
        <v>506</v>
      </c>
      <c r="E3387" t="s">
        <v>585</v>
      </c>
      <c r="F3387" t="s">
        <v>606</v>
      </c>
      <c r="G3387" t="s">
        <v>607</v>
      </c>
      <c r="H3387" t="s">
        <v>387</v>
      </c>
      <c r="I3387" t="s">
        <v>388</v>
      </c>
      <c r="J3387" t="s">
        <v>35</v>
      </c>
      <c r="K3387">
        <v>0</v>
      </c>
    </row>
    <row r="3388" spans="1:11" x14ac:dyDescent="0.35">
      <c r="A3388" s="36" t="str">
        <f t="shared" si="38"/>
        <v>NHS111PS-202526-H1</v>
      </c>
      <c r="B3388" s="36" t="str">
        <f>VLOOKUP($A3388,Refs!$J$2:$K$15,2,FALSE)</f>
        <v>Apr'25 to Sep'25</v>
      </c>
      <c r="C3388" t="s">
        <v>646</v>
      </c>
      <c r="D3388" t="s">
        <v>506</v>
      </c>
      <c r="E3388" t="s">
        <v>585</v>
      </c>
      <c r="F3388" t="s">
        <v>606</v>
      </c>
      <c r="G3388" t="s">
        <v>607</v>
      </c>
      <c r="H3388" t="s">
        <v>387</v>
      </c>
      <c r="I3388" t="s">
        <v>388</v>
      </c>
      <c r="J3388" t="s">
        <v>36</v>
      </c>
      <c r="K3388">
        <v>39</v>
      </c>
    </row>
    <row r="3389" spans="1:11" x14ac:dyDescent="0.35">
      <c r="A3389" s="36" t="str">
        <f t="shared" si="38"/>
        <v>NHS111PS-202526-H1</v>
      </c>
      <c r="B3389" s="36" t="str">
        <f>VLOOKUP($A3389,Refs!$J$2:$K$15,2,FALSE)</f>
        <v>Apr'25 to Sep'25</v>
      </c>
      <c r="C3389" t="s">
        <v>646</v>
      </c>
      <c r="D3389" t="s">
        <v>506</v>
      </c>
      <c r="E3389" t="s">
        <v>585</v>
      </c>
      <c r="F3389" t="s">
        <v>606</v>
      </c>
      <c r="G3389" t="s">
        <v>607</v>
      </c>
      <c r="H3389" t="s">
        <v>387</v>
      </c>
      <c r="I3389" t="s">
        <v>388</v>
      </c>
      <c r="J3389" t="s">
        <v>37</v>
      </c>
      <c r="K3389">
        <v>46</v>
      </c>
    </row>
    <row r="3390" spans="1:11" x14ac:dyDescent="0.35">
      <c r="A3390" s="36" t="str">
        <f t="shared" si="38"/>
        <v>NHS111PS-202526-H1</v>
      </c>
      <c r="B3390" s="36" t="str">
        <f>VLOOKUP($A3390,Refs!$J$2:$K$15,2,FALSE)</f>
        <v>Apr'25 to Sep'25</v>
      </c>
      <c r="C3390" t="s">
        <v>646</v>
      </c>
      <c r="D3390" t="s">
        <v>506</v>
      </c>
      <c r="E3390" t="s">
        <v>585</v>
      </c>
      <c r="F3390" t="s">
        <v>606</v>
      </c>
      <c r="G3390" t="s">
        <v>607</v>
      </c>
      <c r="H3390" t="s">
        <v>387</v>
      </c>
      <c r="I3390" t="s">
        <v>388</v>
      </c>
      <c r="J3390" t="s">
        <v>38</v>
      </c>
      <c r="K3390">
        <v>39</v>
      </c>
    </row>
    <row r="3391" spans="1:11" x14ac:dyDescent="0.35">
      <c r="A3391" s="36" t="str">
        <f t="shared" si="38"/>
        <v>NHS111PS-202526-H1</v>
      </c>
      <c r="B3391" s="36" t="str">
        <f>VLOOKUP($A3391,Refs!$J$2:$K$15,2,FALSE)</f>
        <v>Apr'25 to Sep'25</v>
      </c>
      <c r="C3391" t="s">
        <v>646</v>
      </c>
      <c r="D3391" t="s">
        <v>506</v>
      </c>
      <c r="E3391" t="s">
        <v>585</v>
      </c>
      <c r="F3391" t="s">
        <v>606</v>
      </c>
      <c r="G3391" t="s">
        <v>607</v>
      </c>
      <c r="H3391" t="s">
        <v>387</v>
      </c>
      <c r="I3391" t="s">
        <v>388</v>
      </c>
      <c r="J3391" t="s">
        <v>39</v>
      </c>
      <c r="K3391">
        <v>50</v>
      </c>
    </row>
    <row r="3392" spans="1:11" x14ac:dyDescent="0.35">
      <c r="A3392" s="36" t="str">
        <f t="shared" si="38"/>
        <v>NHS111PS-202526-H1</v>
      </c>
      <c r="B3392" s="36" t="str">
        <f>VLOOKUP($A3392,Refs!$J$2:$K$15,2,FALSE)</f>
        <v>Apr'25 to Sep'25</v>
      </c>
      <c r="C3392" t="s">
        <v>646</v>
      </c>
      <c r="D3392" t="s">
        <v>506</v>
      </c>
      <c r="E3392" t="s">
        <v>585</v>
      </c>
      <c r="F3392" t="s">
        <v>606</v>
      </c>
      <c r="G3392" t="s">
        <v>607</v>
      </c>
      <c r="H3392" t="s">
        <v>387</v>
      </c>
      <c r="I3392" t="s">
        <v>388</v>
      </c>
      <c r="J3392" t="s">
        <v>40</v>
      </c>
      <c r="K3392">
        <v>8</v>
      </c>
    </row>
    <row r="3393" spans="1:11" x14ac:dyDescent="0.35">
      <c r="A3393" s="36" t="str">
        <f t="shared" si="38"/>
        <v>NHS111PS-202526-H1</v>
      </c>
      <c r="B3393" s="36" t="str">
        <f>VLOOKUP($A3393,Refs!$J$2:$K$15,2,FALSE)</f>
        <v>Apr'25 to Sep'25</v>
      </c>
      <c r="C3393" t="s">
        <v>646</v>
      </c>
      <c r="D3393" t="s">
        <v>506</v>
      </c>
      <c r="E3393" t="s">
        <v>585</v>
      </c>
      <c r="F3393" t="s">
        <v>606</v>
      </c>
      <c r="G3393" t="s">
        <v>607</v>
      </c>
      <c r="H3393" t="s">
        <v>387</v>
      </c>
      <c r="I3393" t="s">
        <v>388</v>
      </c>
      <c r="J3393" t="s">
        <v>41</v>
      </c>
      <c r="K3393">
        <v>17</v>
      </c>
    </row>
    <row r="3394" spans="1:11" x14ac:dyDescent="0.35">
      <c r="A3394" s="36" t="str">
        <f t="shared" si="38"/>
        <v>NHS111PS-202526-H1</v>
      </c>
      <c r="B3394" s="36" t="str">
        <f>VLOOKUP($A3394,Refs!$J$2:$K$15,2,FALSE)</f>
        <v>Apr'25 to Sep'25</v>
      </c>
      <c r="C3394" t="s">
        <v>646</v>
      </c>
      <c r="D3394" t="s">
        <v>506</v>
      </c>
      <c r="E3394" t="s">
        <v>585</v>
      </c>
      <c r="F3394" t="s">
        <v>606</v>
      </c>
      <c r="G3394" t="s">
        <v>607</v>
      </c>
      <c r="H3394" t="s">
        <v>387</v>
      </c>
      <c r="I3394" t="s">
        <v>388</v>
      </c>
      <c r="J3394" t="s">
        <v>42</v>
      </c>
      <c r="K3394">
        <v>19</v>
      </c>
    </row>
    <row r="3395" spans="1:11" x14ac:dyDescent="0.35">
      <c r="A3395" s="36" t="str">
        <f t="shared" si="38"/>
        <v>NHS111PS-202526-H1</v>
      </c>
      <c r="B3395" s="36" t="str">
        <f>VLOOKUP($A3395,Refs!$J$2:$K$15,2,FALSE)</f>
        <v>Apr'25 to Sep'25</v>
      </c>
      <c r="C3395" t="s">
        <v>646</v>
      </c>
      <c r="D3395" t="s">
        <v>506</v>
      </c>
      <c r="E3395" t="s">
        <v>585</v>
      </c>
      <c r="F3395" t="s">
        <v>606</v>
      </c>
      <c r="G3395" t="s">
        <v>607</v>
      </c>
      <c r="H3395" t="s">
        <v>387</v>
      </c>
      <c r="I3395" t="s">
        <v>388</v>
      </c>
      <c r="J3395" t="s">
        <v>43</v>
      </c>
      <c r="K3395">
        <v>5</v>
      </c>
    </row>
    <row r="3396" spans="1:11" x14ac:dyDescent="0.35">
      <c r="A3396" s="36" t="str">
        <f t="shared" ref="A3396:A3459" si="39">C3396</f>
        <v>NHS111PS-202526-H1</v>
      </c>
      <c r="B3396" s="36" t="str">
        <f>VLOOKUP($A3396,Refs!$J$2:$K$15,2,FALSE)</f>
        <v>Apr'25 to Sep'25</v>
      </c>
      <c r="C3396" t="s">
        <v>646</v>
      </c>
      <c r="D3396" t="s">
        <v>506</v>
      </c>
      <c r="E3396" t="s">
        <v>585</v>
      </c>
      <c r="F3396" t="s">
        <v>606</v>
      </c>
      <c r="G3396" t="s">
        <v>607</v>
      </c>
      <c r="H3396" t="s">
        <v>167</v>
      </c>
      <c r="I3396" t="s">
        <v>168</v>
      </c>
      <c r="J3396">
        <v>1</v>
      </c>
      <c r="K3396">
        <v>5119</v>
      </c>
    </row>
    <row r="3397" spans="1:11" x14ac:dyDescent="0.35">
      <c r="A3397" s="36" t="str">
        <f t="shared" si="39"/>
        <v>NHS111PS-202526-H1</v>
      </c>
      <c r="B3397" s="36" t="str">
        <f>VLOOKUP($A3397,Refs!$J$2:$K$15,2,FALSE)</f>
        <v>Apr'25 to Sep'25</v>
      </c>
      <c r="C3397" t="s">
        <v>646</v>
      </c>
      <c r="D3397" t="s">
        <v>506</v>
      </c>
      <c r="E3397" t="s">
        <v>585</v>
      </c>
      <c r="F3397" t="s">
        <v>606</v>
      </c>
      <c r="G3397" t="s">
        <v>607</v>
      </c>
      <c r="H3397" t="s">
        <v>167</v>
      </c>
      <c r="I3397" t="s">
        <v>168</v>
      </c>
      <c r="J3397">
        <v>2</v>
      </c>
      <c r="K3397">
        <v>205</v>
      </c>
    </row>
    <row r="3398" spans="1:11" x14ac:dyDescent="0.35">
      <c r="A3398" s="36" t="str">
        <f t="shared" si="39"/>
        <v>NHS111PS-202526-H1</v>
      </c>
      <c r="B3398" s="36" t="str">
        <f>VLOOKUP($A3398,Refs!$J$2:$K$15,2,FALSE)</f>
        <v>Apr'25 to Sep'25</v>
      </c>
      <c r="C3398" t="s">
        <v>646</v>
      </c>
      <c r="D3398" t="s">
        <v>506</v>
      </c>
      <c r="E3398" t="s">
        <v>585</v>
      </c>
      <c r="F3398" t="s">
        <v>606</v>
      </c>
      <c r="G3398" t="s">
        <v>607</v>
      </c>
      <c r="H3398" t="s">
        <v>167</v>
      </c>
      <c r="I3398" t="s">
        <v>168</v>
      </c>
      <c r="J3398" t="s">
        <v>30</v>
      </c>
      <c r="K3398">
        <v>118</v>
      </c>
    </row>
    <row r="3399" spans="1:11" x14ac:dyDescent="0.35">
      <c r="A3399" s="36" t="str">
        <f t="shared" si="39"/>
        <v>NHS111PS-202526-H1</v>
      </c>
      <c r="B3399" s="36" t="str">
        <f>VLOOKUP($A3399,Refs!$J$2:$K$15,2,FALSE)</f>
        <v>Apr'25 to Sep'25</v>
      </c>
      <c r="C3399" t="s">
        <v>646</v>
      </c>
      <c r="D3399" t="s">
        <v>506</v>
      </c>
      <c r="E3399" t="s">
        <v>585</v>
      </c>
      <c r="F3399" t="s">
        <v>606</v>
      </c>
      <c r="G3399" t="s">
        <v>607</v>
      </c>
      <c r="H3399" t="s">
        <v>167</v>
      </c>
      <c r="I3399" t="s">
        <v>168</v>
      </c>
      <c r="J3399" t="s">
        <v>31</v>
      </c>
      <c r="K3399">
        <v>18</v>
      </c>
    </row>
    <row r="3400" spans="1:11" x14ac:dyDescent="0.35">
      <c r="A3400" s="36" t="str">
        <f t="shared" si="39"/>
        <v>NHS111PS-202526-H1</v>
      </c>
      <c r="B3400" s="36" t="str">
        <f>VLOOKUP($A3400,Refs!$J$2:$K$15,2,FALSE)</f>
        <v>Apr'25 to Sep'25</v>
      </c>
      <c r="C3400" t="s">
        <v>646</v>
      </c>
      <c r="D3400" t="s">
        <v>506</v>
      </c>
      <c r="E3400" t="s">
        <v>585</v>
      </c>
      <c r="F3400" t="s">
        <v>606</v>
      </c>
      <c r="G3400" t="s">
        <v>607</v>
      </c>
      <c r="H3400" t="s">
        <v>167</v>
      </c>
      <c r="I3400" t="s">
        <v>168</v>
      </c>
      <c r="J3400" t="s">
        <v>32</v>
      </c>
      <c r="K3400">
        <v>10</v>
      </c>
    </row>
    <row r="3401" spans="1:11" x14ac:dyDescent="0.35">
      <c r="A3401" s="36" t="str">
        <f t="shared" si="39"/>
        <v>NHS111PS-202526-H1</v>
      </c>
      <c r="B3401" s="36" t="str">
        <f>VLOOKUP($A3401,Refs!$J$2:$K$15,2,FALSE)</f>
        <v>Apr'25 to Sep'25</v>
      </c>
      <c r="C3401" t="s">
        <v>646</v>
      </c>
      <c r="D3401" t="s">
        <v>506</v>
      </c>
      <c r="E3401" t="s">
        <v>585</v>
      </c>
      <c r="F3401" t="s">
        <v>606</v>
      </c>
      <c r="G3401" t="s">
        <v>607</v>
      </c>
      <c r="H3401" t="s">
        <v>167</v>
      </c>
      <c r="I3401" t="s">
        <v>168</v>
      </c>
      <c r="J3401" t="s">
        <v>33</v>
      </c>
      <c r="K3401">
        <v>19</v>
      </c>
    </row>
    <row r="3402" spans="1:11" x14ac:dyDescent="0.35">
      <c r="A3402" s="36" t="str">
        <f t="shared" si="39"/>
        <v>NHS111PS-202526-H1</v>
      </c>
      <c r="B3402" s="36" t="str">
        <f>VLOOKUP($A3402,Refs!$J$2:$K$15,2,FALSE)</f>
        <v>Apr'25 to Sep'25</v>
      </c>
      <c r="C3402" t="s">
        <v>646</v>
      </c>
      <c r="D3402" t="s">
        <v>506</v>
      </c>
      <c r="E3402" t="s">
        <v>585</v>
      </c>
      <c r="F3402" t="s">
        <v>606</v>
      </c>
      <c r="G3402" t="s">
        <v>607</v>
      </c>
      <c r="H3402" t="s">
        <v>167</v>
      </c>
      <c r="I3402" t="s">
        <v>168</v>
      </c>
      <c r="J3402" t="s">
        <v>34</v>
      </c>
      <c r="K3402">
        <v>40</v>
      </c>
    </row>
    <row r="3403" spans="1:11" x14ac:dyDescent="0.35">
      <c r="A3403" s="36" t="str">
        <f t="shared" si="39"/>
        <v>NHS111PS-202526-H1</v>
      </c>
      <c r="B3403" s="36" t="str">
        <f>VLOOKUP($A3403,Refs!$J$2:$K$15,2,FALSE)</f>
        <v>Apr'25 to Sep'25</v>
      </c>
      <c r="C3403" t="s">
        <v>646</v>
      </c>
      <c r="D3403" t="s">
        <v>506</v>
      </c>
      <c r="E3403" t="s">
        <v>585</v>
      </c>
      <c r="F3403" t="s">
        <v>606</v>
      </c>
      <c r="G3403" t="s">
        <v>607</v>
      </c>
      <c r="H3403" t="s">
        <v>167</v>
      </c>
      <c r="I3403" t="s">
        <v>168</v>
      </c>
      <c r="J3403" t="s">
        <v>35</v>
      </c>
      <c r="K3403">
        <v>0</v>
      </c>
    </row>
    <row r="3404" spans="1:11" x14ac:dyDescent="0.35">
      <c r="A3404" s="36" t="str">
        <f t="shared" si="39"/>
        <v>NHS111PS-202526-H1</v>
      </c>
      <c r="B3404" s="36" t="str">
        <f>VLOOKUP($A3404,Refs!$J$2:$K$15,2,FALSE)</f>
        <v>Apr'25 to Sep'25</v>
      </c>
      <c r="C3404" t="s">
        <v>646</v>
      </c>
      <c r="D3404" t="s">
        <v>506</v>
      </c>
      <c r="E3404" t="s">
        <v>585</v>
      </c>
      <c r="F3404" t="s">
        <v>606</v>
      </c>
      <c r="G3404" t="s">
        <v>607</v>
      </c>
      <c r="H3404" t="s">
        <v>167</v>
      </c>
      <c r="I3404" t="s">
        <v>168</v>
      </c>
      <c r="J3404" t="s">
        <v>36</v>
      </c>
      <c r="K3404">
        <v>51</v>
      </c>
    </row>
    <row r="3405" spans="1:11" x14ac:dyDescent="0.35">
      <c r="A3405" s="36" t="str">
        <f t="shared" si="39"/>
        <v>NHS111PS-202526-H1</v>
      </c>
      <c r="B3405" s="36" t="str">
        <f>VLOOKUP($A3405,Refs!$J$2:$K$15,2,FALSE)</f>
        <v>Apr'25 to Sep'25</v>
      </c>
      <c r="C3405" t="s">
        <v>646</v>
      </c>
      <c r="D3405" t="s">
        <v>506</v>
      </c>
      <c r="E3405" t="s">
        <v>585</v>
      </c>
      <c r="F3405" t="s">
        <v>606</v>
      </c>
      <c r="G3405" t="s">
        <v>607</v>
      </c>
      <c r="H3405" t="s">
        <v>167</v>
      </c>
      <c r="I3405" t="s">
        <v>168</v>
      </c>
      <c r="J3405" t="s">
        <v>37</v>
      </c>
      <c r="K3405">
        <v>35</v>
      </c>
    </row>
    <row r="3406" spans="1:11" x14ac:dyDescent="0.35">
      <c r="A3406" s="36" t="str">
        <f t="shared" si="39"/>
        <v>NHS111PS-202526-H1</v>
      </c>
      <c r="B3406" s="36" t="str">
        <f>VLOOKUP($A3406,Refs!$J$2:$K$15,2,FALSE)</f>
        <v>Apr'25 to Sep'25</v>
      </c>
      <c r="C3406" t="s">
        <v>646</v>
      </c>
      <c r="D3406" t="s">
        <v>506</v>
      </c>
      <c r="E3406" t="s">
        <v>585</v>
      </c>
      <c r="F3406" t="s">
        <v>606</v>
      </c>
      <c r="G3406" t="s">
        <v>607</v>
      </c>
      <c r="H3406" t="s">
        <v>167</v>
      </c>
      <c r="I3406" t="s">
        <v>168</v>
      </c>
      <c r="J3406" t="s">
        <v>38</v>
      </c>
      <c r="K3406">
        <v>32</v>
      </c>
    </row>
    <row r="3407" spans="1:11" x14ac:dyDescent="0.35">
      <c r="A3407" s="36" t="str">
        <f t="shared" si="39"/>
        <v>NHS111PS-202526-H1</v>
      </c>
      <c r="B3407" s="36" t="str">
        <f>VLOOKUP($A3407,Refs!$J$2:$K$15,2,FALSE)</f>
        <v>Apr'25 to Sep'25</v>
      </c>
      <c r="C3407" t="s">
        <v>646</v>
      </c>
      <c r="D3407" t="s">
        <v>506</v>
      </c>
      <c r="E3407" t="s">
        <v>585</v>
      </c>
      <c r="F3407" t="s">
        <v>606</v>
      </c>
      <c r="G3407" t="s">
        <v>607</v>
      </c>
      <c r="H3407" t="s">
        <v>167</v>
      </c>
      <c r="I3407" t="s">
        <v>168</v>
      </c>
      <c r="J3407" t="s">
        <v>39</v>
      </c>
      <c r="K3407">
        <v>48</v>
      </c>
    </row>
    <row r="3408" spans="1:11" x14ac:dyDescent="0.35">
      <c r="A3408" s="36" t="str">
        <f t="shared" si="39"/>
        <v>NHS111PS-202526-H1</v>
      </c>
      <c r="B3408" s="36" t="str">
        <f>VLOOKUP($A3408,Refs!$J$2:$K$15,2,FALSE)</f>
        <v>Apr'25 to Sep'25</v>
      </c>
      <c r="C3408" t="s">
        <v>646</v>
      </c>
      <c r="D3408" t="s">
        <v>506</v>
      </c>
      <c r="E3408" t="s">
        <v>585</v>
      </c>
      <c r="F3408" t="s">
        <v>606</v>
      </c>
      <c r="G3408" t="s">
        <v>607</v>
      </c>
      <c r="H3408" t="s">
        <v>167</v>
      </c>
      <c r="I3408" t="s">
        <v>168</v>
      </c>
      <c r="J3408" t="s">
        <v>40</v>
      </c>
      <c r="K3408">
        <v>7</v>
      </c>
    </row>
    <row r="3409" spans="1:11" x14ac:dyDescent="0.35">
      <c r="A3409" s="36" t="str">
        <f t="shared" si="39"/>
        <v>NHS111PS-202526-H1</v>
      </c>
      <c r="B3409" s="36" t="str">
        <f>VLOOKUP($A3409,Refs!$J$2:$K$15,2,FALSE)</f>
        <v>Apr'25 to Sep'25</v>
      </c>
      <c r="C3409" t="s">
        <v>646</v>
      </c>
      <c r="D3409" t="s">
        <v>506</v>
      </c>
      <c r="E3409" t="s">
        <v>585</v>
      </c>
      <c r="F3409" t="s">
        <v>606</v>
      </c>
      <c r="G3409" t="s">
        <v>607</v>
      </c>
      <c r="H3409" t="s">
        <v>167</v>
      </c>
      <c r="I3409" t="s">
        <v>168</v>
      </c>
      <c r="J3409" t="s">
        <v>41</v>
      </c>
      <c r="K3409">
        <v>11</v>
      </c>
    </row>
    <row r="3410" spans="1:11" x14ac:dyDescent="0.35">
      <c r="A3410" s="36" t="str">
        <f t="shared" si="39"/>
        <v>NHS111PS-202526-H1</v>
      </c>
      <c r="B3410" s="36" t="str">
        <f>VLOOKUP($A3410,Refs!$J$2:$K$15,2,FALSE)</f>
        <v>Apr'25 to Sep'25</v>
      </c>
      <c r="C3410" t="s">
        <v>646</v>
      </c>
      <c r="D3410" t="s">
        <v>506</v>
      </c>
      <c r="E3410" t="s">
        <v>585</v>
      </c>
      <c r="F3410" t="s">
        <v>606</v>
      </c>
      <c r="G3410" t="s">
        <v>607</v>
      </c>
      <c r="H3410" t="s">
        <v>167</v>
      </c>
      <c r="I3410" t="s">
        <v>168</v>
      </c>
      <c r="J3410" t="s">
        <v>42</v>
      </c>
      <c r="K3410">
        <v>17</v>
      </c>
    </row>
    <row r="3411" spans="1:11" x14ac:dyDescent="0.35">
      <c r="A3411" s="36" t="str">
        <f t="shared" si="39"/>
        <v>NHS111PS-202526-H1</v>
      </c>
      <c r="B3411" s="36" t="str">
        <f>VLOOKUP($A3411,Refs!$J$2:$K$15,2,FALSE)</f>
        <v>Apr'25 to Sep'25</v>
      </c>
      <c r="C3411" t="s">
        <v>646</v>
      </c>
      <c r="D3411" t="s">
        <v>506</v>
      </c>
      <c r="E3411" t="s">
        <v>585</v>
      </c>
      <c r="F3411" t="s">
        <v>606</v>
      </c>
      <c r="G3411" t="s">
        <v>607</v>
      </c>
      <c r="H3411" t="s">
        <v>167</v>
      </c>
      <c r="I3411" t="s">
        <v>168</v>
      </c>
      <c r="J3411" t="s">
        <v>43</v>
      </c>
      <c r="K3411">
        <v>4</v>
      </c>
    </row>
    <row r="3412" spans="1:11" x14ac:dyDescent="0.35">
      <c r="A3412" s="36" t="str">
        <f t="shared" si="39"/>
        <v>NHS111PS-202526-H1</v>
      </c>
      <c r="B3412" s="36" t="str">
        <f>VLOOKUP($A3412,Refs!$J$2:$K$15,2,FALSE)</f>
        <v>Apr'25 to Sep'25</v>
      </c>
      <c r="C3412" t="s">
        <v>646</v>
      </c>
      <c r="D3412" t="s">
        <v>493</v>
      </c>
      <c r="E3412" t="s">
        <v>608</v>
      </c>
      <c r="F3412" t="s">
        <v>609</v>
      </c>
      <c r="G3412" t="s">
        <v>610</v>
      </c>
      <c r="H3412" t="s">
        <v>99</v>
      </c>
      <c r="I3412" t="s">
        <v>100</v>
      </c>
      <c r="J3412">
        <v>1</v>
      </c>
      <c r="K3412">
        <v>27000</v>
      </c>
    </row>
    <row r="3413" spans="1:11" x14ac:dyDescent="0.35">
      <c r="A3413" s="36" t="str">
        <f t="shared" si="39"/>
        <v>NHS111PS-202526-H1</v>
      </c>
      <c r="B3413" s="36" t="str">
        <f>VLOOKUP($A3413,Refs!$J$2:$K$15,2,FALSE)</f>
        <v>Apr'25 to Sep'25</v>
      </c>
      <c r="C3413" t="s">
        <v>646</v>
      </c>
      <c r="D3413" t="s">
        <v>493</v>
      </c>
      <c r="E3413" t="s">
        <v>608</v>
      </c>
      <c r="F3413" t="s">
        <v>609</v>
      </c>
      <c r="G3413" t="s">
        <v>610</v>
      </c>
      <c r="H3413" t="s">
        <v>99</v>
      </c>
      <c r="I3413" t="s">
        <v>100</v>
      </c>
      <c r="J3413">
        <v>2</v>
      </c>
      <c r="K3413">
        <v>2806</v>
      </c>
    </row>
    <row r="3414" spans="1:11" x14ac:dyDescent="0.35">
      <c r="A3414" s="36" t="str">
        <f t="shared" si="39"/>
        <v>NHS111PS-202526-H1</v>
      </c>
      <c r="B3414" s="36" t="str">
        <f>VLOOKUP($A3414,Refs!$J$2:$K$15,2,FALSE)</f>
        <v>Apr'25 to Sep'25</v>
      </c>
      <c r="C3414" t="s">
        <v>646</v>
      </c>
      <c r="D3414" t="s">
        <v>493</v>
      </c>
      <c r="E3414" t="s">
        <v>608</v>
      </c>
      <c r="F3414" t="s">
        <v>609</v>
      </c>
      <c r="G3414" t="s">
        <v>610</v>
      </c>
      <c r="H3414" t="s">
        <v>99</v>
      </c>
      <c r="I3414" t="s">
        <v>100</v>
      </c>
      <c r="J3414" t="s">
        <v>30</v>
      </c>
      <c r="K3414">
        <v>1968</v>
      </c>
    </row>
    <row r="3415" spans="1:11" x14ac:dyDescent="0.35">
      <c r="A3415" s="36" t="str">
        <f t="shared" si="39"/>
        <v>NHS111PS-202526-H1</v>
      </c>
      <c r="B3415" s="36" t="str">
        <f>VLOOKUP($A3415,Refs!$J$2:$K$15,2,FALSE)</f>
        <v>Apr'25 to Sep'25</v>
      </c>
      <c r="C3415" t="s">
        <v>646</v>
      </c>
      <c r="D3415" t="s">
        <v>493</v>
      </c>
      <c r="E3415" t="s">
        <v>608</v>
      </c>
      <c r="F3415" t="s">
        <v>609</v>
      </c>
      <c r="G3415" t="s">
        <v>610</v>
      </c>
      <c r="H3415" t="s">
        <v>99</v>
      </c>
      <c r="I3415" t="s">
        <v>100</v>
      </c>
      <c r="J3415" t="s">
        <v>31</v>
      </c>
      <c r="K3415">
        <v>349</v>
      </c>
    </row>
    <row r="3416" spans="1:11" x14ac:dyDescent="0.35">
      <c r="A3416" s="36" t="str">
        <f t="shared" si="39"/>
        <v>NHS111PS-202526-H1</v>
      </c>
      <c r="B3416" s="36" t="str">
        <f>VLOOKUP($A3416,Refs!$J$2:$K$15,2,FALSE)</f>
        <v>Apr'25 to Sep'25</v>
      </c>
      <c r="C3416" t="s">
        <v>646</v>
      </c>
      <c r="D3416" t="s">
        <v>493</v>
      </c>
      <c r="E3416" t="s">
        <v>608</v>
      </c>
      <c r="F3416" t="s">
        <v>609</v>
      </c>
      <c r="G3416" t="s">
        <v>610</v>
      </c>
      <c r="H3416" t="s">
        <v>99</v>
      </c>
      <c r="I3416" t="s">
        <v>100</v>
      </c>
      <c r="J3416" t="s">
        <v>32</v>
      </c>
      <c r="K3416">
        <v>151</v>
      </c>
    </row>
    <row r="3417" spans="1:11" x14ac:dyDescent="0.35">
      <c r="A3417" s="36" t="str">
        <f t="shared" si="39"/>
        <v>NHS111PS-202526-H1</v>
      </c>
      <c r="B3417" s="36" t="str">
        <f>VLOOKUP($A3417,Refs!$J$2:$K$15,2,FALSE)</f>
        <v>Apr'25 to Sep'25</v>
      </c>
      <c r="C3417" t="s">
        <v>646</v>
      </c>
      <c r="D3417" t="s">
        <v>493</v>
      </c>
      <c r="E3417" t="s">
        <v>608</v>
      </c>
      <c r="F3417" t="s">
        <v>609</v>
      </c>
      <c r="G3417" t="s">
        <v>610</v>
      </c>
      <c r="H3417" t="s">
        <v>99</v>
      </c>
      <c r="I3417" t="s">
        <v>100</v>
      </c>
      <c r="J3417" t="s">
        <v>33</v>
      </c>
      <c r="K3417">
        <v>148</v>
      </c>
    </row>
    <row r="3418" spans="1:11" x14ac:dyDescent="0.35">
      <c r="A3418" s="36" t="str">
        <f t="shared" si="39"/>
        <v>NHS111PS-202526-H1</v>
      </c>
      <c r="B3418" s="36" t="str">
        <f>VLOOKUP($A3418,Refs!$J$2:$K$15,2,FALSE)</f>
        <v>Apr'25 to Sep'25</v>
      </c>
      <c r="C3418" t="s">
        <v>646</v>
      </c>
      <c r="D3418" t="s">
        <v>493</v>
      </c>
      <c r="E3418" t="s">
        <v>608</v>
      </c>
      <c r="F3418" t="s">
        <v>609</v>
      </c>
      <c r="G3418" t="s">
        <v>610</v>
      </c>
      <c r="H3418" t="s">
        <v>99</v>
      </c>
      <c r="I3418" t="s">
        <v>100</v>
      </c>
      <c r="J3418" t="s">
        <v>34</v>
      </c>
      <c r="K3418">
        <v>189</v>
      </c>
    </row>
    <row r="3419" spans="1:11" x14ac:dyDescent="0.35">
      <c r="A3419" s="36" t="str">
        <f t="shared" si="39"/>
        <v>NHS111PS-202526-H1</v>
      </c>
      <c r="B3419" s="36" t="str">
        <f>VLOOKUP($A3419,Refs!$J$2:$K$15,2,FALSE)</f>
        <v>Apr'25 to Sep'25</v>
      </c>
      <c r="C3419" t="s">
        <v>646</v>
      </c>
      <c r="D3419" t="s">
        <v>493</v>
      </c>
      <c r="E3419" t="s">
        <v>608</v>
      </c>
      <c r="F3419" t="s">
        <v>609</v>
      </c>
      <c r="G3419" t="s">
        <v>610</v>
      </c>
      <c r="H3419" t="s">
        <v>99</v>
      </c>
      <c r="I3419" t="s">
        <v>100</v>
      </c>
      <c r="J3419" t="s">
        <v>35</v>
      </c>
      <c r="K3419">
        <v>1</v>
      </c>
    </row>
    <row r="3420" spans="1:11" x14ac:dyDescent="0.35">
      <c r="A3420" s="36" t="str">
        <f t="shared" si="39"/>
        <v>NHS111PS-202526-H1</v>
      </c>
      <c r="B3420" s="36" t="str">
        <f>VLOOKUP($A3420,Refs!$J$2:$K$15,2,FALSE)</f>
        <v>Apr'25 to Sep'25</v>
      </c>
      <c r="C3420" t="s">
        <v>646</v>
      </c>
      <c r="D3420" t="s">
        <v>493</v>
      </c>
      <c r="E3420" t="s">
        <v>608</v>
      </c>
      <c r="F3420" t="s">
        <v>609</v>
      </c>
      <c r="G3420" t="s">
        <v>610</v>
      </c>
      <c r="H3420" t="s">
        <v>99</v>
      </c>
      <c r="I3420" t="s">
        <v>100</v>
      </c>
      <c r="J3420" t="s">
        <v>36</v>
      </c>
      <c r="K3420">
        <v>524</v>
      </c>
    </row>
    <row r="3421" spans="1:11" x14ac:dyDescent="0.35">
      <c r="A3421" s="36" t="str">
        <f t="shared" si="39"/>
        <v>NHS111PS-202526-H1</v>
      </c>
      <c r="B3421" s="36" t="str">
        <f>VLOOKUP($A3421,Refs!$J$2:$K$15,2,FALSE)</f>
        <v>Apr'25 to Sep'25</v>
      </c>
      <c r="C3421" t="s">
        <v>646</v>
      </c>
      <c r="D3421" t="s">
        <v>493</v>
      </c>
      <c r="E3421" t="s">
        <v>608</v>
      </c>
      <c r="F3421" t="s">
        <v>609</v>
      </c>
      <c r="G3421" t="s">
        <v>610</v>
      </c>
      <c r="H3421" t="s">
        <v>99</v>
      </c>
      <c r="I3421" t="s">
        <v>100</v>
      </c>
      <c r="J3421" t="s">
        <v>37</v>
      </c>
      <c r="K3421">
        <v>543</v>
      </c>
    </row>
    <row r="3422" spans="1:11" x14ac:dyDescent="0.35">
      <c r="A3422" s="36" t="str">
        <f t="shared" si="39"/>
        <v>NHS111PS-202526-H1</v>
      </c>
      <c r="B3422" s="36" t="str">
        <f>VLOOKUP($A3422,Refs!$J$2:$K$15,2,FALSE)</f>
        <v>Apr'25 to Sep'25</v>
      </c>
      <c r="C3422" t="s">
        <v>646</v>
      </c>
      <c r="D3422" t="s">
        <v>493</v>
      </c>
      <c r="E3422" t="s">
        <v>608</v>
      </c>
      <c r="F3422" t="s">
        <v>609</v>
      </c>
      <c r="G3422" t="s">
        <v>610</v>
      </c>
      <c r="H3422" t="s">
        <v>99</v>
      </c>
      <c r="I3422" t="s">
        <v>100</v>
      </c>
      <c r="J3422" t="s">
        <v>38</v>
      </c>
      <c r="K3422">
        <v>200</v>
      </c>
    </row>
    <row r="3423" spans="1:11" x14ac:dyDescent="0.35">
      <c r="A3423" s="36" t="str">
        <f t="shared" si="39"/>
        <v>NHS111PS-202526-H1</v>
      </c>
      <c r="B3423" s="36" t="str">
        <f>VLOOKUP($A3423,Refs!$J$2:$K$15,2,FALSE)</f>
        <v>Apr'25 to Sep'25</v>
      </c>
      <c r="C3423" t="s">
        <v>646</v>
      </c>
      <c r="D3423" t="s">
        <v>493</v>
      </c>
      <c r="E3423" t="s">
        <v>608</v>
      </c>
      <c r="F3423" t="s">
        <v>609</v>
      </c>
      <c r="G3423" t="s">
        <v>610</v>
      </c>
      <c r="H3423" t="s">
        <v>99</v>
      </c>
      <c r="I3423" t="s">
        <v>100</v>
      </c>
      <c r="J3423" t="s">
        <v>39</v>
      </c>
      <c r="K3423">
        <v>389</v>
      </c>
    </row>
    <row r="3424" spans="1:11" x14ac:dyDescent="0.35">
      <c r="A3424" s="36" t="str">
        <f t="shared" si="39"/>
        <v>NHS111PS-202526-H1</v>
      </c>
      <c r="B3424" s="36" t="str">
        <f>VLOOKUP($A3424,Refs!$J$2:$K$15,2,FALSE)</f>
        <v>Apr'25 to Sep'25</v>
      </c>
      <c r="C3424" t="s">
        <v>646</v>
      </c>
      <c r="D3424" t="s">
        <v>493</v>
      </c>
      <c r="E3424" t="s">
        <v>608</v>
      </c>
      <c r="F3424" t="s">
        <v>609</v>
      </c>
      <c r="G3424" t="s">
        <v>610</v>
      </c>
      <c r="H3424" t="s">
        <v>99</v>
      </c>
      <c r="I3424" t="s">
        <v>100</v>
      </c>
      <c r="J3424" t="s">
        <v>40</v>
      </c>
      <c r="K3424">
        <v>107</v>
      </c>
    </row>
    <row r="3425" spans="1:11" x14ac:dyDescent="0.35">
      <c r="A3425" s="36" t="str">
        <f t="shared" si="39"/>
        <v>NHS111PS-202526-H1</v>
      </c>
      <c r="B3425" s="36" t="str">
        <f>VLOOKUP($A3425,Refs!$J$2:$K$15,2,FALSE)</f>
        <v>Apr'25 to Sep'25</v>
      </c>
      <c r="C3425" t="s">
        <v>646</v>
      </c>
      <c r="D3425" t="s">
        <v>493</v>
      </c>
      <c r="E3425" t="s">
        <v>608</v>
      </c>
      <c r="F3425" t="s">
        <v>609</v>
      </c>
      <c r="G3425" t="s">
        <v>610</v>
      </c>
      <c r="H3425" t="s">
        <v>99</v>
      </c>
      <c r="I3425" t="s">
        <v>100</v>
      </c>
      <c r="J3425" t="s">
        <v>41</v>
      </c>
      <c r="K3425">
        <v>83</v>
      </c>
    </row>
    <row r="3426" spans="1:11" x14ac:dyDescent="0.35">
      <c r="A3426" s="36" t="str">
        <f t="shared" si="39"/>
        <v>NHS111PS-202526-H1</v>
      </c>
      <c r="B3426" s="36" t="str">
        <f>VLOOKUP($A3426,Refs!$J$2:$K$15,2,FALSE)</f>
        <v>Apr'25 to Sep'25</v>
      </c>
      <c r="C3426" t="s">
        <v>646</v>
      </c>
      <c r="D3426" t="s">
        <v>493</v>
      </c>
      <c r="E3426" t="s">
        <v>608</v>
      </c>
      <c r="F3426" t="s">
        <v>609</v>
      </c>
      <c r="G3426" t="s">
        <v>610</v>
      </c>
      <c r="H3426" t="s">
        <v>99</v>
      </c>
      <c r="I3426" t="s">
        <v>100</v>
      </c>
      <c r="J3426" t="s">
        <v>42</v>
      </c>
      <c r="K3426">
        <v>937</v>
      </c>
    </row>
    <row r="3427" spans="1:11" x14ac:dyDescent="0.35">
      <c r="A3427" s="36" t="str">
        <f t="shared" si="39"/>
        <v>NHS111PS-202526-H1</v>
      </c>
      <c r="B3427" s="36" t="str">
        <f>VLOOKUP($A3427,Refs!$J$2:$K$15,2,FALSE)</f>
        <v>Apr'25 to Sep'25</v>
      </c>
      <c r="C3427" t="s">
        <v>646</v>
      </c>
      <c r="D3427" t="s">
        <v>493</v>
      </c>
      <c r="E3427" t="s">
        <v>608</v>
      </c>
      <c r="F3427" t="s">
        <v>609</v>
      </c>
      <c r="G3427" t="s">
        <v>610</v>
      </c>
      <c r="H3427" t="s">
        <v>99</v>
      </c>
      <c r="I3427" t="s">
        <v>100</v>
      </c>
      <c r="J3427" t="s">
        <v>43</v>
      </c>
      <c r="K3427">
        <v>23</v>
      </c>
    </row>
    <row r="3428" spans="1:11" x14ac:dyDescent="0.35">
      <c r="A3428" s="36" t="str">
        <f t="shared" si="39"/>
        <v>NHS111PS-202526-H1</v>
      </c>
      <c r="B3428" s="36" t="str">
        <f>VLOOKUP($A3428,Refs!$J$2:$K$15,2,FALSE)</f>
        <v>Apr'25 to Sep'25</v>
      </c>
      <c r="C3428" t="s">
        <v>646</v>
      </c>
      <c r="D3428" t="s">
        <v>543</v>
      </c>
      <c r="E3428" t="s">
        <v>611</v>
      </c>
      <c r="F3428" t="s">
        <v>612</v>
      </c>
      <c r="G3428" t="s">
        <v>613</v>
      </c>
      <c r="H3428" t="s">
        <v>400</v>
      </c>
      <c r="I3428" t="s">
        <v>614</v>
      </c>
      <c r="J3428">
        <v>1</v>
      </c>
      <c r="K3428">
        <v>7800</v>
      </c>
    </row>
    <row r="3429" spans="1:11" x14ac:dyDescent="0.35">
      <c r="A3429" s="36" t="str">
        <f t="shared" si="39"/>
        <v>NHS111PS-202526-H1</v>
      </c>
      <c r="B3429" s="36" t="str">
        <f>VLOOKUP($A3429,Refs!$J$2:$K$15,2,FALSE)</f>
        <v>Apr'25 to Sep'25</v>
      </c>
      <c r="C3429" t="s">
        <v>646</v>
      </c>
      <c r="D3429" t="s">
        <v>543</v>
      </c>
      <c r="E3429" t="s">
        <v>611</v>
      </c>
      <c r="F3429" t="s">
        <v>612</v>
      </c>
      <c r="G3429" t="s">
        <v>613</v>
      </c>
      <c r="H3429" t="s">
        <v>400</v>
      </c>
      <c r="I3429" t="s">
        <v>614</v>
      </c>
      <c r="J3429">
        <v>2</v>
      </c>
      <c r="K3429">
        <v>446</v>
      </c>
    </row>
    <row r="3430" spans="1:11" x14ac:dyDescent="0.35">
      <c r="A3430" s="36" t="str">
        <f t="shared" si="39"/>
        <v>NHS111PS-202526-H1</v>
      </c>
      <c r="B3430" s="36" t="str">
        <f>VLOOKUP($A3430,Refs!$J$2:$K$15,2,FALSE)</f>
        <v>Apr'25 to Sep'25</v>
      </c>
      <c r="C3430" t="s">
        <v>646</v>
      </c>
      <c r="D3430" t="s">
        <v>543</v>
      </c>
      <c r="E3430" t="s">
        <v>611</v>
      </c>
      <c r="F3430" t="s">
        <v>612</v>
      </c>
      <c r="G3430" t="s">
        <v>613</v>
      </c>
      <c r="H3430" t="s">
        <v>400</v>
      </c>
      <c r="I3430" t="s">
        <v>614</v>
      </c>
      <c r="J3430" t="s">
        <v>30</v>
      </c>
      <c r="K3430">
        <v>301</v>
      </c>
    </row>
    <row r="3431" spans="1:11" x14ac:dyDescent="0.35">
      <c r="A3431" s="36" t="str">
        <f t="shared" si="39"/>
        <v>NHS111PS-202526-H1</v>
      </c>
      <c r="B3431" s="36" t="str">
        <f>VLOOKUP($A3431,Refs!$J$2:$K$15,2,FALSE)</f>
        <v>Apr'25 to Sep'25</v>
      </c>
      <c r="C3431" t="s">
        <v>646</v>
      </c>
      <c r="D3431" t="s">
        <v>543</v>
      </c>
      <c r="E3431" t="s">
        <v>611</v>
      </c>
      <c r="F3431" t="s">
        <v>612</v>
      </c>
      <c r="G3431" t="s">
        <v>613</v>
      </c>
      <c r="H3431" t="s">
        <v>400</v>
      </c>
      <c r="I3431" t="s">
        <v>614</v>
      </c>
      <c r="J3431" t="s">
        <v>31</v>
      </c>
      <c r="K3431">
        <v>92</v>
      </c>
    </row>
    <row r="3432" spans="1:11" x14ac:dyDescent="0.35">
      <c r="A3432" s="36" t="str">
        <f t="shared" si="39"/>
        <v>NHS111PS-202526-H1</v>
      </c>
      <c r="B3432" s="36" t="str">
        <f>VLOOKUP($A3432,Refs!$J$2:$K$15,2,FALSE)</f>
        <v>Apr'25 to Sep'25</v>
      </c>
      <c r="C3432" t="s">
        <v>646</v>
      </c>
      <c r="D3432" t="s">
        <v>543</v>
      </c>
      <c r="E3432" t="s">
        <v>611</v>
      </c>
      <c r="F3432" t="s">
        <v>612</v>
      </c>
      <c r="G3432" t="s">
        <v>613</v>
      </c>
      <c r="H3432" t="s">
        <v>400</v>
      </c>
      <c r="I3432" t="s">
        <v>614</v>
      </c>
      <c r="J3432" t="s">
        <v>32</v>
      </c>
      <c r="K3432">
        <v>21</v>
      </c>
    </row>
    <row r="3433" spans="1:11" x14ac:dyDescent="0.35">
      <c r="A3433" s="36" t="str">
        <f t="shared" si="39"/>
        <v>NHS111PS-202526-H1</v>
      </c>
      <c r="B3433" s="36" t="str">
        <f>VLOOKUP($A3433,Refs!$J$2:$K$15,2,FALSE)</f>
        <v>Apr'25 to Sep'25</v>
      </c>
      <c r="C3433" t="s">
        <v>646</v>
      </c>
      <c r="D3433" t="s">
        <v>543</v>
      </c>
      <c r="E3433" t="s">
        <v>611</v>
      </c>
      <c r="F3433" t="s">
        <v>612</v>
      </c>
      <c r="G3433" t="s">
        <v>613</v>
      </c>
      <c r="H3433" t="s">
        <v>400</v>
      </c>
      <c r="I3433" t="s">
        <v>614</v>
      </c>
      <c r="J3433" t="s">
        <v>33</v>
      </c>
      <c r="K3433">
        <v>10</v>
      </c>
    </row>
    <row r="3434" spans="1:11" x14ac:dyDescent="0.35">
      <c r="A3434" s="36" t="str">
        <f t="shared" si="39"/>
        <v>NHS111PS-202526-H1</v>
      </c>
      <c r="B3434" s="36" t="str">
        <f>VLOOKUP($A3434,Refs!$J$2:$K$15,2,FALSE)</f>
        <v>Apr'25 to Sep'25</v>
      </c>
      <c r="C3434" t="s">
        <v>646</v>
      </c>
      <c r="D3434" t="s">
        <v>543</v>
      </c>
      <c r="E3434" t="s">
        <v>611</v>
      </c>
      <c r="F3434" t="s">
        <v>612</v>
      </c>
      <c r="G3434" t="s">
        <v>613</v>
      </c>
      <c r="H3434" t="s">
        <v>400</v>
      </c>
      <c r="I3434" t="s">
        <v>614</v>
      </c>
      <c r="J3434" t="s">
        <v>34</v>
      </c>
      <c r="K3434">
        <v>11</v>
      </c>
    </row>
    <row r="3435" spans="1:11" x14ac:dyDescent="0.35">
      <c r="A3435" s="36" t="str">
        <f t="shared" si="39"/>
        <v>NHS111PS-202526-H1</v>
      </c>
      <c r="B3435" s="36" t="str">
        <f>VLOOKUP($A3435,Refs!$J$2:$K$15,2,FALSE)</f>
        <v>Apr'25 to Sep'25</v>
      </c>
      <c r="C3435" t="s">
        <v>646</v>
      </c>
      <c r="D3435" t="s">
        <v>543</v>
      </c>
      <c r="E3435" t="s">
        <v>611</v>
      </c>
      <c r="F3435" t="s">
        <v>612</v>
      </c>
      <c r="G3435" t="s">
        <v>613</v>
      </c>
      <c r="H3435" t="s">
        <v>400</v>
      </c>
      <c r="I3435" t="s">
        <v>614</v>
      </c>
      <c r="J3435" t="s">
        <v>35</v>
      </c>
      <c r="K3435">
        <v>11</v>
      </c>
    </row>
    <row r="3436" spans="1:11" x14ac:dyDescent="0.35">
      <c r="A3436" s="36" t="str">
        <f t="shared" si="39"/>
        <v>NHS111PS-202526-H1</v>
      </c>
      <c r="B3436" s="36" t="str">
        <f>VLOOKUP($A3436,Refs!$J$2:$K$15,2,FALSE)</f>
        <v>Apr'25 to Sep'25</v>
      </c>
      <c r="C3436" t="s">
        <v>646</v>
      </c>
      <c r="D3436" t="s">
        <v>543</v>
      </c>
      <c r="E3436" t="s">
        <v>611</v>
      </c>
      <c r="F3436" t="s">
        <v>612</v>
      </c>
      <c r="G3436" t="s">
        <v>613</v>
      </c>
      <c r="H3436" t="s">
        <v>400</v>
      </c>
      <c r="I3436" t="s">
        <v>614</v>
      </c>
      <c r="J3436" t="s">
        <v>36</v>
      </c>
      <c r="K3436">
        <v>67</v>
      </c>
    </row>
    <row r="3437" spans="1:11" x14ac:dyDescent="0.35">
      <c r="A3437" s="36" t="str">
        <f t="shared" si="39"/>
        <v>NHS111PS-202526-H1</v>
      </c>
      <c r="B3437" s="36" t="str">
        <f>VLOOKUP($A3437,Refs!$J$2:$K$15,2,FALSE)</f>
        <v>Apr'25 to Sep'25</v>
      </c>
      <c r="C3437" t="s">
        <v>646</v>
      </c>
      <c r="D3437" t="s">
        <v>543</v>
      </c>
      <c r="E3437" t="s">
        <v>611</v>
      </c>
      <c r="F3437" t="s">
        <v>612</v>
      </c>
      <c r="G3437" t="s">
        <v>613</v>
      </c>
      <c r="H3437" t="s">
        <v>400</v>
      </c>
      <c r="I3437" t="s">
        <v>614</v>
      </c>
      <c r="J3437" t="s">
        <v>37</v>
      </c>
      <c r="K3437">
        <v>35</v>
      </c>
    </row>
    <row r="3438" spans="1:11" x14ac:dyDescent="0.35">
      <c r="A3438" s="36" t="str">
        <f t="shared" si="39"/>
        <v>NHS111PS-202526-H1</v>
      </c>
      <c r="B3438" s="36" t="str">
        <f>VLOOKUP($A3438,Refs!$J$2:$K$15,2,FALSE)</f>
        <v>Apr'25 to Sep'25</v>
      </c>
      <c r="C3438" t="s">
        <v>646</v>
      </c>
      <c r="D3438" t="s">
        <v>543</v>
      </c>
      <c r="E3438" t="s">
        <v>611</v>
      </c>
      <c r="F3438" t="s">
        <v>612</v>
      </c>
      <c r="G3438" t="s">
        <v>613</v>
      </c>
      <c r="H3438" t="s">
        <v>400</v>
      </c>
      <c r="I3438" t="s">
        <v>614</v>
      </c>
      <c r="J3438" t="s">
        <v>38</v>
      </c>
      <c r="K3438">
        <v>58</v>
      </c>
    </row>
    <row r="3439" spans="1:11" x14ac:dyDescent="0.35">
      <c r="A3439" s="36" t="str">
        <f t="shared" si="39"/>
        <v>NHS111PS-202526-H1</v>
      </c>
      <c r="B3439" s="36" t="str">
        <f>VLOOKUP($A3439,Refs!$J$2:$K$15,2,FALSE)</f>
        <v>Apr'25 to Sep'25</v>
      </c>
      <c r="C3439" t="s">
        <v>646</v>
      </c>
      <c r="D3439" t="s">
        <v>543</v>
      </c>
      <c r="E3439" t="s">
        <v>611</v>
      </c>
      <c r="F3439" t="s">
        <v>612</v>
      </c>
      <c r="G3439" t="s">
        <v>613</v>
      </c>
      <c r="H3439" t="s">
        <v>400</v>
      </c>
      <c r="I3439" t="s">
        <v>614</v>
      </c>
      <c r="J3439" t="s">
        <v>39</v>
      </c>
      <c r="K3439">
        <v>124</v>
      </c>
    </row>
    <row r="3440" spans="1:11" x14ac:dyDescent="0.35">
      <c r="A3440" s="36" t="str">
        <f t="shared" si="39"/>
        <v>NHS111PS-202526-H1</v>
      </c>
      <c r="B3440" s="36" t="str">
        <f>VLOOKUP($A3440,Refs!$J$2:$K$15,2,FALSE)</f>
        <v>Apr'25 to Sep'25</v>
      </c>
      <c r="C3440" t="s">
        <v>646</v>
      </c>
      <c r="D3440" t="s">
        <v>543</v>
      </c>
      <c r="E3440" t="s">
        <v>611</v>
      </c>
      <c r="F3440" t="s">
        <v>612</v>
      </c>
      <c r="G3440" t="s">
        <v>613</v>
      </c>
      <c r="H3440" t="s">
        <v>400</v>
      </c>
      <c r="I3440" t="s">
        <v>614</v>
      </c>
      <c r="J3440" t="s">
        <v>40</v>
      </c>
      <c r="K3440">
        <v>27</v>
      </c>
    </row>
    <row r="3441" spans="1:11" x14ac:dyDescent="0.35">
      <c r="A3441" s="36" t="str">
        <f t="shared" si="39"/>
        <v>NHS111PS-202526-H1</v>
      </c>
      <c r="B3441" s="36" t="str">
        <f>VLOOKUP($A3441,Refs!$J$2:$K$15,2,FALSE)</f>
        <v>Apr'25 to Sep'25</v>
      </c>
      <c r="C3441" t="s">
        <v>646</v>
      </c>
      <c r="D3441" t="s">
        <v>543</v>
      </c>
      <c r="E3441" t="s">
        <v>611</v>
      </c>
      <c r="F3441" t="s">
        <v>612</v>
      </c>
      <c r="G3441" t="s">
        <v>613</v>
      </c>
      <c r="H3441" t="s">
        <v>400</v>
      </c>
      <c r="I3441" t="s">
        <v>614</v>
      </c>
      <c r="J3441" t="s">
        <v>41</v>
      </c>
      <c r="K3441">
        <v>75</v>
      </c>
    </row>
    <row r="3442" spans="1:11" x14ac:dyDescent="0.35">
      <c r="A3442" s="36" t="str">
        <f t="shared" si="39"/>
        <v>NHS111PS-202526-H1</v>
      </c>
      <c r="B3442" s="36" t="str">
        <f>VLOOKUP($A3442,Refs!$J$2:$K$15,2,FALSE)</f>
        <v>Apr'25 to Sep'25</v>
      </c>
      <c r="C3442" t="s">
        <v>646</v>
      </c>
      <c r="D3442" t="s">
        <v>543</v>
      </c>
      <c r="E3442" t="s">
        <v>611</v>
      </c>
      <c r="F3442" t="s">
        <v>612</v>
      </c>
      <c r="G3442" t="s">
        <v>613</v>
      </c>
      <c r="H3442" t="s">
        <v>400</v>
      </c>
      <c r="I3442" t="s">
        <v>614</v>
      </c>
      <c r="J3442" t="s">
        <v>42</v>
      </c>
      <c r="K3442">
        <v>55</v>
      </c>
    </row>
    <row r="3443" spans="1:11" x14ac:dyDescent="0.35">
      <c r="A3443" s="36" t="str">
        <f t="shared" si="39"/>
        <v>NHS111PS-202526-H1</v>
      </c>
      <c r="B3443" s="36" t="str">
        <f>VLOOKUP($A3443,Refs!$J$2:$K$15,2,FALSE)</f>
        <v>Apr'25 to Sep'25</v>
      </c>
      <c r="C3443" t="s">
        <v>646</v>
      </c>
      <c r="D3443" t="s">
        <v>543</v>
      </c>
      <c r="E3443" t="s">
        <v>611</v>
      </c>
      <c r="F3443" t="s">
        <v>612</v>
      </c>
      <c r="G3443" t="s">
        <v>613</v>
      </c>
      <c r="H3443" t="s">
        <v>400</v>
      </c>
      <c r="I3443" t="s">
        <v>614</v>
      </c>
      <c r="J3443" t="s">
        <v>43</v>
      </c>
      <c r="K3443">
        <v>5</v>
      </c>
    </row>
    <row r="3444" spans="1:11" x14ac:dyDescent="0.35">
      <c r="A3444" s="36" t="str">
        <f t="shared" si="39"/>
        <v>NHS111PS-202526-H1</v>
      </c>
      <c r="B3444" s="36" t="str">
        <f>VLOOKUP($A3444,Refs!$J$2:$K$15,2,FALSE)</f>
        <v>Apr'25 to Sep'25</v>
      </c>
      <c r="C3444" t="s">
        <v>646</v>
      </c>
      <c r="D3444" t="s">
        <v>493</v>
      </c>
      <c r="E3444" t="s">
        <v>608</v>
      </c>
      <c r="F3444" t="s">
        <v>615</v>
      </c>
      <c r="G3444" t="s">
        <v>616</v>
      </c>
      <c r="H3444" t="s">
        <v>305</v>
      </c>
      <c r="I3444" t="s">
        <v>617</v>
      </c>
      <c r="J3444">
        <v>1</v>
      </c>
      <c r="K3444">
        <v>8299</v>
      </c>
    </row>
    <row r="3445" spans="1:11" x14ac:dyDescent="0.35">
      <c r="A3445" s="36" t="str">
        <f t="shared" si="39"/>
        <v>NHS111PS-202526-H1</v>
      </c>
      <c r="B3445" s="36" t="str">
        <f>VLOOKUP($A3445,Refs!$J$2:$K$15,2,FALSE)</f>
        <v>Apr'25 to Sep'25</v>
      </c>
      <c r="C3445" t="s">
        <v>646</v>
      </c>
      <c r="D3445" t="s">
        <v>493</v>
      </c>
      <c r="E3445" t="s">
        <v>608</v>
      </c>
      <c r="F3445" t="s">
        <v>615</v>
      </c>
      <c r="G3445" t="s">
        <v>616</v>
      </c>
      <c r="H3445" t="s">
        <v>305</v>
      </c>
      <c r="I3445" t="s">
        <v>617</v>
      </c>
      <c r="J3445">
        <v>2</v>
      </c>
      <c r="K3445">
        <v>491</v>
      </c>
    </row>
    <row r="3446" spans="1:11" x14ac:dyDescent="0.35">
      <c r="A3446" s="36" t="str">
        <f t="shared" si="39"/>
        <v>NHS111PS-202526-H1</v>
      </c>
      <c r="B3446" s="36" t="str">
        <f>VLOOKUP($A3446,Refs!$J$2:$K$15,2,FALSE)</f>
        <v>Apr'25 to Sep'25</v>
      </c>
      <c r="C3446" t="s">
        <v>646</v>
      </c>
      <c r="D3446" t="s">
        <v>493</v>
      </c>
      <c r="E3446" t="s">
        <v>608</v>
      </c>
      <c r="F3446" t="s">
        <v>615</v>
      </c>
      <c r="G3446" t="s">
        <v>616</v>
      </c>
      <c r="H3446" t="s">
        <v>305</v>
      </c>
      <c r="I3446" t="s">
        <v>617</v>
      </c>
      <c r="J3446" t="s">
        <v>30</v>
      </c>
      <c r="K3446">
        <v>364</v>
      </c>
    </row>
    <row r="3447" spans="1:11" x14ac:dyDescent="0.35">
      <c r="A3447" s="36" t="str">
        <f t="shared" si="39"/>
        <v>NHS111PS-202526-H1</v>
      </c>
      <c r="B3447" s="36" t="str">
        <f>VLOOKUP($A3447,Refs!$J$2:$K$15,2,FALSE)</f>
        <v>Apr'25 to Sep'25</v>
      </c>
      <c r="C3447" t="s">
        <v>646</v>
      </c>
      <c r="D3447" t="s">
        <v>493</v>
      </c>
      <c r="E3447" t="s">
        <v>608</v>
      </c>
      <c r="F3447" t="s">
        <v>615</v>
      </c>
      <c r="G3447" t="s">
        <v>616</v>
      </c>
      <c r="H3447" t="s">
        <v>305</v>
      </c>
      <c r="I3447" t="s">
        <v>617</v>
      </c>
      <c r="J3447" t="s">
        <v>31</v>
      </c>
      <c r="K3447">
        <v>69</v>
      </c>
    </row>
    <row r="3448" spans="1:11" x14ac:dyDescent="0.35">
      <c r="A3448" s="36" t="str">
        <f t="shared" si="39"/>
        <v>NHS111PS-202526-H1</v>
      </c>
      <c r="B3448" s="36" t="str">
        <f>VLOOKUP($A3448,Refs!$J$2:$K$15,2,FALSE)</f>
        <v>Apr'25 to Sep'25</v>
      </c>
      <c r="C3448" t="s">
        <v>646</v>
      </c>
      <c r="D3448" t="s">
        <v>493</v>
      </c>
      <c r="E3448" t="s">
        <v>608</v>
      </c>
      <c r="F3448" t="s">
        <v>615</v>
      </c>
      <c r="G3448" t="s">
        <v>616</v>
      </c>
      <c r="H3448" t="s">
        <v>305</v>
      </c>
      <c r="I3448" t="s">
        <v>617</v>
      </c>
      <c r="J3448" t="s">
        <v>32</v>
      </c>
      <c r="K3448">
        <v>24</v>
      </c>
    </row>
    <row r="3449" spans="1:11" x14ac:dyDescent="0.35">
      <c r="A3449" s="36" t="str">
        <f t="shared" si="39"/>
        <v>NHS111PS-202526-H1</v>
      </c>
      <c r="B3449" s="36" t="str">
        <f>VLOOKUP($A3449,Refs!$J$2:$K$15,2,FALSE)</f>
        <v>Apr'25 to Sep'25</v>
      </c>
      <c r="C3449" t="s">
        <v>646</v>
      </c>
      <c r="D3449" t="s">
        <v>493</v>
      </c>
      <c r="E3449" t="s">
        <v>608</v>
      </c>
      <c r="F3449" t="s">
        <v>615</v>
      </c>
      <c r="G3449" t="s">
        <v>616</v>
      </c>
      <c r="H3449" t="s">
        <v>305</v>
      </c>
      <c r="I3449" t="s">
        <v>617</v>
      </c>
      <c r="J3449" t="s">
        <v>33</v>
      </c>
      <c r="K3449">
        <v>16</v>
      </c>
    </row>
    <row r="3450" spans="1:11" x14ac:dyDescent="0.35">
      <c r="A3450" s="36" t="str">
        <f t="shared" si="39"/>
        <v>NHS111PS-202526-H1</v>
      </c>
      <c r="B3450" s="36" t="str">
        <f>VLOOKUP($A3450,Refs!$J$2:$K$15,2,FALSE)</f>
        <v>Apr'25 to Sep'25</v>
      </c>
      <c r="C3450" t="s">
        <v>646</v>
      </c>
      <c r="D3450" t="s">
        <v>493</v>
      </c>
      <c r="E3450" t="s">
        <v>608</v>
      </c>
      <c r="F3450" t="s">
        <v>615</v>
      </c>
      <c r="G3450" t="s">
        <v>616</v>
      </c>
      <c r="H3450" t="s">
        <v>305</v>
      </c>
      <c r="I3450" t="s">
        <v>617</v>
      </c>
      <c r="J3450" t="s">
        <v>34</v>
      </c>
      <c r="K3450">
        <v>18</v>
      </c>
    </row>
    <row r="3451" spans="1:11" x14ac:dyDescent="0.35">
      <c r="A3451" s="36" t="str">
        <f t="shared" si="39"/>
        <v>NHS111PS-202526-H1</v>
      </c>
      <c r="B3451" s="36" t="str">
        <f>VLOOKUP($A3451,Refs!$J$2:$K$15,2,FALSE)</f>
        <v>Apr'25 to Sep'25</v>
      </c>
      <c r="C3451" t="s">
        <v>646</v>
      </c>
      <c r="D3451" t="s">
        <v>493</v>
      </c>
      <c r="E3451" t="s">
        <v>608</v>
      </c>
      <c r="F3451" t="s">
        <v>615</v>
      </c>
      <c r="G3451" t="s">
        <v>616</v>
      </c>
      <c r="H3451" t="s">
        <v>305</v>
      </c>
      <c r="I3451" t="s">
        <v>617</v>
      </c>
      <c r="J3451" t="s">
        <v>35</v>
      </c>
      <c r="K3451">
        <v>0</v>
      </c>
    </row>
    <row r="3452" spans="1:11" x14ac:dyDescent="0.35">
      <c r="A3452" s="36" t="str">
        <f t="shared" si="39"/>
        <v>NHS111PS-202526-H1</v>
      </c>
      <c r="B3452" s="36" t="str">
        <f>VLOOKUP($A3452,Refs!$J$2:$K$15,2,FALSE)</f>
        <v>Apr'25 to Sep'25</v>
      </c>
      <c r="C3452" t="s">
        <v>646</v>
      </c>
      <c r="D3452" t="s">
        <v>493</v>
      </c>
      <c r="E3452" t="s">
        <v>608</v>
      </c>
      <c r="F3452" t="s">
        <v>615</v>
      </c>
      <c r="G3452" t="s">
        <v>616</v>
      </c>
      <c r="H3452" t="s">
        <v>305</v>
      </c>
      <c r="I3452" t="s">
        <v>617</v>
      </c>
      <c r="J3452" t="s">
        <v>36</v>
      </c>
      <c r="K3452">
        <v>101</v>
      </c>
    </row>
    <row r="3453" spans="1:11" x14ac:dyDescent="0.35">
      <c r="A3453" s="36" t="str">
        <f t="shared" si="39"/>
        <v>NHS111PS-202526-H1</v>
      </c>
      <c r="B3453" s="36" t="str">
        <f>VLOOKUP($A3453,Refs!$J$2:$K$15,2,FALSE)</f>
        <v>Apr'25 to Sep'25</v>
      </c>
      <c r="C3453" t="s">
        <v>646</v>
      </c>
      <c r="D3453" t="s">
        <v>493</v>
      </c>
      <c r="E3453" t="s">
        <v>608</v>
      </c>
      <c r="F3453" t="s">
        <v>615</v>
      </c>
      <c r="G3453" t="s">
        <v>616</v>
      </c>
      <c r="H3453" t="s">
        <v>305</v>
      </c>
      <c r="I3453" t="s">
        <v>617</v>
      </c>
      <c r="J3453" t="s">
        <v>37</v>
      </c>
      <c r="K3453">
        <v>59</v>
      </c>
    </row>
    <row r="3454" spans="1:11" x14ac:dyDescent="0.35">
      <c r="A3454" s="36" t="str">
        <f t="shared" si="39"/>
        <v>NHS111PS-202526-H1</v>
      </c>
      <c r="B3454" s="36" t="str">
        <f>VLOOKUP($A3454,Refs!$J$2:$K$15,2,FALSE)</f>
        <v>Apr'25 to Sep'25</v>
      </c>
      <c r="C3454" t="s">
        <v>646</v>
      </c>
      <c r="D3454" t="s">
        <v>493</v>
      </c>
      <c r="E3454" t="s">
        <v>608</v>
      </c>
      <c r="F3454" t="s">
        <v>615</v>
      </c>
      <c r="G3454" t="s">
        <v>616</v>
      </c>
      <c r="H3454" t="s">
        <v>305</v>
      </c>
      <c r="I3454" t="s">
        <v>617</v>
      </c>
      <c r="J3454" t="s">
        <v>38</v>
      </c>
      <c r="K3454">
        <v>110</v>
      </c>
    </row>
    <row r="3455" spans="1:11" x14ac:dyDescent="0.35">
      <c r="A3455" s="36" t="str">
        <f t="shared" si="39"/>
        <v>NHS111PS-202526-H1</v>
      </c>
      <c r="B3455" s="36" t="str">
        <f>VLOOKUP($A3455,Refs!$J$2:$K$15,2,FALSE)</f>
        <v>Apr'25 to Sep'25</v>
      </c>
      <c r="C3455" t="s">
        <v>646</v>
      </c>
      <c r="D3455" t="s">
        <v>493</v>
      </c>
      <c r="E3455" t="s">
        <v>608</v>
      </c>
      <c r="F3455" t="s">
        <v>615</v>
      </c>
      <c r="G3455" t="s">
        <v>616</v>
      </c>
      <c r="H3455" t="s">
        <v>305</v>
      </c>
      <c r="I3455" t="s">
        <v>617</v>
      </c>
      <c r="J3455" t="s">
        <v>39</v>
      </c>
      <c r="K3455">
        <v>134</v>
      </c>
    </row>
    <row r="3456" spans="1:11" x14ac:dyDescent="0.35">
      <c r="A3456" s="36" t="str">
        <f t="shared" si="39"/>
        <v>NHS111PS-202526-H1</v>
      </c>
      <c r="B3456" s="36" t="str">
        <f>VLOOKUP($A3456,Refs!$J$2:$K$15,2,FALSE)</f>
        <v>Apr'25 to Sep'25</v>
      </c>
      <c r="C3456" t="s">
        <v>646</v>
      </c>
      <c r="D3456" t="s">
        <v>493</v>
      </c>
      <c r="E3456" t="s">
        <v>608</v>
      </c>
      <c r="F3456" t="s">
        <v>615</v>
      </c>
      <c r="G3456" t="s">
        <v>616</v>
      </c>
      <c r="H3456" t="s">
        <v>305</v>
      </c>
      <c r="I3456" t="s">
        <v>617</v>
      </c>
      <c r="J3456" t="s">
        <v>40</v>
      </c>
      <c r="K3456">
        <v>23</v>
      </c>
    </row>
    <row r="3457" spans="1:11" x14ac:dyDescent="0.35">
      <c r="A3457" s="36" t="str">
        <f t="shared" si="39"/>
        <v>NHS111PS-202526-H1</v>
      </c>
      <c r="B3457" s="36" t="str">
        <f>VLOOKUP($A3457,Refs!$J$2:$K$15,2,FALSE)</f>
        <v>Apr'25 to Sep'25</v>
      </c>
      <c r="C3457" t="s">
        <v>646</v>
      </c>
      <c r="D3457" t="s">
        <v>493</v>
      </c>
      <c r="E3457" t="s">
        <v>608</v>
      </c>
      <c r="F3457" t="s">
        <v>615</v>
      </c>
      <c r="G3457" t="s">
        <v>616</v>
      </c>
      <c r="H3457" t="s">
        <v>305</v>
      </c>
      <c r="I3457" t="s">
        <v>617</v>
      </c>
      <c r="J3457" t="s">
        <v>41</v>
      </c>
      <c r="K3457">
        <v>27</v>
      </c>
    </row>
    <row r="3458" spans="1:11" x14ac:dyDescent="0.35">
      <c r="A3458" s="36" t="str">
        <f t="shared" si="39"/>
        <v>NHS111PS-202526-H1</v>
      </c>
      <c r="B3458" s="36" t="str">
        <f>VLOOKUP($A3458,Refs!$J$2:$K$15,2,FALSE)</f>
        <v>Apr'25 to Sep'25</v>
      </c>
      <c r="C3458" t="s">
        <v>646</v>
      </c>
      <c r="D3458" t="s">
        <v>493</v>
      </c>
      <c r="E3458" t="s">
        <v>608</v>
      </c>
      <c r="F3458" t="s">
        <v>615</v>
      </c>
      <c r="G3458" t="s">
        <v>616</v>
      </c>
      <c r="H3458" t="s">
        <v>305</v>
      </c>
      <c r="I3458" t="s">
        <v>617</v>
      </c>
      <c r="J3458" t="s">
        <v>42</v>
      </c>
      <c r="K3458">
        <v>37</v>
      </c>
    </row>
    <row r="3459" spans="1:11" x14ac:dyDescent="0.35">
      <c r="A3459" s="36" t="str">
        <f t="shared" si="39"/>
        <v>NHS111PS-202526-H1</v>
      </c>
      <c r="B3459" s="36" t="str">
        <f>VLOOKUP($A3459,Refs!$J$2:$K$15,2,FALSE)</f>
        <v>Apr'25 to Sep'25</v>
      </c>
      <c r="C3459" t="s">
        <v>646</v>
      </c>
      <c r="D3459" t="s">
        <v>493</v>
      </c>
      <c r="E3459" t="s">
        <v>608</v>
      </c>
      <c r="F3459" t="s">
        <v>615</v>
      </c>
      <c r="G3459" t="s">
        <v>616</v>
      </c>
      <c r="H3459" t="s">
        <v>305</v>
      </c>
      <c r="I3459" t="s">
        <v>617</v>
      </c>
      <c r="J3459" t="s">
        <v>43</v>
      </c>
      <c r="K3459">
        <v>0</v>
      </c>
    </row>
    <row r="3460" spans="1:11" x14ac:dyDescent="0.35">
      <c r="A3460" s="36" t="str">
        <f t="shared" ref="A3460:A3507" si="40">C3460</f>
        <v>NHS111PS-202526-H1</v>
      </c>
      <c r="B3460" s="36" t="str">
        <f>VLOOKUP($A3460,Refs!$J$2:$K$15,2,FALSE)</f>
        <v>Apr'25 to Sep'25</v>
      </c>
      <c r="C3460" t="s">
        <v>646</v>
      </c>
      <c r="D3460" t="s">
        <v>495</v>
      </c>
      <c r="E3460" t="s">
        <v>599</v>
      </c>
      <c r="F3460" t="s">
        <v>620</v>
      </c>
      <c r="G3460" t="s">
        <v>621</v>
      </c>
      <c r="H3460" t="s">
        <v>371</v>
      </c>
      <c r="I3460" t="s">
        <v>372</v>
      </c>
      <c r="J3460">
        <v>1</v>
      </c>
      <c r="K3460">
        <v>2112</v>
      </c>
    </row>
    <row r="3461" spans="1:11" x14ac:dyDescent="0.35">
      <c r="A3461" s="36" t="str">
        <f t="shared" si="40"/>
        <v>NHS111PS-202526-H1</v>
      </c>
      <c r="B3461" s="36" t="str">
        <f>VLOOKUP($A3461,Refs!$J$2:$K$15,2,FALSE)</f>
        <v>Apr'25 to Sep'25</v>
      </c>
      <c r="C3461" t="s">
        <v>646</v>
      </c>
      <c r="D3461" t="s">
        <v>495</v>
      </c>
      <c r="E3461" t="s">
        <v>599</v>
      </c>
      <c r="F3461" t="s">
        <v>620</v>
      </c>
      <c r="G3461" t="s">
        <v>621</v>
      </c>
      <c r="H3461" t="s">
        <v>371</v>
      </c>
      <c r="I3461" t="s">
        <v>372</v>
      </c>
      <c r="J3461">
        <v>2</v>
      </c>
      <c r="K3461">
        <v>1528</v>
      </c>
    </row>
    <row r="3462" spans="1:11" x14ac:dyDescent="0.35">
      <c r="A3462" s="36" t="str">
        <f t="shared" si="40"/>
        <v>NHS111PS-202526-H1</v>
      </c>
      <c r="B3462" s="36" t="str">
        <f>VLOOKUP($A3462,Refs!$J$2:$K$15,2,FALSE)</f>
        <v>Apr'25 to Sep'25</v>
      </c>
      <c r="C3462" t="s">
        <v>646</v>
      </c>
      <c r="D3462" t="s">
        <v>495</v>
      </c>
      <c r="E3462" t="s">
        <v>599</v>
      </c>
      <c r="F3462" t="s">
        <v>620</v>
      </c>
      <c r="G3462" t="s">
        <v>621</v>
      </c>
      <c r="H3462" t="s">
        <v>371</v>
      </c>
      <c r="I3462" t="s">
        <v>372</v>
      </c>
      <c r="J3462" t="s">
        <v>30</v>
      </c>
      <c r="K3462">
        <v>936</v>
      </c>
    </row>
    <row r="3463" spans="1:11" x14ac:dyDescent="0.35">
      <c r="A3463" s="36" t="str">
        <f t="shared" si="40"/>
        <v>NHS111PS-202526-H1</v>
      </c>
      <c r="B3463" s="36" t="str">
        <f>VLOOKUP($A3463,Refs!$J$2:$K$15,2,FALSE)</f>
        <v>Apr'25 to Sep'25</v>
      </c>
      <c r="C3463" t="s">
        <v>646</v>
      </c>
      <c r="D3463" t="s">
        <v>495</v>
      </c>
      <c r="E3463" t="s">
        <v>599</v>
      </c>
      <c r="F3463" t="s">
        <v>620</v>
      </c>
      <c r="G3463" t="s">
        <v>621</v>
      </c>
      <c r="H3463" t="s">
        <v>371</v>
      </c>
      <c r="I3463" t="s">
        <v>372</v>
      </c>
      <c r="J3463" t="s">
        <v>31</v>
      </c>
      <c r="K3463">
        <v>184</v>
      </c>
    </row>
    <row r="3464" spans="1:11" x14ac:dyDescent="0.35">
      <c r="A3464" s="36" t="str">
        <f t="shared" si="40"/>
        <v>NHS111PS-202526-H1</v>
      </c>
      <c r="B3464" s="36" t="str">
        <f>VLOOKUP($A3464,Refs!$J$2:$K$15,2,FALSE)</f>
        <v>Apr'25 to Sep'25</v>
      </c>
      <c r="C3464" t="s">
        <v>646</v>
      </c>
      <c r="D3464" t="s">
        <v>495</v>
      </c>
      <c r="E3464" t="s">
        <v>599</v>
      </c>
      <c r="F3464" t="s">
        <v>620</v>
      </c>
      <c r="G3464" t="s">
        <v>621</v>
      </c>
      <c r="H3464" t="s">
        <v>371</v>
      </c>
      <c r="I3464" t="s">
        <v>372</v>
      </c>
      <c r="J3464" t="s">
        <v>32</v>
      </c>
      <c r="K3464">
        <v>93</v>
      </c>
    </row>
    <row r="3465" spans="1:11" x14ac:dyDescent="0.35">
      <c r="A3465" s="36" t="str">
        <f t="shared" si="40"/>
        <v>NHS111PS-202526-H1</v>
      </c>
      <c r="B3465" s="36" t="str">
        <f>VLOOKUP($A3465,Refs!$J$2:$K$15,2,FALSE)</f>
        <v>Apr'25 to Sep'25</v>
      </c>
      <c r="C3465" t="s">
        <v>646</v>
      </c>
      <c r="D3465" t="s">
        <v>495</v>
      </c>
      <c r="E3465" t="s">
        <v>599</v>
      </c>
      <c r="F3465" t="s">
        <v>620</v>
      </c>
      <c r="G3465" t="s">
        <v>621</v>
      </c>
      <c r="H3465" t="s">
        <v>371</v>
      </c>
      <c r="I3465" t="s">
        <v>372</v>
      </c>
      <c r="J3465" t="s">
        <v>33</v>
      </c>
      <c r="K3465">
        <v>124</v>
      </c>
    </row>
    <row r="3466" spans="1:11" x14ac:dyDescent="0.35">
      <c r="A3466" s="36" t="str">
        <f t="shared" si="40"/>
        <v>NHS111PS-202526-H1</v>
      </c>
      <c r="B3466" s="36" t="str">
        <f>VLOOKUP($A3466,Refs!$J$2:$K$15,2,FALSE)</f>
        <v>Apr'25 to Sep'25</v>
      </c>
      <c r="C3466" t="s">
        <v>646</v>
      </c>
      <c r="D3466" t="s">
        <v>495</v>
      </c>
      <c r="E3466" t="s">
        <v>599</v>
      </c>
      <c r="F3466" t="s">
        <v>620</v>
      </c>
      <c r="G3466" t="s">
        <v>621</v>
      </c>
      <c r="H3466" t="s">
        <v>371</v>
      </c>
      <c r="I3466" t="s">
        <v>372</v>
      </c>
      <c r="J3466" t="s">
        <v>34</v>
      </c>
      <c r="K3466">
        <v>186</v>
      </c>
    </row>
    <row r="3467" spans="1:11" x14ac:dyDescent="0.35">
      <c r="A3467" s="36" t="str">
        <f t="shared" si="40"/>
        <v>NHS111PS-202526-H1</v>
      </c>
      <c r="B3467" s="36" t="str">
        <f>VLOOKUP($A3467,Refs!$J$2:$K$15,2,FALSE)</f>
        <v>Apr'25 to Sep'25</v>
      </c>
      <c r="C3467" t="s">
        <v>646</v>
      </c>
      <c r="D3467" t="s">
        <v>495</v>
      </c>
      <c r="E3467" t="s">
        <v>599</v>
      </c>
      <c r="F3467" t="s">
        <v>620</v>
      </c>
      <c r="G3467" t="s">
        <v>621</v>
      </c>
      <c r="H3467" t="s">
        <v>371</v>
      </c>
      <c r="I3467" t="s">
        <v>372</v>
      </c>
      <c r="J3467" t="s">
        <v>35</v>
      </c>
      <c r="K3467">
        <v>5</v>
      </c>
    </row>
    <row r="3468" spans="1:11" x14ac:dyDescent="0.35">
      <c r="A3468" s="36" t="str">
        <f t="shared" si="40"/>
        <v>NHS111PS-202526-H1</v>
      </c>
      <c r="B3468" s="36" t="str">
        <f>VLOOKUP($A3468,Refs!$J$2:$K$15,2,FALSE)</f>
        <v>Apr'25 to Sep'25</v>
      </c>
      <c r="C3468" t="s">
        <v>646</v>
      </c>
      <c r="D3468" t="s">
        <v>495</v>
      </c>
      <c r="E3468" t="s">
        <v>599</v>
      </c>
      <c r="F3468" t="s">
        <v>620</v>
      </c>
      <c r="G3468" t="s">
        <v>621</v>
      </c>
      <c r="H3468" t="s">
        <v>371</v>
      </c>
      <c r="I3468" t="s">
        <v>372</v>
      </c>
      <c r="J3468" t="s">
        <v>36</v>
      </c>
      <c r="K3468">
        <v>315</v>
      </c>
    </row>
    <row r="3469" spans="1:11" x14ac:dyDescent="0.35">
      <c r="A3469" s="36" t="str">
        <f t="shared" si="40"/>
        <v>NHS111PS-202526-H1</v>
      </c>
      <c r="B3469" s="36" t="str">
        <f>VLOOKUP($A3469,Refs!$J$2:$K$15,2,FALSE)</f>
        <v>Apr'25 to Sep'25</v>
      </c>
      <c r="C3469" t="s">
        <v>646</v>
      </c>
      <c r="D3469" t="s">
        <v>495</v>
      </c>
      <c r="E3469" t="s">
        <v>599</v>
      </c>
      <c r="F3469" t="s">
        <v>620</v>
      </c>
      <c r="G3469" t="s">
        <v>621</v>
      </c>
      <c r="H3469" t="s">
        <v>371</v>
      </c>
      <c r="I3469" t="s">
        <v>372</v>
      </c>
      <c r="J3469" t="s">
        <v>37</v>
      </c>
      <c r="K3469">
        <v>308</v>
      </c>
    </row>
    <row r="3470" spans="1:11" x14ac:dyDescent="0.35">
      <c r="A3470" s="36" t="str">
        <f t="shared" si="40"/>
        <v>NHS111PS-202526-H1</v>
      </c>
      <c r="B3470" s="36" t="str">
        <f>VLOOKUP($A3470,Refs!$J$2:$K$15,2,FALSE)</f>
        <v>Apr'25 to Sep'25</v>
      </c>
      <c r="C3470" t="s">
        <v>646</v>
      </c>
      <c r="D3470" t="s">
        <v>495</v>
      </c>
      <c r="E3470" t="s">
        <v>599</v>
      </c>
      <c r="F3470" t="s">
        <v>620</v>
      </c>
      <c r="G3470" t="s">
        <v>621</v>
      </c>
      <c r="H3470" t="s">
        <v>371</v>
      </c>
      <c r="I3470" t="s">
        <v>372</v>
      </c>
      <c r="J3470" t="s">
        <v>38</v>
      </c>
      <c r="K3470">
        <v>140</v>
      </c>
    </row>
    <row r="3471" spans="1:11" x14ac:dyDescent="0.35">
      <c r="A3471" s="36" t="str">
        <f t="shared" si="40"/>
        <v>NHS111PS-202526-H1</v>
      </c>
      <c r="B3471" s="36" t="str">
        <f>VLOOKUP($A3471,Refs!$J$2:$K$15,2,FALSE)</f>
        <v>Apr'25 to Sep'25</v>
      </c>
      <c r="C3471" t="s">
        <v>646</v>
      </c>
      <c r="D3471" t="s">
        <v>495</v>
      </c>
      <c r="E3471" t="s">
        <v>599</v>
      </c>
      <c r="F3471" t="s">
        <v>620</v>
      </c>
      <c r="G3471" t="s">
        <v>621</v>
      </c>
      <c r="H3471" t="s">
        <v>371</v>
      </c>
      <c r="I3471" t="s">
        <v>372</v>
      </c>
      <c r="J3471" t="s">
        <v>39</v>
      </c>
      <c r="K3471">
        <v>473</v>
      </c>
    </row>
    <row r="3472" spans="1:11" x14ac:dyDescent="0.35">
      <c r="A3472" s="36" t="str">
        <f t="shared" si="40"/>
        <v>NHS111PS-202526-H1</v>
      </c>
      <c r="B3472" s="36" t="str">
        <f>VLOOKUP($A3472,Refs!$J$2:$K$15,2,FALSE)</f>
        <v>Apr'25 to Sep'25</v>
      </c>
      <c r="C3472" t="s">
        <v>646</v>
      </c>
      <c r="D3472" t="s">
        <v>495</v>
      </c>
      <c r="E3472" t="s">
        <v>599</v>
      </c>
      <c r="F3472" t="s">
        <v>620</v>
      </c>
      <c r="G3472" t="s">
        <v>621</v>
      </c>
      <c r="H3472" t="s">
        <v>371</v>
      </c>
      <c r="I3472" t="s">
        <v>372</v>
      </c>
      <c r="J3472" t="s">
        <v>40</v>
      </c>
      <c r="K3472">
        <v>96</v>
      </c>
    </row>
    <row r="3473" spans="1:11" x14ac:dyDescent="0.35">
      <c r="A3473" s="36" t="str">
        <f t="shared" si="40"/>
        <v>NHS111PS-202526-H1</v>
      </c>
      <c r="B3473" s="36" t="str">
        <f>VLOOKUP($A3473,Refs!$J$2:$K$15,2,FALSE)</f>
        <v>Apr'25 to Sep'25</v>
      </c>
      <c r="C3473" t="s">
        <v>646</v>
      </c>
      <c r="D3473" t="s">
        <v>495</v>
      </c>
      <c r="E3473" t="s">
        <v>599</v>
      </c>
      <c r="F3473" t="s">
        <v>620</v>
      </c>
      <c r="G3473" t="s">
        <v>621</v>
      </c>
      <c r="H3473" t="s">
        <v>371</v>
      </c>
      <c r="I3473" t="s">
        <v>372</v>
      </c>
      <c r="J3473" t="s">
        <v>41</v>
      </c>
      <c r="K3473">
        <v>80</v>
      </c>
    </row>
    <row r="3474" spans="1:11" x14ac:dyDescent="0.35">
      <c r="A3474" s="36" t="str">
        <f t="shared" si="40"/>
        <v>NHS111PS-202526-H1</v>
      </c>
      <c r="B3474" s="36" t="str">
        <f>VLOOKUP($A3474,Refs!$J$2:$K$15,2,FALSE)</f>
        <v>Apr'25 to Sep'25</v>
      </c>
      <c r="C3474" t="s">
        <v>646</v>
      </c>
      <c r="D3474" t="s">
        <v>495</v>
      </c>
      <c r="E3474" t="s">
        <v>599</v>
      </c>
      <c r="F3474" t="s">
        <v>620</v>
      </c>
      <c r="G3474" t="s">
        <v>621</v>
      </c>
      <c r="H3474" t="s">
        <v>371</v>
      </c>
      <c r="I3474" t="s">
        <v>372</v>
      </c>
      <c r="J3474" t="s">
        <v>42</v>
      </c>
      <c r="K3474">
        <v>99</v>
      </c>
    </row>
    <row r="3475" spans="1:11" x14ac:dyDescent="0.35">
      <c r="A3475" s="36" t="str">
        <f t="shared" si="40"/>
        <v>NHS111PS-202526-H1</v>
      </c>
      <c r="B3475" s="36" t="str">
        <f>VLOOKUP($A3475,Refs!$J$2:$K$15,2,FALSE)</f>
        <v>Apr'25 to Sep'25</v>
      </c>
      <c r="C3475" t="s">
        <v>646</v>
      </c>
      <c r="D3475" t="s">
        <v>495</v>
      </c>
      <c r="E3475" t="s">
        <v>599</v>
      </c>
      <c r="F3475" t="s">
        <v>620</v>
      </c>
      <c r="G3475" t="s">
        <v>621</v>
      </c>
      <c r="H3475" t="s">
        <v>371</v>
      </c>
      <c r="I3475" t="s">
        <v>372</v>
      </c>
      <c r="J3475" t="s">
        <v>43</v>
      </c>
      <c r="K3475">
        <v>17</v>
      </c>
    </row>
    <row r="3476" spans="1:11" x14ac:dyDescent="0.35">
      <c r="A3476" s="36" t="str">
        <f t="shared" si="40"/>
        <v>NHS111PS-202526-H1</v>
      </c>
      <c r="B3476" s="36" t="str">
        <f>VLOOKUP($A3476,Refs!$J$2:$K$15,2,FALSE)</f>
        <v>Apr'25 to Sep'25</v>
      </c>
      <c r="C3476" t="s">
        <v>646</v>
      </c>
      <c r="D3476" t="s">
        <v>495</v>
      </c>
      <c r="E3476" t="s">
        <v>599</v>
      </c>
      <c r="F3476" t="s">
        <v>622</v>
      </c>
      <c r="G3476" t="s">
        <v>623</v>
      </c>
      <c r="H3476" t="s">
        <v>218</v>
      </c>
      <c r="I3476" t="s">
        <v>219</v>
      </c>
      <c r="J3476">
        <v>1</v>
      </c>
      <c r="K3476">
        <v>2500</v>
      </c>
    </row>
    <row r="3477" spans="1:11" x14ac:dyDescent="0.35">
      <c r="A3477" s="36" t="str">
        <f t="shared" si="40"/>
        <v>NHS111PS-202526-H1</v>
      </c>
      <c r="B3477" s="36" t="str">
        <f>VLOOKUP($A3477,Refs!$J$2:$K$15,2,FALSE)</f>
        <v>Apr'25 to Sep'25</v>
      </c>
      <c r="C3477" t="s">
        <v>646</v>
      </c>
      <c r="D3477" t="s">
        <v>495</v>
      </c>
      <c r="E3477" t="s">
        <v>599</v>
      </c>
      <c r="F3477" t="s">
        <v>622</v>
      </c>
      <c r="G3477" t="s">
        <v>623</v>
      </c>
      <c r="H3477" t="s">
        <v>218</v>
      </c>
      <c r="I3477" t="s">
        <v>219</v>
      </c>
      <c r="J3477">
        <v>2</v>
      </c>
      <c r="K3477">
        <v>351</v>
      </c>
    </row>
    <row r="3478" spans="1:11" x14ac:dyDescent="0.35">
      <c r="A3478" s="36" t="str">
        <f t="shared" si="40"/>
        <v>NHS111PS-202526-H1</v>
      </c>
      <c r="B3478" s="36" t="str">
        <f>VLOOKUP($A3478,Refs!$J$2:$K$15,2,FALSE)</f>
        <v>Apr'25 to Sep'25</v>
      </c>
      <c r="C3478" t="s">
        <v>646</v>
      </c>
      <c r="D3478" t="s">
        <v>495</v>
      </c>
      <c r="E3478" t="s">
        <v>599</v>
      </c>
      <c r="F3478" t="s">
        <v>622</v>
      </c>
      <c r="G3478" t="s">
        <v>623</v>
      </c>
      <c r="H3478" t="s">
        <v>218</v>
      </c>
      <c r="I3478" t="s">
        <v>219</v>
      </c>
      <c r="J3478" t="s">
        <v>30</v>
      </c>
      <c r="K3478">
        <v>238</v>
      </c>
    </row>
    <row r="3479" spans="1:11" x14ac:dyDescent="0.35">
      <c r="A3479" s="36" t="str">
        <f t="shared" si="40"/>
        <v>NHS111PS-202526-H1</v>
      </c>
      <c r="B3479" s="36" t="str">
        <f>VLOOKUP($A3479,Refs!$J$2:$K$15,2,FALSE)</f>
        <v>Apr'25 to Sep'25</v>
      </c>
      <c r="C3479" t="s">
        <v>646</v>
      </c>
      <c r="D3479" t="s">
        <v>495</v>
      </c>
      <c r="E3479" t="s">
        <v>599</v>
      </c>
      <c r="F3479" t="s">
        <v>622</v>
      </c>
      <c r="G3479" t="s">
        <v>623</v>
      </c>
      <c r="H3479" t="s">
        <v>218</v>
      </c>
      <c r="I3479" t="s">
        <v>219</v>
      </c>
      <c r="J3479" t="s">
        <v>31</v>
      </c>
      <c r="K3479">
        <v>70</v>
      </c>
    </row>
    <row r="3480" spans="1:11" x14ac:dyDescent="0.35">
      <c r="A3480" s="36" t="str">
        <f t="shared" si="40"/>
        <v>NHS111PS-202526-H1</v>
      </c>
      <c r="B3480" s="36" t="str">
        <f>VLOOKUP($A3480,Refs!$J$2:$K$15,2,FALSE)</f>
        <v>Apr'25 to Sep'25</v>
      </c>
      <c r="C3480" t="s">
        <v>646</v>
      </c>
      <c r="D3480" t="s">
        <v>495</v>
      </c>
      <c r="E3480" t="s">
        <v>599</v>
      </c>
      <c r="F3480" t="s">
        <v>622</v>
      </c>
      <c r="G3480" t="s">
        <v>623</v>
      </c>
      <c r="H3480" t="s">
        <v>218</v>
      </c>
      <c r="I3480" t="s">
        <v>219</v>
      </c>
      <c r="J3480" t="s">
        <v>32</v>
      </c>
      <c r="K3480">
        <v>15</v>
      </c>
    </row>
    <row r="3481" spans="1:11" x14ac:dyDescent="0.35">
      <c r="A3481" s="36" t="str">
        <f t="shared" si="40"/>
        <v>NHS111PS-202526-H1</v>
      </c>
      <c r="B3481" s="36" t="str">
        <f>VLOOKUP($A3481,Refs!$J$2:$K$15,2,FALSE)</f>
        <v>Apr'25 to Sep'25</v>
      </c>
      <c r="C3481" t="s">
        <v>646</v>
      </c>
      <c r="D3481" t="s">
        <v>495</v>
      </c>
      <c r="E3481" t="s">
        <v>599</v>
      </c>
      <c r="F3481" t="s">
        <v>622</v>
      </c>
      <c r="G3481" t="s">
        <v>623</v>
      </c>
      <c r="H3481" t="s">
        <v>218</v>
      </c>
      <c r="I3481" t="s">
        <v>219</v>
      </c>
      <c r="J3481" t="s">
        <v>33</v>
      </c>
      <c r="K3481">
        <v>10</v>
      </c>
    </row>
    <row r="3482" spans="1:11" x14ac:dyDescent="0.35">
      <c r="A3482" s="36" t="str">
        <f t="shared" si="40"/>
        <v>NHS111PS-202526-H1</v>
      </c>
      <c r="B3482" s="36" t="str">
        <f>VLOOKUP($A3482,Refs!$J$2:$K$15,2,FALSE)</f>
        <v>Apr'25 to Sep'25</v>
      </c>
      <c r="C3482" t="s">
        <v>646</v>
      </c>
      <c r="D3482" t="s">
        <v>495</v>
      </c>
      <c r="E3482" t="s">
        <v>599</v>
      </c>
      <c r="F3482" t="s">
        <v>622</v>
      </c>
      <c r="G3482" t="s">
        <v>623</v>
      </c>
      <c r="H3482" t="s">
        <v>218</v>
      </c>
      <c r="I3482" t="s">
        <v>219</v>
      </c>
      <c r="J3482" t="s">
        <v>34</v>
      </c>
      <c r="K3482">
        <v>18</v>
      </c>
    </row>
    <row r="3483" spans="1:11" x14ac:dyDescent="0.35">
      <c r="A3483" s="36" t="str">
        <f t="shared" si="40"/>
        <v>NHS111PS-202526-H1</v>
      </c>
      <c r="B3483" s="36" t="str">
        <f>VLOOKUP($A3483,Refs!$J$2:$K$15,2,FALSE)</f>
        <v>Apr'25 to Sep'25</v>
      </c>
      <c r="C3483" t="s">
        <v>646</v>
      </c>
      <c r="D3483" t="s">
        <v>495</v>
      </c>
      <c r="E3483" t="s">
        <v>599</v>
      </c>
      <c r="F3483" t="s">
        <v>622</v>
      </c>
      <c r="G3483" t="s">
        <v>623</v>
      </c>
      <c r="H3483" t="s">
        <v>218</v>
      </c>
      <c r="I3483" t="s">
        <v>219</v>
      </c>
      <c r="J3483" t="s">
        <v>35</v>
      </c>
      <c r="K3483">
        <v>0</v>
      </c>
    </row>
    <row r="3484" spans="1:11" x14ac:dyDescent="0.35">
      <c r="A3484" s="36" t="str">
        <f t="shared" si="40"/>
        <v>NHS111PS-202526-H1</v>
      </c>
      <c r="B3484" s="36" t="str">
        <f>VLOOKUP($A3484,Refs!$J$2:$K$15,2,FALSE)</f>
        <v>Apr'25 to Sep'25</v>
      </c>
      <c r="C3484" t="s">
        <v>646</v>
      </c>
      <c r="D3484" t="s">
        <v>495</v>
      </c>
      <c r="E3484" t="s">
        <v>599</v>
      </c>
      <c r="F3484" t="s">
        <v>622</v>
      </c>
      <c r="G3484" t="s">
        <v>623</v>
      </c>
      <c r="H3484" t="s">
        <v>218</v>
      </c>
      <c r="I3484" t="s">
        <v>219</v>
      </c>
      <c r="J3484" t="s">
        <v>36</v>
      </c>
      <c r="K3484">
        <v>110</v>
      </c>
    </row>
    <row r="3485" spans="1:11" x14ac:dyDescent="0.35">
      <c r="A3485" s="36" t="str">
        <f t="shared" si="40"/>
        <v>NHS111PS-202526-H1</v>
      </c>
      <c r="B3485" s="36" t="str">
        <f>VLOOKUP($A3485,Refs!$J$2:$K$15,2,FALSE)</f>
        <v>Apr'25 to Sep'25</v>
      </c>
      <c r="C3485" t="s">
        <v>646</v>
      </c>
      <c r="D3485" t="s">
        <v>495</v>
      </c>
      <c r="E3485" t="s">
        <v>599</v>
      </c>
      <c r="F3485" t="s">
        <v>622</v>
      </c>
      <c r="G3485" t="s">
        <v>623</v>
      </c>
      <c r="H3485" t="s">
        <v>218</v>
      </c>
      <c r="I3485" t="s">
        <v>219</v>
      </c>
      <c r="J3485" t="s">
        <v>37</v>
      </c>
      <c r="K3485">
        <v>44</v>
      </c>
    </row>
    <row r="3486" spans="1:11" x14ac:dyDescent="0.35">
      <c r="A3486" s="36" t="str">
        <f t="shared" si="40"/>
        <v>NHS111PS-202526-H1</v>
      </c>
      <c r="B3486" s="36" t="str">
        <f>VLOOKUP($A3486,Refs!$J$2:$K$15,2,FALSE)</f>
        <v>Apr'25 to Sep'25</v>
      </c>
      <c r="C3486" t="s">
        <v>646</v>
      </c>
      <c r="D3486" t="s">
        <v>495</v>
      </c>
      <c r="E3486" t="s">
        <v>599</v>
      </c>
      <c r="F3486" t="s">
        <v>622</v>
      </c>
      <c r="G3486" t="s">
        <v>623</v>
      </c>
      <c r="H3486" t="s">
        <v>218</v>
      </c>
      <c r="I3486" t="s">
        <v>219</v>
      </c>
      <c r="J3486" t="s">
        <v>38</v>
      </c>
      <c r="K3486">
        <v>42</v>
      </c>
    </row>
    <row r="3487" spans="1:11" x14ac:dyDescent="0.35">
      <c r="A3487" s="36" t="str">
        <f t="shared" si="40"/>
        <v>NHS111PS-202526-H1</v>
      </c>
      <c r="B3487" s="36" t="str">
        <f>VLOOKUP($A3487,Refs!$J$2:$K$15,2,FALSE)</f>
        <v>Apr'25 to Sep'25</v>
      </c>
      <c r="C3487" t="s">
        <v>646</v>
      </c>
      <c r="D3487" t="s">
        <v>495</v>
      </c>
      <c r="E3487" t="s">
        <v>599</v>
      </c>
      <c r="F3487" t="s">
        <v>622</v>
      </c>
      <c r="G3487" t="s">
        <v>623</v>
      </c>
      <c r="H3487" t="s">
        <v>218</v>
      </c>
      <c r="I3487" t="s">
        <v>219</v>
      </c>
      <c r="J3487" t="s">
        <v>39</v>
      </c>
      <c r="K3487">
        <v>93</v>
      </c>
    </row>
    <row r="3488" spans="1:11" x14ac:dyDescent="0.35">
      <c r="A3488" s="36" t="str">
        <f t="shared" si="40"/>
        <v>NHS111PS-202526-H1</v>
      </c>
      <c r="B3488" s="36" t="str">
        <f>VLOOKUP($A3488,Refs!$J$2:$K$15,2,FALSE)</f>
        <v>Apr'25 to Sep'25</v>
      </c>
      <c r="C3488" t="s">
        <v>646</v>
      </c>
      <c r="D3488" t="s">
        <v>495</v>
      </c>
      <c r="E3488" t="s">
        <v>599</v>
      </c>
      <c r="F3488" t="s">
        <v>622</v>
      </c>
      <c r="G3488" t="s">
        <v>623</v>
      </c>
      <c r="H3488" t="s">
        <v>218</v>
      </c>
      <c r="I3488" t="s">
        <v>219</v>
      </c>
      <c r="J3488" t="s">
        <v>40</v>
      </c>
      <c r="K3488">
        <v>12</v>
      </c>
    </row>
    <row r="3489" spans="1:11" x14ac:dyDescent="0.35">
      <c r="A3489" s="36" t="str">
        <f t="shared" si="40"/>
        <v>NHS111PS-202526-H1</v>
      </c>
      <c r="B3489" s="36" t="str">
        <f>VLOOKUP($A3489,Refs!$J$2:$K$15,2,FALSE)</f>
        <v>Apr'25 to Sep'25</v>
      </c>
      <c r="C3489" t="s">
        <v>646</v>
      </c>
      <c r="D3489" t="s">
        <v>495</v>
      </c>
      <c r="E3489" t="s">
        <v>599</v>
      </c>
      <c r="F3489" t="s">
        <v>622</v>
      </c>
      <c r="G3489" t="s">
        <v>623</v>
      </c>
      <c r="H3489" t="s">
        <v>218</v>
      </c>
      <c r="I3489" t="s">
        <v>219</v>
      </c>
      <c r="J3489" t="s">
        <v>41</v>
      </c>
      <c r="K3489">
        <v>20</v>
      </c>
    </row>
    <row r="3490" spans="1:11" x14ac:dyDescent="0.35">
      <c r="A3490" s="36" t="str">
        <f t="shared" si="40"/>
        <v>NHS111PS-202526-H1</v>
      </c>
      <c r="B3490" s="36" t="str">
        <f>VLOOKUP($A3490,Refs!$J$2:$K$15,2,FALSE)</f>
        <v>Apr'25 to Sep'25</v>
      </c>
      <c r="C3490" t="s">
        <v>646</v>
      </c>
      <c r="D3490" t="s">
        <v>495</v>
      </c>
      <c r="E3490" t="s">
        <v>599</v>
      </c>
      <c r="F3490" t="s">
        <v>622</v>
      </c>
      <c r="G3490" t="s">
        <v>623</v>
      </c>
      <c r="H3490" t="s">
        <v>218</v>
      </c>
      <c r="I3490" t="s">
        <v>219</v>
      </c>
      <c r="J3490" t="s">
        <v>42</v>
      </c>
      <c r="K3490">
        <v>22</v>
      </c>
    </row>
    <row r="3491" spans="1:11" x14ac:dyDescent="0.35">
      <c r="A3491" s="36" t="str">
        <f t="shared" si="40"/>
        <v>NHS111PS-202526-H1</v>
      </c>
      <c r="B3491" s="36" t="str">
        <f>VLOOKUP($A3491,Refs!$J$2:$K$15,2,FALSE)</f>
        <v>Apr'25 to Sep'25</v>
      </c>
      <c r="C3491" t="s">
        <v>646</v>
      </c>
      <c r="D3491" t="s">
        <v>495</v>
      </c>
      <c r="E3491" t="s">
        <v>599</v>
      </c>
      <c r="F3491" t="s">
        <v>622</v>
      </c>
      <c r="G3491" t="s">
        <v>623</v>
      </c>
      <c r="H3491" t="s">
        <v>218</v>
      </c>
      <c r="I3491" t="s">
        <v>219</v>
      </c>
      <c r="J3491" t="s">
        <v>43</v>
      </c>
      <c r="K3491">
        <v>8</v>
      </c>
    </row>
    <row r="3492" spans="1:11" x14ac:dyDescent="0.35">
      <c r="A3492" s="36" t="str">
        <f t="shared" si="40"/>
        <v>NHS111PS-202526-H1</v>
      </c>
      <c r="B3492" s="36" t="str">
        <f>VLOOKUP($A3492,Refs!$J$2:$K$15,2,FALSE)</f>
        <v>Apr'25 to Sep'25</v>
      </c>
      <c r="C3492" t="s">
        <v>646</v>
      </c>
      <c r="D3492" t="s">
        <v>495</v>
      </c>
      <c r="E3492" t="s">
        <v>599</v>
      </c>
      <c r="F3492" t="s">
        <v>622</v>
      </c>
      <c r="G3492" t="s">
        <v>623</v>
      </c>
      <c r="H3492" t="s">
        <v>128</v>
      </c>
      <c r="I3492" t="s">
        <v>129</v>
      </c>
      <c r="J3492">
        <v>1</v>
      </c>
      <c r="K3492">
        <v>2500</v>
      </c>
    </row>
    <row r="3493" spans="1:11" x14ac:dyDescent="0.35">
      <c r="A3493" s="36" t="str">
        <f t="shared" si="40"/>
        <v>NHS111PS-202526-H1</v>
      </c>
      <c r="B3493" s="36" t="str">
        <f>VLOOKUP($A3493,Refs!$J$2:$K$15,2,FALSE)</f>
        <v>Apr'25 to Sep'25</v>
      </c>
      <c r="C3493" t="s">
        <v>646</v>
      </c>
      <c r="D3493" t="s">
        <v>495</v>
      </c>
      <c r="E3493" t="s">
        <v>599</v>
      </c>
      <c r="F3493" t="s">
        <v>622</v>
      </c>
      <c r="G3493" t="s">
        <v>623</v>
      </c>
      <c r="H3493" t="s">
        <v>128</v>
      </c>
      <c r="I3493" t="s">
        <v>129</v>
      </c>
      <c r="J3493">
        <v>2</v>
      </c>
      <c r="K3493">
        <v>354</v>
      </c>
    </row>
    <row r="3494" spans="1:11" x14ac:dyDescent="0.35">
      <c r="A3494" s="36" t="str">
        <f t="shared" si="40"/>
        <v>NHS111PS-202526-H1</v>
      </c>
      <c r="B3494" s="36" t="str">
        <f>VLOOKUP($A3494,Refs!$J$2:$K$15,2,FALSE)</f>
        <v>Apr'25 to Sep'25</v>
      </c>
      <c r="C3494" t="s">
        <v>646</v>
      </c>
      <c r="D3494" t="s">
        <v>495</v>
      </c>
      <c r="E3494" t="s">
        <v>599</v>
      </c>
      <c r="F3494" t="s">
        <v>622</v>
      </c>
      <c r="G3494" t="s">
        <v>623</v>
      </c>
      <c r="H3494" t="s">
        <v>128</v>
      </c>
      <c r="I3494" t="s">
        <v>129</v>
      </c>
      <c r="J3494" t="s">
        <v>30</v>
      </c>
      <c r="K3494">
        <v>252</v>
      </c>
    </row>
    <row r="3495" spans="1:11" x14ac:dyDescent="0.35">
      <c r="A3495" s="36" t="str">
        <f t="shared" si="40"/>
        <v>NHS111PS-202526-H1</v>
      </c>
      <c r="B3495" s="36" t="str">
        <f>VLOOKUP($A3495,Refs!$J$2:$K$15,2,FALSE)</f>
        <v>Apr'25 to Sep'25</v>
      </c>
      <c r="C3495" t="s">
        <v>646</v>
      </c>
      <c r="D3495" t="s">
        <v>495</v>
      </c>
      <c r="E3495" t="s">
        <v>599</v>
      </c>
      <c r="F3495" t="s">
        <v>622</v>
      </c>
      <c r="G3495" t="s">
        <v>623</v>
      </c>
      <c r="H3495" t="s">
        <v>128</v>
      </c>
      <c r="I3495" t="s">
        <v>129</v>
      </c>
      <c r="J3495" t="s">
        <v>31</v>
      </c>
      <c r="K3495">
        <v>56</v>
      </c>
    </row>
    <row r="3496" spans="1:11" x14ac:dyDescent="0.35">
      <c r="A3496" s="36" t="str">
        <f t="shared" si="40"/>
        <v>NHS111PS-202526-H1</v>
      </c>
      <c r="B3496" s="36" t="str">
        <f>VLOOKUP($A3496,Refs!$J$2:$K$15,2,FALSE)</f>
        <v>Apr'25 to Sep'25</v>
      </c>
      <c r="C3496" t="s">
        <v>646</v>
      </c>
      <c r="D3496" t="s">
        <v>495</v>
      </c>
      <c r="E3496" t="s">
        <v>599</v>
      </c>
      <c r="F3496" t="s">
        <v>622</v>
      </c>
      <c r="G3496" t="s">
        <v>623</v>
      </c>
      <c r="H3496" t="s">
        <v>128</v>
      </c>
      <c r="I3496" t="s">
        <v>129</v>
      </c>
      <c r="J3496" t="s">
        <v>32</v>
      </c>
      <c r="K3496">
        <v>14</v>
      </c>
    </row>
    <row r="3497" spans="1:11" x14ac:dyDescent="0.35">
      <c r="A3497" s="36" t="str">
        <f t="shared" si="40"/>
        <v>NHS111PS-202526-H1</v>
      </c>
      <c r="B3497" s="36" t="str">
        <f>VLOOKUP($A3497,Refs!$J$2:$K$15,2,FALSE)</f>
        <v>Apr'25 to Sep'25</v>
      </c>
      <c r="C3497" t="s">
        <v>646</v>
      </c>
      <c r="D3497" t="s">
        <v>495</v>
      </c>
      <c r="E3497" t="s">
        <v>599</v>
      </c>
      <c r="F3497" t="s">
        <v>622</v>
      </c>
      <c r="G3497" t="s">
        <v>623</v>
      </c>
      <c r="H3497" t="s">
        <v>128</v>
      </c>
      <c r="I3497" t="s">
        <v>129</v>
      </c>
      <c r="J3497" t="s">
        <v>33</v>
      </c>
      <c r="K3497">
        <v>17</v>
      </c>
    </row>
    <row r="3498" spans="1:11" x14ac:dyDescent="0.35">
      <c r="A3498" s="36" t="str">
        <f t="shared" si="40"/>
        <v>NHS111PS-202526-H1</v>
      </c>
      <c r="B3498" s="36" t="str">
        <f>VLOOKUP($A3498,Refs!$J$2:$K$15,2,FALSE)</f>
        <v>Apr'25 to Sep'25</v>
      </c>
      <c r="C3498" t="s">
        <v>646</v>
      </c>
      <c r="D3498" t="s">
        <v>495</v>
      </c>
      <c r="E3498" t="s">
        <v>599</v>
      </c>
      <c r="F3498" t="s">
        <v>622</v>
      </c>
      <c r="G3498" t="s">
        <v>623</v>
      </c>
      <c r="H3498" t="s">
        <v>128</v>
      </c>
      <c r="I3498" t="s">
        <v>129</v>
      </c>
      <c r="J3498" t="s">
        <v>34</v>
      </c>
      <c r="K3498">
        <v>15</v>
      </c>
    </row>
    <row r="3499" spans="1:11" x14ac:dyDescent="0.35">
      <c r="A3499" s="36" t="str">
        <f t="shared" si="40"/>
        <v>NHS111PS-202526-H1</v>
      </c>
      <c r="B3499" s="36" t="str">
        <f>VLOOKUP($A3499,Refs!$J$2:$K$15,2,FALSE)</f>
        <v>Apr'25 to Sep'25</v>
      </c>
      <c r="C3499" t="s">
        <v>646</v>
      </c>
      <c r="D3499" t="s">
        <v>495</v>
      </c>
      <c r="E3499" t="s">
        <v>599</v>
      </c>
      <c r="F3499" t="s">
        <v>622</v>
      </c>
      <c r="G3499" t="s">
        <v>623</v>
      </c>
      <c r="H3499" t="s">
        <v>128</v>
      </c>
      <c r="I3499" t="s">
        <v>129</v>
      </c>
      <c r="J3499" t="s">
        <v>35</v>
      </c>
      <c r="K3499">
        <v>0</v>
      </c>
    </row>
    <row r="3500" spans="1:11" x14ac:dyDescent="0.35">
      <c r="A3500" s="36" t="str">
        <f t="shared" si="40"/>
        <v>NHS111PS-202526-H1</v>
      </c>
      <c r="B3500" s="36" t="str">
        <f>VLOOKUP($A3500,Refs!$J$2:$K$15,2,FALSE)</f>
        <v>Apr'25 to Sep'25</v>
      </c>
      <c r="C3500" t="s">
        <v>646</v>
      </c>
      <c r="D3500" t="s">
        <v>495</v>
      </c>
      <c r="E3500" t="s">
        <v>599</v>
      </c>
      <c r="F3500" t="s">
        <v>622</v>
      </c>
      <c r="G3500" t="s">
        <v>623</v>
      </c>
      <c r="H3500" t="s">
        <v>128</v>
      </c>
      <c r="I3500" t="s">
        <v>129</v>
      </c>
      <c r="J3500" t="s">
        <v>36</v>
      </c>
      <c r="K3500">
        <v>86</v>
      </c>
    </row>
    <row r="3501" spans="1:11" x14ac:dyDescent="0.35">
      <c r="A3501" s="36" t="str">
        <f t="shared" si="40"/>
        <v>NHS111PS-202526-H1</v>
      </c>
      <c r="B3501" s="36" t="str">
        <f>VLOOKUP($A3501,Refs!$J$2:$K$15,2,FALSE)</f>
        <v>Apr'25 to Sep'25</v>
      </c>
      <c r="C3501" t="s">
        <v>646</v>
      </c>
      <c r="D3501" t="s">
        <v>495</v>
      </c>
      <c r="E3501" t="s">
        <v>599</v>
      </c>
      <c r="F3501" t="s">
        <v>622</v>
      </c>
      <c r="G3501" t="s">
        <v>623</v>
      </c>
      <c r="H3501" t="s">
        <v>128</v>
      </c>
      <c r="I3501" t="s">
        <v>129</v>
      </c>
      <c r="J3501" t="s">
        <v>37</v>
      </c>
      <c r="K3501">
        <v>52</v>
      </c>
    </row>
    <row r="3502" spans="1:11" x14ac:dyDescent="0.35">
      <c r="A3502" s="36" t="str">
        <f t="shared" si="40"/>
        <v>NHS111PS-202526-H1</v>
      </c>
      <c r="B3502" s="36" t="str">
        <f>VLOOKUP($A3502,Refs!$J$2:$K$15,2,FALSE)</f>
        <v>Apr'25 to Sep'25</v>
      </c>
      <c r="C3502" t="s">
        <v>646</v>
      </c>
      <c r="D3502" t="s">
        <v>495</v>
      </c>
      <c r="E3502" t="s">
        <v>599</v>
      </c>
      <c r="F3502" t="s">
        <v>622</v>
      </c>
      <c r="G3502" t="s">
        <v>623</v>
      </c>
      <c r="H3502" t="s">
        <v>128</v>
      </c>
      <c r="I3502" t="s">
        <v>129</v>
      </c>
      <c r="J3502" t="s">
        <v>38</v>
      </c>
      <c r="K3502">
        <v>60</v>
      </c>
    </row>
    <row r="3503" spans="1:11" x14ac:dyDescent="0.35">
      <c r="A3503" s="36" t="str">
        <f t="shared" si="40"/>
        <v>NHS111PS-202526-H1</v>
      </c>
      <c r="B3503" s="36" t="str">
        <f>VLOOKUP($A3503,Refs!$J$2:$K$15,2,FALSE)</f>
        <v>Apr'25 to Sep'25</v>
      </c>
      <c r="C3503" t="s">
        <v>646</v>
      </c>
      <c r="D3503" t="s">
        <v>495</v>
      </c>
      <c r="E3503" t="s">
        <v>599</v>
      </c>
      <c r="F3503" t="s">
        <v>622</v>
      </c>
      <c r="G3503" t="s">
        <v>623</v>
      </c>
      <c r="H3503" t="s">
        <v>128</v>
      </c>
      <c r="I3503" t="s">
        <v>129</v>
      </c>
      <c r="J3503" t="s">
        <v>39</v>
      </c>
      <c r="K3503">
        <v>89</v>
      </c>
    </row>
    <row r="3504" spans="1:11" x14ac:dyDescent="0.35">
      <c r="A3504" s="36" t="str">
        <f t="shared" si="40"/>
        <v>NHS111PS-202526-H1</v>
      </c>
      <c r="B3504" s="36" t="str">
        <f>VLOOKUP($A3504,Refs!$J$2:$K$15,2,FALSE)</f>
        <v>Apr'25 to Sep'25</v>
      </c>
      <c r="C3504" t="s">
        <v>646</v>
      </c>
      <c r="D3504" t="s">
        <v>495</v>
      </c>
      <c r="E3504" t="s">
        <v>599</v>
      </c>
      <c r="F3504" t="s">
        <v>622</v>
      </c>
      <c r="G3504" t="s">
        <v>623</v>
      </c>
      <c r="H3504" t="s">
        <v>128</v>
      </c>
      <c r="I3504" t="s">
        <v>129</v>
      </c>
      <c r="J3504" t="s">
        <v>40</v>
      </c>
      <c r="K3504">
        <v>18</v>
      </c>
    </row>
    <row r="3505" spans="1:11" x14ac:dyDescent="0.35">
      <c r="A3505" s="36" t="str">
        <f t="shared" si="40"/>
        <v>NHS111PS-202526-H1</v>
      </c>
      <c r="B3505" s="36" t="str">
        <f>VLOOKUP($A3505,Refs!$J$2:$K$15,2,FALSE)</f>
        <v>Apr'25 to Sep'25</v>
      </c>
      <c r="C3505" t="s">
        <v>646</v>
      </c>
      <c r="D3505" t="s">
        <v>495</v>
      </c>
      <c r="E3505" t="s">
        <v>599</v>
      </c>
      <c r="F3505" t="s">
        <v>622</v>
      </c>
      <c r="G3505" t="s">
        <v>623</v>
      </c>
      <c r="H3505" t="s">
        <v>128</v>
      </c>
      <c r="I3505" t="s">
        <v>129</v>
      </c>
      <c r="J3505" t="s">
        <v>41</v>
      </c>
      <c r="K3505">
        <v>17</v>
      </c>
    </row>
    <row r="3506" spans="1:11" x14ac:dyDescent="0.35">
      <c r="A3506" s="36" t="str">
        <f t="shared" si="40"/>
        <v>NHS111PS-202526-H1</v>
      </c>
      <c r="B3506" s="36" t="str">
        <f>VLOOKUP($A3506,Refs!$J$2:$K$15,2,FALSE)</f>
        <v>Apr'25 to Sep'25</v>
      </c>
      <c r="C3506" t="s">
        <v>646</v>
      </c>
      <c r="D3506" t="s">
        <v>495</v>
      </c>
      <c r="E3506" t="s">
        <v>599</v>
      </c>
      <c r="F3506" t="s">
        <v>622</v>
      </c>
      <c r="G3506" t="s">
        <v>623</v>
      </c>
      <c r="H3506" t="s">
        <v>128</v>
      </c>
      <c r="I3506" t="s">
        <v>129</v>
      </c>
      <c r="J3506" t="s">
        <v>42</v>
      </c>
      <c r="K3506">
        <v>23</v>
      </c>
    </row>
    <row r="3507" spans="1:11" x14ac:dyDescent="0.35">
      <c r="A3507" s="36" t="str">
        <f t="shared" si="40"/>
        <v>NHS111PS-202526-H1</v>
      </c>
      <c r="B3507" s="36" t="str">
        <f>VLOOKUP($A3507,Refs!$J$2:$K$15,2,FALSE)</f>
        <v>Apr'25 to Sep'25</v>
      </c>
      <c r="C3507" t="s">
        <v>646</v>
      </c>
      <c r="D3507" t="s">
        <v>495</v>
      </c>
      <c r="E3507" t="s">
        <v>599</v>
      </c>
      <c r="F3507" t="s">
        <v>622</v>
      </c>
      <c r="G3507" t="s">
        <v>623</v>
      </c>
      <c r="H3507" t="s">
        <v>128</v>
      </c>
      <c r="I3507" t="s">
        <v>129</v>
      </c>
      <c r="J3507" t="s">
        <v>43</v>
      </c>
      <c r="K3507">
        <v>9</v>
      </c>
    </row>
    <row r="3508" spans="1:11" x14ac:dyDescent="0.35">
      <c r="A3508" s="36" t="str">
        <f t="shared" ref="A3508:A3571" si="41">C3508</f>
        <v>NHS111PS-202526-H1</v>
      </c>
      <c r="B3508" s="36" t="str">
        <f>VLOOKUP($A3508,Refs!$J$2:$K$15,2,FALSE)</f>
        <v>Apr'25 to Sep'25</v>
      </c>
      <c r="C3508" t="s">
        <v>646</v>
      </c>
      <c r="D3508" t="s">
        <v>501</v>
      </c>
      <c r="E3508" t="s">
        <v>591</v>
      </c>
      <c r="F3508" t="s">
        <v>592</v>
      </c>
      <c r="G3508" t="s">
        <v>593</v>
      </c>
      <c r="H3508" t="s">
        <v>151</v>
      </c>
      <c r="I3508" t="s">
        <v>150</v>
      </c>
      <c r="J3508">
        <v>1</v>
      </c>
      <c r="K3508">
        <v>52725</v>
      </c>
    </row>
    <row r="3509" spans="1:11" x14ac:dyDescent="0.35">
      <c r="A3509" s="36" t="str">
        <f t="shared" si="41"/>
        <v>NHS111PS-202526-H1</v>
      </c>
      <c r="B3509" s="36" t="str">
        <f>VLOOKUP($A3509,Refs!$J$2:$K$15,2,FALSE)</f>
        <v>Apr'25 to Sep'25</v>
      </c>
      <c r="C3509" t="s">
        <v>646</v>
      </c>
      <c r="D3509" t="s">
        <v>501</v>
      </c>
      <c r="E3509" t="s">
        <v>591</v>
      </c>
      <c r="F3509" t="s">
        <v>592</v>
      </c>
      <c r="G3509" t="s">
        <v>593</v>
      </c>
      <c r="H3509" t="s">
        <v>151</v>
      </c>
      <c r="I3509" t="s">
        <v>150</v>
      </c>
      <c r="J3509">
        <v>2</v>
      </c>
      <c r="K3509">
        <v>4755</v>
      </c>
    </row>
    <row r="3510" spans="1:11" x14ac:dyDescent="0.35">
      <c r="A3510" s="36" t="str">
        <f t="shared" si="41"/>
        <v>NHS111PS-202526-H1</v>
      </c>
      <c r="B3510" s="36" t="str">
        <f>VLOOKUP($A3510,Refs!$J$2:$K$15,2,FALSE)</f>
        <v>Apr'25 to Sep'25</v>
      </c>
      <c r="C3510" t="s">
        <v>646</v>
      </c>
      <c r="D3510" t="s">
        <v>501</v>
      </c>
      <c r="E3510" t="s">
        <v>591</v>
      </c>
      <c r="F3510" t="s">
        <v>592</v>
      </c>
      <c r="G3510" t="s">
        <v>593</v>
      </c>
      <c r="H3510" t="s">
        <v>151</v>
      </c>
      <c r="I3510" t="s">
        <v>150</v>
      </c>
      <c r="J3510" t="s">
        <v>30</v>
      </c>
      <c r="K3510">
        <v>2770</v>
      </c>
    </row>
    <row r="3511" spans="1:11" x14ac:dyDescent="0.35">
      <c r="A3511" s="36" t="str">
        <f t="shared" si="41"/>
        <v>NHS111PS-202526-H1</v>
      </c>
      <c r="B3511" s="36" t="str">
        <f>VLOOKUP($A3511,Refs!$J$2:$K$15,2,FALSE)</f>
        <v>Apr'25 to Sep'25</v>
      </c>
      <c r="C3511" t="s">
        <v>646</v>
      </c>
      <c r="D3511" t="s">
        <v>501</v>
      </c>
      <c r="E3511" t="s">
        <v>591</v>
      </c>
      <c r="F3511" t="s">
        <v>592</v>
      </c>
      <c r="G3511" t="s">
        <v>593</v>
      </c>
      <c r="H3511" t="s">
        <v>151</v>
      </c>
      <c r="I3511" t="s">
        <v>150</v>
      </c>
      <c r="J3511" t="s">
        <v>31</v>
      </c>
      <c r="K3511">
        <v>776</v>
      </c>
    </row>
    <row r="3512" spans="1:11" x14ac:dyDescent="0.35">
      <c r="A3512" s="36" t="str">
        <f t="shared" si="41"/>
        <v>NHS111PS-202526-H1</v>
      </c>
      <c r="B3512" s="36" t="str">
        <f>VLOOKUP($A3512,Refs!$J$2:$K$15,2,FALSE)</f>
        <v>Apr'25 to Sep'25</v>
      </c>
      <c r="C3512" t="s">
        <v>646</v>
      </c>
      <c r="D3512" t="s">
        <v>501</v>
      </c>
      <c r="E3512" t="s">
        <v>591</v>
      </c>
      <c r="F3512" t="s">
        <v>592</v>
      </c>
      <c r="G3512" t="s">
        <v>593</v>
      </c>
      <c r="H3512" t="s">
        <v>151</v>
      </c>
      <c r="I3512" t="s">
        <v>150</v>
      </c>
      <c r="J3512" t="s">
        <v>32</v>
      </c>
      <c r="K3512">
        <v>339</v>
      </c>
    </row>
    <row r="3513" spans="1:11" x14ac:dyDescent="0.35">
      <c r="A3513" s="36" t="str">
        <f t="shared" si="41"/>
        <v>NHS111PS-202526-H1</v>
      </c>
      <c r="B3513" s="36" t="str">
        <f>VLOOKUP($A3513,Refs!$J$2:$K$15,2,FALSE)</f>
        <v>Apr'25 to Sep'25</v>
      </c>
      <c r="C3513" t="s">
        <v>646</v>
      </c>
      <c r="D3513" t="s">
        <v>501</v>
      </c>
      <c r="E3513" t="s">
        <v>591</v>
      </c>
      <c r="F3513" t="s">
        <v>592</v>
      </c>
      <c r="G3513" t="s">
        <v>593</v>
      </c>
      <c r="H3513" t="s">
        <v>151</v>
      </c>
      <c r="I3513" t="s">
        <v>150</v>
      </c>
      <c r="J3513" t="s">
        <v>33</v>
      </c>
      <c r="K3513">
        <v>261</v>
      </c>
    </row>
    <row r="3514" spans="1:11" x14ac:dyDescent="0.35">
      <c r="A3514" s="36" t="str">
        <f t="shared" si="41"/>
        <v>NHS111PS-202526-H1</v>
      </c>
      <c r="B3514" s="36" t="str">
        <f>VLOOKUP($A3514,Refs!$J$2:$K$15,2,FALSE)</f>
        <v>Apr'25 to Sep'25</v>
      </c>
      <c r="C3514" t="s">
        <v>646</v>
      </c>
      <c r="D3514" t="s">
        <v>501</v>
      </c>
      <c r="E3514" t="s">
        <v>591</v>
      </c>
      <c r="F3514" t="s">
        <v>592</v>
      </c>
      <c r="G3514" t="s">
        <v>593</v>
      </c>
      <c r="H3514" t="s">
        <v>151</v>
      </c>
      <c r="I3514" t="s">
        <v>150</v>
      </c>
      <c r="J3514" t="s">
        <v>34</v>
      </c>
      <c r="K3514">
        <v>383</v>
      </c>
    </row>
    <row r="3515" spans="1:11" x14ac:dyDescent="0.35">
      <c r="A3515" s="36" t="str">
        <f t="shared" si="41"/>
        <v>NHS111PS-202526-H1</v>
      </c>
      <c r="B3515" s="36" t="str">
        <f>VLOOKUP($A3515,Refs!$J$2:$K$15,2,FALSE)</f>
        <v>Apr'25 to Sep'25</v>
      </c>
      <c r="C3515" t="s">
        <v>646</v>
      </c>
      <c r="D3515" t="s">
        <v>501</v>
      </c>
      <c r="E3515" t="s">
        <v>591</v>
      </c>
      <c r="F3515" t="s">
        <v>592</v>
      </c>
      <c r="G3515" t="s">
        <v>593</v>
      </c>
      <c r="H3515" t="s">
        <v>151</v>
      </c>
      <c r="I3515" t="s">
        <v>150</v>
      </c>
      <c r="J3515" t="s">
        <v>35</v>
      </c>
      <c r="K3515">
        <v>226</v>
      </c>
    </row>
    <row r="3516" spans="1:11" x14ac:dyDescent="0.35">
      <c r="A3516" s="36" t="str">
        <f t="shared" si="41"/>
        <v>NHS111PS-202526-H1</v>
      </c>
      <c r="B3516" s="36" t="str">
        <f>VLOOKUP($A3516,Refs!$J$2:$K$15,2,FALSE)</f>
        <v>Apr'25 to Sep'25</v>
      </c>
      <c r="C3516" t="s">
        <v>646</v>
      </c>
      <c r="D3516" t="s">
        <v>501</v>
      </c>
      <c r="E3516" t="s">
        <v>591</v>
      </c>
      <c r="F3516" t="s">
        <v>592</v>
      </c>
      <c r="G3516" t="s">
        <v>593</v>
      </c>
      <c r="H3516" t="s">
        <v>151</v>
      </c>
      <c r="I3516" t="s">
        <v>150</v>
      </c>
      <c r="J3516" t="s">
        <v>36</v>
      </c>
      <c r="K3516">
        <v>1259</v>
      </c>
    </row>
    <row r="3517" spans="1:11" x14ac:dyDescent="0.35">
      <c r="A3517" s="36" t="str">
        <f t="shared" si="41"/>
        <v>NHS111PS-202526-H1</v>
      </c>
      <c r="B3517" s="36" t="str">
        <f>VLOOKUP($A3517,Refs!$J$2:$K$15,2,FALSE)</f>
        <v>Apr'25 to Sep'25</v>
      </c>
      <c r="C3517" t="s">
        <v>646</v>
      </c>
      <c r="D3517" t="s">
        <v>501</v>
      </c>
      <c r="E3517" t="s">
        <v>591</v>
      </c>
      <c r="F3517" t="s">
        <v>592</v>
      </c>
      <c r="G3517" t="s">
        <v>593</v>
      </c>
      <c r="H3517" t="s">
        <v>151</v>
      </c>
      <c r="I3517" t="s">
        <v>150</v>
      </c>
      <c r="J3517" t="s">
        <v>37</v>
      </c>
      <c r="K3517">
        <v>731</v>
      </c>
    </row>
    <row r="3518" spans="1:11" x14ac:dyDescent="0.35">
      <c r="A3518" s="36" t="str">
        <f t="shared" si="41"/>
        <v>NHS111PS-202526-H1</v>
      </c>
      <c r="B3518" s="36" t="str">
        <f>VLOOKUP($A3518,Refs!$J$2:$K$15,2,FALSE)</f>
        <v>Apr'25 to Sep'25</v>
      </c>
      <c r="C3518" t="s">
        <v>646</v>
      </c>
      <c r="D3518" t="s">
        <v>501</v>
      </c>
      <c r="E3518" t="s">
        <v>591</v>
      </c>
      <c r="F3518" t="s">
        <v>592</v>
      </c>
      <c r="G3518" t="s">
        <v>593</v>
      </c>
      <c r="H3518" t="s">
        <v>151</v>
      </c>
      <c r="I3518" t="s">
        <v>150</v>
      </c>
      <c r="J3518" t="s">
        <v>38</v>
      </c>
      <c r="K3518">
        <v>366</v>
      </c>
    </row>
    <row r="3519" spans="1:11" x14ac:dyDescent="0.35">
      <c r="A3519" s="36" t="str">
        <f t="shared" si="41"/>
        <v>NHS111PS-202526-H1</v>
      </c>
      <c r="B3519" s="36" t="str">
        <f>VLOOKUP($A3519,Refs!$J$2:$K$15,2,FALSE)</f>
        <v>Apr'25 to Sep'25</v>
      </c>
      <c r="C3519" t="s">
        <v>646</v>
      </c>
      <c r="D3519" t="s">
        <v>501</v>
      </c>
      <c r="E3519" t="s">
        <v>591</v>
      </c>
      <c r="F3519" t="s">
        <v>592</v>
      </c>
      <c r="G3519" t="s">
        <v>593</v>
      </c>
      <c r="H3519" t="s">
        <v>151</v>
      </c>
      <c r="I3519" t="s">
        <v>150</v>
      </c>
      <c r="J3519" t="s">
        <v>39</v>
      </c>
      <c r="K3519">
        <v>793</v>
      </c>
    </row>
    <row r="3520" spans="1:11" x14ac:dyDescent="0.35">
      <c r="A3520" s="36" t="str">
        <f t="shared" si="41"/>
        <v>NHS111PS-202526-H1</v>
      </c>
      <c r="B3520" s="36" t="str">
        <f>VLOOKUP($A3520,Refs!$J$2:$K$15,2,FALSE)</f>
        <v>Apr'25 to Sep'25</v>
      </c>
      <c r="C3520" t="s">
        <v>646</v>
      </c>
      <c r="D3520" t="s">
        <v>501</v>
      </c>
      <c r="E3520" t="s">
        <v>591</v>
      </c>
      <c r="F3520" t="s">
        <v>592</v>
      </c>
      <c r="G3520" t="s">
        <v>593</v>
      </c>
      <c r="H3520" t="s">
        <v>151</v>
      </c>
      <c r="I3520" t="s">
        <v>150</v>
      </c>
      <c r="J3520" t="s">
        <v>40</v>
      </c>
      <c r="K3520">
        <v>310</v>
      </c>
    </row>
    <row r="3521" spans="1:11" x14ac:dyDescent="0.35">
      <c r="A3521" s="36" t="str">
        <f t="shared" si="41"/>
        <v>NHS111PS-202526-H1</v>
      </c>
      <c r="B3521" s="36" t="str">
        <f>VLOOKUP($A3521,Refs!$J$2:$K$15,2,FALSE)</f>
        <v>Apr'25 to Sep'25</v>
      </c>
      <c r="C3521" t="s">
        <v>646</v>
      </c>
      <c r="D3521" t="s">
        <v>501</v>
      </c>
      <c r="E3521" t="s">
        <v>591</v>
      </c>
      <c r="F3521" t="s">
        <v>592</v>
      </c>
      <c r="G3521" t="s">
        <v>593</v>
      </c>
      <c r="H3521" t="s">
        <v>151</v>
      </c>
      <c r="I3521" t="s">
        <v>150</v>
      </c>
      <c r="J3521" t="s">
        <v>41</v>
      </c>
      <c r="K3521">
        <v>249</v>
      </c>
    </row>
    <row r="3522" spans="1:11" x14ac:dyDescent="0.35">
      <c r="A3522" s="36" t="str">
        <f t="shared" si="41"/>
        <v>NHS111PS-202526-H1</v>
      </c>
      <c r="B3522" s="36" t="str">
        <f>VLOOKUP($A3522,Refs!$J$2:$K$15,2,FALSE)</f>
        <v>Apr'25 to Sep'25</v>
      </c>
      <c r="C3522" t="s">
        <v>646</v>
      </c>
      <c r="D3522" t="s">
        <v>501</v>
      </c>
      <c r="E3522" t="s">
        <v>591</v>
      </c>
      <c r="F3522" t="s">
        <v>592</v>
      </c>
      <c r="G3522" t="s">
        <v>593</v>
      </c>
      <c r="H3522" t="s">
        <v>151</v>
      </c>
      <c r="I3522" t="s">
        <v>150</v>
      </c>
      <c r="J3522" t="s">
        <v>42</v>
      </c>
      <c r="K3522">
        <v>1025</v>
      </c>
    </row>
    <row r="3523" spans="1:11" x14ac:dyDescent="0.35">
      <c r="A3523" s="36" t="str">
        <f t="shared" si="41"/>
        <v>NHS111PS-202526-H1</v>
      </c>
      <c r="B3523" s="36" t="str">
        <f>VLOOKUP($A3523,Refs!$J$2:$K$15,2,FALSE)</f>
        <v>Apr'25 to Sep'25</v>
      </c>
      <c r="C3523" t="s">
        <v>646</v>
      </c>
      <c r="D3523" t="s">
        <v>501</v>
      </c>
      <c r="E3523" t="s">
        <v>591</v>
      </c>
      <c r="F3523" t="s">
        <v>592</v>
      </c>
      <c r="G3523" t="s">
        <v>593</v>
      </c>
      <c r="H3523" t="s">
        <v>151</v>
      </c>
      <c r="I3523" t="s">
        <v>150</v>
      </c>
      <c r="J3523" t="s">
        <v>43</v>
      </c>
      <c r="K3523">
        <v>22</v>
      </c>
    </row>
    <row r="3524" spans="1:11" x14ac:dyDescent="0.35">
      <c r="A3524" s="36" t="str">
        <f t="shared" si="41"/>
        <v>NHS111PS-202526-H1</v>
      </c>
      <c r="B3524" s="36" t="str">
        <f>VLOOKUP($A3524,Refs!$J$2:$K$15,2,FALSE)</f>
        <v>Apr'25 to Sep'25</v>
      </c>
      <c r="C3524" t="s">
        <v>646</v>
      </c>
      <c r="D3524" t="s">
        <v>497</v>
      </c>
      <c r="E3524" t="s">
        <v>594</v>
      </c>
      <c r="F3524" t="s">
        <v>592</v>
      </c>
      <c r="G3524" t="s">
        <v>593</v>
      </c>
      <c r="H3524" t="s">
        <v>158</v>
      </c>
      <c r="I3524" t="s">
        <v>159</v>
      </c>
      <c r="J3524">
        <v>1</v>
      </c>
      <c r="K3524">
        <v>4750</v>
      </c>
    </row>
    <row r="3525" spans="1:11" x14ac:dyDescent="0.35">
      <c r="A3525" s="36" t="str">
        <f t="shared" si="41"/>
        <v>NHS111PS-202526-H1</v>
      </c>
      <c r="B3525" s="36" t="str">
        <f>VLOOKUP($A3525,Refs!$J$2:$K$15,2,FALSE)</f>
        <v>Apr'25 to Sep'25</v>
      </c>
      <c r="C3525" t="s">
        <v>646</v>
      </c>
      <c r="D3525" t="s">
        <v>497</v>
      </c>
      <c r="E3525" t="s">
        <v>594</v>
      </c>
      <c r="F3525" t="s">
        <v>592</v>
      </c>
      <c r="G3525" t="s">
        <v>593</v>
      </c>
      <c r="H3525" t="s">
        <v>158</v>
      </c>
      <c r="I3525" t="s">
        <v>159</v>
      </c>
      <c r="J3525">
        <v>2</v>
      </c>
      <c r="K3525">
        <v>397</v>
      </c>
    </row>
    <row r="3526" spans="1:11" x14ac:dyDescent="0.35">
      <c r="A3526" s="36" t="str">
        <f t="shared" si="41"/>
        <v>NHS111PS-202526-H1</v>
      </c>
      <c r="B3526" s="36" t="str">
        <f>VLOOKUP($A3526,Refs!$J$2:$K$15,2,FALSE)</f>
        <v>Apr'25 to Sep'25</v>
      </c>
      <c r="C3526" t="s">
        <v>646</v>
      </c>
      <c r="D3526" t="s">
        <v>497</v>
      </c>
      <c r="E3526" t="s">
        <v>594</v>
      </c>
      <c r="F3526" t="s">
        <v>592</v>
      </c>
      <c r="G3526" t="s">
        <v>593</v>
      </c>
      <c r="H3526" t="s">
        <v>158</v>
      </c>
      <c r="I3526" t="s">
        <v>159</v>
      </c>
      <c r="J3526" t="s">
        <v>30</v>
      </c>
      <c r="K3526">
        <v>205</v>
      </c>
    </row>
    <row r="3527" spans="1:11" x14ac:dyDescent="0.35">
      <c r="A3527" s="36" t="str">
        <f t="shared" si="41"/>
        <v>NHS111PS-202526-H1</v>
      </c>
      <c r="B3527" s="36" t="str">
        <f>VLOOKUP($A3527,Refs!$J$2:$K$15,2,FALSE)</f>
        <v>Apr'25 to Sep'25</v>
      </c>
      <c r="C3527" t="s">
        <v>646</v>
      </c>
      <c r="D3527" t="s">
        <v>497</v>
      </c>
      <c r="E3527" t="s">
        <v>594</v>
      </c>
      <c r="F3527" t="s">
        <v>592</v>
      </c>
      <c r="G3527" t="s">
        <v>593</v>
      </c>
      <c r="H3527" t="s">
        <v>158</v>
      </c>
      <c r="I3527" t="s">
        <v>159</v>
      </c>
      <c r="J3527" t="s">
        <v>31</v>
      </c>
      <c r="K3527">
        <v>70</v>
      </c>
    </row>
    <row r="3528" spans="1:11" x14ac:dyDescent="0.35">
      <c r="A3528" s="36" t="str">
        <f t="shared" si="41"/>
        <v>NHS111PS-202526-H1</v>
      </c>
      <c r="B3528" s="36" t="str">
        <f>VLOOKUP($A3528,Refs!$J$2:$K$15,2,FALSE)</f>
        <v>Apr'25 to Sep'25</v>
      </c>
      <c r="C3528" t="s">
        <v>646</v>
      </c>
      <c r="D3528" t="s">
        <v>497</v>
      </c>
      <c r="E3528" t="s">
        <v>594</v>
      </c>
      <c r="F3528" t="s">
        <v>592</v>
      </c>
      <c r="G3528" t="s">
        <v>593</v>
      </c>
      <c r="H3528" t="s">
        <v>158</v>
      </c>
      <c r="I3528" t="s">
        <v>159</v>
      </c>
      <c r="J3528" t="s">
        <v>32</v>
      </c>
      <c r="K3528">
        <v>30</v>
      </c>
    </row>
    <row r="3529" spans="1:11" x14ac:dyDescent="0.35">
      <c r="A3529" s="36" t="str">
        <f t="shared" si="41"/>
        <v>NHS111PS-202526-H1</v>
      </c>
      <c r="B3529" s="36" t="str">
        <f>VLOOKUP($A3529,Refs!$J$2:$K$15,2,FALSE)</f>
        <v>Apr'25 to Sep'25</v>
      </c>
      <c r="C3529" t="s">
        <v>646</v>
      </c>
      <c r="D3529" t="s">
        <v>497</v>
      </c>
      <c r="E3529" t="s">
        <v>594</v>
      </c>
      <c r="F3529" t="s">
        <v>592</v>
      </c>
      <c r="G3529" t="s">
        <v>593</v>
      </c>
      <c r="H3529" t="s">
        <v>158</v>
      </c>
      <c r="I3529" t="s">
        <v>159</v>
      </c>
      <c r="J3529" t="s">
        <v>33</v>
      </c>
      <c r="K3529">
        <v>25</v>
      </c>
    </row>
    <row r="3530" spans="1:11" x14ac:dyDescent="0.35">
      <c r="A3530" s="36" t="str">
        <f t="shared" si="41"/>
        <v>NHS111PS-202526-H1</v>
      </c>
      <c r="B3530" s="36" t="str">
        <f>VLOOKUP($A3530,Refs!$J$2:$K$15,2,FALSE)</f>
        <v>Apr'25 to Sep'25</v>
      </c>
      <c r="C3530" t="s">
        <v>646</v>
      </c>
      <c r="D3530" t="s">
        <v>497</v>
      </c>
      <c r="E3530" t="s">
        <v>594</v>
      </c>
      <c r="F3530" t="s">
        <v>592</v>
      </c>
      <c r="G3530" t="s">
        <v>593</v>
      </c>
      <c r="H3530" t="s">
        <v>158</v>
      </c>
      <c r="I3530" t="s">
        <v>159</v>
      </c>
      <c r="J3530" t="s">
        <v>34</v>
      </c>
      <c r="K3530">
        <v>42</v>
      </c>
    </row>
    <row r="3531" spans="1:11" x14ac:dyDescent="0.35">
      <c r="A3531" s="36" t="str">
        <f t="shared" si="41"/>
        <v>NHS111PS-202526-H1</v>
      </c>
      <c r="B3531" s="36" t="str">
        <f>VLOOKUP($A3531,Refs!$J$2:$K$15,2,FALSE)</f>
        <v>Apr'25 to Sep'25</v>
      </c>
      <c r="C3531" t="s">
        <v>646</v>
      </c>
      <c r="D3531" t="s">
        <v>497</v>
      </c>
      <c r="E3531" t="s">
        <v>594</v>
      </c>
      <c r="F3531" t="s">
        <v>592</v>
      </c>
      <c r="G3531" t="s">
        <v>593</v>
      </c>
      <c r="H3531" t="s">
        <v>158</v>
      </c>
      <c r="I3531" t="s">
        <v>159</v>
      </c>
      <c r="J3531" t="s">
        <v>35</v>
      </c>
      <c r="K3531">
        <v>25</v>
      </c>
    </row>
    <row r="3532" spans="1:11" x14ac:dyDescent="0.35">
      <c r="A3532" s="36" t="str">
        <f t="shared" si="41"/>
        <v>NHS111PS-202526-H1</v>
      </c>
      <c r="B3532" s="36" t="str">
        <f>VLOOKUP($A3532,Refs!$J$2:$K$15,2,FALSE)</f>
        <v>Apr'25 to Sep'25</v>
      </c>
      <c r="C3532" t="s">
        <v>646</v>
      </c>
      <c r="D3532" t="s">
        <v>497</v>
      </c>
      <c r="E3532" t="s">
        <v>594</v>
      </c>
      <c r="F3532" t="s">
        <v>592</v>
      </c>
      <c r="G3532" t="s">
        <v>593</v>
      </c>
      <c r="H3532" t="s">
        <v>158</v>
      </c>
      <c r="I3532" t="s">
        <v>159</v>
      </c>
      <c r="J3532" t="s">
        <v>36</v>
      </c>
      <c r="K3532">
        <v>94</v>
      </c>
    </row>
    <row r="3533" spans="1:11" x14ac:dyDescent="0.35">
      <c r="A3533" s="36" t="str">
        <f t="shared" si="41"/>
        <v>NHS111PS-202526-H1</v>
      </c>
      <c r="B3533" s="36" t="str">
        <f>VLOOKUP($A3533,Refs!$J$2:$K$15,2,FALSE)</f>
        <v>Apr'25 to Sep'25</v>
      </c>
      <c r="C3533" t="s">
        <v>646</v>
      </c>
      <c r="D3533" t="s">
        <v>497</v>
      </c>
      <c r="E3533" t="s">
        <v>594</v>
      </c>
      <c r="F3533" t="s">
        <v>592</v>
      </c>
      <c r="G3533" t="s">
        <v>593</v>
      </c>
      <c r="H3533" t="s">
        <v>158</v>
      </c>
      <c r="I3533" t="s">
        <v>159</v>
      </c>
      <c r="J3533" t="s">
        <v>37</v>
      </c>
      <c r="K3533">
        <v>109</v>
      </c>
    </row>
    <row r="3534" spans="1:11" x14ac:dyDescent="0.35">
      <c r="A3534" s="36" t="str">
        <f t="shared" si="41"/>
        <v>NHS111PS-202526-H1</v>
      </c>
      <c r="B3534" s="36" t="str">
        <f>VLOOKUP($A3534,Refs!$J$2:$K$15,2,FALSE)</f>
        <v>Apr'25 to Sep'25</v>
      </c>
      <c r="C3534" t="s">
        <v>646</v>
      </c>
      <c r="D3534" t="s">
        <v>497</v>
      </c>
      <c r="E3534" t="s">
        <v>594</v>
      </c>
      <c r="F3534" t="s">
        <v>592</v>
      </c>
      <c r="G3534" t="s">
        <v>593</v>
      </c>
      <c r="H3534" t="s">
        <v>158</v>
      </c>
      <c r="I3534" t="s">
        <v>159</v>
      </c>
      <c r="J3534" t="s">
        <v>38</v>
      </c>
      <c r="K3534">
        <v>25</v>
      </c>
    </row>
    <row r="3535" spans="1:11" x14ac:dyDescent="0.35">
      <c r="A3535" s="36" t="str">
        <f t="shared" si="41"/>
        <v>NHS111PS-202526-H1</v>
      </c>
      <c r="B3535" s="36" t="str">
        <f>VLOOKUP($A3535,Refs!$J$2:$K$15,2,FALSE)</f>
        <v>Apr'25 to Sep'25</v>
      </c>
      <c r="C3535" t="s">
        <v>646</v>
      </c>
      <c r="D3535" t="s">
        <v>497</v>
      </c>
      <c r="E3535" t="s">
        <v>594</v>
      </c>
      <c r="F3535" t="s">
        <v>592</v>
      </c>
      <c r="G3535" t="s">
        <v>593</v>
      </c>
      <c r="H3535" t="s">
        <v>158</v>
      </c>
      <c r="I3535" t="s">
        <v>159</v>
      </c>
      <c r="J3535" t="s">
        <v>39</v>
      </c>
      <c r="K3535">
        <v>56</v>
      </c>
    </row>
    <row r="3536" spans="1:11" x14ac:dyDescent="0.35">
      <c r="A3536" s="36" t="str">
        <f t="shared" si="41"/>
        <v>NHS111PS-202526-H1</v>
      </c>
      <c r="B3536" s="36" t="str">
        <f>VLOOKUP($A3536,Refs!$J$2:$K$15,2,FALSE)</f>
        <v>Apr'25 to Sep'25</v>
      </c>
      <c r="C3536" t="s">
        <v>646</v>
      </c>
      <c r="D3536" t="s">
        <v>497</v>
      </c>
      <c r="E3536" t="s">
        <v>594</v>
      </c>
      <c r="F3536" t="s">
        <v>592</v>
      </c>
      <c r="G3536" t="s">
        <v>593</v>
      </c>
      <c r="H3536" t="s">
        <v>158</v>
      </c>
      <c r="I3536" t="s">
        <v>159</v>
      </c>
      <c r="J3536" t="s">
        <v>40</v>
      </c>
      <c r="K3536">
        <v>15</v>
      </c>
    </row>
    <row r="3537" spans="1:11" x14ac:dyDescent="0.35">
      <c r="A3537" s="36" t="str">
        <f t="shared" si="41"/>
        <v>NHS111PS-202526-H1</v>
      </c>
      <c r="B3537" s="36" t="str">
        <f>VLOOKUP($A3537,Refs!$J$2:$K$15,2,FALSE)</f>
        <v>Apr'25 to Sep'25</v>
      </c>
      <c r="C3537" t="s">
        <v>646</v>
      </c>
      <c r="D3537" t="s">
        <v>497</v>
      </c>
      <c r="E3537" t="s">
        <v>594</v>
      </c>
      <c r="F3537" t="s">
        <v>592</v>
      </c>
      <c r="G3537" t="s">
        <v>593</v>
      </c>
      <c r="H3537" t="s">
        <v>158</v>
      </c>
      <c r="I3537" t="s">
        <v>159</v>
      </c>
      <c r="J3537" t="s">
        <v>41</v>
      </c>
      <c r="K3537">
        <v>16</v>
      </c>
    </row>
    <row r="3538" spans="1:11" x14ac:dyDescent="0.35">
      <c r="A3538" s="36" t="str">
        <f t="shared" si="41"/>
        <v>NHS111PS-202526-H1</v>
      </c>
      <c r="B3538" s="36" t="str">
        <f>VLOOKUP($A3538,Refs!$J$2:$K$15,2,FALSE)</f>
        <v>Apr'25 to Sep'25</v>
      </c>
      <c r="C3538" t="s">
        <v>646</v>
      </c>
      <c r="D3538" t="s">
        <v>497</v>
      </c>
      <c r="E3538" t="s">
        <v>594</v>
      </c>
      <c r="F3538" t="s">
        <v>592</v>
      </c>
      <c r="G3538" t="s">
        <v>593</v>
      </c>
      <c r="H3538" t="s">
        <v>158</v>
      </c>
      <c r="I3538" t="s">
        <v>159</v>
      </c>
      <c r="J3538" t="s">
        <v>42</v>
      </c>
      <c r="K3538">
        <v>75</v>
      </c>
    </row>
    <row r="3539" spans="1:11" x14ac:dyDescent="0.35">
      <c r="A3539" s="36" t="str">
        <f t="shared" si="41"/>
        <v>NHS111PS-202526-H1</v>
      </c>
      <c r="B3539" s="36" t="str">
        <f>VLOOKUP($A3539,Refs!$J$2:$K$15,2,FALSE)</f>
        <v>Apr'25 to Sep'25</v>
      </c>
      <c r="C3539" t="s">
        <v>646</v>
      </c>
      <c r="D3539" t="s">
        <v>497</v>
      </c>
      <c r="E3539" t="s">
        <v>594</v>
      </c>
      <c r="F3539" t="s">
        <v>592</v>
      </c>
      <c r="G3539" t="s">
        <v>593</v>
      </c>
      <c r="H3539" t="s">
        <v>158</v>
      </c>
      <c r="I3539" t="s">
        <v>159</v>
      </c>
      <c r="J3539" t="s">
        <v>43</v>
      </c>
      <c r="K3539">
        <v>7</v>
      </c>
    </row>
    <row r="3540" spans="1:11" x14ac:dyDescent="0.35">
      <c r="A3540" s="36" t="str">
        <f t="shared" si="41"/>
        <v>NHS111PS-202526-H1</v>
      </c>
      <c r="B3540" s="36" t="str">
        <f>VLOOKUP($A3540,Refs!$J$2:$K$15,2,FALSE)</f>
        <v>Apr'25 to Sep'25</v>
      </c>
      <c r="C3540" t="s">
        <v>646</v>
      </c>
      <c r="D3540" t="s">
        <v>497</v>
      </c>
      <c r="E3540" t="s">
        <v>594</v>
      </c>
      <c r="F3540" t="s">
        <v>624</v>
      </c>
      <c r="G3540" t="s">
        <v>625</v>
      </c>
      <c r="H3540" t="s">
        <v>144</v>
      </c>
      <c r="I3540" t="s">
        <v>145</v>
      </c>
      <c r="J3540">
        <v>1</v>
      </c>
      <c r="K3540">
        <v>3949</v>
      </c>
    </row>
    <row r="3541" spans="1:11" x14ac:dyDescent="0.35">
      <c r="A3541" s="36" t="str">
        <f t="shared" si="41"/>
        <v>NHS111PS-202526-H1</v>
      </c>
      <c r="B3541" s="36" t="str">
        <f>VLOOKUP($A3541,Refs!$J$2:$K$15,2,FALSE)</f>
        <v>Apr'25 to Sep'25</v>
      </c>
      <c r="C3541" t="s">
        <v>646</v>
      </c>
      <c r="D3541" t="s">
        <v>497</v>
      </c>
      <c r="E3541" t="s">
        <v>594</v>
      </c>
      <c r="F3541" t="s">
        <v>624</v>
      </c>
      <c r="G3541" t="s">
        <v>625</v>
      </c>
      <c r="H3541" t="s">
        <v>144</v>
      </c>
      <c r="I3541" t="s">
        <v>145</v>
      </c>
      <c r="J3541">
        <v>2</v>
      </c>
      <c r="K3541">
        <v>528</v>
      </c>
    </row>
    <row r="3542" spans="1:11" x14ac:dyDescent="0.35">
      <c r="A3542" s="36" t="str">
        <f t="shared" si="41"/>
        <v>NHS111PS-202526-H1</v>
      </c>
      <c r="B3542" s="36" t="str">
        <f>VLOOKUP($A3542,Refs!$J$2:$K$15,2,FALSE)</f>
        <v>Apr'25 to Sep'25</v>
      </c>
      <c r="C3542" t="s">
        <v>646</v>
      </c>
      <c r="D3542" t="s">
        <v>497</v>
      </c>
      <c r="E3542" t="s">
        <v>594</v>
      </c>
      <c r="F3542" t="s">
        <v>624</v>
      </c>
      <c r="G3542" t="s">
        <v>625</v>
      </c>
      <c r="H3542" t="s">
        <v>144</v>
      </c>
      <c r="I3542" t="s">
        <v>145</v>
      </c>
      <c r="J3542" t="s">
        <v>30</v>
      </c>
      <c r="K3542">
        <v>392</v>
      </c>
    </row>
    <row r="3543" spans="1:11" x14ac:dyDescent="0.35">
      <c r="A3543" s="36" t="str">
        <f t="shared" si="41"/>
        <v>NHS111PS-202526-H1</v>
      </c>
      <c r="B3543" s="36" t="str">
        <f>VLOOKUP($A3543,Refs!$J$2:$K$15,2,FALSE)</f>
        <v>Apr'25 to Sep'25</v>
      </c>
      <c r="C3543" t="s">
        <v>646</v>
      </c>
      <c r="D3543" t="s">
        <v>497</v>
      </c>
      <c r="E3543" t="s">
        <v>594</v>
      </c>
      <c r="F3543" t="s">
        <v>624</v>
      </c>
      <c r="G3543" t="s">
        <v>625</v>
      </c>
      <c r="H3543" t="s">
        <v>144</v>
      </c>
      <c r="I3543" t="s">
        <v>145</v>
      </c>
      <c r="J3543" t="s">
        <v>31</v>
      </c>
      <c r="K3543">
        <v>86</v>
      </c>
    </row>
    <row r="3544" spans="1:11" x14ac:dyDescent="0.35">
      <c r="A3544" s="36" t="str">
        <f t="shared" si="41"/>
        <v>NHS111PS-202526-H1</v>
      </c>
      <c r="B3544" s="36" t="str">
        <f>VLOOKUP($A3544,Refs!$J$2:$K$15,2,FALSE)</f>
        <v>Apr'25 to Sep'25</v>
      </c>
      <c r="C3544" t="s">
        <v>646</v>
      </c>
      <c r="D3544" t="s">
        <v>497</v>
      </c>
      <c r="E3544" t="s">
        <v>594</v>
      </c>
      <c r="F3544" t="s">
        <v>624</v>
      </c>
      <c r="G3544" t="s">
        <v>625</v>
      </c>
      <c r="H3544" t="s">
        <v>144</v>
      </c>
      <c r="I3544" t="s">
        <v>145</v>
      </c>
      <c r="J3544" t="s">
        <v>32</v>
      </c>
      <c r="K3544">
        <v>16</v>
      </c>
    </row>
    <row r="3545" spans="1:11" x14ac:dyDescent="0.35">
      <c r="A3545" s="36" t="str">
        <f t="shared" si="41"/>
        <v>NHS111PS-202526-H1</v>
      </c>
      <c r="B3545" s="36" t="str">
        <f>VLOOKUP($A3545,Refs!$J$2:$K$15,2,FALSE)</f>
        <v>Apr'25 to Sep'25</v>
      </c>
      <c r="C3545" t="s">
        <v>646</v>
      </c>
      <c r="D3545" t="s">
        <v>497</v>
      </c>
      <c r="E3545" t="s">
        <v>594</v>
      </c>
      <c r="F3545" t="s">
        <v>624</v>
      </c>
      <c r="G3545" t="s">
        <v>625</v>
      </c>
      <c r="H3545" t="s">
        <v>144</v>
      </c>
      <c r="I3545" t="s">
        <v>145</v>
      </c>
      <c r="J3545" t="s">
        <v>33</v>
      </c>
      <c r="K3545">
        <v>14</v>
      </c>
    </row>
    <row r="3546" spans="1:11" x14ac:dyDescent="0.35">
      <c r="A3546" s="36" t="str">
        <f t="shared" si="41"/>
        <v>NHS111PS-202526-H1</v>
      </c>
      <c r="B3546" s="36" t="str">
        <f>VLOOKUP($A3546,Refs!$J$2:$K$15,2,FALSE)</f>
        <v>Apr'25 to Sep'25</v>
      </c>
      <c r="C3546" t="s">
        <v>646</v>
      </c>
      <c r="D3546" t="s">
        <v>497</v>
      </c>
      <c r="E3546" t="s">
        <v>594</v>
      </c>
      <c r="F3546" t="s">
        <v>624</v>
      </c>
      <c r="G3546" t="s">
        <v>625</v>
      </c>
      <c r="H3546" t="s">
        <v>144</v>
      </c>
      <c r="I3546" t="s">
        <v>145</v>
      </c>
      <c r="J3546" t="s">
        <v>34</v>
      </c>
      <c r="K3546">
        <v>13</v>
      </c>
    </row>
    <row r="3547" spans="1:11" x14ac:dyDescent="0.35">
      <c r="A3547" s="36" t="str">
        <f t="shared" si="41"/>
        <v>NHS111PS-202526-H1</v>
      </c>
      <c r="B3547" s="36" t="str">
        <f>VLOOKUP($A3547,Refs!$J$2:$K$15,2,FALSE)</f>
        <v>Apr'25 to Sep'25</v>
      </c>
      <c r="C3547" t="s">
        <v>646</v>
      </c>
      <c r="D3547" t="s">
        <v>497</v>
      </c>
      <c r="E3547" t="s">
        <v>594</v>
      </c>
      <c r="F3547" t="s">
        <v>624</v>
      </c>
      <c r="G3547" t="s">
        <v>625</v>
      </c>
      <c r="H3547" t="s">
        <v>144</v>
      </c>
      <c r="I3547" t="s">
        <v>145</v>
      </c>
      <c r="J3547" t="s">
        <v>35</v>
      </c>
      <c r="K3547">
        <v>7</v>
      </c>
    </row>
    <row r="3548" spans="1:11" x14ac:dyDescent="0.35">
      <c r="A3548" s="36" t="str">
        <f t="shared" si="41"/>
        <v>NHS111PS-202526-H1</v>
      </c>
      <c r="B3548" s="36" t="str">
        <f>VLOOKUP($A3548,Refs!$J$2:$K$15,2,FALSE)</f>
        <v>Apr'25 to Sep'25</v>
      </c>
      <c r="C3548" t="s">
        <v>646</v>
      </c>
      <c r="D3548" t="s">
        <v>497</v>
      </c>
      <c r="E3548" t="s">
        <v>594</v>
      </c>
      <c r="F3548" t="s">
        <v>624</v>
      </c>
      <c r="G3548" t="s">
        <v>625</v>
      </c>
      <c r="H3548" t="s">
        <v>144</v>
      </c>
      <c r="I3548" t="s">
        <v>145</v>
      </c>
      <c r="J3548" t="s">
        <v>36</v>
      </c>
      <c r="K3548">
        <v>169</v>
      </c>
    </row>
    <row r="3549" spans="1:11" x14ac:dyDescent="0.35">
      <c r="A3549" s="36" t="str">
        <f t="shared" si="41"/>
        <v>NHS111PS-202526-H1</v>
      </c>
      <c r="B3549" s="36" t="str">
        <f>VLOOKUP($A3549,Refs!$J$2:$K$15,2,FALSE)</f>
        <v>Apr'25 to Sep'25</v>
      </c>
      <c r="C3549" t="s">
        <v>646</v>
      </c>
      <c r="D3549" t="s">
        <v>497</v>
      </c>
      <c r="E3549" t="s">
        <v>594</v>
      </c>
      <c r="F3549" t="s">
        <v>624</v>
      </c>
      <c r="G3549" t="s">
        <v>625</v>
      </c>
      <c r="H3549" t="s">
        <v>144</v>
      </c>
      <c r="I3549" t="s">
        <v>145</v>
      </c>
      <c r="J3549" t="s">
        <v>37</v>
      </c>
      <c r="K3549">
        <v>59</v>
      </c>
    </row>
    <row r="3550" spans="1:11" x14ac:dyDescent="0.35">
      <c r="A3550" s="36" t="str">
        <f t="shared" si="41"/>
        <v>NHS111PS-202526-H1</v>
      </c>
      <c r="B3550" s="36" t="str">
        <f>VLOOKUP($A3550,Refs!$J$2:$K$15,2,FALSE)</f>
        <v>Apr'25 to Sep'25</v>
      </c>
      <c r="C3550" t="s">
        <v>646</v>
      </c>
      <c r="D3550" t="s">
        <v>497</v>
      </c>
      <c r="E3550" t="s">
        <v>594</v>
      </c>
      <c r="F3550" t="s">
        <v>624</v>
      </c>
      <c r="G3550" t="s">
        <v>625</v>
      </c>
      <c r="H3550" t="s">
        <v>144</v>
      </c>
      <c r="I3550" t="s">
        <v>145</v>
      </c>
      <c r="J3550" t="s">
        <v>38</v>
      </c>
      <c r="K3550">
        <v>101</v>
      </c>
    </row>
    <row r="3551" spans="1:11" x14ac:dyDescent="0.35">
      <c r="A3551" s="36" t="str">
        <f t="shared" si="41"/>
        <v>NHS111PS-202526-H1</v>
      </c>
      <c r="B3551" s="36" t="str">
        <f>VLOOKUP($A3551,Refs!$J$2:$K$15,2,FALSE)</f>
        <v>Apr'25 to Sep'25</v>
      </c>
      <c r="C3551" t="s">
        <v>646</v>
      </c>
      <c r="D3551" t="s">
        <v>497</v>
      </c>
      <c r="E3551" t="s">
        <v>594</v>
      </c>
      <c r="F3551" t="s">
        <v>624</v>
      </c>
      <c r="G3551" t="s">
        <v>625</v>
      </c>
      <c r="H3551" t="s">
        <v>144</v>
      </c>
      <c r="I3551" t="s">
        <v>145</v>
      </c>
      <c r="J3551" t="s">
        <v>39</v>
      </c>
      <c r="K3551">
        <v>127</v>
      </c>
    </row>
    <row r="3552" spans="1:11" x14ac:dyDescent="0.35">
      <c r="A3552" s="36" t="str">
        <f t="shared" si="41"/>
        <v>NHS111PS-202526-H1</v>
      </c>
      <c r="B3552" s="36" t="str">
        <f>VLOOKUP($A3552,Refs!$J$2:$K$15,2,FALSE)</f>
        <v>Apr'25 to Sep'25</v>
      </c>
      <c r="C3552" t="s">
        <v>646</v>
      </c>
      <c r="D3552" t="s">
        <v>497</v>
      </c>
      <c r="E3552" t="s">
        <v>594</v>
      </c>
      <c r="F3552" t="s">
        <v>624</v>
      </c>
      <c r="G3552" t="s">
        <v>625</v>
      </c>
      <c r="H3552" t="s">
        <v>144</v>
      </c>
      <c r="I3552" t="s">
        <v>145</v>
      </c>
      <c r="J3552" t="s">
        <v>40</v>
      </c>
      <c r="K3552">
        <v>10</v>
      </c>
    </row>
    <row r="3553" spans="1:11" x14ac:dyDescent="0.35">
      <c r="A3553" s="36" t="str">
        <f t="shared" si="41"/>
        <v>NHS111PS-202526-H1</v>
      </c>
      <c r="B3553" s="36" t="str">
        <f>VLOOKUP($A3553,Refs!$J$2:$K$15,2,FALSE)</f>
        <v>Apr'25 to Sep'25</v>
      </c>
      <c r="C3553" t="s">
        <v>646</v>
      </c>
      <c r="D3553" t="s">
        <v>497</v>
      </c>
      <c r="E3553" t="s">
        <v>594</v>
      </c>
      <c r="F3553" t="s">
        <v>624</v>
      </c>
      <c r="G3553" t="s">
        <v>625</v>
      </c>
      <c r="H3553" t="s">
        <v>144</v>
      </c>
      <c r="I3553" t="s">
        <v>145</v>
      </c>
      <c r="J3553" t="s">
        <v>41</v>
      </c>
      <c r="K3553">
        <v>23</v>
      </c>
    </row>
    <row r="3554" spans="1:11" x14ac:dyDescent="0.35">
      <c r="A3554" s="36" t="str">
        <f t="shared" si="41"/>
        <v>NHS111PS-202526-H1</v>
      </c>
      <c r="B3554" s="36" t="str">
        <f>VLOOKUP($A3554,Refs!$J$2:$K$15,2,FALSE)</f>
        <v>Apr'25 to Sep'25</v>
      </c>
      <c r="C3554" t="s">
        <v>646</v>
      </c>
      <c r="D3554" t="s">
        <v>497</v>
      </c>
      <c r="E3554" t="s">
        <v>594</v>
      </c>
      <c r="F3554" t="s">
        <v>624</v>
      </c>
      <c r="G3554" t="s">
        <v>625</v>
      </c>
      <c r="H3554" t="s">
        <v>144</v>
      </c>
      <c r="I3554" t="s">
        <v>145</v>
      </c>
      <c r="J3554" t="s">
        <v>42</v>
      </c>
      <c r="K3554">
        <v>11</v>
      </c>
    </row>
    <row r="3555" spans="1:11" x14ac:dyDescent="0.35">
      <c r="A3555" s="36" t="str">
        <f t="shared" si="41"/>
        <v>NHS111PS-202526-H1</v>
      </c>
      <c r="B3555" s="36" t="str">
        <f>VLOOKUP($A3555,Refs!$J$2:$K$15,2,FALSE)</f>
        <v>Apr'25 to Sep'25</v>
      </c>
      <c r="C3555" t="s">
        <v>646</v>
      </c>
      <c r="D3555" t="s">
        <v>497</v>
      </c>
      <c r="E3555" t="s">
        <v>594</v>
      </c>
      <c r="F3555" t="s">
        <v>624</v>
      </c>
      <c r="G3555" t="s">
        <v>625</v>
      </c>
      <c r="H3555" t="s">
        <v>144</v>
      </c>
      <c r="I3555" t="s">
        <v>145</v>
      </c>
      <c r="J3555" t="s">
        <v>43</v>
      </c>
      <c r="K3555">
        <v>28</v>
      </c>
    </row>
    <row r="3556" spans="1:11" x14ac:dyDescent="0.35">
      <c r="A3556" s="36" t="str">
        <f t="shared" si="41"/>
        <v>NHS111PS-202526-H1</v>
      </c>
      <c r="B3556" s="36" t="str">
        <f>VLOOKUP($A3556,Refs!$J$2:$K$15,2,FALSE)</f>
        <v>Apr'25 to Sep'25</v>
      </c>
      <c r="C3556" t="s">
        <v>646</v>
      </c>
      <c r="D3556" t="s">
        <v>497</v>
      </c>
      <c r="E3556" t="s">
        <v>594</v>
      </c>
      <c r="F3556" t="s">
        <v>624</v>
      </c>
      <c r="G3556" t="s">
        <v>625</v>
      </c>
      <c r="H3556" t="s">
        <v>162</v>
      </c>
      <c r="I3556" t="s">
        <v>163</v>
      </c>
      <c r="J3556">
        <v>1</v>
      </c>
      <c r="K3556">
        <v>3177</v>
      </c>
    </row>
    <row r="3557" spans="1:11" x14ac:dyDescent="0.35">
      <c r="A3557" s="36" t="str">
        <f t="shared" si="41"/>
        <v>NHS111PS-202526-H1</v>
      </c>
      <c r="B3557" s="36" t="str">
        <f>VLOOKUP($A3557,Refs!$J$2:$K$15,2,FALSE)</f>
        <v>Apr'25 to Sep'25</v>
      </c>
      <c r="C3557" t="s">
        <v>646</v>
      </c>
      <c r="D3557" t="s">
        <v>497</v>
      </c>
      <c r="E3557" t="s">
        <v>594</v>
      </c>
      <c r="F3557" t="s">
        <v>624</v>
      </c>
      <c r="G3557" t="s">
        <v>625</v>
      </c>
      <c r="H3557" t="s">
        <v>162</v>
      </c>
      <c r="I3557" t="s">
        <v>163</v>
      </c>
      <c r="J3557">
        <v>2</v>
      </c>
      <c r="K3557">
        <v>624</v>
      </c>
    </row>
    <row r="3558" spans="1:11" x14ac:dyDescent="0.35">
      <c r="A3558" s="36" t="str">
        <f t="shared" si="41"/>
        <v>NHS111PS-202526-H1</v>
      </c>
      <c r="B3558" s="36" t="str">
        <f>VLOOKUP($A3558,Refs!$J$2:$K$15,2,FALSE)</f>
        <v>Apr'25 to Sep'25</v>
      </c>
      <c r="C3558" t="s">
        <v>646</v>
      </c>
      <c r="D3558" t="s">
        <v>497</v>
      </c>
      <c r="E3558" t="s">
        <v>594</v>
      </c>
      <c r="F3558" t="s">
        <v>624</v>
      </c>
      <c r="G3558" t="s">
        <v>625</v>
      </c>
      <c r="H3558" t="s">
        <v>162</v>
      </c>
      <c r="I3558" t="s">
        <v>163</v>
      </c>
      <c r="J3558" t="s">
        <v>30</v>
      </c>
      <c r="K3558">
        <v>480</v>
      </c>
    </row>
    <row r="3559" spans="1:11" x14ac:dyDescent="0.35">
      <c r="A3559" s="36" t="str">
        <f t="shared" si="41"/>
        <v>NHS111PS-202526-H1</v>
      </c>
      <c r="B3559" s="36" t="str">
        <f>VLOOKUP($A3559,Refs!$J$2:$K$15,2,FALSE)</f>
        <v>Apr'25 to Sep'25</v>
      </c>
      <c r="C3559" t="s">
        <v>646</v>
      </c>
      <c r="D3559" t="s">
        <v>497</v>
      </c>
      <c r="E3559" t="s">
        <v>594</v>
      </c>
      <c r="F3559" t="s">
        <v>624</v>
      </c>
      <c r="G3559" t="s">
        <v>625</v>
      </c>
      <c r="H3559" t="s">
        <v>162</v>
      </c>
      <c r="I3559" t="s">
        <v>163</v>
      </c>
      <c r="J3559" t="s">
        <v>31</v>
      </c>
      <c r="K3559">
        <v>94</v>
      </c>
    </row>
    <row r="3560" spans="1:11" x14ac:dyDescent="0.35">
      <c r="A3560" s="36" t="str">
        <f t="shared" si="41"/>
        <v>NHS111PS-202526-H1</v>
      </c>
      <c r="B3560" s="36" t="str">
        <f>VLOOKUP($A3560,Refs!$J$2:$K$15,2,FALSE)</f>
        <v>Apr'25 to Sep'25</v>
      </c>
      <c r="C3560" t="s">
        <v>646</v>
      </c>
      <c r="D3560" t="s">
        <v>497</v>
      </c>
      <c r="E3560" t="s">
        <v>594</v>
      </c>
      <c r="F3560" t="s">
        <v>624</v>
      </c>
      <c r="G3560" t="s">
        <v>625</v>
      </c>
      <c r="H3560" t="s">
        <v>162</v>
      </c>
      <c r="I3560" t="s">
        <v>163</v>
      </c>
      <c r="J3560" t="s">
        <v>32</v>
      </c>
      <c r="K3560">
        <v>24</v>
      </c>
    </row>
    <row r="3561" spans="1:11" x14ac:dyDescent="0.35">
      <c r="A3561" s="36" t="str">
        <f t="shared" si="41"/>
        <v>NHS111PS-202526-H1</v>
      </c>
      <c r="B3561" s="36" t="str">
        <f>VLOOKUP($A3561,Refs!$J$2:$K$15,2,FALSE)</f>
        <v>Apr'25 to Sep'25</v>
      </c>
      <c r="C3561" t="s">
        <v>646</v>
      </c>
      <c r="D3561" t="s">
        <v>497</v>
      </c>
      <c r="E3561" t="s">
        <v>594</v>
      </c>
      <c r="F3561" t="s">
        <v>624</v>
      </c>
      <c r="G3561" t="s">
        <v>625</v>
      </c>
      <c r="H3561" t="s">
        <v>162</v>
      </c>
      <c r="I3561" t="s">
        <v>163</v>
      </c>
      <c r="J3561" t="s">
        <v>33</v>
      </c>
      <c r="K3561">
        <v>16</v>
      </c>
    </row>
    <row r="3562" spans="1:11" x14ac:dyDescent="0.35">
      <c r="A3562" s="36" t="str">
        <f t="shared" si="41"/>
        <v>NHS111PS-202526-H1</v>
      </c>
      <c r="B3562" s="36" t="str">
        <f>VLOOKUP($A3562,Refs!$J$2:$K$15,2,FALSE)</f>
        <v>Apr'25 to Sep'25</v>
      </c>
      <c r="C3562" t="s">
        <v>646</v>
      </c>
      <c r="D3562" t="s">
        <v>497</v>
      </c>
      <c r="E3562" t="s">
        <v>594</v>
      </c>
      <c r="F3562" t="s">
        <v>624</v>
      </c>
      <c r="G3562" t="s">
        <v>625</v>
      </c>
      <c r="H3562" t="s">
        <v>162</v>
      </c>
      <c r="I3562" t="s">
        <v>163</v>
      </c>
      <c r="J3562" t="s">
        <v>34</v>
      </c>
      <c r="K3562">
        <v>7</v>
      </c>
    </row>
    <row r="3563" spans="1:11" x14ac:dyDescent="0.35">
      <c r="A3563" s="36" t="str">
        <f t="shared" si="41"/>
        <v>NHS111PS-202526-H1</v>
      </c>
      <c r="B3563" s="36" t="str">
        <f>VLOOKUP($A3563,Refs!$J$2:$K$15,2,FALSE)</f>
        <v>Apr'25 to Sep'25</v>
      </c>
      <c r="C3563" t="s">
        <v>646</v>
      </c>
      <c r="D3563" t="s">
        <v>497</v>
      </c>
      <c r="E3563" t="s">
        <v>594</v>
      </c>
      <c r="F3563" t="s">
        <v>624</v>
      </c>
      <c r="G3563" t="s">
        <v>625</v>
      </c>
      <c r="H3563" t="s">
        <v>162</v>
      </c>
      <c r="I3563" t="s">
        <v>163</v>
      </c>
      <c r="J3563" t="s">
        <v>35</v>
      </c>
      <c r="K3563">
        <v>3</v>
      </c>
    </row>
    <row r="3564" spans="1:11" x14ac:dyDescent="0.35">
      <c r="A3564" s="36" t="str">
        <f t="shared" si="41"/>
        <v>NHS111PS-202526-H1</v>
      </c>
      <c r="B3564" s="36" t="str">
        <f>VLOOKUP($A3564,Refs!$J$2:$K$15,2,FALSE)</f>
        <v>Apr'25 to Sep'25</v>
      </c>
      <c r="C3564" t="s">
        <v>646</v>
      </c>
      <c r="D3564" t="s">
        <v>497</v>
      </c>
      <c r="E3564" t="s">
        <v>594</v>
      </c>
      <c r="F3564" t="s">
        <v>624</v>
      </c>
      <c r="G3564" t="s">
        <v>625</v>
      </c>
      <c r="H3564" t="s">
        <v>162</v>
      </c>
      <c r="I3564" t="s">
        <v>163</v>
      </c>
      <c r="J3564" t="s">
        <v>36</v>
      </c>
      <c r="K3564">
        <v>205</v>
      </c>
    </row>
    <row r="3565" spans="1:11" x14ac:dyDescent="0.35">
      <c r="A3565" s="36" t="str">
        <f t="shared" si="41"/>
        <v>NHS111PS-202526-H1</v>
      </c>
      <c r="B3565" s="36" t="str">
        <f>VLOOKUP($A3565,Refs!$J$2:$K$15,2,FALSE)</f>
        <v>Apr'25 to Sep'25</v>
      </c>
      <c r="C3565" t="s">
        <v>646</v>
      </c>
      <c r="D3565" t="s">
        <v>497</v>
      </c>
      <c r="E3565" t="s">
        <v>594</v>
      </c>
      <c r="F3565" t="s">
        <v>624</v>
      </c>
      <c r="G3565" t="s">
        <v>625</v>
      </c>
      <c r="H3565" t="s">
        <v>162</v>
      </c>
      <c r="I3565" t="s">
        <v>163</v>
      </c>
      <c r="J3565" t="s">
        <v>37</v>
      </c>
      <c r="K3565">
        <v>48</v>
      </c>
    </row>
    <row r="3566" spans="1:11" x14ac:dyDescent="0.35">
      <c r="A3566" s="36" t="str">
        <f t="shared" si="41"/>
        <v>NHS111PS-202526-H1</v>
      </c>
      <c r="B3566" s="36" t="str">
        <f>VLOOKUP($A3566,Refs!$J$2:$K$15,2,FALSE)</f>
        <v>Apr'25 to Sep'25</v>
      </c>
      <c r="C3566" t="s">
        <v>646</v>
      </c>
      <c r="D3566" t="s">
        <v>497</v>
      </c>
      <c r="E3566" t="s">
        <v>594</v>
      </c>
      <c r="F3566" t="s">
        <v>624</v>
      </c>
      <c r="G3566" t="s">
        <v>625</v>
      </c>
      <c r="H3566" t="s">
        <v>162</v>
      </c>
      <c r="I3566" t="s">
        <v>163</v>
      </c>
      <c r="J3566" t="s">
        <v>38</v>
      </c>
      <c r="K3566">
        <v>138</v>
      </c>
    </row>
    <row r="3567" spans="1:11" x14ac:dyDescent="0.35">
      <c r="A3567" s="36" t="str">
        <f t="shared" si="41"/>
        <v>NHS111PS-202526-H1</v>
      </c>
      <c r="B3567" s="36" t="str">
        <f>VLOOKUP($A3567,Refs!$J$2:$K$15,2,FALSE)</f>
        <v>Apr'25 to Sep'25</v>
      </c>
      <c r="C3567" t="s">
        <v>646</v>
      </c>
      <c r="D3567" t="s">
        <v>497</v>
      </c>
      <c r="E3567" t="s">
        <v>594</v>
      </c>
      <c r="F3567" t="s">
        <v>624</v>
      </c>
      <c r="G3567" t="s">
        <v>625</v>
      </c>
      <c r="H3567" t="s">
        <v>162</v>
      </c>
      <c r="I3567" t="s">
        <v>163</v>
      </c>
      <c r="J3567" t="s">
        <v>39</v>
      </c>
      <c r="K3567">
        <v>143</v>
      </c>
    </row>
    <row r="3568" spans="1:11" x14ac:dyDescent="0.35">
      <c r="A3568" s="36" t="str">
        <f t="shared" si="41"/>
        <v>NHS111PS-202526-H1</v>
      </c>
      <c r="B3568" s="36" t="str">
        <f>VLOOKUP($A3568,Refs!$J$2:$K$15,2,FALSE)</f>
        <v>Apr'25 to Sep'25</v>
      </c>
      <c r="C3568" t="s">
        <v>646</v>
      </c>
      <c r="D3568" t="s">
        <v>497</v>
      </c>
      <c r="E3568" t="s">
        <v>594</v>
      </c>
      <c r="F3568" t="s">
        <v>624</v>
      </c>
      <c r="G3568" t="s">
        <v>625</v>
      </c>
      <c r="H3568" t="s">
        <v>162</v>
      </c>
      <c r="I3568" t="s">
        <v>163</v>
      </c>
      <c r="J3568" t="s">
        <v>40</v>
      </c>
      <c r="K3568">
        <v>18</v>
      </c>
    </row>
    <row r="3569" spans="1:11" x14ac:dyDescent="0.35">
      <c r="A3569" s="36" t="str">
        <f t="shared" si="41"/>
        <v>NHS111PS-202526-H1</v>
      </c>
      <c r="B3569" s="36" t="str">
        <f>VLOOKUP($A3569,Refs!$J$2:$K$15,2,FALSE)</f>
        <v>Apr'25 to Sep'25</v>
      </c>
      <c r="C3569" t="s">
        <v>646</v>
      </c>
      <c r="D3569" t="s">
        <v>497</v>
      </c>
      <c r="E3569" t="s">
        <v>594</v>
      </c>
      <c r="F3569" t="s">
        <v>624</v>
      </c>
      <c r="G3569" t="s">
        <v>625</v>
      </c>
      <c r="H3569" t="s">
        <v>162</v>
      </c>
      <c r="I3569" t="s">
        <v>163</v>
      </c>
      <c r="J3569" t="s">
        <v>41</v>
      </c>
      <c r="K3569">
        <v>16</v>
      </c>
    </row>
    <row r="3570" spans="1:11" x14ac:dyDescent="0.35">
      <c r="A3570" s="36" t="str">
        <f t="shared" si="41"/>
        <v>NHS111PS-202526-H1</v>
      </c>
      <c r="B3570" s="36" t="str">
        <f>VLOOKUP($A3570,Refs!$J$2:$K$15,2,FALSE)</f>
        <v>Apr'25 to Sep'25</v>
      </c>
      <c r="C3570" t="s">
        <v>646</v>
      </c>
      <c r="D3570" t="s">
        <v>497</v>
      </c>
      <c r="E3570" t="s">
        <v>594</v>
      </c>
      <c r="F3570" t="s">
        <v>624</v>
      </c>
      <c r="G3570" t="s">
        <v>625</v>
      </c>
      <c r="H3570" t="s">
        <v>162</v>
      </c>
      <c r="I3570" t="s">
        <v>163</v>
      </c>
      <c r="J3570" t="s">
        <v>42</v>
      </c>
      <c r="K3570">
        <v>16</v>
      </c>
    </row>
    <row r="3571" spans="1:11" x14ac:dyDescent="0.35">
      <c r="A3571" s="36" t="str">
        <f t="shared" si="41"/>
        <v>NHS111PS-202526-H1</v>
      </c>
      <c r="B3571" s="36" t="str">
        <f>VLOOKUP($A3571,Refs!$J$2:$K$15,2,FALSE)</f>
        <v>Apr'25 to Sep'25</v>
      </c>
      <c r="C3571" t="s">
        <v>646</v>
      </c>
      <c r="D3571" t="s">
        <v>497</v>
      </c>
      <c r="E3571" t="s">
        <v>594</v>
      </c>
      <c r="F3571" t="s">
        <v>624</v>
      </c>
      <c r="G3571" t="s">
        <v>625</v>
      </c>
      <c r="H3571" t="s">
        <v>162</v>
      </c>
      <c r="I3571" t="s">
        <v>163</v>
      </c>
      <c r="J3571" t="s">
        <v>43</v>
      </c>
      <c r="K3571">
        <v>40</v>
      </c>
    </row>
    <row r="3572" spans="1:11" x14ac:dyDescent="0.35">
      <c r="A3572" s="36" t="str">
        <f t="shared" ref="A3572:A3635" si="42">C3572</f>
        <v>NHS111PS-202526-H1</v>
      </c>
      <c r="B3572" s="36" t="str">
        <f>VLOOKUP($A3572,Refs!$J$2:$K$15,2,FALSE)</f>
        <v>Apr'25 to Sep'25</v>
      </c>
      <c r="C3572" t="s">
        <v>646</v>
      </c>
      <c r="D3572" t="s">
        <v>497</v>
      </c>
      <c r="E3572" t="s">
        <v>594</v>
      </c>
      <c r="F3572" t="s">
        <v>624</v>
      </c>
      <c r="G3572" t="s">
        <v>625</v>
      </c>
      <c r="H3572" t="s">
        <v>563</v>
      </c>
      <c r="I3572" t="s">
        <v>564</v>
      </c>
      <c r="J3572">
        <v>1</v>
      </c>
      <c r="K3572">
        <v>5179</v>
      </c>
    </row>
    <row r="3573" spans="1:11" x14ac:dyDescent="0.35">
      <c r="A3573" s="36" t="str">
        <f t="shared" si="42"/>
        <v>NHS111PS-202526-H1</v>
      </c>
      <c r="B3573" s="36" t="str">
        <f>VLOOKUP($A3573,Refs!$J$2:$K$15,2,FALSE)</f>
        <v>Apr'25 to Sep'25</v>
      </c>
      <c r="C3573" t="s">
        <v>646</v>
      </c>
      <c r="D3573" t="s">
        <v>497</v>
      </c>
      <c r="E3573" t="s">
        <v>594</v>
      </c>
      <c r="F3573" t="s">
        <v>624</v>
      </c>
      <c r="G3573" t="s">
        <v>625</v>
      </c>
      <c r="H3573" t="s">
        <v>563</v>
      </c>
      <c r="I3573" t="s">
        <v>564</v>
      </c>
      <c r="J3573">
        <v>2</v>
      </c>
      <c r="K3573">
        <v>1197</v>
      </c>
    </row>
    <row r="3574" spans="1:11" x14ac:dyDescent="0.35">
      <c r="A3574" s="36" t="str">
        <f t="shared" si="42"/>
        <v>NHS111PS-202526-H1</v>
      </c>
      <c r="B3574" s="36" t="str">
        <f>VLOOKUP($A3574,Refs!$J$2:$K$15,2,FALSE)</f>
        <v>Apr'25 to Sep'25</v>
      </c>
      <c r="C3574" t="s">
        <v>646</v>
      </c>
      <c r="D3574" t="s">
        <v>497</v>
      </c>
      <c r="E3574" t="s">
        <v>594</v>
      </c>
      <c r="F3574" t="s">
        <v>624</v>
      </c>
      <c r="G3574" t="s">
        <v>625</v>
      </c>
      <c r="H3574" t="s">
        <v>563</v>
      </c>
      <c r="I3574" t="s">
        <v>564</v>
      </c>
      <c r="J3574" t="s">
        <v>30</v>
      </c>
      <c r="K3574">
        <v>892</v>
      </c>
    </row>
    <row r="3575" spans="1:11" x14ac:dyDescent="0.35">
      <c r="A3575" s="36" t="str">
        <f t="shared" si="42"/>
        <v>NHS111PS-202526-H1</v>
      </c>
      <c r="B3575" s="36" t="str">
        <f>VLOOKUP($A3575,Refs!$J$2:$K$15,2,FALSE)</f>
        <v>Apr'25 to Sep'25</v>
      </c>
      <c r="C3575" t="s">
        <v>646</v>
      </c>
      <c r="D3575" t="s">
        <v>497</v>
      </c>
      <c r="E3575" t="s">
        <v>594</v>
      </c>
      <c r="F3575" t="s">
        <v>624</v>
      </c>
      <c r="G3575" t="s">
        <v>625</v>
      </c>
      <c r="H3575" t="s">
        <v>563</v>
      </c>
      <c r="I3575" t="s">
        <v>564</v>
      </c>
      <c r="J3575" t="s">
        <v>31</v>
      </c>
      <c r="K3575">
        <v>185</v>
      </c>
    </row>
    <row r="3576" spans="1:11" x14ac:dyDescent="0.35">
      <c r="A3576" s="36" t="str">
        <f t="shared" si="42"/>
        <v>NHS111PS-202526-H1</v>
      </c>
      <c r="B3576" s="36" t="str">
        <f>VLOOKUP($A3576,Refs!$J$2:$K$15,2,FALSE)</f>
        <v>Apr'25 to Sep'25</v>
      </c>
      <c r="C3576" t="s">
        <v>646</v>
      </c>
      <c r="D3576" t="s">
        <v>497</v>
      </c>
      <c r="E3576" t="s">
        <v>594</v>
      </c>
      <c r="F3576" t="s">
        <v>624</v>
      </c>
      <c r="G3576" t="s">
        <v>625</v>
      </c>
      <c r="H3576" t="s">
        <v>563</v>
      </c>
      <c r="I3576" t="s">
        <v>564</v>
      </c>
      <c r="J3576" t="s">
        <v>32</v>
      </c>
      <c r="K3576">
        <v>42</v>
      </c>
    </row>
    <row r="3577" spans="1:11" x14ac:dyDescent="0.35">
      <c r="A3577" s="36" t="str">
        <f t="shared" si="42"/>
        <v>NHS111PS-202526-H1</v>
      </c>
      <c r="B3577" s="36" t="str">
        <f>VLOOKUP($A3577,Refs!$J$2:$K$15,2,FALSE)</f>
        <v>Apr'25 to Sep'25</v>
      </c>
      <c r="C3577" t="s">
        <v>646</v>
      </c>
      <c r="D3577" t="s">
        <v>497</v>
      </c>
      <c r="E3577" t="s">
        <v>594</v>
      </c>
      <c r="F3577" t="s">
        <v>624</v>
      </c>
      <c r="G3577" t="s">
        <v>625</v>
      </c>
      <c r="H3577" t="s">
        <v>563</v>
      </c>
      <c r="I3577" t="s">
        <v>564</v>
      </c>
      <c r="J3577" t="s">
        <v>33</v>
      </c>
      <c r="K3577">
        <v>32</v>
      </c>
    </row>
    <row r="3578" spans="1:11" x14ac:dyDescent="0.35">
      <c r="A3578" s="36" t="str">
        <f t="shared" si="42"/>
        <v>NHS111PS-202526-H1</v>
      </c>
      <c r="B3578" s="36" t="str">
        <f>VLOOKUP($A3578,Refs!$J$2:$K$15,2,FALSE)</f>
        <v>Apr'25 to Sep'25</v>
      </c>
      <c r="C3578" t="s">
        <v>646</v>
      </c>
      <c r="D3578" t="s">
        <v>497</v>
      </c>
      <c r="E3578" t="s">
        <v>594</v>
      </c>
      <c r="F3578" t="s">
        <v>624</v>
      </c>
      <c r="G3578" t="s">
        <v>625</v>
      </c>
      <c r="H3578" t="s">
        <v>563</v>
      </c>
      <c r="I3578" t="s">
        <v>564</v>
      </c>
      <c r="J3578" t="s">
        <v>34</v>
      </c>
      <c r="K3578">
        <v>28</v>
      </c>
    </row>
    <row r="3579" spans="1:11" x14ac:dyDescent="0.35">
      <c r="A3579" s="36" t="str">
        <f t="shared" si="42"/>
        <v>NHS111PS-202526-H1</v>
      </c>
      <c r="B3579" s="36" t="str">
        <f>VLOOKUP($A3579,Refs!$J$2:$K$15,2,FALSE)</f>
        <v>Apr'25 to Sep'25</v>
      </c>
      <c r="C3579" t="s">
        <v>646</v>
      </c>
      <c r="D3579" t="s">
        <v>497</v>
      </c>
      <c r="E3579" t="s">
        <v>594</v>
      </c>
      <c r="F3579" t="s">
        <v>624</v>
      </c>
      <c r="G3579" t="s">
        <v>625</v>
      </c>
      <c r="H3579" t="s">
        <v>563</v>
      </c>
      <c r="I3579" t="s">
        <v>564</v>
      </c>
      <c r="J3579" t="s">
        <v>35</v>
      </c>
      <c r="K3579">
        <v>18</v>
      </c>
    </row>
    <row r="3580" spans="1:11" x14ac:dyDescent="0.35">
      <c r="A3580" s="36" t="str">
        <f t="shared" si="42"/>
        <v>NHS111PS-202526-H1</v>
      </c>
      <c r="B3580" s="36" t="str">
        <f>VLOOKUP($A3580,Refs!$J$2:$K$15,2,FALSE)</f>
        <v>Apr'25 to Sep'25</v>
      </c>
      <c r="C3580" t="s">
        <v>646</v>
      </c>
      <c r="D3580" t="s">
        <v>497</v>
      </c>
      <c r="E3580" t="s">
        <v>594</v>
      </c>
      <c r="F3580" t="s">
        <v>624</v>
      </c>
      <c r="G3580" t="s">
        <v>625</v>
      </c>
      <c r="H3580" t="s">
        <v>563</v>
      </c>
      <c r="I3580" t="s">
        <v>564</v>
      </c>
      <c r="J3580" t="s">
        <v>36</v>
      </c>
      <c r="K3580">
        <v>420</v>
      </c>
    </row>
    <row r="3581" spans="1:11" x14ac:dyDescent="0.35">
      <c r="A3581" s="36" t="str">
        <f t="shared" si="42"/>
        <v>NHS111PS-202526-H1</v>
      </c>
      <c r="B3581" s="36" t="str">
        <f>VLOOKUP($A3581,Refs!$J$2:$K$15,2,FALSE)</f>
        <v>Apr'25 to Sep'25</v>
      </c>
      <c r="C3581" t="s">
        <v>646</v>
      </c>
      <c r="D3581" t="s">
        <v>497</v>
      </c>
      <c r="E3581" t="s">
        <v>594</v>
      </c>
      <c r="F3581" t="s">
        <v>624</v>
      </c>
      <c r="G3581" t="s">
        <v>625</v>
      </c>
      <c r="H3581" t="s">
        <v>563</v>
      </c>
      <c r="I3581" t="s">
        <v>564</v>
      </c>
      <c r="J3581" t="s">
        <v>37</v>
      </c>
      <c r="K3581">
        <v>109</v>
      </c>
    </row>
    <row r="3582" spans="1:11" x14ac:dyDescent="0.35">
      <c r="A3582" s="36" t="str">
        <f t="shared" si="42"/>
        <v>NHS111PS-202526-H1</v>
      </c>
      <c r="B3582" s="36" t="str">
        <f>VLOOKUP($A3582,Refs!$J$2:$K$15,2,FALSE)</f>
        <v>Apr'25 to Sep'25</v>
      </c>
      <c r="C3582" t="s">
        <v>646</v>
      </c>
      <c r="D3582" t="s">
        <v>497</v>
      </c>
      <c r="E3582" t="s">
        <v>594</v>
      </c>
      <c r="F3582" t="s">
        <v>624</v>
      </c>
      <c r="G3582" t="s">
        <v>625</v>
      </c>
      <c r="H3582" t="s">
        <v>563</v>
      </c>
      <c r="I3582" t="s">
        <v>564</v>
      </c>
      <c r="J3582" t="s">
        <v>38</v>
      </c>
      <c r="K3582">
        <v>264</v>
      </c>
    </row>
    <row r="3583" spans="1:11" x14ac:dyDescent="0.35">
      <c r="A3583" s="36" t="str">
        <f t="shared" si="42"/>
        <v>NHS111PS-202526-H1</v>
      </c>
      <c r="B3583" s="36" t="str">
        <f>VLOOKUP($A3583,Refs!$J$2:$K$15,2,FALSE)</f>
        <v>Apr'25 to Sep'25</v>
      </c>
      <c r="C3583" t="s">
        <v>646</v>
      </c>
      <c r="D3583" t="s">
        <v>497</v>
      </c>
      <c r="E3583" t="s">
        <v>594</v>
      </c>
      <c r="F3583" t="s">
        <v>624</v>
      </c>
      <c r="G3583" t="s">
        <v>625</v>
      </c>
      <c r="H3583" t="s">
        <v>563</v>
      </c>
      <c r="I3583" t="s">
        <v>564</v>
      </c>
      <c r="J3583" t="s">
        <v>39</v>
      </c>
      <c r="K3583">
        <v>213</v>
      </c>
    </row>
    <row r="3584" spans="1:11" x14ac:dyDescent="0.35">
      <c r="A3584" s="36" t="str">
        <f t="shared" si="42"/>
        <v>NHS111PS-202526-H1</v>
      </c>
      <c r="B3584" s="36" t="str">
        <f>VLOOKUP($A3584,Refs!$J$2:$K$15,2,FALSE)</f>
        <v>Apr'25 to Sep'25</v>
      </c>
      <c r="C3584" t="s">
        <v>646</v>
      </c>
      <c r="D3584" t="s">
        <v>497</v>
      </c>
      <c r="E3584" t="s">
        <v>594</v>
      </c>
      <c r="F3584" t="s">
        <v>624</v>
      </c>
      <c r="G3584" t="s">
        <v>625</v>
      </c>
      <c r="H3584" t="s">
        <v>563</v>
      </c>
      <c r="I3584" t="s">
        <v>564</v>
      </c>
      <c r="J3584" t="s">
        <v>40</v>
      </c>
      <c r="K3584">
        <v>44</v>
      </c>
    </row>
    <row r="3585" spans="1:11" x14ac:dyDescent="0.35">
      <c r="A3585" s="36" t="str">
        <f t="shared" si="42"/>
        <v>NHS111PS-202526-H1</v>
      </c>
      <c r="B3585" s="36" t="str">
        <f>VLOOKUP($A3585,Refs!$J$2:$K$15,2,FALSE)</f>
        <v>Apr'25 to Sep'25</v>
      </c>
      <c r="C3585" t="s">
        <v>646</v>
      </c>
      <c r="D3585" t="s">
        <v>497</v>
      </c>
      <c r="E3585" t="s">
        <v>594</v>
      </c>
      <c r="F3585" t="s">
        <v>624</v>
      </c>
      <c r="G3585" t="s">
        <v>625</v>
      </c>
      <c r="H3585" t="s">
        <v>563</v>
      </c>
      <c r="I3585" t="s">
        <v>564</v>
      </c>
      <c r="J3585" t="s">
        <v>41</v>
      </c>
      <c r="K3585">
        <v>28</v>
      </c>
    </row>
    <row r="3586" spans="1:11" x14ac:dyDescent="0.35">
      <c r="A3586" s="36" t="str">
        <f t="shared" si="42"/>
        <v>NHS111PS-202526-H1</v>
      </c>
      <c r="B3586" s="36" t="str">
        <f>VLOOKUP($A3586,Refs!$J$2:$K$15,2,FALSE)</f>
        <v>Apr'25 to Sep'25</v>
      </c>
      <c r="C3586" t="s">
        <v>646</v>
      </c>
      <c r="D3586" t="s">
        <v>497</v>
      </c>
      <c r="E3586" t="s">
        <v>594</v>
      </c>
      <c r="F3586" t="s">
        <v>624</v>
      </c>
      <c r="G3586" t="s">
        <v>625</v>
      </c>
      <c r="H3586" t="s">
        <v>563</v>
      </c>
      <c r="I3586" t="s">
        <v>564</v>
      </c>
      <c r="J3586" t="s">
        <v>42</v>
      </c>
      <c r="K3586">
        <v>24</v>
      </c>
    </row>
    <row r="3587" spans="1:11" x14ac:dyDescent="0.35">
      <c r="A3587" s="36" t="str">
        <f t="shared" si="42"/>
        <v>NHS111PS-202526-H1</v>
      </c>
      <c r="B3587" s="36" t="str">
        <f>VLOOKUP($A3587,Refs!$J$2:$K$15,2,FALSE)</f>
        <v>Apr'25 to Sep'25</v>
      </c>
      <c r="C3587" t="s">
        <v>646</v>
      </c>
      <c r="D3587" t="s">
        <v>497</v>
      </c>
      <c r="E3587" t="s">
        <v>594</v>
      </c>
      <c r="F3587" t="s">
        <v>624</v>
      </c>
      <c r="G3587" t="s">
        <v>625</v>
      </c>
      <c r="H3587" t="s">
        <v>563</v>
      </c>
      <c r="I3587" t="s">
        <v>564</v>
      </c>
      <c r="J3587" t="s">
        <v>43</v>
      </c>
      <c r="K3587">
        <v>95</v>
      </c>
    </row>
    <row r="3588" spans="1:11" x14ac:dyDescent="0.35">
      <c r="A3588" s="36" t="str">
        <f t="shared" si="42"/>
        <v>NHS111PS-202526-H1</v>
      </c>
      <c r="B3588" s="36" t="str">
        <f>VLOOKUP($A3588,Refs!$J$2:$K$15,2,FALSE)</f>
        <v>Apr'25 to Sep'25</v>
      </c>
      <c r="C3588" t="s">
        <v>646</v>
      </c>
      <c r="D3588" t="s">
        <v>512</v>
      </c>
      <c r="E3588" t="s">
        <v>588</v>
      </c>
      <c r="F3588" t="s">
        <v>624</v>
      </c>
      <c r="G3588" t="s">
        <v>625</v>
      </c>
      <c r="H3588" t="s">
        <v>182</v>
      </c>
      <c r="I3588" t="s">
        <v>183</v>
      </c>
      <c r="J3588">
        <v>1</v>
      </c>
      <c r="K3588">
        <v>2232</v>
      </c>
    </row>
    <row r="3589" spans="1:11" x14ac:dyDescent="0.35">
      <c r="A3589" s="36" t="str">
        <f t="shared" si="42"/>
        <v>NHS111PS-202526-H1</v>
      </c>
      <c r="B3589" s="36" t="str">
        <f>VLOOKUP($A3589,Refs!$J$2:$K$15,2,FALSE)</f>
        <v>Apr'25 to Sep'25</v>
      </c>
      <c r="C3589" t="s">
        <v>646</v>
      </c>
      <c r="D3589" t="s">
        <v>512</v>
      </c>
      <c r="E3589" t="s">
        <v>588</v>
      </c>
      <c r="F3589" t="s">
        <v>624</v>
      </c>
      <c r="G3589" t="s">
        <v>625</v>
      </c>
      <c r="H3589" t="s">
        <v>182</v>
      </c>
      <c r="I3589" t="s">
        <v>183</v>
      </c>
      <c r="J3589">
        <v>2</v>
      </c>
      <c r="K3589">
        <v>421</v>
      </c>
    </row>
    <row r="3590" spans="1:11" x14ac:dyDescent="0.35">
      <c r="A3590" s="36" t="str">
        <f t="shared" si="42"/>
        <v>NHS111PS-202526-H1</v>
      </c>
      <c r="B3590" s="36" t="str">
        <f>VLOOKUP($A3590,Refs!$J$2:$K$15,2,FALSE)</f>
        <v>Apr'25 to Sep'25</v>
      </c>
      <c r="C3590" t="s">
        <v>646</v>
      </c>
      <c r="D3590" t="s">
        <v>512</v>
      </c>
      <c r="E3590" t="s">
        <v>588</v>
      </c>
      <c r="F3590" t="s">
        <v>624</v>
      </c>
      <c r="G3590" t="s">
        <v>625</v>
      </c>
      <c r="H3590" t="s">
        <v>182</v>
      </c>
      <c r="I3590" t="s">
        <v>183</v>
      </c>
      <c r="J3590" t="s">
        <v>30</v>
      </c>
      <c r="K3590">
        <v>318</v>
      </c>
    </row>
    <row r="3591" spans="1:11" x14ac:dyDescent="0.35">
      <c r="A3591" s="36" t="str">
        <f t="shared" si="42"/>
        <v>NHS111PS-202526-H1</v>
      </c>
      <c r="B3591" s="36" t="str">
        <f>VLOOKUP($A3591,Refs!$J$2:$K$15,2,FALSE)</f>
        <v>Apr'25 to Sep'25</v>
      </c>
      <c r="C3591" t="s">
        <v>646</v>
      </c>
      <c r="D3591" t="s">
        <v>512</v>
      </c>
      <c r="E3591" t="s">
        <v>588</v>
      </c>
      <c r="F3591" t="s">
        <v>624</v>
      </c>
      <c r="G3591" t="s">
        <v>625</v>
      </c>
      <c r="H3591" t="s">
        <v>182</v>
      </c>
      <c r="I3591" t="s">
        <v>183</v>
      </c>
      <c r="J3591" t="s">
        <v>31</v>
      </c>
      <c r="K3591">
        <v>58</v>
      </c>
    </row>
    <row r="3592" spans="1:11" x14ac:dyDescent="0.35">
      <c r="A3592" s="36" t="str">
        <f t="shared" si="42"/>
        <v>NHS111PS-202526-H1</v>
      </c>
      <c r="B3592" s="36" t="str">
        <f>VLOOKUP($A3592,Refs!$J$2:$K$15,2,FALSE)</f>
        <v>Apr'25 to Sep'25</v>
      </c>
      <c r="C3592" t="s">
        <v>646</v>
      </c>
      <c r="D3592" t="s">
        <v>512</v>
      </c>
      <c r="E3592" t="s">
        <v>588</v>
      </c>
      <c r="F3592" t="s">
        <v>624</v>
      </c>
      <c r="G3592" t="s">
        <v>625</v>
      </c>
      <c r="H3592" t="s">
        <v>182</v>
      </c>
      <c r="I3592" t="s">
        <v>183</v>
      </c>
      <c r="J3592" t="s">
        <v>32</v>
      </c>
      <c r="K3592">
        <v>12</v>
      </c>
    </row>
    <row r="3593" spans="1:11" x14ac:dyDescent="0.35">
      <c r="A3593" s="36" t="str">
        <f t="shared" si="42"/>
        <v>NHS111PS-202526-H1</v>
      </c>
      <c r="B3593" s="36" t="str">
        <f>VLOOKUP($A3593,Refs!$J$2:$K$15,2,FALSE)</f>
        <v>Apr'25 to Sep'25</v>
      </c>
      <c r="C3593" t="s">
        <v>646</v>
      </c>
      <c r="D3593" t="s">
        <v>512</v>
      </c>
      <c r="E3593" t="s">
        <v>588</v>
      </c>
      <c r="F3593" t="s">
        <v>624</v>
      </c>
      <c r="G3593" t="s">
        <v>625</v>
      </c>
      <c r="H3593" t="s">
        <v>182</v>
      </c>
      <c r="I3593" t="s">
        <v>183</v>
      </c>
      <c r="J3593" t="s">
        <v>33</v>
      </c>
      <c r="K3593">
        <v>12</v>
      </c>
    </row>
    <row r="3594" spans="1:11" x14ac:dyDescent="0.35">
      <c r="A3594" s="36" t="str">
        <f t="shared" si="42"/>
        <v>NHS111PS-202526-H1</v>
      </c>
      <c r="B3594" s="36" t="str">
        <f>VLOOKUP($A3594,Refs!$J$2:$K$15,2,FALSE)</f>
        <v>Apr'25 to Sep'25</v>
      </c>
      <c r="C3594" t="s">
        <v>646</v>
      </c>
      <c r="D3594" t="s">
        <v>512</v>
      </c>
      <c r="E3594" t="s">
        <v>588</v>
      </c>
      <c r="F3594" t="s">
        <v>624</v>
      </c>
      <c r="G3594" t="s">
        <v>625</v>
      </c>
      <c r="H3594" t="s">
        <v>182</v>
      </c>
      <c r="I3594" t="s">
        <v>183</v>
      </c>
      <c r="J3594" t="s">
        <v>34</v>
      </c>
      <c r="K3594">
        <v>13</v>
      </c>
    </row>
    <row r="3595" spans="1:11" x14ac:dyDescent="0.35">
      <c r="A3595" s="36" t="str">
        <f t="shared" si="42"/>
        <v>NHS111PS-202526-H1</v>
      </c>
      <c r="B3595" s="36" t="str">
        <f>VLOOKUP($A3595,Refs!$J$2:$K$15,2,FALSE)</f>
        <v>Apr'25 to Sep'25</v>
      </c>
      <c r="C3595" t="s">
        <v>646</v>
      </c>
      <c r="D3595" t="s">
        <v>512</v>
      </c>
      <c r="E3595" t="s">
        <v>588</v>
      </c>
      <c r="F3595" t="s">
        <v>624</v>
      </c>
      <c r="G3595" t="s">
        <v>625</v>
      </c>
      <c r="H3595" t="s">
        <v>182</v>
      </c>
      <c r="I3595" t="s">
        <v>183</v>
      </c>
      <c r="J3595" t="s">
        <v>35</v>
      </c>
      <c r="K3595">
        <v>8</v>
      </c>
    </row>
    <row r="3596" spans="1:11" x14ac:dyDescent="0.35">
      <c r="A3596" s="36" t="str">
        <f t="shared" si="42"/>
        <v>NHS111PS-202526-H1</v>
      </c>
      <c r="B3596" s="36" t="str">
        <f>VLOOKUP($A3596,Refs!$J$2:$K$15,2,FALSE)</f>
        <v>Apr'25 to Sep'25</v>
      </c>
      <c r="C3596" t="s">
        <v>646</v>
      </c>
      <c r="D3596" t="s">
        <v>512</v>
      </c>
      <c r="E3596" t="s">
        <v>588</v>
      </c>
      <c r="F3596" t="s">
        <v>624</v>
      </c>
      <c r="G3596" t="s">
        <v>625</v>
      </c>
      <c r="H3596" t="s">
        <v>182</v>
      </c>
      <c r="I3596" t="s">
        <v>183</v>
      </c>
      <c r="J3596" t="s">
        <v>36</v>
      </c>
      <c r="K3596">
        <v>133</v>
      </c>
    </row>
    <row r="3597" spans="1:11" x14ac:dyDescent="0.35">
      <c r="A3597" s="36" t="str">
        <f t="shared" si="42"/>
        <v>NHS111PS-202526-H1</v>
      </c>
      <c r="B3597" s="36" t="str">
        <f>VLOOKUP($A3597,Refs!$J$2:$K$15,2,FALSE)</f>
        <v>Apr'25 to Sep'25</v>
      </c>
      <c r="C3597" t="s">
        <v>646</v>
      </c>
      <c r="D3597" t="s">
        <v>512</v>
      </c>
      <c r="E3597" t="s">
        <v>588</v>
      </c>
      <c r="F3597" t="s">
        <v>624</v>
      </c>
      <c r="G3597" t="s">
        <v>625</v>
      </c>
      <c r="H3597" t="s">
        <v>182</v>
      </c>
      <c r="I3597" t="s">
        <v>183</v>
      </c>
      <c r="J3597" t="s">
        <v>37</v>
      </c>
      <c r="K3597">
        <v>39</v>
      </c>
    </row>
    <row r="3598" spans="1:11" x14ac:dyDescent="0.35">
      <c r="A3598" s="36" t="str">
        <f t="shared" si="42"/>
        <v>NHS111PS-202526-H1</v>
      </c>
      <c r="B3598" s="36" t="str">
        <f>VLOOKUP($A3598,Refs!$J$2:$K$15,2,FALSE)</f>
        <v>Apr'25 to Sep'25</v>
      </c>
      <c r="C3598" t="s">
        <v>646</v>
      </c>
      <c r="D3598" t="s">
        <v>512</v>
      </c>
      <c r="E3598" t="s">
        <v>588</v>
      </c>
      <c r="F3598" t="s">
        <v>624</v>
      </c>
      <c r="G3598" t="s">
        <v>625</v>
      </c>
      <c r="H3598" t="s">
        <v>182</v>
      </c>
      <c r="I3598" t="s">
        <v>183</v>
      </c>
      <c r="J3598" t="s">
        <v>38</v>
      </c>
      <c r="K3598">
        <v>116</v>
      </c>
    </row>
    <row r="3599" spans="1:11" x14ac:dyDescent="0.35">
      <c r="A3599" s="36" t="str">
        <f t="shared" si="42"/>
        <v>NHS111PS-202526-H1</v>
      </c>
      <c r="B3599" s="36" t="str">
        <f>VLOOKUP($A3599,Refs!$J$2:$K$15,2,FALSE)</f>
        <v>Apr'25 to Sep'25</v>
      </c>
      <c r="C3599" t="s">
        <v>646</v>
      </c>
      <c r="D3599" t="s">
        <v>512</v>
      </c>
      <c r="E3599" t="s">
        <v>588</v>
      </c>
      <c r="F3599" t="s">
        <v>624</v>
      </c>
      <c r="G3599" t="s">
        <v>625</v>
      </c>
      <c r="H3599" t="s">
        <v>182</v>
      </c>
      <c r="I3599" t="s">
        <v>183</v>
      </c>
      <c r="J3599" t="s">
        <v>39</v>
      </c>
      <c r="K3599">
        <v>66</v>
      </c>
    </row>
    <row r="3600" spans="1:11" x14ac:dyDescent="0.35">
      <c r="A3600" s="36" t="str">
        <f t="shared" si="42"/>
        <v>NHS111PS-202526-H1</v>
      </c>
      <c r="B3600" s="36" t="str">
        <f>VLOOKUP($A3600,Refs!$J$2:$K$15,2,FALSE)</f>
        <v>Apr'25 to Sep'25</v>
      </c>
      <c r="C3600" t="s">
        <v>646</v>
      </c>
      <c r="D3600" t="s">
        <v>512</v>
      </c>
      <c r="E3600" t="s">
        <v>588</v>
      </c>
      <c r="F3600" t="s">
        <v>624</v>
      </c>
      <c r="G3600" t="s">
        <v>625</v>
      </c>
      <c r="H3600" t="s">
        <v>182</v>
      </c>
      <c r="I3600" t="s">
        <v>183</v>
      </c>
      <c r="J3600" t="s">
        <v>40</v>
      </c>
      <c r="K3600">
        <v>17</v>
      </c>
    </row>
    <row r="3601" spans="1:11" x14ac:dyDescent="0.35">
      <c r="A3601" s="36" t="str">
        <f t="shared" si="42"/>
        <v>NHS111PS-202526-H1</v>
      </c>
      <c r="B3601" s="36" t="str">
        <f>VLOOKUP($A3601,Refs!$J$2:$K$15,2,FALSE)</f>
        <v>Apr'25 to Sep'25</v>
      </c>
      <c r="C3601" t="s">
        <v>646</v>
      </c>
      <c r="D3601" t="s">
        <v>512</v>
      </c>
      <c r="E3601" t="s">
        <v>588</v>
      </c>
      <c r="F3601" t="s">
        <v>624</v>
      </c>
      <c r="G3601" t="s">
        <v>625</v>
      </c>
      <c r="H3601" t="s">
        <v>182</v>
      </c>
      <c r="I3601" t="s">
        <v>183</v>
      </c>
      <c r="J3601" t="s">
        <v>41</v>
      </c>
      <c r="K3601">
        <v>13</v>
      </c>
    </row>
    <row r="3602" spans="1:11" x14ac:dyDescent="0.35">
      <c r="A3602" s="36" t="str">
        <f t="shared" si="42"/>
        <v>NHS111PS-202526-H1</v>
      </c>
      <c r="B3602" s="36" t="str">
        <f>VLOOKUP($A3602,Refs!$J$2:$K$15,2,FALSE)</f>
        <v>Apr'25 to Sep'25</v>
      </c>
      <c r="C3602" t="s">
        <v>646</v>
      </c>
      <c r="D3602" t="s">
        <v>512</v>
      </c>
      <c r="E3602" t="s">
        <v>588</v>
      </c>
      <c r="F3602" t="s">
        <v>624</v>
      </c>
      <c r="G3602" t="s">
        <v>625</v>
      </c>
      <c r="H3602" t="s">
        <v>182</v>
      </c>
      <c r="I3602" t="s">
        <v>183</v>
      </c>
      <c r="J3602" t="s">
        <v>42</v>
      </c>
      <c r="K3602">
        <v>7</v>
      </c>
    </row>
    <row r="3603" spans="1:11" x14ac:dyDescent="0.35">
      <c r="A3603" s="36" t="str">
        <f t="shared" si="42"/>
        <v>NHS111PS-202526-H1</v>
      </c>
      <c r="B3603" s="36" t="str">
        <f>VLOOKUP($A3603,Refs!$J$2:$K$15,2,FALSE)</f>
        <v>Apr'25 to Sep'25</v>
      </c>
      <c r="C3603" t="s">
        <v>646</v>
      </c>
      <c r="D3603" t="s">
        <v>512</v>
      </c>
      <c r="E3603" t="s">
        <v>588</v>
      </c>
      <c r="F3603" t="s">
        <v>624</v>
      </c>
      <c r="G3603" t="s">
        <v>625</v>
      </c>
      <c r="H3603" t="s">
        <v>182</v>
      </c>
      <c r="I3603" t="s">
        <v>183</v>
      </c>
      <c r="J3603" t="s">
        <v>43</v>
      </c>
      <c r="K3603">
        <v>30</v>
      </c>
    </row>
    <row r="3604" spans="1:11" x14ac:dyDescent="0.35">
      <c r="A3604" s="36" t="str">
        <f t="shared" si="42"/>
        <v>NHS111PS-202526-H1</v>
      </c>
      <c r="B3604" s="36" t="str">
        <f>VLOOKUP($A3604,Refs!$J$2:$K$15,2,FALSE)</f>
        <v>Apr'25 to Sep'25</v>
      </c>
      <c r="C3604" t="s">
        <v>646</v>
      </c>
      <c r="D3604" t="s">
        <v>512</v>
      </c>
      <c r="E3604" t="s">
        <v>588</v>
      </c>
      <c r="F3604" t="s">
        <v>624</v>
      </c>
      <c r="G3604" t="s">
        <v>625</v>
      </c>
      <c r="H3604" t="s">
        <v>268</v>
      </c>
      <c r="I3604" t="s">
        <v>269</v>
      </c>
      <c r="J3604">
        <v>1</v>
      </c>
      <c r="K3604">
        <v>2269</v>
      </c>
    </row>
    <row r="3605" spans="1:11" x14ac:dyDescent="0.35">
      <c r="A3605" s="36" t="str">
        <f t="shared" si="42"/>
        <v>NHS111PS-202526-H1</v>
      </c>
      <c r="B3605" s="36" t="str">
        <f>VLOOKUP($A3605,Refs!$J$2:$K$15,2,FALSE)</f>
        <v>Apr'25 to Sep'25</v>
      </c>
      <c r="C3605" t="s">
        <v>646</v>
      </c>
      <c r="D3605" t="s">
        <v>512</v>
      </c>
      <c r="E3605" t="s">
        <v>588</v>
      </c>
      <c r="F3605" t="s">
        <v>624</v>
      </c>
      <c r="G3605" t="s">
        <v>625</v>
      </c>
      <c r="H3605" t="s">
        <v>268</v>
      </c>
      <c r="I3605" t="s">
        <v>269</v>
      </c>
      <c r="J3605">
        <v>2</v>
      </c>
      <c r="K3605">
        <v>378</v>
      </c>
    </row>
    <row r="3606" spans="1:11" x14ac:dyDescent="0.35">
      <c r="A3606" s="36" t="str">
        <f t="shared" si="42"/>
        <v>NHS111PS-202526-H1</v>
      </c>
      <c r="B3606" s="36" t="str">
        <f>VLOOKUP($A3606,Refs!$J$2:$K$15,2,FALSE)</f>
        <v>Apr'25 to Sep'25</v>
      </c>
      <c r="C3606" t="s">
        <v>646</v>
      </c>
      <c r="D3606" t="s">
        <v>512</v>
      </c>
      <c r="E3606" t="s">
        <v>588</v>
      </c>
      <c r="F3606" t="s">
        <v>624</v>
      </c>
      <c r="G3606" t="s">
        <v>625</v>
      </c>
      <c r="H3606" t="s">
        <v>268</v>
      </c>
      <c r="I3606" t="s">
        <v>269</v>
      </c>
      <c r="J3606" t="s">
        <v>30</v>
      </c>
      <c r="K3606">
        <v>262</v>
      </c>
    </row>
    <row r="3607" spans="1:11" x14ac:dyDescent="0.35">
      <c r="A3607" s="36" t="str">
        <f t="shared" si="42"/>
        <v>NHS111PS-202526-H1</v>
      </c>
      <c r="B3607" s="36" t="str">
        <f>VLOOKUP($A3607,Refs!$J$2:$K$15,2,FALSE)</f>
        <v>Apr'25 to Sep'25</v>
      </c>
      <c r="C3607" t="s">
        <v>646</v>
      </c>
      <c r="D3607" t="s">
        <v>512</v>
      </c>
      <c r="E3607" t="s">
        <v>588</v>
      </c>
      <c r="F3607" t="s">
        <v>624</v>
      </c>
      <c r="G3607" t="s">
        <v>625</v>
      </c>
      <c r="H3607" t="s">
        <v>268</v>
      </c>
      <c r="I3607" t="s">
        <v>269</v>
      </c>
      <c r="J3607" t="s">
        <v>31</v>
      </c>
      <c r="K3607">
        <v>63</v>
      </c>
    </row>
    <row r="3608" spans="1:11" x14ac:dyDescent="0.35">
      <c r="A3608" s="36" t="str">
        <f t="shared" si="42"/>
        <v>NHS111PS-202526-H1</v>
      </c>
      <c r="B3608" s="36" t="str">
        <f>VLOOKUP($A3608,Refs!$J$2:$K$15,2,FALSE)</f>
        <v>Apr'25 to Sep'25</v>
      </c>
      <c r="C3608" t="s">
        <v>646</v>
      </c>
      <c r="D3608" t="s">
        <v>512</v>
      </c>
      <c r="E3608" t="s">
        <v>588</v>
      </c>
      <c r="F3608" t="s">
        <v>624</v>
      </c>
      <c r="G3608" t="s">
        <v>625</v>
      </c>
      <c r="H3608" t="s">
        <v>268</v>
      </c>
      <c r="I3608" t="s">
        <v>269</v>
      </c>
      <c r="J3608" t="s">
        <v>32</v>
      </c>
      <c r="K3608">
        <v>24</v>
      </c>
    </row>
    <row r="3609" spans="1:11" x14ac:dyDescent="0.35">
      <c r="A3609" s="36" t="str">
        <f t="shared" si="42"/>
        <v>NHS111PS-202526-H1</v>
      </c>
      <c r="B3609" s="36" t="str">
        <f>VLOOKUP($A3609,Refs!$J$2:$K$15,2,FALSE)</f>
        <v>Apr'25 to Sep'25</v>
      </c>
      <c r="C3609" t="s">
        <v>646</v>
      </c>
      <c r="D3609" t="s">
        <v>512</v>
      </c>
      <c r="E3609" t="s">
        <v>588</v>
      </c>
      <c r="F3609" t="s">
        <v>624</v>
      </c>
      <c r="G3609" t="s">
        <v>625</v>
      </c>
      <c r="H3609" t="s">
        <v>268</v>
      </c>
      <c r="I3609" t="s">
        <v>269</v>
      </c>
      <c r="J3609" t="s">
        <v>33</v>
      </c>
      <c r="K3609">
        <v>13</v>
      </c>
    </row>
    <row r="3610" spans="1:11" x14ac:dyDescent="0.35">
      <c r="A3610" s="36" t="str">
        <f t="shared" si="42"/>
        <v>NHS111PS-202526-H1</v>
      </c>
      <c r="B3610" s="36" t="str">
        <f>VLOOKUP($A3610,Refs!$J$2:$K$15,2,FALSE)</f>
        <v>Apr'25 to Sep'25</v>
      </c>
      <c r="C3610" t="s">
        <v>646</v>
      </c>
      <c r="D3610" t="s">
        <v>512</v>
      </c>
      <c r="E3610" t="s">
        <v>588</v>
      </c>
      <c r="F3610" t="s">
        <v>624</v>
      </c>
      <c r="G3610" t="s">
        <v>625</v>
      </c>
      <c r="H3610" t="s">
        <v>268</v>
      </c>
      <c r="I3610" t="s">
        <v>269</v>
      </c>
      <c r="J3610" t="s">
        <v>34</v>
      </c>
      <c r="K3610">
        <v>11</v>
      </c>
    </row>
    <row r="3611" spans="1:11" x14ac:dyDescent="0.35">
      <c r="A3611" s="36" t="str">
        <f t="shared" si="42"/>
        <v>NHS111PS-202526-H1</v>
      </c>
      <c r="B3611" s="36" t="str">
        <f>VLOOKUP($A3611,Refs!$J$2:$K$15,2,FALSE)</f>
        <v>Apr'25 to Sep'25</v>
      </c>
      <c r="C3611" t="s">
        <v>646</v>
      </c>
      <c r="D3611" t="s">
        <v>512</v>
      </c>
      <c r="E3611" t="s">
        <v>588</v>
      </c>
      <c r="F3611" t="s">
        <v>624</v>
      </c>
      <c r="G3611" t="s">
        <v>625</v>
      </c>
      <c r="H3611" t="s">
        <v>268</v>
      </c>
      <c r="I3611" t="s">
        <v>269</v>
      </c>
      <c r="J3611" t="s">
        <v>35</v>
      </c>
      <c r="K3611">
        <v>5</v>
      </c>
    </row>
    <row r="3612" spans="1:11" x14ac:dyDescent="0.35">
      <c r="A3612" s="36" t="str">
        <f t="shared" si="42"/>
        <v>NHS111PS-202526-H1</v>
      </c>
      <c r="B3612" s="36" t="str">
        <f>VLOOKUP($A3612,Refs!$J$2:$K$15,2,FALSE)</f>
        <v>Apr'25 to Sep'25</v>
      </c>
      <c r="C3612" t="s">
        <v>646</v>
      </c>
      <c r="D3612" t="s">
        <v>512</v>
      </c>
      <c r="E3612" t="s">
        <v>588</v>
      </c>
      <c r="F3612" t="s">
        <v>624</v>
      </c>
      <c r="G3612" t="s">
        <v>625</v>
      </c>
      <c r="H3612" t="s">
        <v>268</v>
      </c>
      <c r="I3612" t="s">
        <v>269</v>
      </c>
      <c r="J3612" t="s">
        <v>36</v>
      </c>
      <c r="K3612">
        <v>126</v>
      </c>
    </row>
    <row r="3613" spans="1:11" x14ac:dyDescent="0.35">
      <c r="A3613" s="36" t="str">
        <f t="shared" si="42"/>
        <v>NHS111PS-202526-H1</v>
      </c>
      <c r="B3613" s="36" t="str">
        <f>VLOOKUP($A3613,Refs!$J$2:$K$15,2,FALSE)</f>
        <v>Apr'25 to Sep'25</v>
      </c>
      <c r="C3613" t="s">
        <v>646</v>
      </c>
      <c r="D3613" t="s">
        <v>512</v>
      </c>
      <c r="E3613" t="s">
        <v>588</v>
      </c>
      <c r="F3613" t="s">
        <v>624</v>
      </c>
      <c r="G3613" t="s">
        <v>625</v>
      </c>
      <c r="H3613" t="s">
        <v>268</v>
      </c>
      <c r="I3613" t="s">
        <v>269</v>
      </c>
      <c r="J3613" t="s">
        <v>37</v>
      </c>
      <c r="K3613">
        <v>26</v>
      </c>
    </row>
    <row r="3614" spans="1:11" x14ac:dyDescent="0.35">
      <c r="A3614" s="36" t="str">
        <f t="shared" si="42"/>
        <v>NHS111PS-202526-H1</v>
      </c>
      <c r="B3614" s="36" t="str">
        <f>VLOOKUP($A3614,Refs!$J$2:$K$15,2,FALSE)</f>
        <v>Apr'25 to Sep'25</v>
      </c>
      <c r="C3614" t="s">
        <v>646</v>
      </c>
      <c r="D3614" t="s">
        <v>512</v>
      </c>
      <c r="E3614" t="s">
        <v>588</v>
      </c>
      <c r="F3614" t="s">
        <v>624</v>
      </c>
      <c r="G3614" t="s">
        <v>625</v>
      </c>
      <c r="H3614" t="s">
        <v>268</v>
      </c>
      <c r="I3614" t="s">
        <v>269</v>
      </c>
      <c r="J3614" t="s">
        <v>38</v>
      </c>
      <c r="K3614">
        <v>82</v>
      </c>
    </row>
    <row r="3615" spans="1:11" x14ac:dyDescent="0.35">
      <c r="A3615" s="36" t="str">
        <f t="shared" si="42"/>
        <v>NHS111PS-202526-H1</v>
      </c>
      <c r="B3615" s="36" t="str">
        <f>VLOOKUP($A3615,Refs!$J$2:$K$15,2,FALSE)</f>
        <v>Apr'25 to Sep'25</v>
      </c>
      <c r="C3615" t="s">
        <v>646</v>
      </c>
      <c r="D3615" t="s">
        <v>512</v>
      </c>
      <c r="E3615" t="s">
        <v>588</v>
      </c>
      <c r="F3615" t="s">
        <v>624</v>
      </c>
      <c r="G3615" t="s">
        <v>625</v>
      </c>
      <c r="H3615" t="s">
        <v>268</v>
      </c>
      <c r="I3615" t="s">
        <v>269</v>
      </c>
      <c r="J3615" t="s">
        <v>39</v>
      </c>
      <c r="K3615">
        <v>80</v>
      </c>
    </row>
    <row r="3616" spans="1:11" x14ac:dyDescent="0.35">
      <c r="A3616" s="36" t="str">
        <f t="shared" si="42"/>
        <v>NHS111PS-202526-H1</v>
      </c>
      <c r="B3616" s="36" t="str">
        <f>VLOOKUP($A3616,Refs!$J$2:$K$15,2,FALSE)</f>
        <v>Apr'25 to Sep'25</v>
      </c>
      <c r="C3616" t="s">
        <v>646</v>
      </c>
      <c r="D3616" t="s">
        <v>512</v>
      </c>
      <c r="E3616" t="s">
        <v>588</v>
      </c>
      <c r="F3616" t="s">
        <v>624</v>
      </c>
      <c r="G3616" t="s">
        <v>625</v>
      </c>
      <c r="H3616" t="s">
        <v>268</v>
      </c>
      <c r="I3616" t="s">
        <v>269</v>
      </c>
      <c r="J3616" t="s">
        <v>40</v>
      </c>
      <c r="K3616">
        <v>14</v>
      </c>
    </row>
    <row r="3617" spans="1:11" x14ac:dyDescent="0.35">
      <c r="A3617" s="36" t="str">
        <f t="shared" si="42"/>
        <v>NHS111PS-202526-H1</v>
      </c>
      <c r="B3617" s="36" t="str">
        <f>VLOOKUP($A3617,Refs!$J$2:$K$15,2,FALSE)</f>
        <v>Apr'25 to Sep'25</v>
      </c>
      <c r="C3617" t="s">
        <v>646</v>
      </c>
      <c r="D3617" t="s">
        <v>512</v>
      </c>
      <c r="E3617" t="s">
        <v>588</v>
      </c>
      <c r="F3617" t="s">
        <v>624</v>
      </c>
      <c r="G3617" t="s">
        <v>625</v>
      </c>
      <c r="H3617" t="s">
        <v>268</v>
      </c>
      <c r="I3617" t="s">
        <v>269</v>
      </c>
      <c r="J3617" t="s">
        <v>41</v>
      </c>
      <c r="K3617">
        <v>15</v>
      </c>
    </row>
    <row r="3618" spans="1:11" x14ac:dyDescent="0.35">
      <c r="A3618" s="36" t="str">
        <f t="shared" si="42"/>
        <v>NHS111PS-202526-H1</v>
      </c>
      <c r="B3618" s="36" t="str">
        <f>VLOOKUP($A3618,Refs!$J$2:$K$15,2,FALSE)</f>
        <v>Apr'25 to Sep'25</v>
      </c>
      <c r="C3618" t="s">
        <v>646</v>
      </c>
      <c r="D3618" t="s">
        <v>512</v>
      </c>
      <c r="E3618" t="s">
        <v>588</v>
      </c>
      <c r="F3618" t="s">
        <v>624</v>
      </c>
      <c r="G3618" t="s">
        <v>625</v>
      </c>
      <c r="H3618" t="s">
        <v>268</v>
      </c>
      <c r="I3618" t="s">
        <v>269</v>
      </c>
      <c r="J3618" t="s">
        <v>42</v>
      </c>
      <c r="K3618">
        <v>15</v>
      </c>
    </row>
    <row r="3619" spans="1:11" x14ac:dyDescent="0.35">
      <c r="A3619" s="36" t="str">
        <f t="shared" si="42"/>
        <v>NHS111PS-202526-H1</v>
      </c>
      <c r="B3619" s="36" t="str">
        <f>VLOOKUP($A3619,Refs!$J$2:$K$15,2,FALSE)</f>
        <v>Apr'25 to Sep'25</v>
      </c>
      <c r="C3619" t="s">
        <v>646</v>
      </c>
      <c r="D3619" t="s">
        <v>512</v>
      </c>
      <c r="E3619" t="s">
        <v>588</v>
      </c>
      <c r="F3619" t="s">
        <v>624</v>
      </c>
      <c r="G3619" t="s">
        <v>625</v>
      </c>
      <c r="H3619" t="s">
        <v>268</v>
      </c>
      <c r="I3619" t="s">
        <v>269</v>
      </c>
      <c r="J3619" t="s">
        <v>43</v>
      </c>
      <c r="K3619">
        <v>20</v>
      </c>
    </row>
    <row r="3620" spans="1:11" x14ac:dyDescent="0.35">
      <c r="A3620" s="36" t="str">
        <f t="shared" si="42"/>
        <v>NHS111PS-202526-H1</v>
      </c>
      <c r="B3620" s="36" t="str">
        <f>VLOOKUP($A3620,Refs!$J$2:$K$15,2,FALSE)</f>
        <v>Apr'25 to Sep'25</v>
      </c>
      <c r="C3620" t="s">
        <v>646</v>
      </c>
      <c r="D3620" t="s">
        <v>512</v>
      </c>
      <c r="E3620" t="s">
        <v>588</v>
      </c>
      <c r="F3620" t="s">
        <v>597</v>
      </c>
      <c r="G3620" t="s">
        <v>632</v>
      </c>
      <c r="H3620" t="s">
        <v>299</v>
      </c>
      <c r="I3620" t="s">
        <v>300</v>
      </c>
      <c r="J3620">
        <v>1</v>
      </c>
      <c r="K3620">
        <v>32093</v>
      </c>
    </row>
    <row r="3621" spans="1:11" x14ac:dyDescent="0.35">
      <c r="A3621" s="36" t="str">
        <f t="shared" si="42"/>
        <v>NHS111PS-202526-H1</v>
      </c>
      <c r="B3621" s="36" t="str">
        <f>VLOOKUP($A3621,Refs!$J$2:$K$15,2,FALSE)</f>
        <v>Apr'25 to Sep'25</v>
      </c>
      <c r="C3621" t="s">
        <v>646</v>
      </c>
      <c r="D3621" t="s">
        <v>512</v>
      </c>
      <c r="E3621" t="s">
        <v>588</v>
      </c>
      <c r="F3621" t="s">
        <v>597</v>
      </c>
      <c r="G3621" t="s">
        <v>632</v>
      </c>
      <c r="H3621" t="s">
        <v>299</v>
      </c>
      <c r="I3621" t="s">
        <v>300</v>
      </c>
      <c r="J3621">
        <v>2</v>
      </c>
      <c r="K3621">
        <v>1807</v>
      </c>
    </row>
    <row r="3622" spans="1:11" x14ac:dyDescent="0.35">
      <c r="A3622" s="36" t="str">
        <f t="shared" si="42"/>
        <v>NHS111PS-202526-H1</v>
      </c>
      <c r="B3622" s="36" t="str">
        <f>VLOOKUP($A3622,Refs!$J$2:$K$15,2,FALSE)</f>
        <v>Apr'25 to Sep'25</v>
      </c>
      <c r="C3622" t="s">
        <v>646</v>
      </c>
      <c r="D3622" t="s">
        <v>512</v>
      </c>
      <c r="E3622" t="s">
        <v>588</v>
      </c>
      <c r="F3622" t="s">
        <v>597</v>
      </c>
      <c r="G3622" t="s">
        <v>632</v>
      </c>
      <c r="H3622" t="s">
        <v>299</v>
      </c>
      <c r="I3622" t="s">
        <v>300</v>
      </c>
      <c r="J3622" t="s">
        <v>30</v>
      </c>
      <c r="K3622">
        <v>1403</v>
      </c>
    </row>
    <row r="3623" spans="1:11" x14ac:dyDescent="0.35">
      <c r="A3623" s="36" t="str">
        <f t="shared" si="42"/>
        <v>NHS111PS-202526-H1</v>
      </c>
      <c r="B3623" s="36" t="str">
        <f>VLOOKUP($A3623,Refs!$J$2:$K$15,2,FALSE)</f>
        <v>Apr'25 to Sep'25</v>
      </c>
      <c r="C3623" t="s">
        <v>646</v>
      </c>
      <c r="D3623" t="s">
        <v>512</v>
      </c>
      <c r="E3623" t="s">
        <v>588</v>
      </c>
      <c r="F3623" t="s">
        <v>597</v>
      </c>
      <c r="G3623" t="s">
        <v>632</v>
      </c>
      <c r="H3623" t="s">
        <v>299</v>
      </c>
      <c r="I3623" t="s">
        <v>300</v>
      </c>
      <c r="J3623" t="s">
        <v>31</v>
      </c>
      <c r="K3623">
        <v>169</v>
      </c>
    </row>
    <row r="3624" spans="1:11" x14ac:dyDescent="0.35">
      <c r="A3624" s="36" t="str">
        <f t="shared" si="42"/>
        <v>NHS111PS-202526-H1</v>
      </c>
      <c r="B3624" s="36" t="str">
        <f>VLOOKUP($A3624,Refs!$J$2:$K$15,2,FALSE)</f>
        <v>Apr'25 to Sep'25</v>
      </c>
      <c r="C3624" t="s">
        <v>646</v>
      </c>
      <c r="D3624" t="s">
        <v>512</v>
      </c>
      <c r="E3624" t="s">
        <v>588</v>
      </c>
      <c r="F3624" t="s">
        <v>597</v>
      </c>
      <c r="G3624" t="s">
        <v>632</v>
      </c>
      <c r="H3624" t="s">
        <v>299</v>
      </c>
      <c r="I3624" t="s">
        <v>300</v>
      </c>
      <c r="J3624" t="s">
        <v>32</v>
      </c>
      <c r="K3624">
        <v>66</v>
      </c>
    </row>
    <row r="3625" spans="1:11" x14ac:dyDescent="0.35">
      <c r="A3625" s="36" t="str">
        <f t="shared" si="42"/>
        <v>NHS111PS-202526-H1</v>
      </c>
      <c r="B3625" s="36" t="str">
        <f>VLOOKUP($A3625,Refs!$J$2:$K$15,2,FALSE)</f>
        <v>Apr'25 to Sep'25</v>
      </c>
      <c r="C3625" t="s">
        <v>646</v>
      </c>
      <c r="D3625" t="s">
        <v>512</v>
      </c>
      <c r="E3625" t="s">
        <v>588</v>
      </c>
      <c r="F3625" t="s">
        <v>597</v>
      </c>
      <c r="G3625" t="s">
        <v>632</v>
      </c>
      <c r="H3625" t="s">
        <v>299</v>
      </c>
      <c r="I3625" t="s">
        <v>300</v>
      </c>
      <c r="J3625" t="s">
        <v>33</v>
      </c>
      <c r="K3625">
        <v>64</v>
      </c>
    </row>
    <row r="3626" spans="1:11" x14ac:dyDescent="0.35">
      <c r="A3626" s="36" t="str">
        <f t="shared" si="42"/>
        <v>NHS111PS-202526-H1</v>
      </c>
      <c r="B3626" s="36" t="str">
        <f>VLOOKUP($A3626,Refs!$J$2:$K$15,2,FALSE)</f>
        <v>Apr'25 to Sep'25</v>
      </c>
      <c r="C3626" t="s">
        <v>646</v>
      </c>
      <c r="D3626" t="s">
        <v>512</v>
      </c>
      <c r="E3626" t="s">
        <v>588</v>
      </c>
      <c r="F3626" t="s">
        <v>597</v>
      </c>
      <c r="G3626" t="s">
        <v>632</v>
      </c>
      <c r="H3626" t="s">
        <v>299</v>
      </c>
      <c r="I3626" t="s">
        <v>300</v>
      </c>
      <c r="J3626" t="s">
        <v>34</v>
      </c>
      <c r="K3626">
        <v>105</v>
      </c>
    </row>
    <row r="3627" spans="1:11" x14ac:dyDescent="0.35">
      <c r="A3627" s="36" t="str">
        <f t="shared" si="42"/>
        <v>NHS111PS-202526-H1</v>
      </c>
      <c r="B3627" s="36" t="str">
        <f>VLOOKUP($A3627,Refs!$J$2:$K$15,2,FALSE)</f>
        <v>Apr'25 to Sep'25</v>
      </c>
      <c r="C3627" t="s">
        <v>646</v>
      </c>
      <c r="D3627" t="s">
        <v>512</v>
      </c>
      <c r="E3627" t="s">
        <v>588</v>
      </c>
      <c r="F3627" t="s">
        <v>597</v>
      </c>
      <c r="G3627" t="s">
        <v>632</v>
      </c>
      <c r="H3627" t="s">
        <v>299</v>
      </c>
      <c r="I3627" t="s">
        <v>300</v>
      </c>
      <c r="J3627" t="s">
        <v>35</v>
      </c>
      <c r="K3627">
        <v>0</v>
      </c>
    </row>
    <row r="3628" spans="1:11" x14ac:dyDescent="0.35">
      <c r="A3628" s="36" t="str">
        <f t="shared" si="42"/>
        <v>NHS111PS-202526-H1</v>
      </c>
      <c r="B3628" s="36" t="str">
        <f>VLOOKUP($A3628,Refs!$J$2:$K$15,2,FALSE)</f>
        <v>Apr'25 to Sep'25</v>
      </c>
      <c r="C3628" t="s">
        <v>646</v>
      </c>
      <c r="D3628" t="s">
        <v>512</v>
      </c>
      <c r="E3628" t="s">
        <v>588</v>
      </c>
      <c r="F3628" t="s">
        <v>597</v>
      </c>
      <c r="G3628" t="s">
        <v>632</v>
      </c>
      <c r="H3628" t="s">
        <v>299</v>
      </c>
      <c r="I3628" t="s">
        <v>300</v>
      </c>
      <c r="J3628" t="s">
        <v>36</v>
      </c>
      <c r="K3628">
        <v>447</v>
      </c>
    </row>
    <row r="3629" spans="1:11" x14ac:dyDescent="0.35">
      <c r="A3629" s="36" t="str">
        <f t="shared" si="42"/>
        <v>NHS111PS-202526-H1</v>
      </c>
      <c r="B3629" s="36" t="str">
        <f>VLOOKUP($A3629,Refs!$J$2:$K$15,2,FALSE)</f>
        <v>Apr'25 to Sep'25</v>
      </c>
      <c r="C3629" t="s">
        <v>646</v>
      </c>
      <c r="D3629" t="s">
        <v>512</v>
      </c>
      <c r="E3629" t="s">
        <v>588</v>
      </c>
      <c r="F3629" t="s">
        <v>597</v>
      </c>
      <c r="G3629" t="s">
        <v>632</v>
      </c>
      <c r="H3629" t="s">
        <v>299</v>
      </c>
      <c r="I3629" t="s">
        <v>300</v>
      </c>
      <c r="J3629" t="s">
        <v>37</v>
      </c>
      <c r="K3629">
        <v>205</v>
      </c>
    </row>
    <row r="3630" spans="1:11" x14ac:dyDescent="0.35">
      <c r="A3630" s="36" t="str">
        <f t="shared" si="42"/>
        <v>NHS111PS-202526-H1</v>
      </c>
      <c r="B3630" s="36" t="str">
        <f>VLOOKUP($A3630,Refs!$J$2:$K$15,2,FALSE)</f>
        <v>Apr'25 to Sep'25</v>
      </c>
      <c r="C3630" t="s">
        <v>646</v>
      </c>
      <c r="D3630" t="s">
        <v>512</v>
      </c>
      <c r="E3630" t="s">
        <v>588</v>
      </c>
      <c r="F3630" t="s">
        <v>597</v>
      </c>
      <c r="G3630" t="s">
        <v>632</v>
      </c>
      <c r="H3630" t="s">
        <v>299</v>
      </c>
      <c r="I3630" t="s">
        <v>300</v>
      </c>
      <c r="J3630" t="s">
        <v>38</v>
      </c>
      <c r="K3630">
        <v>271</v>
      </c>
    </row>
    <row r="3631" spans="1:11" x14ac:dyDescent="0.35">
      <c r="A3631" s="36" t="str">
        <f t="shared" si="42"/>
        <v>NHS111PS-202526-H1</v>
      </c>
      <c r="B3631" s="36" t="str">
        <f>VLOOKUP($A3631,Refs!$J$2:$K$15,2,FALSE)</f>
        <v>Apr'25 to Sep'25</v>
      </c>
      <c r="C3631" t="s">
        <v>646</v>
      </c>
      <c r="D3631" t="s">
        <v>512</v>
      </c>
      <c r="E3631" t="s">
        <v>588</v>
      </c>
      <c r="F3631" t="s">
        <v>597</v>
      </c>
      <c r="G3631" t="s">
        <v>632</v>
      </c>
      <c r="H3631" t="s">
        <v>299</v>
      </c>
      <c r="I3631" t="s">
        <v>300</v>
      </c>
      <c r="J3631" t="s">
        <v>39</v>
      </c>
      <c r="K3631">
        <v>485</v>
      </c>
    </row>
    <row r="3632" spans="1:11" x14ac:dyDescent="0.35">
      <c r="A3632" s="36" t="str">
        <f t="shared" si="42"/>
        <v>NHS111PS-202526-H1</v>
      </c>
      <c r="B3632" s="36" t="str">
        <f>VLOOKUP($A3632,Refs!$J$2:$K$15,2,FALSE)</f>
        <v>Apr'25 to Sep'25</v>
      </c>
      <c r="C3632" t="s">
        <v>646</v>
      </c>
      <c r="D3632" t="s">
        <v>512</v>
      </c>
      <c r="E3632" t="s">
        <v>588</v>
      </c>
      <c r="F3632" t="s">
        <v>597</v>
      </c>
      <c r="G3632" t="s">
        <v>632</v>
      </c>
      <c r="H3632" t="s">
        <v>299</v>
      </c>
      <c r="I3632" t="s">
        <v>300</v>
      </c>
      <c r="J3632" t="s">
        <v>40</v>
      </c>
      <c r="K3632">
        <v>110</v>
      </c>
    </row>
    <row r="3633" spans="1:11" x14ac:dyDescent="0.35">
      <c r="A3633" s="36" t="str">
        <f t="shared" si="42"/>
        <v>NHS111PS-202526-H1</v>
      </c>
      <c r="B3633" s="36" t="str">
        <f>VLOOKUP($A3633,Refs!$J$2:$K$15,2,FALSE)</f>
        <v>Apr'25 to Sep'25</v>
      </c>
      <c r="C3633" t="s">
        <v>646</v>
      </c>
      <c r="D3633" t="s">
        <v>512</v>
      </c>
      <c r="E3633" t="s">
        <v>588</v>
      </c>
      <c r="F3633" t="s">
        <v>597</v>
      </c>
      <c r="G3633" t="s">
        <v>632</v>
      </c>
      <c r="H3633" t="s">
        <v>299</v>
      </c>
      <c r="I3633" t="s">
        <v>300</v>
      </c>
      <c r="J3633" t="s">
        <v>41</v>
      </c>
      <c r="K3633">
        <v>122</v>
      </c>
    </row>
    <row r="3634" spans="1:11" x14ac:dyDescent="0.35">
      <c r="A3634" s="36" t="str">
        <f t="shared" si="42"/>
        <v>NHS111PS-202526-H1</v>
      </c>
      <c r="B3634" s="36" t="str">
        <f>VLOOKUP($A3634,Refs!$J$2:$K$15,2,FALSE)</f>
        <v>Apr'25 to Sep'25</v>
      </c>
      <c r="C3634" t="s">
        <v>646</v>
      </c>
      <c r="D3634" t="s">
        <v>512</v>
      </c>
      <c r="E3634" t="s">
        <v>588</v>
      </c>
      <c r="F3634" t="s">
        <v>597</v>
      </c>
      <c r="G3634" t="s">
        <v>632</v>
      </c>
      <c r="H3634" t="s">
        <v>299</v>
      </c>
      <c r="I3634" t="s">
        <v>300</v>
      </c>
      <c r="J3634" t="s">
        <v>42</v>
      </c>
      <c r="K3634">
        <v>159</v>
      </c>
    </row>
    <row r="3635" spans="1:11" x14ac:dyDescent="0.35">
      <c r="A3635" s="36" t="str">
        <f t="shared" si="42"/>
        <v>NHS111PS-202526-H1</v>
      </c>
      <c r="B3635" s="36" t="str">
        <f>VLOOKUP($A3635,Refs!$J$2:$K$15,2,FALSE)</f>
        <v>Apr'25 to Sep'25</v>
      </c>
      <c r="C3635" t="s">
        <v>646</v>
      </c>
      <c r="D3635" t="s">
        <v>512</v>
      </c>
      <c r="E3635" t="s">
        <v>588</v>
      </c>
      <c r="F3635" t="s">
        <v>597</v>
      </c>
      <c r="G3635" t="s">
        <v>632</v>
      </c>
      <c r="H3635" t="s">
        <v>299</v>
      </c>
      <c r="I3635" t="s">
        <v>300</v>
      </c>
      <c r="J3635" t="s">
        <v>43</v>
      </c>
      <c r="K3635">
        <v>8</v>
      </c>
    </row>
    <row r="3636" spans="1:11" x14ac:dyDescent="0.35">
      <c r="A3636" s="36" t="str">
        <f t="shared" ref="A3636:A3699" si="43">C3636</f>
        <v>NHS111PS-202526-H1</v>
      </c>
      <c r="B3636" s="36" t="str">
        <f>VLOOKUP($A3636,Refs!$J$2:$K$15,2,FALSE)</f>
        <v>Apr'25 to Sep'25</v>
      </c>
      <c r="C3636" t="s">
        <v>646</v>
      </c>
      <c r="D3636" t="s">
        <v>497</v>
      </c>
      <c r="E3636" t="s">
        <v>594</v>
      </c>
      <c r="F3636" t="s">
        <v>597</v>
      </c>
      <c r="G3636" t="s">
        <v>632</v>
      </c>
      <c r="H3636" t="s">
        <v>258</v>
      </c>
      <c r="I3636" t="s">
        <v>525</v>
      </c>
      <c r="J3636">
        <v>1</v>
      </c>
      <c r="K3636">
        <v>30456</v>
      </c>
    </row>
    <row r="3637" spans="1:11" x14ac:dyDescent="0.35">
      <c r="A3637" s="36" t="str">
        <f t="shared" si="43"/>
        <v>NHS111PS-202526-H1</v>
      </c>
      <c r="B3637" s="36" t="str">
        <f>VLOOKUP($A3637,Refs!$J$2:$K$15,2,FALSE)</f>
        <v>Apr'25 to Sep'25</v>
      </c>
      <c r="C3637" t="s">
        <v>646</v>
      </c>
      <c r="D3637" t="s">
        <v>497</v>
      </c>
      <c r="E3637" t="s">
        <v>594</v>
      </c>
      <c r="F3637" t="s">
        <v>597</v>
      </c>
      <c r="G3637" t="s">
        <v>632</v>
      </c>
      <c r="H3637" t="s">
        <v>258</v>
      </c>
      <c r="I3637" t="s">
        <v>525</v>
      </c>
      <c r="J3637">
        <v>2</v>
      </c>
      <c r="K3637">
        <v>1310</v>
      </c>
    </row>
    <row r="3638" spans="1:11" x14ac:dyDescent="0.35">
      <c r="A3638" s="36" t="str">
        <f t="shared" si="43"/>
        <v>NHS111PS-202526-H1</v>
      </c>
      <c r="B3638" s="36" t="str">
        <f>VLOOKUP($A3638,Refs!$J$2:$K$15,2,FALSE)</f>
        <v>Apr'25 to Sep'25</v>
      </c>
      <c r="C3638" t="s">
        <v>646</v>
      </c>
      <c r="D3638" t="s">
        <v>497</v>
      </c>
      <c r="E3638" t="s">
        <v>594</v>
      </c>
      <c r="F3638" t="s">
        <v>597</v>
      </c>
      <c r="G3638" t="s">
        <v>632</v>
      </c>
      <c r="H3638" t="s">
        <v>258</v>
      </c>
      <c r="I3638" t="s">
        <v>525</v>
      </c>
      <c r="J3638" t="s">
        <v>30</v>
      </c>
      <c r="K3638">
        <v>937</v>
      </c>
    </row>
    <row r="3639" spans="1:11" x14ac:dyDescent="0.35">
      <c r="A3639" s="36" t="str">
        <f t="shared" si="43"/>
        <v>NHS111PS-202526-H1</v>
      </c>
      <c r="B3639" s="36" t="str">
        <f>VLOOKUP($A3639,Refs!$J$2:$K$15,2,FALSE)</f>
        <v>Apr'25 to Sep'25</v>
      </c>
      <c r="C3639" t="s">
        <v>646</v>
      </c>
      <c r="D3639" t="s">
        <v>497</v>
      </c>
      <c r="E3639" t="s">
        <v>594</v>
      </c>
      <c r="F3639" t="s">
        <v>597</v>
      </c>
      <c r="G3639" t="s">
        <v>632</v>
      </c>
      <c r="H3639" t="s">
        <v>258</v>
      </c>
      <c r="I3639" t="s">
        <v>525</v>
      </c>
      <c r="J3639" t="s">
        <v>31</v>
      </c>
      <c r="K3639">
        <v>148</v>
      </c>
    </row>
    <row r="3640" spans="1:11" x14ac:dyDescent="0.35">
      <c r="A3640" s="36" t="str">
        <f t="shared" si="43"/>
        <v>NHS111PS-202526-H1</v>
      </c>
      <c r="B3640" s="36" t="str">
        <f>VLOOKUP($A3640,Refs!$J$2:$K$15,2,FALSE)</f>
        <v>Apr'25 to Sep'25</v>
      </c>
      <c r="C3640" t="s">
        <v>646</v>
      </c>
      <c r="D3640" t="s">
        <v>497</v>
      </c>
      <c r="E3640" t="s">
        <v>594</v>
      </c>
      <c r="F3640" t="s">
        <v>597</v>
      </c>
      <c r="G3640" t="s">
        <v>632</v>
      </c>
      <c r="H3640" t="s">
        <v>258</v>
      </c>
      <c r="I3640" t="s">
        <v>525</v>
      </c>
      <c r="J3640" t="s">
        <v>32</v>
      </c>
      <c r="K3640">
        <v>62</v>
      </c>
    </row>
    <row r="3641" spans="1:11" x14ac:dyDescent="0.35">
      <c r="A3641" s="36" t="str">
        <f t="shared" si="43"/>
        <v>NHS111PS-202526-H1</v>
      </c>
      <c r="B3641" s="36" t="str">
        <f>VLOOKUP($A3641,Refs!$J$2:$K$15,2,FALSE)</f>
        <v>Apr'25 to Sep'25</v>
      </c>
      <c r="C3641" t="s">
        <v>646</v>
      </c>
      <c r="D3641" t="s">
        <v>497</v>
      </c>
      <c r="E3641" t="s">
        <v>594</v>
      </c>
      <c r="F3641" t="s">
        <v>597</v>
      </c>
      <c r="G3641" t="s">
        <v>632</v>
      </c>
      <c r="H3641" t="s">
        <v>258</v>
      </c>
      <c r="I3641" t="s">
        <v>525</v>
      </c>
      <c r="J3641" t="s">
        <v>33</v>
      </c>
      <c r="K3641">
        <v>66</v>
      </c>
    </row>
    <row r="3642" spans="1:11" x14ac:dyDescent="0.35">
      <c r="A3642" s="36" t="str">
        <f t="shared" si="43"/>
        <v>NHS111PS-202526-H1</v>
      </c>
      <c r="B3642" s="36" t="str">
        <f>VLOOKUP($A3642,Refs!$J$2:$K$15,2,FALSE)</f>
        <v>Apr'25 to Sep'25</v>
      </c>
      <c r="C3642" t="s">
        <v>646</v>
      </c>
      <c r="D3642" t="s">
        <v>497</v>
      </c>
      <c r="E3642" t="s">
        <v>594</v>
      </c>
      <c r="F3642" t="s">
        <v>597</v>
      </c>
      <c r="G3642" t="s">
        <v>632</v>
      </c>
      <c r="H3642" t="s">
        <v>258</v>
      </c>
      <c r="I3642" t="s">
        <v>525</v>
      </c>
      <c r="J3642" t="s">
        <v>34</v>
      </c>
      <c r="K3642">
        <v>97</v>
      </c>
    </row>
    <row r="3643" spans="1:11" x14ac:dyDescent="0.35">
      <c r="A3643" s="36" t="str">
        <f t="shared" si="43"/>
        <v>NHS111PS-202526-H1</v>
      </c>
      <c r="B3643" s="36" t="str">
        <f>VLOOKUP($A3643,Refs!$J$2:$K$15,2,FALSE)</f>
        <v>Apr'25 to Sep'25</v>
      </c>
      <c r="C3643" t="s">
        <v>646</v>
      </c>
      <c r="D3643" t="s">
        <v>497</v>
      </c>
      <c r="E3643" t="s">
        <v>594</v>
      </c>
      <c r="F3643" t="s">
        <v>597</v>
      </c>
      <c r="G3643" t="s">
        <v>632</v>
      </c>
      <c r="H3643" t="s">
        <v>258</v>
      </c>
      <c r="I3643" t="s">
        <v>525</v>
      </c>
      <c r="J3643" t="s">
        <v>35</v>
      </c>
      <c r="K3643">
        <v>0</v>
      </c>
    </row>
    <row r="3644" spans="1:11" x14ac:dyDescent="0.35">
      <c r="A3644" s="36" t="str">
        <f t="shared" si="43"/>
        <v>NHS111PS-202526-H1</v>
      </c>
      <c r="B3644" s="36" t="str">
        <f>VLOOKUP($A3644,Refs!$J$2:$K$15,2,FALSE)</f>
        <v>Apr'25 to Sep'25</v>
      </c>
      <c r="C3644" t="s">
        <v>646</v>
      </c>
      <c r="D3644" t="s">
        <v>497</v>
      </c>
      <c r="E3644" t="s">
        <v>594</v>
      </c>
      <c r="F3644" t="s">
        <v>597</v>
      </c>
      <c r="G3644" t="s">
        <v>632</v>
      </c>
      <c r="H3644" t="s">
        <v>258</v>
      </c>
      <c r="I3644" t="s">
        <v>525</v>
      </c>
      <c r="J3644" t="s">
        <v>36</v>
      </c>
      <c r="K3644">
        <v>309</v>
      </c>
    </row>
    <row r="3645" spans="1:11" x14ac:dyDescent="0.35">
      <c r="A3645" s="36" t="str">
        <f t="shared" si="43"/>
        <v>NHS111PS-202526-H1</v>
      </c>
      <c r="B3645" s="36" t="str">
        <f>VLOOKUP($A3645,Refs!$J$2:$K$15,2,FALSE)</f>
        <v>Apr'25 to Sep'25</v>
      </c>
      <c r="C3645" t="s">
        <v>646</v>
      </c>
      <c r="D3645" t="s">
        <v>497</v>
      </c>
      <c r="E3645" t="s">
        <v>594</v>
      </c>
      <c r="F3645" t="s">
        <v>597</v>
      </c>
      <c r="G3645" t="s">
        <v>632</v>
      </c>
      <c r="H3645" t="s">
        <v>258</v>
      </c>
      <c r="I3645" t="s">
        <v>525</v>
      </c>
      <c r="J3645" t="s">
        <v>37</v>
      </c>
      <c r="K3645">
        <v>219</v>
      </c>
    </row>
    <row r="3646" spans="1:11" x14ac:dyDescent="0.35">
      <c r="A3646" s="36" t="str">
        <f t="shared" si="43"/>
        <v>NHS111PS-202526-H1</v>
      </c>
      <c r="B3646" s="36" t="str">
        <f>VLOOKUP($A3646,Refs!$J$2:$K$15,2,FALSE)</f>
        <v>Apr'25 to Sep'25</v>
      </c>
      <c r="C3646" t="s">
        <v>646</v>
      </c>
      <c r="D3646" t="s">
        <v>497</v>
      </c>
      <c r="E3646" t="s">
        <v>594</v>
      </c>
      <c r="F3646" t="s">
        <v>597</v>
      </c>
      <c r="G3646" t="s">
        <v>632</v>
      </c>
      <c r="H3646" t="s">
        <v>258</v>
      </c>
      <c r="I3646" t="s">
        <v>525</v>
      </c>
      <c r="J3646" t="s">
        <v>38</v>
      </c>
      <c r="K3646">
        <v>156</v>
      </c>
    </row>
    <row r="3647" spans="1:11" x14ac:dyDescent="0.35">
      <c r="A3647" s="36" t="str">
        <f t="shared" si="43"/>
        <v>NHS111PS-202526-H1</v>
      </c>
      <c r="B3647" s="36" t="str">
        <f>VLOOKUP($A3647,Refs!$J$2:$K$15,2,FALSE)</f>
        <v>Apr'25 to Sep'25</v>
      </c>
      <c r="C3647" t="s">
        <v>646</v>
      </c>
      <c r="D3647" t="s">
        <v>497</v>
      </c>
      <c r="E3647" t="s">
        <v>594</v>
      </c>
      <c r="F3647" t="s">
        <v>597</v>
      </c>
      <c r="G3647" t="s">
        <v>632</v>
      </c>
      <c r="H3647" t="s">
        <v>258</v>
      </c>
      <c r="I3647" t="s">
        <v>525</v>
      </c>
      <c r="J3647" t="s">
        <v>39</v>
      </c>
      <c r="K3647">
        <v>350</v>
      </c>
    </row>
    <row r="3648" spans="1:11" x14ac:dyDescent="0.35">
      <c r="A3648" s="36" t="str">
        <f t="shared" si="43"/>
        <v>NHS111PS-202526-H1</v>
      </c>
      <c r="B3648" s="36" t="str">
        <f>VLOOKUP($A3648,Refs!$J$2:$K$15,2,FALSE)</f>
        <v>Apr'25 to Sep'25</v>
      </c>
      <c r="C3648" t="s">
        <v>646</v>
      </c>
      <c r="D3648" t="s">
        <v>497</v>
      </c>
      <c r="E3648" t="s">
        <v>594</v>
      </c>
      <c r="F3648" t="s">
        <v>597</v>
      </c>
      <c r="G3648" t="s">
        <v>632</v>
      </c>
      <c r="H3648" t="s">
        <v>258</v>
      </c>
      <c r="I3648" t="s">
        <v>525</v>
      </c>
      <c r="J3648" t="s">
        <v>40</v>
      </c>
      <c r="K3648">
        <v>73</v>
      </c>
    </row>
    <row r="3649" spans="1:11" x14ac:dyDescent="0.35">
      <c r="A3649" s="36" t="str">
        <f t="shared" si="43"/>
        <v>NHS111PS-202526-H1</v>
      </c>
      <c r="B3649" s="36" t="str">
        <f>VLOOKUP($A3649,Refs!$J$2:$K$15,2,FALSE)</f>
        <v>Apr'25 to Sep'25</v>
      </c>
      <c r="C3649" t="s">
        <v>646</v>
      </c>
      <c r="D3649" t="s">
        <v>497</v>
      </c>
      <c r="E3649" t="s">
        <v>594</v>
      </c>
      <c r="F3649" t="s">
        <v>597</v>
      </c>
      <c r="G3649" t="s">
        <v>632</v>
      </c>
      <c r="H3649" t="s">
        <v>258</v>
      </c>
      <c r="I3649" t="s">
        <v>525</v>
      </c>
      <c r="J3649" t="s">
        <v>41</v>
      </c>
      <c r="K3649">
        <v>84</v>
      </c>
    </row>
    <row r="3650" spans="1:11" x14ac:dyDescent="0.35">
      <c r="A3650" s="36" t="str">
        <f t="shared" si="43"/>
        <v>NHS111PS-202526-H1</v>
      </c>
      <c r="B3650" s="36" t="str">
        <f>VLOOKUP($A3650,Refs!$J$2:$K$15,2,FALSE)</f>
        <v>Apr'25 to Sep'25</v>
      </c>
      <c r="C3650" t="s">
        <v>646</v>
      </c>
      <c r="D3650" t="s">
        <v>497</v>
      </c>
      <c r="E3650" t="s">
        <v>594</v>
      </c>
      <c r="F3650" t="s">
        <v>597</v>
      </c>
      <c r="G3650" t="s">
        <v>632</v>
      </c>
      <c r="H3650" t="s">
        <v>258</v>
      </c>
      <c r="I3650" t="s">
        <v>525</v>
      </c>
      <c r="J3650" t="s">
        <v>42</v>
      </c>
      <c r="K3650">
        <v>113</v>
      </c>
    </row>
    <row r="3651" spans="1:11" x14ac:dyDescent="0.35">
      <c r="A3651" s="36" t="str">
        <f t="shared" si="43"/>
        <v>NHS111PS-202526-H1</v>
      </c>
      <c r="B3651" s="36" t="str">
        <f>VLOOKUP($A3651,Refs!$J$2:$K$15,2,FALSE)</f>
        <v>Apr'25 to Sep'25</v>
      </c>
      <c r="C3651" t="s">
        <v>646</v>
      </c>
      <c r="D3651" t="s">
        <v>497</v>
      </c>
      <c r="E3651" t="s">
        <v>594</v>
      </c>
      <c r="F3651" t="s">
        <v>597</v>
      </c>
      <c r="G3651" t="s">
        <v>632</v>
      </c>
      <c r="H3651" t="s">
        <v>258</v>
      </c>
      <c r="I3651" t="s">
        <v>525</v>
      </c>
      <c r="J3651" t="s">
        <v>43</v>
      </c>
      <c r="K3651">
        <v>6</v>
      </c>
    </row>
    <row r="3652" spans="1:11" x14ac:dyDescent="0.35">
      <c r="A3652" s="36" t="str">
        <f t="shared" si="43"/>
        <v>NHS111PS-202526-H1</v>
      </c>
      <c r="B3652" s="36" t="str">
        <f>VLOOKUP($A3652,Refs!$J$2:$K$15,2,FALSE)</f>
        <v>Apr'25 to Sep'25</v>
      </c>
      <c r="C3652" t="s">
        <v>646</v>
      </c>
      <c r="D3652" t="s">
        <v>495</v>
      </c>
      <c r="E3652" t="s">
        <v>599</v>
      </c>
      <c r="F3652" t="s">
        <v>597</v>
      </c>
      <c r="G3652" t="s">
        <v>632</v>
      </c>
      <c r="H3652" t="s">
        <v>274</v>
      </c>
      <c r="I3652" t="s">
        <v>275</v>
      </c>
      <c r="J3652">
        <v>1</v>
      </c>
      <c r="K3652">
        <v>22923</v>
      </c>
    </row>
    <row r="3653" spans="1:11" x14ac:dyDescent="0.35">
      <c r="A3653" s="36" t="str">
        <f t="shared" si="43"/>
        <v>NHS111PS-202526-H1</v>
      </c>
      <c r="B3653" s="36" t="str">
        <f>VLOOKUP($A3653,Refs!$J$2:$K$15,2,FALSE)</f>
        <v>Apr'25 to Sep'25</v>
      </c>
      <c r="C3653" t="s">
        <v>646</v>
      </c>
      <c r="D3653" t="s">
        <v>495</v>
      </c>
      <c r="E3653" t="s">
        <v>599</v>
      </c>
      <c r="F3653" t="s">
        <v>597</v>
      </c>
      <c r="G3653" t="s">
        <v>632</v>
      </c>
      <c r="H3653" t="s">
        <v>274</v>
      </c>
      <c r="I3653" t="s">
        <v>275</v>
      </c>
      <c r="J3653">
        <v>2</v>
      </c>
      <c r="K3653">
        <v>1074</v>
      </c>
    </row>
    <row r="3654" spans="1:11" x14ac:dyDescent="0.35">
      <c r="A3654" s="36" t="str">
        <f t="shared" si="43"/>
        <v>NHS111PS-202526-H1</v>
      </c>
      <c r="B3654" s="36" t="str">
        <f>VLOOKUP($A3654,Refs!$J$2:$K$15,2,FALSE)</f>
        <v>Apr'25 to Sep'25</v>
      </c>
      <c r="C3654" t="s">
        <v>646</v>
      </c>
      <c r="D3654" t="s">
        <v>495</v>
      </c>
      <c r="E3654" t="s">
        <v>599</v>
      </c>
      <c r="F3654" t="s">
        <v>597</v>
      </c>
      <c r="G3654" t="s">
        <v>632</v>
      </c>
      <c r="H3654" t="s">
        <v>274</v>
      </c>
      <c r="I3654" t="s">
        <v>275</v>
      </c>
      <c r="J3654" t="s">
        <v>30</v>
      </c>
      <c r="K3654">
        <v>780</v>
      </c>
    </row>
    <row r="3655" spans="1:11" x14ac:dyDescent="0.35">
      <c r="A3655" s="36" t="str">
        <f t="shared" si="43"/>
        <v>NHS111PS-202526-H1</v>
      </c>
      <c r="B3655" s="36" t="str">
        <f>VLOOKUP($A3655,Refs!$J$2:$K$15,2,FALSE)</f>
        <v>Apr'25 to Sep'25</v>
      </c>
      <c r="C3655" t="s">
        <v>646</v>
      </c>
      <c r="D3655" t="s">
        <v>495</v>
      </c>
      <c r="E3655" t="s">
        <v>599</v>
      </c>
      <c r="F3655" t="s">
        <v>597</v>
      </c>
      <c r="G3655" t="s">
        <v>632</v>
      </c>
      <c r="H3655" t="s">
        <v>274</v>
      </c>
      <c r="I3655" t="s">
        <v>275</v>
      </c>
      <c r="J3655" t="s">
        <v>31</v>
      </c>
      <c r="K3655">
        <v>111</v>
      </c>
    </row>
    <row r="3656" spans="1:11" x14ac:dyDescent="0.35">
      <c r="A3656" s="36" t="str">
        <f t="shared" si="43"/>
        <v>NHS111PS-202526-H1</v>
      </c>
      <c r="B3656" s="36" t="str">
        <f>VLOOKUP($A3656,Refs!$J$2:$K$15,2,FALSE)</f>
        <v>Apr'25 to Sep'25</v>
      </c>
      <c r="C3656" t="s">
        <v>646</v>
      </c>
      <c r="D3656" t="s">
        <v>495</v>
      </c>
      <c r="E3656" t="s">
        <v>599</v>
      </c>
      <c r="F3656" t="s">
        <v>597</v>
      </c>
      <c r="G3656" t="s">
        <v>632</v>
      </c>
      <c r="H3656" t="s">
        <v>274</v>
      </c>
      <c r="I3656" t="s">
        <v>275</v>
      </c>
      <c r="J3656" t="s">
        <v>32</v>
      </c>
      <c r="K3656">
        <v>56</v>
      </c>
    </row>
    <row r="3657" spans="1:11" x14ac:dyDescent="0.35">
      <c r="A3657" s="36" t="str">
        <f t="shared" si="43"/>
        <v>NHS111PS-202526-H1</v>
      </c>
      <c r="B3657" s="36" t="str">
        <f>VLOOKUP($A3657,Refs!$J$2:$K$15,2,FALSE)</f>
        <v>Apr'25 to Sep'25</v>
      </c>
      <c r="C3657" t="s">
        <v>646</v>
      </c>
      <c r="D3657" t="s">
        <v>495</v>
      </c>
      <c r="E3657" t="s">
        <v>599</v>
      </c>
      <c r="F3657" t="s">
        <v>597</v>
      </c>
      <c r="G3657" t="s">
        <v>632</v>
      </c>
      <c r="H3657" t="s">
        <v>274</v>
      </c>
      <c r="I3657" t="s">
        <v>275</v>
      </c>
      <c r="J3657" t="s">
        <v>33</v>
      </c>
      <c r="K3657">
        <v>66</v>
      </c>
    </row>
    <row r="3658" spans="1:11" x14ac:dyDescent="0.35">
      <c r="A3658" s="36" t="str">
        <f t="shared" si="43"/>
        <v>NHS111PS-202526-H1</v>
      </c>
      <c r="B3658" s="36" t="str">
        <f>VLOOKUP($A3658,Refs!$J$2:$K$15,2,FALSE)</f>
        <v>Apr'25 to Sep'25</v>
      </c>
      <c r="C3658" t="s">
        <v>646</v>
      </c>
      <c r="D3658" t="s">
        <v>495</v>
      </c>
      <c r="E3658" t="s">
        <v>599</v>
      </c>
      <c r="F3658" t="s">
        <v>597</v>
      </c>
      <c r="G3658" t="s">
        <v>632</v>
      </c>
      <c r="H3658" t="s">
        <v>274</v>
      </c>
      <c r="I3658" t="s">
        <v>275</v>
      </c>
      <c r="J3658" t="s">
        <v>34</v>
      </c>
      <c r="K3658">
        <v>61</v>
      </c>
    </row>
    <row r="3659" spans="1:11" x14ac:dyDescent="0.35">
      <c r="A3659" s="36" t="str">
        <f t="shared" si="43"/>
        <v>NHS111PS-202526-H1</v>
      </c>
      <c r="B3659" s="36" t="str">
        <f>VLOOKUP($A3659,Refs!$J$2:$K$15,2,FALSE)</f>
        <v>Apr'25 to Sep'25</v>
      </c>
      <c r="C3659" t="s">
        <v>646</v>
      </c>
      <c r="D3659" t="s">
        <v>495</v>
      </c>
      <c r="E3659" t="s">
        <v>599</v>
      </c>
      <c r="F3659" t="s">
        <v>597</v>
      </c>
      <c r="G3659" t="s">
        <v>632</v>
      </c>
      <c r="H3659" t="s">
        <v>274</v>
      </c>
      <c r="I3659" t="s">
        <v>275</v>
      </c>
      <c r="J3659" t="s">
        <v>35</v>
      </c>
      <c r="K3659">
        <v>0</v>
      </c>
    </row>
    <row r="3660" spans="1:11" x14ac:dyDescent="0.35">
      <c r="A3660" s="36" t="str">
        <f t="shared" si="43"/>
        <v>NHS111PS-202526-H1</v>
      </c>
      <c r="B3660" s="36" t="str">
        <f>VLOOKUP($A3660,Refs!$J$2:$K$15,2,FALSE)</f>
        <v>Apr'25 to Sep'25</v>
      </c>
      <c r="C3660" t="s">
        <v>646</v>
      </c>
      <c r="D3660" t="s">
        <v>495</v>
      </c>
      <c r="E3660" t="s">
        <v>599</v>
      </c>
      <c r="F3660" t="s">
        <v>597</v>
      </c>
      <c r="G3660" t="s">
        <v>632</v>
      </c>
      <c r="H3660" t="s">
        <v>274</v>
      </c>
      <c r="I3660" t="s">
        <v>275</v>
      </c>
      <c r="J3660" t="s">
        <v>36</v>
      </c>
      <c r="K3660">
        <v>274</v>
      </c>
    </row>
    <row r="3661" spans="1:11" x14ac:dyDescent="0.35">
      <c r="A3661" s="36" t="str">
        <f t="shared" si="43"/>
        <v>NHS111PS-202526-H1</v>
      </c>
      <c r="B3661" s="36" t="str">
        <f>VLOOKUP($A3661,Refs!$J$2:$K$15,2,FALSE)</f>
        <v>Apr'25 to Sep'25</v>
      </c>
      <c r="C3661" t="s">
        <v>646</v>
      </c>
      <c r="D3661" t="s">
        <v>495</v>
      </c>
      <c r="E3661" t="s">
        <v>599</v>
      </c>
      <c r="F3661" t="s">
        <v>597</v>
      </c>
      <c r="G3661" t="s">
        <v>632</v>
      </c>
      <c r="H3661" t="s">
        <v>274</v>
      </c>
      <c r="I3661" t="s">
        <v>275</v>
      </c>
      <c r="J3661" t="s">
        <v>37</v>
      </c>
      <c r="K3661">
        <v>155</v>
      </c>
    </row>
    <row r="3662" spans="1:11" x14ac:dyDescent="0.35">
      <c r="A3662" s="36" t="str">
        <f t="shared" si="43"/>
        <v>NHS111PS-202526-H1</v>
      </c>
      <c r="B3662" s="36" t="str">
        <f>VLOOKUP($A3662,Refs!$J$2:$K$15,2,FALSE)</f>
        <v>Apr'25 to Sep'25</v>
      </c>
      <c r="C3662" t="s">
        <v>646</v>
      </c>
      <c r="D3662" t="s">
        <v>495</v>
      </c>
      <c r="E3662" t="s">
        <v>599</v>
      </c>
      <c r="F3662" t="s">
        <v>597</v>
      </c>
      <c r="G3662" t="s">
        <v>632</v>
      </c>
      <c r="H3662" t="s">
        <v>274</v>
      </c>
      <c r="I3662" t="s">
        <v>275</v>
      </c>
      <c r="J3662" t="s">
        <v>38</v>
      </c>
      <c r="K3662">
        <v>117</v>
      </c>
    </row>
    <row r="3663" spans="1:11" x14ac:dyDescent="0.35">
      <c r="A3663" s="36" t="str">
        <f t="shared" si="43"/>
        <v>NHS111PS-202526-H1</v>
      </c>
      <c r="B3663" s="36" t="str">
        <f>VLOOKUP($A3663,Refs!$J$2:$K$15,2,FALSE)</f>
        <v>Apr'25 to Sep'25</v>
      </c>
      <c r="C3663" t="s">
        <v>646</v>
      </c>
      <c r="D3663" t="s">
        <v>495</v>
      </c>
      <c r="E3663" t="s">
        <v>599</v>
      </c>
      <c r="F3663" t="s">
        <v>597</v>
      </c>
      <c r="G3663" t="s">
        <v>632</v>
      </c>
      <c r="H3663" t="s">
        <v>274</v>
      </c>
      <c r="I3663" t="s">
        <v>275</v>
      </c>
      <c r="J3663" t="s">
        <v>39</v>
      </c>
      <c r="K3663">
        <v>304</v>
      </c>
    </row>
    <row r="3664" spans="1:11" x14ac:dyDescent="0.35">
      <c r="A3664" s="36" t="str">
        <f t="shared" si="43"/>
        <v>NHS111PS-202526-H1</v>
      </c>
      <c r="B3664" s="36" t="str">
        <f>VLOOKUP($A3664,Refs!$J$2:$K$15,2,FALSE)</f>
        <v>Apr'25 to Sep'25</v>
      </c>
      <c r="C3664" t="s">
        <v>646</v>
      </c>
      <c r="D3664" t="s">
        <v>495</v>
      </c>
      <c r="E3664" t="s">
        <v>599</v>
      </c>
      <c r="F3664" t="s">
        <v>597</v>
      </c>
      <c r="G3664" t="s">
        <v>632</v>
      </c>
      <c r="H3664" t="s">
        <v>274</v>
      </c>
      <c r="I3664" t="s">
        <v>275</v>
      </c>
      <c r="J3664" t="s">
        <v>40</v>
      </c>
      <c r="K3664">
        <v>64</v>
      </c>
    </row>
    <row r="3665" spans="1:11" x14ac:dyDescent="0.35">
      <c r="A3665" s="36" t="str">
        <f t="shared" si="43"/>
        <v>NHS111PS-202526-H1</v>
      </c>
      <c r="B3665" s="36" t="str">
        <f>VLOOKUP($A3665,Refs!$J$2:$K$15,2,FALSE)</f>
        <v>Apr'25 to Sep'25</v>
      </c>
      <c r="C3665" t="s">
        <v>646</v>
      </c>
      <c r="D3665" t="s">
        <v>495</v>
      </c>
      <c r="E3665" t="s">
        <v>599</v>
      </c>
      <c r="F3665" t="s">
        <v>597</v>
      </c>
      <c r="G3665" t="s">
        <v>632</v>
      </c>
      <c r="H3665" t="s">
        <v>274</v>
      </c>
      <c r="I3665" t="s">
        <v>275</v>
      </c>
      <c r="J3665" t="s">
        <v>41</v>
      </c>
      <c r="K3665">
        <v>56</v>
      </c>
    </row>
    <row r="3666" spans="1:11" x14ac:dyDescent="0.35">
      <c r="A3666" s="36" t="str">
        <f t="shared" si="43"/>
        <v>NHS111PS-202526-H1</v>
      </c>
      <c r="B3666" s="36" t="str">
        <f>VLOOKUP($A3666,Refs!$J$2:$K$15,2,FALSE)</f>
        <v>Apr'25 to Sep'25</v>
      </c>
      <c r="C3666" t="s">
        <v>646</v>
      </c>
      <c r="D3666" t="s">
        <v>495</v>
      </c>
      <c r="E3666" t="s">
        <v>599</v>
      </c>
      <c r="F3666" t="s">
        <v>597</v>
      </c>
      <c r="G3666" t="s">
        <v>632</v>
      </c>
      <c r="H3666" t="s">
        <v>274</v>
      </c>
      <c r="I3666" t="s">
        <v>275</v>
      </c>
      <c r="J3666" t="s">
        <v>42</v>
      </c>
      <c r="K3666">
        <v>98</v>
      </c>
    </row>
    <row r="3667" spans="1:11" x14ac:dyDescent="0.35">
      <c r="A3667" s="36" t="str">
        <f t="shared" si="43"/>
        <v>NHS111PS-202526-H1</v>
      </c>
      <c r="B3667" s="36" t="str">
        <f>VLOOKUP($A3667,Refs!$J$2:$K$15,2,FALSE)</f>
        <v>Apr'25 to Sep'25</v>
      </c>
      <c r="C3667" t="s">
        <v>646</v>
      </c>
      <c r="D3667" t="s">
        <v>495</v>
      </c>
      <c r="E3667" t="s">
        <v>599</v>
      </c>
      <c r="F3667" t="s">
        <v>597</v>
      </c>
      <c r="G3667" t="s">
        <v>632</v>
      </c>
      <c r="H3667" t="s">
        <v>274</v>
      </c>
      <c r="I3667" t="s">
        <v>275</v>
      </c>
      <c r="J3667" t="s">
        <v>43</v>
      </c>
      <c r="K3667">
        <v>6</v>
      </c>
    </row>
    <row r="3668" spans="1:11" x14ac:dyDescent="0.35">
      <c r="A3668" s="36" t="str">
        <f t="shared" si="43"/>
        <v>NHS111PS-202526-H1</v>
      </c>
      <c r="B3668" s="36" t="str">
        <f>VLOOKUP($A3668,Refs!$J$2:$K$15,2,FALSE)</f>
        <v>Apr'25 to Sep'25</v>
      </c>
      <c r="C3668" t="s">
        <v>646</v>
      </c>
      <c r="D3668" t="s">
        <v>506</v>
      </c>
      <c r="E3668" t="s">
        <v>585</v>
      </c>
      <c r="F3668" t="s">
        <v>597</v>
      </c>
      <c r="G3668" t="s">
        <v>632</v>
      </c>
      <c r="H3668" t="s">
        <v>202</v>
      </c>
      <c r="I3668" t="s">
        <v>518</v>
      </c>
      <c r="J3668">
        <v>1</v>
      </c>
      <c r="K3668">
        <v>35059</v>
      </c>
    </row>
    <row r="3669" spans="1:11" x14ac:dyDescent="0.35">
      <c r="A3669" s="36" t="str">
        <f t="shared" si="43"/>
        <v>NHS111PS-202526-H1</v>
      </c>
      <c r="B3669" s="36" t="str">
        <f>VLOOKUP($A3669,Refs!$J$2:$K$15,2,FALSE)</f>
        <v>Apr'25 to Sep'25</v>
      </c>
      <c r="C3669" t="s">
        <v>646</v>
      </c>
      <c r="D3669" t="s">
        <v>506</v>
      </c>
      <c r="E3669" t="s">
        <v>585</v>
      </c>
      <c r="F3669" t="s">
        <v>597</v>
      </c>
      <c r="G3669" t="s">
        <v>632</v>
      </c>
      <c r="H3669" t="s">
        <v>202</v>
      </c>
      <c r="I3669" t="s">
        <v>518</v>
      </c>
      <c r="J3669">
        <v>2</v>
      </c>
      <c r="K3669">
        <v>1013</v>
      </c>
    </row>
    <row r="3670" spans="1:11" x14ac:dyDescent="0.35">
      <c r="A3670" s="36" t="str">
        <f t="shared" si="43"/>
        <v>NHS111PS-202526-H1</v>
      </c>
      <c r="B3670" s="36" t="str">
        <f>VLOOKUP($A3670,Refs!$J$2:$K$15,2,FALSE)</f>
        <v>Apr'25 to Sep'25</v>
      </c>
      <c r="C3670" t="s">
        <v>646</v>
      </c>
      <c r="D3670" t="s">
        <v>506</v>
      </c>
      <c r="E3670" t="s">
        <v>585</v>
      </c>
      <c r="F3670" t="s">
        <v>597</v>
      </c>
      <c r="G3670" t="s">
        <v>632</v>
      </c>
      <c r="H3670" t="s">
        <v>202</v>
      </c>
      <c r="I3670" t="s">
        <v>518</v>
      </c>
      <c r="J3670" t="s">
        <v>30</v>
      </c>
      <c r="K3670">
        <v>721</v>
      </c>
    </row>
    <row r="3671" spans="1:11" x14ac:dyDescent="0.35">
      <c r="A3671" s="36" t="str">
        <f t="shared" si="43"/>
        <v>NHS111PS-202526-H1</v>
      </c>
      <c r="B3671" s="36" t="str">
        <f>VLOOKUP($A3671,Refs!$J$2:$K$15,2,FALSE)</f>
        <v>Apr'25 to Sep'25</v>
      </c>
      <c r="C3671" t="s">
        <v>646</v>
      </c>
      <c r="D3671" t="s">
        <v>506</v>
      </c>
      <c r="E3671" t="s">
        <v>585</v>
      </c>
      <c r="F3671" t="s">
        <v>597</v>
      </c>
      <c r="G3671" t="s">
        <v>632</v>
      </c>
      <c r="H3671" t="s">
        <v>202</v>
      </c>
      <c r="I3671" t="s">
        <v>518</v>
      </c>
      <c r="J3671" t="s">
        <v>31</v>
      </c>
      <c r="K3671">
        <v>113</v>
      </c>
    </row>
    <row r="3672" spans="1:11" x14ac:dyDescent="0.35">
      <c r="A3672" s="36" t="str">
        <f t="shared" si="43"/>
        <v>NHS111PS-202526-H1</v>
      </c>
      <c r="B3672" s="36" t="str">
        <f>VLOOKUP($A3672,Refs!$J$2:$K$15,2,FALSE)</f>
        <v>Apr'25 to Sep'25</v>
      </c>
      <c r="C3672" t="s">
        <v>646</v>
      </c>
      <c r="D3672" t="s">
        <v>506</v>
      </c>
      <c r="E3672" t="s">
        <v>585</v>
      </c>
      <c r="F3672" t="s">
        <v>597</v>
      </c>
      <c r="G3672" t="s">
        <v>632</v>
      </c>
      <c r="H3672" t="s">
        <v>202</v>
      </c>
      <c r="I3672" t="s">
        <v>518</v>
      </c>
      <c r="J3672" t="s">
        <v>32</v>
      </c>
      <c r="K3672">
        <v>49</v>
      </c>
    </row>
    <row r="3673" spans="1:11" x14ac:dyDescent="0.35">
      <c r="A3673" s="36" t="str">
        <f t="shared" si="43"/>
        <v>NHS111PS-202526-H1</v>
      </c>
      <c r="B3673" s="36" t="str">
        <f>VLOOKUP($A3673,Refs!$J$2:$K$15,2,FALSE)</f>
        <v>Apr'25 to Sep'25</v>
      </c>
      <c r="C3673" t="s">
        <v>646</v>
      </c>
      <c r="D3673" t="s">
        <v>506</v>
      </c>
      <c r="E3673" t="s">
        <v>585</v>
      </c>
      <c r="F3673" t="s">
        <v>597</v>
      </c>
      <c r="G3673" t="s">
        <v>632</v>
      </c>
      <c r="H3673" t="s">
        <v>202</v>
      </c>
      <c r="I3673" t="s">
        <v>518</v>
      </c>
      <c r="J3673" t="s">
        <v>33</v>
      </c>
      <c r="K3673">
        <v>58</v>
      </c>
    </row>
    <row r="3674" spans="1:11" x14ac:dyDescent="0.35">
      <c r="A3674" s="36" t="str">
        <f t="shared" si="43"/>
        <v>NHS111PS-202526-H1</v>
      </c>
      <c r="B3674" s="36" t="str">
        <f>VLOOKUP($A3674,Refs!$J$2:$K$15,2,FALSE)</f>
        <v>Apr'25 to Sep'25</v>
      </c>
      <c r="C3674" t="s">
        <v>646</v>
      </c>
      <c r="D3674" t="s">
        <v>506</v>
      </c>
      <c r="E3674" t="s">
        <v>585</v>
      </c>
      <c r="F3674" t="s">
        <v>597</v>
      </c>
      <c r="G3674" t="s">
        <v>632</v>
      </c>
      <c r="H3674" t="s">
        <v>202</v>
      </c>
      <c r="I3674" t="s">
        <v>518</v>
      </c>
      <c r="J3674" t="s">
        <v>34</v>
      </c>
      <c r="K3674">
        <v>72</v>
      </c>
    </row>
    <row r="3675" spans="1:11" x14ac:dyDescent="0.35">
      <c r="A3675" s="36" t="str">
        <f t="shared" si="43"/>
        <v>NHS111PS-202526-H1</v>
      </c>
      <c r="B3675" s="36" t="str">
        <f>VLOOKUP($A3675,Refs!$J$2:$K$15,2,FALSE)</f>
        <v>Apr'25 to Sep'25</v>
      </c>
      <c r="C3675" t="s">
        <v>646</v>
      </c>
      <c r="D3675" t="s">
        <v>506</v>
      </c>
      <c r="E3675" t="s">
        <v>585</v>
      </c>
      <c r="F3675" t="s">
        <v>597</v>
      </c>
      <c r="G3675" t="s">
        <v>632</v>
      </c>
      <c r="H3675" t="s">
        <v>202</v>
      </c>
      <c r="I3675" t="s">
        <v>518</v>
      </c>
      <c r="J3675" t="s">
        <v>35</v>
      </c>
      <c r="K3675">
        <v>0</v>
      </c>
    </row>
    <row r="3676" spans="1:11" x14ac:dyDescent="0.35">
      <c r="A3676" s="36" t="str">
        <f t="shared" si="43"/>
        <v>NHS111PS-202526-H1</v>
      </c>
      <c r="B3676" s="36" t="str">
        <f>VLOOKUP($A3676,Refs!$J$2:$K$15,2,FALSE)</f>
        <v>Apr'25 to Sep'25</v>
      </c>
      <c r="C3676" t="s">
        <v>646</v>
      </c>
      <c r="D3676" t="s">
        <v>506</v>
      </c>
      <c r="E3676" t="s">
        <v>585</v>
      </c>
      <c r="F3676" t="s">
        <v>597</v>
      </c>
      <c r="G3676" t="s">
        <v>632</v>
      </c>
      <c r="H3676" t="s">
        <v>202</v>
      </c>
      <c r="I3676" t="s">
        <v>518</v>
      </c>
      <c r="J3676" t="s">
        <v>36</v>
      </c>
      <c r="K3676">
        <v>238</v>
      </c>
    </row>
    <row r="3677" spans="1:11" x14ac:dyDescent="0.35">
      <c r="A3677" s="36" t="str">
        <f t="shared" si="43"/>
        <v>NHS111PS-202526-H1</v>
      </c>
      <c r="B3677" s="36" t="str">
        <f>VLOOKUP($A3677,Refs!$J$2:$K$15,2,FALSE)</f>
        <v>Apr'25 to Sep'25</v>
      </c>
      <c r="C3677" t="s">
        <v>646</v>
      </c>
      <c r="D3677" t="s">
        <v>506</v>
      </c>
      <c r="E3677" t="s">
        <v>585</v>
      </c>
      <c r="F3677" t="s">
        <v>597</v>
      </c>
      <c r="G3677" t="s">
        <v>632</v>
      </c>
      <c r="H3677" t="s">
        <v>202</v>
      </c>
      <c r="I3677" t="s">
        <v>518</v>
      </c>
      <c r="J3677" t="s">
        <v>37</v>
      </c>
      <c r="K3677">
        <v>174</v>
      </c>
    </row>
    <row r="3678" spans="1:11" x14ac:dyDescent="0.35">
      <c r="A3678" s="36" t="str">
        <f t="shared" si="43"/>
        <v>NHS111PS-202526-H1</v>
      </c>
      <c r="B3678" s="36" t="str">
        <f>VLOOKUP($A3678,Refs!$J$2:$K$15,2,FALSE)</f>
        <v>Apr'25 to Sep'25</v>
      </c>
      <c r="C3678" t="s">
        <v>646</v>
      </c>
      <c r="D3678" t="s">
        <v>506</v>
      </c>
      <c r="E3678" t="s">
        <v>585</v>
      </c>
      <c r="F3678" t="s">
        <v>597</v>
      </c>
      <c r="G3678" t="s">
        <v>632</v>
      </c>
      <c r="H3678" t="s">
        <v>202</v>
      </c>
      <c r="I3678" t="s">
        <v>518</v>
      </c>
      <c r="J3678" t="s">
        <v>38</v>
      </c>
      <c r="K3678">
        <v>112</v>
      </c>
    </row>
    <row r="3679" spans="1:11" x14ac:dyDescent="0.35">
      <c r="A3679" s="36" t="str">
        <f t="shared" si="43"/>
        <v>NHS111PS-202526-H1</v>
      </c>
      <c r="B3679" s="36" t="str">
        <f>VLOOKUP($A3679,Refs!$J$2:$K$15,2,FALSE)</f>
        <v>Apr'25 to Sep'25</v>
      </c>
      <c r="C3679" t="s">
        <v>646</v>
      </c>
      <c r="D3679" t="s">
        <v>506</v>
      </c>
      <c r="E3679" t="s">
        <v>585</v>
      </c>
      <c r="F3679" t="s">
        <v>597</v>
      </c>
      <c r="G3679" t="s">
        <v>632</v>
      </c>
      <c r="H3679" t="s">
        <v>202</v>
      </c>
      <c r="I3679" t="s">
        <v>518</v>
      </c>
      <c r="J3679" t="s">
        <v>39</v>
      </c>
      <c r="K3679">
        <v>299</v>
      </c>
    </row>
    <row r="3680" spans="1:11" x14ac:dyDescent="0.35">
      <c r="A3680" s="36" t="str">
        <f t="shared" si="43"/>
        <v>NHS111PS-202526-H1</v>
      </c>
      <c r="B3680" s="36" t="str">
        <f>VLOOKUP($A3680,Refs!$J$2:$K$15,2,FALSE)</f>
        <v>Apr'25 to Sep'25</v>
      </c>
      <c r="C3680" t="s">
        <v>646</v>
      </c>
      <c r="D3680" t="s">
        <v>506</v>
      </c>
      <c r="E3680" t="s">
        <v>585</v>
      </c>
      <c r="F3680" t="s">
        <v>597</v>
      </c>
      <c r="G3680" t="s">
        <v>632</v>
      </c>
      <c r="H3680" t="s">
        <v>202</v>
      </c>
      <c r="I3680" t="s">
        <v>518</v>
      </c>
      <c r="J3680" t="s">
        <v>40</v>
      </c>
      <c r="K3680">
        <v>64</v>
      </c>
    </row>
    <row r="3681" spans="1:11" x14ac:dyDescent="0.35">
      <c r="A3681" s="36" t="str">
        <f t="shared" si="43"/>
        <v>NHS111PS-202526-H1</v>
      </c>
      <c r="B3681" s="36" t="str">
        <f>VLOOKUP($A3681,Refs!$J$2:$K$15,2,FALSE)</f>
        <v>Apr'25 to Sep'25</v>
      </c>
      <c r="C3681" t="s">
        <v>646</v>
      </c>
      <c r="D3681" t="s">
        <v>506</v>
      </c>
      <c r="E3681" t="s">
        <v>585</v>
      </c>
      <c r="F3681" t="s">
        <v>597</v>
      </c>
      <c r="G3681" t="s">
        <v>632</v>
      </c>
      <c r="H3681" t="s">
        <v>202</v>
      </c>
      <c r="I3681" t="s">
        <v>518</v>
      </c>
      <c r="J3681" t="s">
        <v>41</v>
      </c>
      <c r="K3681">
        <v>61</v>
      </c>
    </row>
    <row r="3682" spans="1:11" x14ac:dyDescent="0.35">
      <c r="A3682" s="36" t="str">
        <f t="shared" si="43"/>
        <v>NHS111PS-202526-H1</v>
      </c>
      <c r="B3682" s="36" t="str">
        <f>VLOOKUP($A3682,Refs!$J$2:$K$15,2,FALSE)</f>
        <v>Apr'25 to Sep'25</v>
      </c>
      <c r="C3682" t="s">
        <v>646</v>
      </c>
      <c r="D3682" t="s">
        <v>506</v>
      </c>
      <c r="E3682" t="s">
        <v>585</v>
      </c>
      <c r="F3682" t="s">
        <v>597</v>
      </c>
      <c r="G3682" t="s">
        <v>632</v>
      </c>
      <c r="H3682" t="s">
        <v>202</v>
      </c>
      <c r="I3682" t="s">
        <v>518</v>
      </c>
      <c r="J3682" t="s">
        <v>42</v>
      </c>
      <c r="K3682">
        <v>60</v>
      </c>
    </row>
    <row r="3683" spans="1:11" x14ac:dyDescent="0.35">
      <c r="A3683" s="36" t="str">
        <f t="shared" si="43"/>
        <v>NHS111PS-202526-H1</v>
      </c>
      <c r="B3683" s="36" t="str">
        <f>VLOOKUP($A3683,Refs!$J$2:$K$15,2,FALSE)</f>
        <v>Apr'25 to Sep'25</v>
      </c>
      <c r="C3683" t="s">
        <v>646</v>
      </c>
      <c r="D3683" t="s">
        <v>506</v>
      </c>
      <c r="E3683" t="s">
        <v>585</v>
      </c>
      <c r="F3683" t="s">
        <v>597</v>
      </c>
      <c r="G3683" t="s">
        <v>632</v>
      </c>
      <c r="H3683" t="s">
        <v>202</v>
      </c>
      <c r="I3683" t="s">
        <v>518</v>
      </c>
      <c r="J3683" t="s">
        <v>43</v>
      </c>
      <c r="K3683">
        <v>5</v>
      </c>
    </row>
    <row r="3684" spans="1:11" x14ac:dyDescent="0.35">
      <c r="A3684" s="36" t="str">
        <f t="shared" si="43"/>
        <v>NHS111PS-202526-H1</v>
      </c>
      <c r="B3684" s="36" t="str">
        <f>VLOOKUP($A3684,Refs!$J$2:$K$15,2,FALSE)</f>
        <v>Apr'25 to Sep'25</v>
      </c>
      <c r="C3684" t="s">
        <v>646</v>
      </c>
      <c r="D3684" t="s">
        <v>512</v>
      </c>
      <c r="E3684" t="s">
        <v>588</v>
      </c>
      <c r="F3684" t="s">
        <v>597</v>
      </c>
      <c r="G3684" t="s">
        <v>632</v>
      </c>
      <c r="H3684" t="s">
        <v>292</v>
      </c>
      <c r="I3684" t="s">
        <v>293</v>
      </c>
      <c r="J3684">
        <v>1</v>
      </c>
      <c r="K3684">
        <v>29568</v>
      </c>
    </row>
    <row r="3685" spans="1:11" x14ac:dyDescent="0.35">
      <c r="A3685" s="36" t="str">
        <f t="shared" si="43"/>
        <v>NHS111PS-202526-H1</v>
      </c>
      <c r="B3685" s="36" t="str">
        <f>VLOOKUP($A3685,Refs!$J$2:$K$15,2,FALSE)</f>
        <v>Apr'25 to Sep'25</v>
      </c>
      <c r="C3685" t="s">
        <v>646</v>
      </c>
      <c r="D3685" t="s">
        <v>512</v>
      </c>
      <c r="E3685" t="s">
        <v>588</v>
      </c>
      <c r="F3685" t="s">
        <v>597</v>
      </c>
      <c r="G3685" t="s">
        <v>632</v>
      </c>
      <c r="H3685" t="s">
        <v>292</v>
      </c>
      <c r="I3685" t="s">
        <v>293</v>
      </c>
      <c r="J3685">
        <v>2</v>
      </c>
      <c r="K3685">
        <v>1593</v>
      </c>
    </row>
    <row r="3686" spans="1:11" x14ac:dyDescent="0.35">
      <c r="A3686" s="36" t="str">
        <f t="shared" si="43"/>
        <v>NHS111PS-202526-H1</v>
      </c>
      <c r="B3686" s="36" t="str">
        <f>VLOOKUP($A3686,Refs!$J$2:$K$15,2,FALSE)</f>
        <v>Apr'25 to Sep'25</v>
      </c>
      <c r="C3686" t="s">
        <v>646</v>
      </c>
      <c r="D3686" t="s">
        <v>512</v>
      </c>
      <c r="E3686" t="s">
        <v>588</v>
      </c>
      <c r="F3686" t="s">
        <v>597</v>
      </c>
      <c r="G3686" t="s">
        <v>632</v>
      </c>
      <c r="H3686" t="s">
        <v>292</v>
      </c>
      <c r="I3686" t="s">
        <v>293</v>
      </c>
      <c r="J3686" t="s">
        <v>30</v>
      </c>
      <c r="K3686">
        <v>1074</v>
      </c>
    </row>
    <row r="3687" spans="1:11" x14ac:dyDescent="0.35">
      <c r="A3687" s="36" t="str">
        <f t="shared" si="43"/>
        <v>NHS111PS-202526-H1</v>
      </c>
      <c r="B3687" s="36" t="str">
        <f>VLOOKUP($A3687,Refs!$J$2:$K$15,2,FALSE)</f>
        <v>Apr'25 to Sep'25</v>
      </c>
      <c r="C3687" t="s">
        <v>646</v>
      </c>
      <c r="D3687" t="s">
        <v>512</v>
      </c>
      <c r="E3687" t="s">
        <v>588</v>
      </c>
      <c r="F3687" t="s">
        <v>597</v>
      </c>
      <c r="G3687" t="s">
        <v>632</v>
      </c>
      <c r="H3687" t="s">
        <v>292</v>
      </c>
      <c r="I3687" t="s">
        <v>293</v>
      </c>
      <c r="J3687" t="s">
        <v>31</v>
      </c>
      <c r="K3687">
        <v>193</v>
      </c>
    </row>
    <row r="3688" spans="1:11" x14ac:dyDescent="0.35">
      <c r="A3688" s="36" t="str">
        <f t="shared" si="43"/>
        <v>NHS111PS-202526-H1</v>
      </c>
      <c r="B3688" s="36" t="str">
        <f>VLOOKUP($A3688,Refs!$J$2:$K$15,2,FALSE)</f>
        <v>Apr'25 to Sep'25</v>
      </c>
      <c r="C3688" t="s">
        <v>646</v>
      </c>
      <c r="D3688" t="s">
        <v>512</v>
      </c>
      <c r="E3688" t="s">
        <v>588</v>
      </c>
      <c r="F3688" t="s">
        <v>597</v>
      </c>
      <c r="G3688" t="s">
        <v>632</v>
      </c>
      <c r="H3688" t="s">
        <v>292</v>
      </c>
      <c r="I3688" t="s">
        <v>293</v>
      </c>
      <c r="J3688" t="s">
        <v>32</v>
      </c>
      <c r="K3688">
        <v>101</v>
      </c>
    </row>
    <row r="3689" spans="1:11" x14ac:dyDescent="0.35">
      <c r="A3689" s="36" t="str">
        <f t="shared" si="43"/>
        <v>NHS111PS-202526-H1</v>
      </c>
      <c r="B3689" s="36" t="str">
        <f>VLOOKUP($A3689,Refs!$J$2:$K$15,2,FALSE)</f>
        <v>Apr'25 to Sep'25</v>
      </c>
      <c r="C3689" t="s">
        <v>646</v>
      </c>
      <c r="D3689" t="s">
        <v>512</v>
      </c>
      <c r="E3689" t="s">
        <v>588</v>
      </c>
      <c r="F3689" t="s">
        <v>597</v>
      </c>
      <c r="G3689" t="s">
        <v>632</v>
      </c>
      <c r="H3689" t="s">
        <v>292</v>
      </c>
      <c r="I3689" t="s">
        <v>293</v>
      </c>
      <c r="J3689" t="s">
        <v>33</v>
      </c>
      <c r="K3689">
        <v>99</v>
      </c>
    </row>
    <row r="3690" spans="1:11" x14ac:dyDescent="0.35">
      <c r="A3690" s="36" t="str">
        <f t="shared" si="43"/>
        <v>NHS111PS-202526-H1</v>
      </c>
      <c r="B3690" s="36" t="str">
        <f>VLOOKUP($A3690,Refs!$J$2:$K$15,2,FALSE)</f>
        <v>Apr'25 to Sep'25</v>
      </c>
      <c r="C3690" t="s">
        <v>646</v>
      </c>
      <c r="D3690" t="s">
        <v>512</v>
      </c>
      <c r="E3690" t="s">
        <v>588</v>
      </c>
      <c r="F3690" t="s">
        <v>597</v>
      </c>
      <c r="G3690" t="s">
        <v>632</v>
      </c>
      <c r="H3690" t="s">
        <v>292</v>
      </c>
      <c r="I3690" t="s">
        <v>293</v>
      </c>
      <c r="J3690" t="s">
        <v>34</v>
      </c>
      <c r="K3690">
        <v>126</v>
      </c>
    </row>
    <row r="3691" spans="1:11" x14ac:dyDescent="0.35">
      <c r="A3691" s="36" t="str">
        <f t="shared" si="43"/>
        <v>NHS111PS-202526-H1</v>
      </c>
      <c r="B3691" s="36" t="str">
        <f>VLOOKUP($A3691,Refs!$J$2:$K$15,2,FALSE)</f>
        <v>Apr'25 to Sep'25</v>
      </c>
      <c r="C3691" t="s">
        <v>646</v>
      </c>
      <c r="D3691" t="s">
        <v>512</v>
      </c>
      <c r="E3691" t="s">
        <v>588</v>
      </c>
      <c r="F3691" t="s">
        <v>597</v>
      </c>
      <c r="G3691" t="s">
        <v>632</v>
      </c>
      <c r="H3691" t="s">
        <v>292</v>
      </c>
      <c r="I3691" t="s">
        <v>293</v>
      </c>
      <c r="J3691" t="s">
        <v>35</v>
      </c>
      <c r="K3691">
        <v>0</v>
      </c>
    </row>
    <row r="3692" spans="1:11" x14ac:dyDescent="0.35">
      <c r="A3692" s="36" t="str">
        <f t="shared" si="43"/>
        <v>NHS111PS-202526-H1</v>
      </c>
      <c r="B3692" s="36" t="str">
        <f>VLOOKUP($A3692,Refs!$J$2:$K$15,2,FALSE)</f>
        <v>Apr'25 to Sep'25</v>
      </c>
      <c r="C3692" t="s">
        <v>646</v>
      </c>
      <c r="D3692" t="s">
        <v>512</v>
      </c>
      <c r="E3692" t="s">
        <v>588</v>
      </c>
      <c r="F3692" t="s">
        <v>597</v>
      </c>
      <c r="G3692" t="s">
        <v>632</v>
      </c>
      <c r="H3692" t="s">
        <v>292</v>
      </c>
      <c r="I3692" t="s">
        <v>293</v>
      </c>
      <c r="J3692" t="s">
        <v>36</v>
      </c>
      <c r="K3692">
        <v>445</v>
      </c>
    </row>
    <row r="3693" spans="1:11" x14ac:dyDescent="0.35">
      <c r="A3693" s="36" t="str">
        <f t="shared" si="43"/>
        <v>NHS111PS-202526-H1</v>
      </c>
      <c r="B3693" s="36" t="str">
        <f>VLOOKUP($A3693,Refs!$J$2:$K$15,2,FALSE)</f>
        <v>Apr'25 to Sep'25</v>
      </c>
      <c r="C3693" t="s">
        <v>646</v>
      </c>
      <c r="D3693" t="s">
        <v>512</v>
      </c>
      <c r="E3693" t="s">
        <v>588</v>
      </c>
      <c r="F3693" t="s">
        <v>597</v>
      </c>
      <c r="G3693" t="s">
        <v>632</v>
      </c>
      <c r="H3693" t="s">
        <v>292</v>
      </c>
      <c r="I3693" t="s">
        <v>293</v>
      </c>
      <c r="J3693" t="s">
        <v>37</v>
      </c>
      <c r="K3693">
        <v>190</v>
      </c>
    </row>
    <row r="3694" spans="1:11" x14ac:dyDescent="0.35">
      <c r="A3694" s="36" t="str">
        <f t="shared" si="43"/>
        <v>NHS111PS-202526-H1</v>
      </c>
      <c r="B3694" s="36" t="str">
        <f>VLOOKUP($A3694,Refs!$J$2:$K$15,2,FALSE)</f>
        <v>Apr'25 to Sep'25</v>
      </c>
      <c r="C3694" t="s">
        <v>646</v>
      </c>
      <c r="D3694" t="s">
        <v>512</v>
      </c>
      <c r="E3694" t="s">
        <v>588</v>
      </c>
      <c r="F3694" t="s">
        <v>597</v>
      </c>
      <c r="G3694" t="s">
        <v>632</v>
      </c>
      <c r="H3694" t="s">
        <v>292</v>
      </c>
      <c r="I3694" t="s">
        <v>293</v>
      </c>
      <c r="J3694" t="s">
        <v>38</v>
      </c>
      <c r="K3694">
        <v>183</v>
      </c>
    </row>
    <row r="3695" spans="1:11" x14ac:dyDescent="0.35">
      <c r="A3695" s="36" t="str">
        <f t="shared" si="43"/>
        <v>NHS111PS-202526-H1</v>
      </c>
      <c r="B3695" s="36" t="str">
        <f>VLOOKUP($A3695,Refs!$J$2:$K$15,2,FALSE)</f>
        <v>Apr'25 to Sep'25</v>
      </c>
      <c r="C3695" t="s">
        <v>646</v>
      </c>
      <c r="D3695" t="s">
        <v>512</v>
      </c>
      <c r="E3695" t="s">
        <v>588</v>
      </c>
      <c r="F3695" t="s">
        <v>597</v>
      </c>
      <c r="G3695" t="s">
        <v>632</v>
      </c>
      <c r="H3695" t="s">
        <v>292</v>
      </c>
      <c r="I3695" t="s">
        <v>293</v>
      </c>
      <c r="J3695" t="s">
        <v>39</v>
      </c>
      <c r="K3695">
        <v>394</v>
      </c>
    </row>
    <row r="3696" spans="1:11" x14ac:dyDescent="0.35">
      <c r="A3696" s="36" t="str">
        <f t="shared" si="43"/>
        <v>NHS111PS-202526-H1</v>
      </c>
      <c r="B3696" s="36" t="str">
        <f>VLOOKUP($A3696,Refs!$J$2:$K$15,2,FALSE)</f>
        <v>Apr'25 to Sep'25</v>
      </c>
      <c r="C3696" t="s">
        <v>646</v>
      </c>
      <c r="D3696" t="s">
        <v>512</v>
      </c>
      <c r="E3696" t="s">
        <v>588</v>
      </c>
      <c r="F3696" t="s">
        <v>597</v>
      </c>
      <c r="G3696" t="s">
        <v>632</v>
      </c>
      <c r="H3696" t="s">
        <v>292</v>
      </c>
      <c r="I3696" t="s">
        <v>293</v>
      </c>
      <c r="J3696" t="s">
        <v>40</v>
      </c>
      <c r="K3696">
        <v>129</v>
      </c>
    </row>
    <row r="3697" spans="1:11" x14ac:dyDescent="0.35">
      <c r="A3697" s="36" t="str">
        <f t="shared" si="43"/>
        <v>NHS111PS-202526-H1</v>
      </c>
      <c r="B3697" s="36" t="str">
        <f>VLOOKUP($A3697,Refs!$J$2:$K$15,2,FALSE)</f>
        <v>Apr'25 to Sep'25</v>
      </c>
      <c r="C3697" t="s">
        <v>646</v>
      </c>
      <c r="D3697" t="s">
        <v>512</v>
      </c>
      <c r="E3697" t="s">
        <v>588</v>
      </c>
      <c r="F3697" t="s">
        <v>597</v>
      </c>
      <c r="G3697" t="s">
        <v>632</v>
      </c>
      <c r="H3697" t="s">
        <v>292</v>
      </c>
      <c r="I3697" t="s">
        <v>293</v>
      </c>
      <c r="J3697" t="s">
        <v>41</v>
      </c>
      <c r="K3697">
        <v>155</v>
      </c>
    </row>
    <row r="3698" spans="1:11" x14ac:dyDescent="0.35">
      <c r="A3698" s="36" t="str">
        <f t="shared" si="43"/>
        <v>NHS111PS-202526-H1</v>
      </c>
      <c r="B3698" s="36" t="str">
        <f>VLOOKUP($A3698,Refs!$J$2:$K$15,2,FALSE)</f>
        <v>Apr'25 to Sep'25</v>
      </c>
      <c r="C3698" t="s">
        <v>646</v>
      </c>
      <c r="D3698" t="s">
        <v>512</v>
      </c>
      <c r="E3698" t="s">
        <v>588</v>
      </c>
      <c r="F3698" t="s">
        <v>597</v>
      </c>
      <c r="G3698" t="s">
        <v>632</v>
      </c>
      <c r="H3698" t="s">
        <v>292</v>
      </c>
      <c r="I3698" t="s">
        <v>293</v>
      </c>
      <c r="J3698" t="s">
        <v>42</v>
      </c>
      <c r="K3698">
        <v>83</v>
      </c>
    </row>
    <row r="3699" spans="1:11" x14ac:dyDescent="0.35">
      <c r="A3699" s="36" t="str">
        <f t="shared" si="43"/>
        <v>NHS111PS-202526-H1</v>
      </c>
      <c r="B3699" s="36" t="str">
        <f>VLOOKUP($A3699,Refs!$J$2:$K$15,2,FALSE)</f>
        <v>Apr'25 to Sep'25</v>
      </c>
      <c r="C3699" t="s">
        <v>646</v>
      </c>
      <c r="D3699" t="s">
        <v>512</v>
      </c>
      <c r="E3699" t="s">
        <v>588</v>
      </c>
      <c r="F3699" t="s">
        <v>597</v>
      </c>
      <c r="G3699" t="s">
        <v>632</v>
      </c>
      <c r="H3699" t="s">
        <v>292</v>
      </c>
      <c r="I3699" t="s">
        <v>293</v>
      </c>
      <c r="J3699" t="s">
        <v>43</v>
      </c>
      <c r="K3699">
        <v>14</v>
      </c>
    </row>
    <row r="3700" spans="1:11" x14ac:dyDescent="0.35">
      <c r="A3700" s="36" t="str">
        <f t="shared" ref="A3700:A3715" si="44">C3700</f>
        <v>NHS111PS-202526-H1</v>
      </c>
      <c r="B3700" s="36" t="str">
        <f>VLOOKUP($A3700,Refs!$J$2:$K$15,2,FALSE)</f>
        <v>Apr'25 to Sep'25</v>
      </c>
      <c r="C3700" t="s">
        <v>646</v>
      </c>
      <c r="D3700" t="s">
        <v>512</v>
      </c>
      <c r="E3700" t="s">
        <v>588</v>
      </c>
      <c r="F3700" t="s">
        <v>597</v>
      </c>
      <c r="G3700" t="s">
        <v>632</v>
      </c>
      <c r="H3700" t="s">
        <v>393</v>
      </c>
      <c r="I3700" t="s">
        <v>650</v>
      </c>
      <c r="J3700">
        <v>1</v>
      </c>
      <c r="K3700">
        <v>30924</v>
      </c>
    </row>
    <row r="3701" spans="1:11" x14ac:dyDescent="0.35">
      <c r="A3701" s="36" t="str">
        <f t="shared" si="44"/>
        <v>NHS111PS-202526-H1</v>
      </c>
      <c r="B3701" s="36" t="str">
        <f>VLOOKUP($A3701,Refs!$J$2:$K$15,2,FALSE)</f>
        <v>Apr'25 to Sep'25</v>
      </c>
      <c r="C3701" t="s">
        <v>646</v>
      </c>
      <c r="D3701" t="s">
        <v>512</v>
      </c>
      <c r="E3701" t="s">
        <v>588</v>
      </c>
      <c r="F3701" t="s">
        <v>597</v>
      </c>
      <c r="G3701" t="s">
        <v>632</v>
      </c>
      <c r="H3701" t="s">
        <v>393</v>
      </c>
      <c r="I3701" t="s">
        <v>650</v>
      </c>
      <c r="J3701">
        <v>2</v>
      </c>
      <c r="K3701">
        <v>1679</v>
      </c>
    </row>
    <row r="3702" spans="1:11" x14ac:dyDescent="0.35">
      <c r="A3702" s="36" t="str">
        <f t="shared" si="44"/>
        <v>NHS111PS-202526-H1</v>
      </c>
      <c r="B3702" s="36" t="str">
        <f>VLOOKUP($A3702,Refs!$J$2:$K$15,2,FALSE)</f>
        <v>Apr'25 to Sep'25</v>
      </c>
      <c r="C3702" t="s">
        <v>646</v>
      </c>
      <c r="D3702" t="s">
        <v>512</v>
      </c>
      <c r="E3702" t="s">
        <v>588</v>
      </c>
      <c r="F3702" t="s">
        <v>597</v>
      </c>
      <c r="G3702" t="s">
        <v>632</v>
      </c>
      <c r="H3702" t="s">
        <v>393</v>
      </c>
      <c r="I3702" t="s">
        <v>650</v>
      </c>
      <c r="J3702" t="s">
        <v>30</v>
      </c>
      <c r="K3702">
        <v>1289</v>
      </c>
    </row>
    <row r="3703" spans="1:11" x14ac:dyDescent="0.35">
      <c r="A3703" s="36" t="str">
        <f t="shared" si="44"/>
        <v>NHS111PS-202526-H1</v>
      </c>
      <c r="B3703" s="36" t="str">
        <f>VLOOKUP($A3703,Refs!$J$2:$K$15,2,FALSE)</f>
        <v>Apr'25 to Sep'25</v>
      </c>
      <c r="C3703" t="s">
        <v>646</v>
      </c>
      <c r="D3703" t="s">
        <v>512</v>
      </c>
      <c r="E3703" t="s">
        <v>588</v>
      </c>
      <c r="F3703" t="s">
        <v>597</v>
      </c>
      <c r="G3703" t="s">
        <v>632</v>
      </c>
      <c r="H3703" t="s">
        <v>393</v>
      </c>
      <c r="I3703" t="s">
        <v>650</v>
      </c>
      <c r="J3703" t="s">
        <v>31</v>
      </c>
      <c r="K3703">
        <v>169</v>
      </c>
    </row>
    <row r="3704" spans="1:11" x14ac:dyDescent="0.35">
      <c r="A3704" s="36" t="str">
        <f t="shared" si="44"/>
        <v>NHS111PS-202526-H1</v>
      </c>
      <c r="B3704" s="36" t="str">
        <f>VLOOKUP($A3704,Refs!$J$2:$K$15,2,FALSE)</f>
        <v>Apr'25 to Sep'25</v>
      </c>
      <c r="C3704" t="s">
        <v>646</v>
      </c>
      <c r="D3704" t="s">
        <v>512</v>
      </c>
      <c r="E3704" t="s">
        <v>588</v>
      </c>
      <c r="F3704" t="s">
        <v>597</v>
      </c>
      <c r="G3704" t="s">
        <v>632</v>
      </c>
      <c r="H3704" t="s">
        <v>393</v>
      </c>
      <c r="I3704" t="s">
        <v>650</v>
      </c>
      <c r="J3704" t="s">
        <v>32</v>
      </c>
      <c r="K3704">
        <v>75</v>
      </c>
    </row>
    <row r="3705" spans="1:11" x14ac:dyDescent="0.35">
      <c r="A3705" s="36" t="str">
        <f t="shared" si="44"/>
        <v>NHS111PS-202526-H1</v>
      </c>
      <c r="B3705" s="36" t="str">
        <f>VLOOKUP($A3705,Refs!$J$2:$K$15,2,FALSE)</f>
        <v>Apr'25 to Sep'25</v>
      </c>
      <c r="C3705" t="s">
        <v>646</v>
      </c>
      <c r="D3705" t="s">
        <v>512</v>
      </c>
      <c r="E3705" t="s">
        <v>588</v>
      </c>
      <c r="F3705" t="s">
        <v>597</v>
      </c>
      <c r="G3705" t="s">
        <v>632</v>
      </c>
      <c r="H3705" t="s">
        <v>393</v>
      </c>
      <c r="I3705" t="s">
        <v>650</v>
      </c>
      <c r="J3705" t="s">
        <v>33</v>
      </c>
      <c r="K3705">
        <v>62</v>
      </c>
    </row>
    <row r="3706" spans="1:11" x14ac:dyDescent="0.35">
      <c r="A3706" s="36" t="str">
        <f t="shared" si="44"/>
        <v>NHS111PS-202526-H1</v>
      </c>
      <c r="B3706" s="36" t="str">
        <f>VLOOKUP($A3706,Refs!$J$2:$K$15,2,FALSE)</f>
        <v>Apr'25 to Sep'25</v>
      </c>
      <c r="C3706" t="s">
        <v>646</v>
      </c>
      <c r="D3706" t="s">
        <v>512</v>
      </c>
      <c r="E3706" t="s">
        <v>588</v>
      </c>
      <c r="F3706" t="s">
        <v>597</v>
      </c>
      <c r="G3706" t="s">
        <v>632</v>
      </c>
      <c r="H3706" t="s">
        <v>393</v>
      </c>
      <c r="I3706" t="s">
        <v>650</v>
      </c>
      <c r="J3706" t="s">
        <v>34</v>
      </c>
      <c r="K3706">
        <v>84</v>
      </c>
    </row>
    <row r="3707" spans="1:11" x14ac:dyDescent="0.35">
      <c r="A3707" s="36" t="str">
        <f t="shared" si="44"/>
        <v>NHS111PS-202526-H1</v>
      </c>
      <c r="B3707" s="36" t="str">
        <f>VLOOKUP($A3707,Refs!$J$2:$K$15,2,FALSE)</f>
        <v>Apr'25 to Sep'25</v>
      </c>
      <c r="C3707" t="s">
        <v>646</v>
      </c>
      <c r="D3707" t="s">
        <v>512</v>
      </c>
      <c r="E3707" t="s">
        <v>588</v>
      </c>
      <c r="F3707" t="s">
        <v>597</v>
      </c>
      <c r="G3707" t="s">
        <v>632</v>
      </c>
      <c r="H3707" t="s">
        <v>393</v>
      </c>
      <c r="I3707" t="s">
        <v>650</v>
      </c>
      <c r="J3707" t="s">
        <v>35</v>
      </c>
      <c r="K3707">
        <v>0</v>
      </c>
    </row>
    <row r="3708" spans="1:11" x14ac:dyDescent="0.35">
      <c r="A3708" s="36" t="str">
        <f t="shared" si="44"/>
        <v>NHS111PS-202526-H1</v>
      </c>
      <c r="B3708" s="36" t="str">
        <f>VLOOKUP($A3708,Refs!$J$2:$K$15,2,FALSE)</f>
        <v>Apr'25 to Sep'25</v>
      </c>
      <c r="C3708" t="s">
        <v>646</v>
      </c>
      <c r="D3708" t="s">
        <v>512</v>
      </c>
      <c r="E3708" t="s">
        <v>588</v>
      </c>
      <c r="F3708" t="s">
        <v>597</v>
      </c>
      <c r="G3708" t="s">
        <v>632</v>
      </c>
      <c r="H3708" t="s">
        <v>393</v>
      </c>
      <c r="I3708" t="s">
        <v>650</v>
      </c>
      <c r="J3708" t="s">
        <v>36</v>
      </c>
      <c r="K3708">
        <v>416</v>
      </c>
    </row>
    <row r="3709" spans="1:11" x14ac:dyDescent="0.35">
      <c r="A3709" s="36" t="str">
        <f t="shared" si="44"/>
        <v>NHS111PS-202526-H1</v>
      </c>
      <c r="B3709" s="36" t="str">
        <f>VLOOKUP($A3709,Refs!$J$2:$K$15,2,FALSE)</f>
        <v>Apr'25 to Sep'25</v>
      </c>
      <c r="C3709" t="s">
        <v>646</v>
      </c>
      <c r="D3709" t="s">
        <v>512</v>
      </c>
      <c r="E3709" t="s">
        <v>588</v>
      </c>
      <c r="F3709" t="s">
        <v>597</v>
      </c>
      <c r="G3709" t="s">
        <v>632</v>
      </c>
      <c r="H3709" t="s">
        <v>393</v>
      </c>
      <c r="I3709" t="s">
        <v>650</v>
      </c>
      <c r="J3709" t="s">
        <v>37</v>
      </c>
      <c r="K3709">
        <v>373</v>
      </c>
    </row>
    <row r="3710" spans="1:11" x14ac:dyDescent="0.35">
      <c r="A3710" s="36" t="str">
        <f t="shared" si="44"/>
        <v>NHS111PS-202526-H1</v>
      </c>
      <c r="B3710" s="36" t="str">
        <f>VLOOKUP($A3710,Refs!$J$2:$K$15,2,FALSE)</f>
        <v>Apr'25 to Sep'25</v>
      </c>
      <c r="C3710" t="s">
        <v>646</v>
      </c>
      <c r="D3710" t="s">
        <v>512</v>
      </c>
      <c r="E3710" t="s">
        <v>588</v>
      </c>
      <c r="F3710" t="s">
        <v>597</v>
      </c>
      <c r="G3710" t="s">
        <v>632</v>
      </c>
      <c r="H3710" t="s">
        <v>393</v>
      </c>
      <c r="I3710" t="s">
        <v>650</v>
      </c>
      <c r="J3710" t="s">
        <v>38</v>
      </c>
      <c r="K3710">
        <v>165</v>
      </c>
    </row>
    <row r="3711" spans="1:11" x14ac:dyDescent="0.35">
      <c r="A3711" s="36" t="str">
        <f t="shared" si="44"/>
        <v>NHS111PS-202526-H1</v>
      </c>
      <c r="B3711" s="36" t="str">
        <f>VLOOKUP($A3711,Refs!$J$2:$K$15,2,FALSE)</f>
        <v>Apr'25 to Sep'25</v>
      </c>
      <c r="C3711" t="s">
        <v>646</v>
      </c>
      <c r="D3711" t="s">
        <v>512</v>
      </c>
      <c r="E3711" t="s">
        <v>588</v>
      </c>
      <c r="F3711" t="s">
        <v>597</v>
      </c>
      <c r="G3711" t="s">
        <v>632</v>
      </c>
      <c r="H3711" t="s">
        <v>393</v>
      </c>
      <c r="I3711" t="s">
        <v>650</v>
      </c>
      <c r="J3711" t="s">
        <v>39</v>
      </c>
      <c r="K3711">
        <v>343</v>
      </c>
    </row>
    <row r="3712" spans="1:11" x14ac:dyDescent="0.35">
      <c r="A3712" s="36" t="str">
        <f t="shared" si="44"/>
        <v>NHS111PS-202526-H1</v>
      </c>
      <c r="B3712" s="36" t="str">
        <f>VLOOKUP($A3712,Refs!$J$2:$K$15,2,FALSE)</f>
        <v>Apr'25 to Sep'25</v>
      </c>
      <c r="C3712" t="s">
        <v>646</v>
      </c>
      <c r="D3712" t="s">
        <v>512</v>
      </c>
      <c r="E3712" t="s">
        <v>588</v>
      </c>
      <c r="F3712" t="s">
        <v>597</v>
      </c>
      <c r="G3712" t="s">
        <v>632</v>
      </c>
      <c r="H3712" t="s">
        <v>393</v>
      </c>
      <c r="I3712" t="s">
        <v>650</v>
      </c>
      <c r="J3712" t="s">
        <v>40</v>
      </c>
      <c r="K3712">
        <v>100</v>
      </c>
    </row>
    <row r="3713" spans="1:11" x14ac:dyDescent="0.35">
      <c r="A3713" s="36" t="str">
        <f t="shared" si="44"/>
        <v>NHS111PS-202526-H1</v>
      </c>
      <c r="B3713" s="36" t="str">
        <f>VLOOKUP($A3713,Refs!$J$2:$K$15,2,FALSE)</f>
        <v>Apr'25 to Sep'25</v>
      </c>
      <c r="C3713" t="s">
        <v>646</v>
      </c>
      <c r="D3713" t="s">
        <v>512</v>
      </c>
      <c r="E3713" t="s">
        <v>588</v>
      </c>
      <c r="F3713" t="s">
        <v>597</v>
      </c>
      <c r="G3713" t="s">
        <v>632</v>
      </c>
      <c r="H3713" t="s">
        <v>393</v>
      </c>
      <c r="I3713" t="s">
        <v>650</v>
      </c>
      <c r="J3713" t="s">
        <v>41</v>
      </c>
      <c r="K3713">
        <v>119</v>
      </c>
    </row>
    <row r="3714" spans="1:11" x14ac:dyDescent="0.35">
      <c r="A3714" s="36" t="str">
        <f t="shared" si="44"/>
        <v>NHS111PS-202526-H1</v>
      </c>
      <c r="B3714" s="36" t="str">
        <f>VLOOKUP($A3714,Refs!$J$2:$K$15,2,FALSE)</f>
        <v>Apr'25 to Sep'25</v>
      </c>
      <c r="C3714" t="s">
        <v>646</v>
      </c>
      <c r="D3714" t="s">
        <v>512</v>
      </c>
      <c r="E3714" t="s">
        <v>588</v>
      </c>
      <c r="F3714" t="s">
        <v>597</v>
      </c>
      <c r="G3714" t="s">
        <v>632</v>
      </c>
      <c r="H3714" t="s">
        <v>393</v>
      </c>
      <c r="I3714" t="s">
        <v>650</v>
      </c>
      <c r="J3714" t="s">
        <v>42</v>
      </c>
      <c r="K3714">
        <v>157</v>
      </c>
    </row>
    <row r="3715" spans="1:11" x14ac:dyDescent="0.35">
      <c r="A3715" s="36" t="str">
        <f t="shared" si="44"/>
        <v>NHS111PS-202526-H1</v>
      </c>
      <c r="B3715" s="36" t="str">
        <f>VLOOKUP($A3715,Refs!$J$2:$K$15,2,FALSE)</f>
        <v>Apr'25 to Sep'25</v>
      </c>
      <c r="C3715" t="s">
        <v>646</v>
      </c>
      <c r="D3715" t="s">
        <v>512</v>
      </c>
      <c r="E3715" t="s">
        <v>588</v>
      </c>
      <c r="F3715" t="s">
        <v>597</v>
      </c>
      <c r="G3715" t="s">
        <v>632</v>
      </c>
      <c r="H3715" t="s">
        <v>393</v>
      </c>
      <c r="I3715" t="s">
        <v>650</v>
      </c>
      <c r="J3715" t="s">
        <v>43</v>
      </c>
      <c r="K3715">
        <v>6</v>
      </c>
    </row>
    <row r="3716" spans="1:11" x14ac:dyDescent="0.35">
      <c r="A3716" s="36" t="str">
        <f t="shared" ref="A3716:A3779" si="45">C3716</f>
        <v>NHS111PS-202526-H2</v>
      </c>
      <c r="B3716" s="36" t="str">
        <f>VLOOKUP($A3716,Refs!$J$2:$K$15,2,FALSE)</f>
        <v>Oct'25 to Mar'26</v>
      </c>
      <c r="C3716" t="s">
        <v>647</v>
      </c>
      <c r="D3716" t="s">
        <v>497</v>
      </c>
      <c r="E3716" t="s">
        <v>594</v>
      </c>
      <c r="F3716" t="s">
        <v>592</v>
      </c>
      <c r="G3716" t="s">
        <v>593</v>
      </c>
      <c r="H3716" t="s">
        <v>158</v>
      </c>
      <c r="I3716" t="s">
        <v>159</v>
      </c>
      <c r="J3716">
        <v>1</v>
      </c>
      <c r="K3716">
        <v>5388</v>
      </c>
    </row>
    <row r="3717" spans="1:11" x14ac:dyDescent="0.35">
      <c r="A3717" s="36" t="str">
        <f t="shared" si="45"/>
        <v>NHS111PS-202526-H2</v>
      </c>
      <c r="B3717" s="36" t="str">
        <f>VLOOKUP($A3717,Refs!$J$2:$K$15,2,FALSE)</f>
        <v>Oct'25 to Mar'26</v>
      </c>
      <c r="C3717" t="s">
        <v>647</v>
      </c>
      <c r="D3717" t="s">
        <v>497</v>
      </c>
      <c r="E3717" t="s">
        <v>594</v>
      </c>
      <c r="F3717" t="s">
        <v>592</v>
      </c>
      <c r="G3717" t="s">
        <v>593</v>
      </c>
      <c r="H3717" t="s">
        <v>158</v>
      </c>
      <c r="I3717" t="s">
        <v>159</v>
      </c>
      <c r="J3717">
        <v>2</v>
      </c>
      <c r="K3717">
        <v>395</v>
      </c>
    </row>
    <row r="3718" spans="1:11" x14ac:dyDescent="0.35">
      <c r="A3718" s="36" t="str">
        <f t="shared" si="45"/>
        <v>NHS111PS-202526-H2</v>
      </c>
      <c r="B3718" s="36" t="str">
        <f>VLOOKUP($A3718,Refs!$J$2:$K$15,2,FALSE)</f>
        <v>Oct'25 to Mar'26</v>
      </c>
      <c r="C3718" t="s">
        <v>647</v>
      </c>
      <c r="D3718" t="s">
        <v>497</v>
      </c>
      <c r="E3718" t="s">
        <v>594</v>
      </c>
      <c r="F3718" t="s">
        <v>592</v>
      </c>
      <c r="G3718" t="s">
        <v>593</v>
      </c>
      <c r="H3718" t="s">
        <v>158</v>
      </c>
      <c r="I3718" t="s">
        <v>159</v>
      </c>
      <c r="J3718" t="s">
        <v>30</v>
      </c>
      <c r="K3718">
        <v>219</v>
      </c>
    </row>
    <row r="3719" spans="1:11" x14ac:dyDescent="0.35">
      <c r="A3719" s="36" t="str">
        <f t="shared" si="45"/>
        <v>NHS111PS-202526-H2</v>
      </c>
      <c r="B3719" s="36" t="str">
        <f>VLOOKUP($A3719,Refs!$J$2:$K$15,2,FALSE)</f>
        <v>Oct'25 to Mar'26</v>
      </c>
      <c r="C3719" t="s">
        <v>647</v>
      </c>
      <c r="D3719" t="s">
        <v>497</v>
      </c>
      <c r="E3719" t="s">
        <v>594</v>
      </c>
      <c r="F3719" t="s">
        <v>592</v>
      </c>
      <c r="G3719" t="s">
        <v>593</v>
      </c>
      <c r="H3719" t="s">
        <v>158</v>
      </c>
      <c r="I3719" t="s">
        <v>159</v>
      </c>
      <c r="J3719" t="s">
        <v>31</v>
      </c>
      <c r="K3719">
        <v>61</v>
      </c>
    </row>
    <row r="3720" spans="1:11" x14ac:dyDescent="0.35">
      <c r="A3720" s="36" t="str">
        <f t="shared" si="45"/>
        <v>NHS111PS-202526-H2</v>
      </c>
      <c r="B3720" s="36" t="str">
        <f>VLOOKUP($A3720,Refs!$J$2:$K$15,2,FALSE)</f>
        <v>Oct'25 to Mar'26</v>
      </c>
      <c r="C3720" t="s">
        <v>647</v>
      </c>
      <c r="D3720" t="s">
        <v>497</v>
      </c>
      <c r="E3720" t="s">
        <v>594</v>
      </c>
      <c r="F3720" t="s">
        <v>592</v>
      </c>
      <c r="G3720" t="s">
        <v>593</v>
      </c>
      <c r="H3720" t="s">
        <v>158</v>
      </c>
      <c r="I3720" t="s">
        <v>159</v>
      </c>
      <c r="J3720" t="s">
        <v>32</v>
      </c>
      <c r="K3720">
        <v>22</v>
      </c>
    </row>
    <row r="3721" spans="1:11" x14ac:dyDescent="0.35">
      <c r="A3721" s="36" t="str">
        <f t="shared" si="45"/>
        <v>NHS111PS-202526-H2</v>
      </c>
      <c r="B3721" s="36" t="str">
        <f>VLOOKUP($A3721,Refs!$J$2:$K$15,2,FALSE)</f>
        <v>Oct'25 to Mar'26</v>
      </c>
      <c r="C3721" t="s">
        <v>647</v>
      </c>
      <c r="D3721" t="s">
        <v>497</v>
      </c>
      <c r="E3721" t="s">
        <v>594</v>
      </c>
      <c r="F3721" t="s">
        <v>592</v>
      </c>
      <c r="G3721" t="s">
        <v>593</v>
      </c>
      <c r="H3721" t="s">
        <v>158</v>
      </c>
      <c r="I3721" t="s">
        <v>159</v>
      </c>
      <c r="J3721" t="s">
        <v>33</v>
      </c>
      <c r="K3721">
        <v>24</v>
      </c>
    </row>
    <row r="3722" spans="1:11" x14ac:dyDescent="0.35">
      <c r="A3722" s="36" t="str">
        <f t="shared" si="45"/>
        <v>NHS111PS-202526-H2</v>
      </c>
      <c r="B3722" s="36" t="str">
        <f>VLOOKUP($A3722,Refs!$J$2:$K$15,2,FALSE)</f>
        <v>Oct'25 to Mar'26</v>
      </c>
      <c r="C3722" t="s">
        <v>647</v>
      </c>
      <c r="D3722" t="s">
        <v>497</v>
      </c>
      <c r="E3722" t="s">
        <v>594</v>
      </c>
      <c r="F3722" t="s">
        <v>592</v>
      </c>
      <c r="G3722" t="s">
        <v>593</v>
      </c>
      <c r="H3722" t="s">
        <v>158</v>
      </c>
      <c r="I3722" t="s">
        <v>159</v>
      </c>
      <c r="J3722" t="s">
        <v>34</v>
      </c>
      <c r="K3722">
        <v>47</v>
      </c>
    </row>
    <row r="3723" spans="1:11" x14ac:dyDescent="0.35">
      <c r="A3723" s="36" t="str">
        <f t="shared" si="45"/>
        <v>NHS111PS-202526-H2</v>
      </c>
      <c r="B3723" s="36" t="str">
        <f>VLOOKUP($A3723,Refs!$J$2:$K$15,2,FALSE)</f>
        <v>Oct'25 to Mar'26</v>
      </c>
      <c r="C3723" t="s">
        <v>647</v>
      </c>
      <c r="D3723" t="s">
        <v>497</v>
      </c>
      <c r="E3723" t="s">
        <v>594</v>
      </c>
      <c r="F3723" t="s">
        <v>592</v>
      </c>
      <c r="G3723" t="s">
        <v>593</v>
      </c>
      <c r="H3723" t="s">
        <v>158</v>
      </c>
      <c r="I3723" t="s">
        <v>159</v>
      </c>
      <c r="J3723" t="s">
        <v>35</v>
      </c>
      <c r="K3723">
        <v>22</v>
      </c>
    </row>
    <row r="3724" spans="1:11" x14ac:dyDescent="0.35">
      <c r="A3724" s="36" t="str">
        <f t="shared" si="45"/>
        <v>NHS111PS-202526-H2</v>
      </c>
      <c r="B3724" s="36" t="str">
        <f>VLOOKUP($A3724,Refs!$J$2:$K$15,2,FALSE)</f>
        <v>Oct'25 to Mar'26</v>
      </c>
      <c r="C3724" t="s">
        <v>647</v>
      </c>
      <c r="D3724" t="s">
        <v>497</v>
      </c>
      <c r="E3724" t="s">
        <v>594</v>
      </c>
      <c r="F3724" t="s">
        <v>592</v>
      </c>
      <c r="G3724" t="s">
        <v>593</v>
      </c>
      <c r="H3724" t="s">
        <v>158</v>
      </c>
      <c r="I3724" t="s">
        <v>159</v>
      </c>
      <c r="J3724" t="s">
        <v>36</v>
      </c>
      <c r="K3724">
        <v>104</v>
      </c>
    </row>
    <row r="3725" spans="1:11" x14ac:dyDescent="0.35">
      <c r="A3725" s="36" t="str">
        <f t="shared" si="45"/>
        <v>NHS111PS-202526-H2</v>
      </c>
      <c r="B3725" s="36" t="str">
        <f>VLOOKUP($A3725,Refs!$J$2:$K$15,2,FALSE)</f>
        <v>Oct'25 to Mar'26</v>
      </c>
      <c r="C3725" t="s">
        <v>647</v>
      </c>
      <c r="D3725" t="s">
        <v>497</v>
      </c>
      <c r="E3725" t="s">
        <v>594</v>
      </c>
      <c r="F3725" t="s">
        <v>592</v>
      </c>
      <c r="G3725" t="s">
        <v>593</v>
      </c>
      <c r="H3725" t="s">
        <v>158</v>
      </c>
      <c r="I3725" t="s">
        <v>159</v>
      </c>
      <c r="J3725" t="s">
        <v>37</v>
      </c>
      <c r="K3725">
        <v>104</v>
      </c>
    </row>
    <row r="3726" spans="1:11" x14ac:dyDescent="0.35">
      <c r="A3726" s="36" t="str">
        <f t="shared" si="45"/>
        <v>NHS111PS-202526-H2</v>
      </c>
      <c r="B3726" s="36" t="str">
        <f>VLOOKUP($A3726,Refs!$J$2:$K$15,2,FALSE)</f>
        <v>Oct'25 to Mar'26</v>
      </c>
      <c r="C3726" t="s">
        <v>647</v>
      </c>
      <c r="D3726" t="s">
        <v>497</v>
      </c>
      <c r="E3726" t="s">
        <v>594</v>
      </c>
      <c r="F3726" t="s">
        <v>592</v>
      </c>
      <c r="G3726" t="s">
        <v>593</v>
      </c>
      <c r="H3726" t="s">
        <v>158</v>
      </c>
      <c r="I3726" t="s">
        <v>159</v>
      </c>
      <c r="J3726" t="s">
        <v>38</v>
      </c>
      <c r="K3726">
        <v>18</v>
      </c>
    </row>
    <row r="3727" spans="1:11" x14ac:dyDescent="0.35">
      <c r="A3727" s="36" t="str">
        <f t="shared" si="45"/>
        <v>NHS111PS-202526-H2</v>
      </c>
      <c r="B3727" s="36" t="str">
        <f>VLOOKUP($A3727,Refs!$J$2:$K$15,2,FALSE)</f>
        <v>Oct'25 to Mar'26</v>
      </c>
      <c r="C3727" t="s">
        <v>647</v>
      </c>
      <c r="D3727" t="s">
        <v>497</v>
      </c>
      <c r="E3727" t="s">
        <v>594</v>
      </c>
      <c r="F3727" t="s">
        <v>592</v>
      </c>
      <c r="G3727" t="s">
        <v>593</v>
      </c>
      <c r="H3727" t="s">
        <v>158</v>
      </c>
      <c r="I3727" t="s">
        <v>159</v>
      </c>
      <c r="J3727" t="s">
        <v>39</v>
      </c>
      <c r="K3727">
        <v>40</v>
      </c>
    </row>
    <row r="3728" spans="1:11" x14ac:dyDescent="0.35">
      <c r="A3728" s="36" t="str">
        <f t="shared" si="45"/>
        <v>NHS111PS-202526-H2</v>
      </c>
      <c r="B3728" s="36" t="str">
        <f>VLOOKUP($A3728,Refs!$J$2:$K$15,2,FALSE)</f>
        <v>Oct'25 to Mar'26</v>
      </c>
      <c r="C3728" t="s">
        <v>647</v>
      </c>
      <c r="D3728" t="s">
        <v>497</v>
      </c>
      <c r="E3728" t="s">
        <v>594</v>
      </c>
      <c r="F3728" t="s">
        <v>592</v>
      </c>
      <c r="G3728" t="s">
        <v>593</v>
      </c>
      <c r="H3728" t="s">
        <v>158</v>
      </c>
      <c r="I3728" t="s">
        <v>159</v>
      </c>
      <c r="J3728" t="s">
        <v>40</v>
      </c>
      <c r="K3728">
        <v>20</v>
      </c>
    </row>
    <row r="3729" spans="1:11" x14ac:dyDescent="0.35">
      <c r="A3729" s="36" t="str">
        <f t="shared" si="45"/>
        <v>NHS111PS-202526-H2</v>
      </c>
      <c r="B3729" s="36" t="str">
        <f>VLOOKUP($A3729,Refs!$J$2:$K$15,2,FALSE)</f>
        <v>Oct'25 to Mar'26</v>
      </c>
      <c r="C3729" t="s">
        <v>647</v>
      </c>
      <c r="D3729" t="s">
        <v>497</v>
      </c>
      <c r="E3729" t="s">
        <v>594</v>
      </c>
      <c r="F3729" t="s">
        <v>592</v>
      </c>
      <c r="G3729" t="s">
        <v>593</v>
      </c>
      <c r="H3729" t="s">
        <v>158</v>
      </c>
      <c r="I3729" t="s">
        <v>159</v>
      </c>
      <c r="J3729" t="s">
        <v>41</v>
      </c>
      <c r="K3729">
        <v>21</v>
      </c>
    </row>
    <row r="3730" spans="1:11" x14ac:dyDescent="0.35">
      <c r="A3730" s="36" t="str">
        <f t="shared" si="45"/>
        <v>NHS111PS-202526-H2</v>
      </c>
      <c r="B3730" s="36" t="str">
        <f>VLOOKUP($A3730,Refs!$J$2:$K$15,2,FALSE)</f>
        <v>Oct'25 to Mar'26</v>
      </c>
      <c r="C3730" t="s">
        <v>647</v>
      </c>
      <c r="D3730" t="s">
        <v>497</v>
      </c>
      <c r="E3730" t="s">
        <v>594</v>
      </c>
      <c r="F3730" t="s">
        <v>592</v>
      </c>
      <c r="G3730" t="s">
        <v>593</v>
      </c>
      <c r="H3730" t="s">
        <v>158</v>
      </c>
      <c r="I3730" t="s">
        <v>159</v>
      </c>
      <c r="J3730" t="s">
        <v>42</v>
      </c>
      <c r="K3730">
        <v>86</v>
      </c>
    </row>
    <row r="3731" spans="1:11" x14ac:dyDescent="0.35">
      <c r="A3731" s="36" t="str">
        <f t="shared" si="45"/>
        <v>NHS111PS-202526-H2</v>
      </c>
      <c r="B3731" s="36" t="str">
        <f>VLOOKUP($A3731,Refs!$J$2:$K$15,2,FALSE)</f>
        <v>Oct'25 to Mar'26</v>
      </c>
      <c r="C3731" t="s">
        <v>647</v>
      </c>
      <c r="D3731" t="s">
        <v>497</v>
      </c>
      <c r="E3731" t="s">
        <v>594</v>
      </c>
      <c r="F3731" t="s">
        <v>592</v>
      </c>
      <c r="G3731" t="s">
        <v>593</v>
      </c>
      <c r="H3731" t="s">
        <v>158</v>
      </c>
      <c r="I3731" t="s">
        <v>159</v>
      </c>
      <c r="J3731" t="s">
        <v>43</v>
      </c>
      <c r="K3731">
        <v>2</v>
      </c>
    </row>
    <row r="3732" spans="1:11" x14ac:dyDescent="0.35">
      <c r="A3732" s="36" t="str">
        <f t="shared" si="45"/>
        <v>NHS111PS-202526-H2</v>
      </c>
      <c r="B3732" s="36" t="str">
        <f>VLOOKUP($A3732,Refs!$J$2:$K$15,2,FALSE)</f>
        <v>Oct'25 to Mar'26</v>
      </c>
      <c r="C3732" t="s">
        <v>647</v>
      </c>
      <c r="D3732" t="s">
        <v>501</v>
      </c>
      <c r="E3732" t="s">
        <v>591</v>
      </c>
      <c r="F3732" t="s">
        <v>592</v>
      </c>
      <c r="G3732" t="s">
        <v>593</v>
      </c>
      <c r="H3732" t="s">
        <v>151</v>
      </c>
      <c r="I3732" t="s">
        <v>150</v>
      </c>
      <c r="J3732">
        <v>1</v>
      </c>
      <c r="K3732">
        <v>59735</v>
      </c>
    </row>
    <row r="3733" spans="1:11" x14ac:dyDescent="0.35">
      <c r="A3733" s="36" t="str">
        <f t="shared" si="45"/>
        <v>NHS111PS-202526-H2</v>
      </c>
      <c r="B3733" s="36" t="str">
        <f>VLOOKUP($A3733,Refs!$J$2:$K$15,2,FALSE)</f>
        <v>Oct'25 to Mar'26</v>
      </c>
      <c r="C3733" t="s">
        <v>647</v>
      </c>
      <c r="D3733" t="s">
        <v>501</v>
      </c>
      <c r="E3733" t="s">
        <v>591</v>
      </c>
      <c r="F3733" t="s">
        <v>592</v>
      </c>
      <c r="G3733" t="s">
        <v>593</v>
      </c>
      <c r="H3733" t="s">
        <v>151</v>
      </c>
      <c r="I3733" t="s">
        <v>150</v>
      </c>
      <c r="J3733">
        <v>2</v>
      </c>
      <c r="K3733">
        <v>5011</v>
      </c>
    </row>
    <row r="3734" spans="1:11" x14ac:dyDescent="0.35">
      <c r="A3734" s="36" t="str">
        <f t="shared" si="45"/>
        <v>NHS111PS-202526-H2</v>
      </c>
      <c r="B3734" s="36" t="str">
        <f>VLOOKUP($A3734,Refs!$J$2:$K$15,2,FALSE)</f>
        <v>Oct'25 to Mar'26</v>
      </c>
      <c r="C3734" t="s">
        <v>647</v>
      </c>
      <c r="D3734" t="s">
        <v>501</v>
      </c>
      <c r="E3734" t="s">
        <v>591</v>
      </c>
      <c r="F3734" t="s">
        <v>592</v>
      </c>
      <c r="G3734" t="s">
        <v>593</v>
      </c>
      <c r="H3734" t="s">
        <v>151</v>
      </c>
      <c r="I3734" t="s">
        <v>150</v>
      </c>
      <c r="J3734" t="s">
        <v>30</v>
      </c>
      <c r="K3734">
        <v>2920</v>
      </c>
    </row>
    <row r="3735" spans="1:11" x14ac:dyDescent="0.35">
      <c r="A3735" s="36" t="str">
        <f t="shared" si="45"/>
        <v>NHS111PS-202526-H2</v>
      </c>
      <c r="B3735" s="36" t="str">
        <f>VLOOKUP($A3735,Refs!$J$2:$K$15,2,FALSE)</f>
        <v>Oct'25 to Mar'26</v>
      </c>
      <c r="C3735" t="s">
        <v>647</v>
      </c>
      <c r="D3735" t="s">
        <v>501</v>
      </c>
      <c r="E3735" t="s">
        <v>591</v>
      </c>
      <c r="F3735" t="s">
        <v>592</v>
      </c>
      <c r="G3735" t="s">
        <v>593</v>
      </c>
      <c r="H3735" t="s">
        <v>151</v>
      </c>
      <c r="I3735" t="s">
        <v>150</v>
      </c>
      <c r="J3735" t="s">
        <v>31</v>
      </c>
      <c r="K3735">
        <v>815</v>
      </c>
    </row>
    <row r="3736" spans="1:11" x14ac:dyDescent="0.35">
      <c r="A3736" s="36" t="str">
        <f t="shared" si="45"/>
        <v>NHS111PS-202526-H2</v>
      </c>
      <c r="B3736" s="36" t="str">
        <f>VLOOKUP($A3736,Refs!$J$2:$K$15,2,FALSE)</f>
        <v>Oct'25 to Mar'26</v>
      </c>
      <c r="C3736" t="s">
        <v>647</v>
      </c>
      <c r="D3736" t="s">
        <v>501</v>
      </c>
      <c r="E3736" t="s">
        <v>591</v>
      </c>
      <c r="F3736" t="s">
        <v>592</v>
      </c>
      <c r="G3736" t="s">
        <v>593</v>
      </c>
      <c r="H3736" t="s">
        <v>151</v>
      </c>
      <c r="I3736" t="s">
        <v>150</v>
      </c>
      <c r="J3736" t="s">
        <v>32</v>
      </c>
      <c r="K3736">
        <v>336</v>
      </c>
    </row>
    <row r="3737" spans="1:11" x14ac:dyDescent="0.35">
      <c r="A3737" s="36" t="str">
        <f t="shared" si="45"/>
        <v>NHS111PS-202526-H2</v>
      </c>
      <c r="B3737" s="36" t="str">
        <f>VLOOKUP($A3737,Refs!$J$2:$K$15,2,FALSE)</f>
        <v>Oct'25 to Mar'26</v>
      </c>
      <c r="C3737" t="s">
        <v>647</v>
      </c>
      <c r="D3737" t="s">
        <v>501</v>
      </c>
      <c r="E3737" t="s">
        <v>591</v>
      </c>
      <c r="F3737" t="s">
        <v>592</v>
      </c>
      <c r="G3737" t="s">
        <v>593</v>
      </c>
      <c r="H3737" t="s">
        <v>151</v>
      </c>
      <c r="I3737" t="s">
        <v>150</v>
      </c>
      <c r="J3737" t="s">
        <v>33</v>
      </c>
      <c r="K3737">
        <v>318</v>
      </c>
    </row>
    <row r="3738" spans="1:11" x14ac:dyDescent="0.35">
      <c r="A3738" s="36" t="str">
        <f t="shared" si="45"/>
        <v>NHS111PS-202526-H2</v>
      </c>
      <c r="B3738" s="36" t="str">
        <f>VLOOKUP($A3738,Refs!$J$2:$K$15,2,FALSE)</f>
        <v>Oct'25 to Mar'26</v>
      </c>
      <c r="C3738" t="s">
        <v>647</v>
      </c>
      <c r="D3738" t="s">
        <v>501</v>
      </c>
      <c r="E3738" t="s">
        <v>591</v>
      </c>
      <c r="F3738" t="s">
        <v>592</v>
      </c>
      <c r="G3738" t="s">
        <v>593</v>
      </c>
      <c r="H3738" t="s">
        <v>151</v>
      </c>
      <c r="I3738" t="s">
        <v>150</v>
      </c>
      <c r="J3738" t="s">
        <v>34</v>
      </c>
      <c r="K3738">
        <v>390</v>
      </c>
    </row>
    <row r="3739" spans="1:11" x14ac:dyDescent="0.35">
      <c r="A3739" s="36" t="str">
        <f t="shared" si="45"/>
        <v>NHS111PS-202526-H2</v>
      </c>
      <c r="B3739" s="36" t="str">
        <f>VLOOKUP($A3739,Refs!$J$2:$K$15,2,FALSE)</f>
        <v>Oct'25 to Mar'26</v>
      </c>
      <c r="C3739" t="s">
        <v>647</v>
      </c>
      <c r="D3739" t="s">
        <v>501</v>
      </c>
      <c r="E3739" t="s">
        <v>591</v>
      </c>
      <c r="F3739" t="s">
        <v>592</v>
      </c>
      <c r="G3739" t="s">
        <v>593</v>
      </c>
      <c r="H3739" t="s">
        <v>151</v>
      </c>
      <c r="I3739" t="s">
        <v>150</v>
      </c>
      <c r="J3739" t="s">
        <v>35</v>
      </c>
      <c r="K3739">
        <v>232</v>
      </c>
    </row>
    <row r="3740" spans="1:11" x14ac:dyDescent="0.35">
      <c r="A3740" s="36" t="str">
        <f t="shared" si="45"/>
        <v>NHS111PS-202526-H2</v>
      </c>
      <c r="B3740" s="36" t="str">
        <f>VLOOKUP($A3740,Refs!$J$2:$K$15,2,FALSE)</f>
        <v>Oct'25 to Mar'26</v>
      </c>
      <c r="C3740" t="s">
        <v>647</v>
      </c>
      <c r="D3740" t="s">
        <v>501</v>
      </c>
      <c r="E3740" t="s">
        <v>591</v>
      </c>
      <c r="F3740" t="s">
        <v>592</v>
      </c>
      <c r="G3740" t="s">
        <v>593</v>
      </c>
      <c r="H3740" t="s">
        <v>151</v>
      </c>
      <c r="I3740" t="s">
        <v>150</v>
      </c>
      <c r="J3740" t="s">
        <v>36</v>
      </c>
      <c r="K3740">
        <v>1403</v>
      </c>
    </row>
    <row r="3741" spans="1:11" x14ac:dyDescent="0.35">
      <c r="A3741" s="36" t="str">
        <f t="shared" si="45"/>
        <v>NHS111PS-202526-H2</v>
      </c>
      <c r="B3741" s="36" t="str">
        <f>VLOOKUP($A3741,Refs!$J$2:$K$15,2,FALSE)</f>
        <v>Oct'25 to Mar'26</v>
      </c>
      <c r="C3741" t="s">
        <v>647</v>
      </c>
      <c r="D3741" t="s">
        <v>501</v>
      </c>
      <c r="E3741" t="s">
        <v>591</v>
      </c>
      <c r="F3741" t="s">
        <v>592</v>
      </c>
      <c r="G3741" t="s">
        <v>593</v>
      </c>
      <c r="H3741" t="s">
        <v>151</v>
      </c>
      <c r="I3741" t="s">
        <v>150</v>
      </c>
      <c r="J3741" t="s">
        <v>37</v>
      </c>
      <c r="K3741">
        <v>765</v>
      </c>
    </row>
    <row r="3742" spans="1:11" x14ac:dyDescent="0.35">
      <c r="A3742" s="36" t="str">
        <f t="shared" si="45"/>
        <v>NHS111PS-202526-H2</v>
      </c>
      <c r="B3742" s="36" t="str">
        <f>VLOOKUP($A3742,Refs!$J$2:$K$15,2,FALSE)</f>
        <v>Oct'25 to Mar'26</v>
      </c>
      <c r="C3742" t="s">
        <v>647</v>
      </c>
      <c r="D3742" t="s">
        <v>501</v>
      </c>
      <c r="E3742" t="s">
        <v>591</v>
      </c>
      <c r="F3742" t="s">
        <v>592</v>
      </c>
      <c r="G3742" t="s">
        <v>593</v>
      </c>
      <c r="H3742" t="s">
        <v>151</v>
      </c>
      <c r="I3742" t="s">
        <v>150</v>
      </c>
      <c r="J3742" t="s">
        <v>38</v>
      </c>
      <c r="K3742">
        <v>397</v>
      </c>
    </row>
    <row r="3743" spans="1:11" x14ac:dyDescent="0.35">
      <c r="A3743" s="36" t="str">
        <f t="shared" si="45"/>
        <v>NHS111PS-202526-H2</v>
      </c>
      <c r="B3743" s="36" t="str">
        <f>VLOOKUP($A3743,Refs!$J$2:$K$15,2,FALSE)</f>
        <v>Oct'25 to Mar'26</v>
      </c>
      <c r="C3743" t="s">
        <v>647</v>
      </c>
      <c r="D3743" t="s">
        <v>501</v>
      </c>
      <c r="E3743" t="s">
        <v>591</v>
      </c>
      <c r="F3743" t="s">
        <v>592</v>
      </c>
      <c r="G3743" t="s">
        <v>593</v>
      </c>
      <c r="H3743" t="s">
        <v>151</v>
      </c>
      <c r="I3743" t="s">
        <v>150</v>
      </c>
      <c r="J3743" t="s">
        <v>39</v>
      </c>
      <c r="K3743">
        <v>760</v>
      </c>
    </row>
    <row r="3744" spans="1:11" x14ac:dyDescent="0.35">
      <c r="A3744" s="36" t="str">
        <f t="shared" si="45"/>
        <v>NHS111PS-202526-H2</v>
      </c>
      <c r="B3744" s="36" t="str">
        <f>VLOOKUP($A3744,Refs!$J$2:$K$15,2,FALSE)</f>
        <v>Oct'25 to Mar'26</v>
      </c>
      <c r="C3744" t="s">
        <v>647</v>
      </c>
      <c r="D3744" t="s">
        <v>501</v>
      </c>
      <c r="E3744" t="s">
        <v>591</v>
      </c>
      <c r="F3744" t="s">
        <v>592</v>
      </c>
      <c r="G3744" t="s">
        <v>593</v>
      </c>
      <c r="H3744" t="s">
        <v>151</v>
      </c>
      <c r="I3744" t="s">
        <v>150</v>
      </c>
      <c r="J3744" t="s">
        <v>40</v>
      </c>
      <c r="K3744">
        <v>268</v>
      </c>
    </row>
    <row r="3745" spans="1:11" x14ac:dyDescent="0.35">
      <c r="A3745" s="36" t="str">
        <f t="shared" si="45"/>
        <v>NHS111PS-202526-H2</v>
      </c>
      <c r="B3745" s="36" t="str">
        <f>VLOOKUP($A3745,Refs!$J$2:$K$15,2,FALSE)</f>
        <v>Oct'25 to Mar'26</v>
      </c>
      <c r="C3745" t="s">
        <v>647</v>
      </c>
      <c r="D3745" t="s">
        <v>501</v>
      </c>
      <c r="E3745" t="s">
        <v>591</v>
      </c>
      <c r="F3745" t="s">
        <v>592</v>
      </c>
      <c r="G3745" t="s">
        <v>593</v>
      </c>
      <c r="H3745" t="s">
        <v>151</v>
      </c>
      <c r="I3745" t="s">
        <v>150</v>
      </c>
      <c r="J3745" t="s">
        <v>41</v>
      </c>
      <c r="K3745">
        <v>250</v>
      </c>
    </row>
    <row r="3746" spans="1:11" x14ac:dyDescent="0.35">
      <c r="A3746" s="36" t="str">
        <f t="shared" si="45"/>
        <v>NHS111PS-202526-H2</v>
      </c>
      <c r="B3746" s="36" t="str">
        <f>VLOOKUP($A3746,Refs!$J$2:$K$15,2,FALSE)</f>
        <v>Oct'25 to Mar'26</v>
      </c>
      <c r="C3746" t="s">
        <v>647</v>
      </c>
      <c r="D3746" t="s">
        <v>501</v>
      </c>
      <c r="E3746" t="s">
        <v>591</v>
      </c>
      <c r="F3746" t="s">
        <v>592</v>
      </c>
      <c r="G3746" t="s">
        <v>593</v>
      </c>
      <c r="H3746" t="s">
        <v>151</v>
      </c>
      <c r="I3746" t="s">
        <v>150</v>
      </c>
      <c r="J3746" t="s">
        <v>42</v>
      </c>
      <c r="K3746">
        <v>1131</v>
      </c>
    </row>
    <row r="3747" spans="1:11" x14ac:dyDescent="0.35">
      <c r="A3747" s="36" t="str">
        <f t="shared" si="45"/>
        <v>NHS111PS-202526-H2</v>
      </c>
      <c r="B3747" s="36" t="str">
        <f>VLOOKUP($A3747,Refs!$J$2:$K$15,2,FALSE)</f>
        <v>Oct'25 to Mar'26</v>
      </c>
      <c r="C3747" t="s">
        <v>647</v>
      </c>
      <c r="D3747" t="s">
        <v>501</v>
      </c>
      <c r="E3747" t="s">
        <v>591</v>
      </c>
      <c r="F3747" t="s">
        <v>592</v>
      </c>
      <c r="G3747" t="s">
        <v>593</v>
      </c>
      <c r="H3747" t="s">
        <v>151</v>
      </c>
      <c r="I3747" t="s">
        <v>150</v>
      </c>
      <c r="J3747" t="s">
        <v>43</v>
      </c>
      <c r="K3747">
        <v>37</v>
      </c>
    </row>
    <row r="3748" spans="1:11" x14ac:dyDescent="0.35">
      <c r="A3748" s="36" t="str">
        <f t="shared" si="45"/>
        <v>NHS111PS-202526-H2</v>
      </c>
      <c r="B3748" s="36" t="str">
        <f>VLOOKUP($A3748,Refs!$J$2:$K$15,2,FALSE)</f>
        <v>Oct'25 to Mar'26</v>
      </c>
      <c r="C3748" t="s">
        <v>647</v>
      </c>
      <c r="D3748" t="s">
        <v>497</v>
      </c>
      <c r="E3748" t="s">
        <v>594</v>
      </c>
      <c r="F3748" t="s">
        <v>597</v>
      </c>
      <c r="G3748" t="s">
        <v>632</v>
      </c>
      <c r="H3748" t="s">
        <v>258</v>
      </c>
      <c r="I3748" t="s">
        <v>525</v>
      </c>
      <c r="J3748">
        <v>1</v>
      </c>
      <c r="K3748">
        <v>28374</v>
      </c>
    </row>
    <row r="3749" spans="1:11" x14ac:dyDescent="0.35">
      <c r="A3749" s="36" t="str">
        <f t="shared" si="45"/>
        <v>NHS111PS-202526-H2</v>
      </c>
      <c r="B3749" s="36" t="str">
        <f>VLOOKUP($A3749,Refs!$J$2:$K$15,2,FALSE)</f>
        <v>Oct'25 to Mar'26</v>
      </c>
      <c r="C3749" t="s">
        <v>647</v>
      </c>
      <c r="D3749" t="s">
        <v>497</v>
      </c>
      <c r="E3749" t="s">
        <v>594</v>
      </c>
      <c r="F3749" t="s">
        <v>597</v>
      </c>
      <c r="G3749" t="s">
        <v>632</v>
      </c>
      <c r="H3749" t="s">
        <v>258</v>
      </c>
      <c r="I3749" t="s">
        <v>525</v>
      </c>
      <c r="J3749">
        <v>2</v>
      </c>
      <c r="K3749">
        <v>1349</v>
      </c>
    </row>
    <row r="3750" spans="1:11" x14ac:dyDescent="0.35">
      <c r="A3750" s="36" t="str">
        <f t="shared" si="45"/>
        <v>NHS111PS-202526-H2</v>
      </c>
      <c r="B3750" s="36" t="str">
        <f>VLOOKUP($A3750,Refs!$J$2:$K$15,2,FALSE)</f>
        <v>Oct'25 to Mar'26</v>
      </c>
      <c r="C3750" t="s">
        <v>647</v>
      </c>
      <c r="D3750" t="s">
        <v>497</v>
      </c>
      <c r="E3750" t="s">
        <v>594</v>
      </c>
      <c r="F3750" t="s">
        <v>597</v>
      </c>
      <c r="G3750" t="s">
        <v>632</v>
      </c>
      <c r="H3750" t="s">
        <v>258</v>
      </c>
      <c r="I3750" t="s">
        <v>525</v>
      </c>
      <c r="J3750" t="s">
        <v>30</v>
      </c>
      <c r="K3750">
        <v>883</v>
      </c>
    </row>
    <row r="3751" spans="1:11" x14ac:dyDescent="0.35">
      <c r="A3751" s="36" t="str">
        <f t="shared" si="45"/>
        <v>NHS111PS-202526-H2</v>
      </c>
      <c r="B3751" s="36" t="str">
        <f>VLOOKUP($A3751,Refs!$J$2:$K$15,2,FALSE)</f>
        <v>Oct'25 to Mar'26</v>
      </c>
      <c r="C3751" t="s">
        <v>647</v>
      </c>
      <c r="D3751" t="s">
        <v>497</v>
      </c>
      <c r="E3751" t="s">
        <v>594</v>
      </c>
      <c r="F3751" t="s">
        <v>597</v>
      </c>
      <c r="G3751" t="s">
        <v>632</v>
      </c>
      <c r="H3751" t="s">
        <v>258</v>
      </c>
      <c r="I3751" t="s">
        <v>525</v>
      </c>
      <c r="J3751" t="s">
        <v>31</v>
      </c>
      <c r="K3751">
        <v>223</v>
      </c>
    </row>
    <row r="3752" spans="1:11" x14ac:dyDescent="0.35">
      <c r="A3752" s="36" t="str">
        <f t="shared" si="45"/>
        <v>NHS111PS-202526-H2</v>
      </c>
      <c r="B3752" s="36" t="str">
        <f>VLOOKUP($A3752,Refs!$J$2:$K$15,2,FALSE)</f>
        <v>Oct'25 to Mar'26</v>
      </c>
      <c r="C3752" t="s">
        <v>647</v>
      </c>
      <c r="D3752" t="s">
        <v>497</v>
      </c>
      <c r="E3752" t="s">
        <v>594</v>
      </c>
      <c r="F3752" t="s">
        <v>597</v>
      </c>
      <c r="G3752" t="s">
        <v>632</v>
      </c>
      <c r="H3752" t="s">
        <v>258</v>
      </c>
      <c r="I3752" t="s">
        <v>525</v>
      </c>
      <c r="J3752" t="s">
        <v>32</v>
      </c>
      <c r="K3752">
        <v>73</v>
      </c>
    </row>
    <row r="3753" spans="1:11" x14ac:dyDescent="0.35">
      <c r="A3753" s="36" t="str">
        <f t="shared" si="45"/>
        <v>NHS111PS-202526-H2</v>
      </c>
      <c r="B3753" s="36" t="str">
        <f>VLOOKUP($A3753,Refs!$J$2:$K$15,2,FALSE)</f>
        <v>Oct'25 to Mar'26</v>
      </c>
      <c r="C3753" t="s">
        <v>647</v>
      </c>
      <c r="D3753" t="s">
        <v>497</v>
      </c>
      <c r="E3753" t="s">
        <v>594</v>
      </c>
      <c r="F3753" t="s">
        <v>597</v>
      </c>
      <c r="G3753" t="s">
        <v>632</v>
      </c>
      <c r="H3753" t="s">
        <v>258</v>
      </c>
      <c r="I3753" t="s">
        <v>525</v>
      </c>
      <c r="J3753" t="s">
        <v>33</v>
      </c>
      <c r="K3753">
        <v>72</v>
      </c>
    </row>
    <row r="3754" spans="1:11" x14ac:dyDescent="0.35">
      <c r="A3754" s="36" t="str">
        <f t="shared" si="45"/>
        <v>NHS111PS-202526-H2</v>
      </c>
      <c r="B3754" s="36" t="str">
        <f>VLOOKUP($A3754,Refs!$J$2:$K$15,2,FALSE)</f>
        <v>Oct'25 to Mar'26</v>
      </c>
      <c r="C3754" t="s">
        <v>647</v>
      </c>
      <c r="D3754" t="s">
        <v>497</v>
      </c>
      <c r="E3754" t="s">
        <v>594</v>
      </c>
      <c r="F3754" t="s">
        <v>597</v>
      </c>
      <c r="G3754" t="s">
        <v>632</v>
      </c>
      <c r="H3754" t="s">
        <v>258</v>
      </c>
      <c r="I3754" t="s">
        <v>525</v>
      </c>
      <c r="J3754" t="s">
        <v>34</v>
      </c>
      <c r="K3754">
        <v>94</v>
      </c>
    </row>
    <row r="3755" spans="1:11" x14ac:dyDescent="0.35">
      <c r="A3755" s="36" t="str">
        <f t="shared" si="45"/>
        <v>NHS111PS-202526-H2</v>
      </c>
      <c r="B3755" s="36" t="str">
        <f>VLOOKUP($A3755,Refs!$J$2:$K$15,2,FALSE)</f>
        <v>Oct'25 to Mar'26</v>
      </c>
      <c r="C3755" t="s">
        <v>647</v>
      </c>
      <c r="D3755" t="s">
        <v>497</v>
      </c>
      <c r="E3755" t="s">
        <v>594</v>
      </c>
      <c r="F3755" t="s">
        <v>597</v>
      </c>
      <c r="G3755" t="s">
        <v>632</v>
      </c>
      <c r="H3755" t="s">
        <v>258</v>
      </c>
      <c r="I3755" t="s">
        <v>525</v>
      </c>
      <c r="J3755" t="s">
        <v>35</v>
      </c>
      <c r="K3755">
        <v>4</v>
      </c>
    </row>
    <row r="3756" spans="1:11" x14ac:dyDescent="0.35">
      <c r="A3756" s="36" t="str">
        <f t="shared" si="45"/>
        <v>NHS111PS-202526-H2</v>
      </c>
      <c r="B3756" s="36" t="str">
        <f>VLOOKUP($A3756,Refs!$J$2:$K$15,2,FALSE)</f>
        <v>Oct'25 to Mar'26</v>
      </c>
      <c r="C3756" t="s">
        <v>647</v>
      </c>
      <c r="D3756" t="s">
        <v>497</v>
      </c>
      <c r="E3756" t="s">
        <v>594</v>
      </c>
      <c r="F3756" t="s">
        <v>597</v>
      </c>
      <c r="G3756" t="s">
        <v>632</v>
      </c>
      <c r="H3756" t="s">
        <v>258</v>
      </c>
      <c r="I3756" t="s">
        <v>525</v>
      </c>
      <c r="J3756" t="s">
        <v>36</v>
      </c>
      <c r="K3756">
        <v>375</v>
      </c>
    </row>
    <row r="3757" spans="1:11" x14ac:dyDescent="0.35">
      <c r="A3757" s="36" t="str">
        <f t="shared" si="45"/>
        <v>NHS111PS-202526-H2</v>
      </c>
      <c r="B3757" s="36" t="str">
        <f>VLOOKUP($A3757,Refs!$J$2:$K$15,2,FALSE)</f>
        <v>Oct'25 to Mar'26</v>
      </c>
      <c r="C3757" t="s">
        <v>647</v>
      </c>
      <c r="D3757" t="s">
        <v>497</v>
      </c>
      <c r="E3757" t="s">
        <v>594</v>
      </c>
      <c r="F3757" t="s">
        <v>597</v>
      </c>
      <c r="G3757" t="s">
        <v>632</v>
      </c>
      <c r="H3757" t="s">
        <v>258</v>
      </c>
      <c r="I3757" t="s">
        <v>525</v>
      </c>
      <c r="J3757" t="s">
        <v>37</v>
      </c>
      <c r="K3757">
        <v>219</v>
      </c>
    </row>
    <row r="3758" spans="1:11" x14ac:dyDescent="0.35">
      <c r="A3758" s="36" t="str">
        <f t="shared" si="45"/>
        <v>NHS111PS-202526-H2</v>
      </c>
      <c r="B3758" s="36" t="str">
        <f>VLOOKUP($A3758,Refs!$J$2:$K$15,2,FALSE)</f>
        <v>Oct'25 to Mar'26</v>
      </c>
      <c r="C3758" t="s">
        <v>647</v>
      </c>
      <c r="D3758" t="s">
        <v>497</v>
      </c>
      <c r="E3758" t="s">
        <v>594</v>
      </c>
      <c r="F3758" t="s">
        <v>597</v>
      </c>
      <c r="G3758" t="s">
        <v>632</v>
      </c>
      <c r="H3758" t="s">
        <v>258</v>
      </c>
      <c r="I3758" t="s">
        <v>525</v>
      </c>
      <c r="J3758" t="s">
        <v>38</v>
      </c>
      <c r="K3758">
        <v>100</v>
      </c>
    </row>
    <row r="3759" spans="1:11" x14ac:dyDescent="0.35">
      <c r="A3759" s="36" t="str">
        <f t="shared" si="45"/>
        <v>NHS111PS-202526-H2</v>
      </c>
      <c r="B3759" s="36" t="str">
        <f>VLOOKUP($A3759,Refs!$J$2:$K$15,2,FALSE)</f>
        <v>Oct'25 to Mar'26</v>
      </c>
      <c r="C3759" t="s">
        <v>647</v>
      </c>
      <c r="D3759" t="s">
        <v>497</v>
      </c>
      <c r="E3759" t="s">
        <v>594</v>
      </c>
      <c r="F3759" t="s">
        <v>597</v>
      </c>
      <c r="G3759" t="s">
        <v>632</v>
      </c>
      <c r="H3759" t="s">
        <v>258</v>
      </c>
      <c r="I3759" t="s">
        <v>525</v>
      </c>
      <c r="J3759" t="s">
        <v>39</v>
      </c>
      <c r="K3759">
        <v>285</v>
      </c>
    </row>
    <row r="3760" spans="1:11" x14ac:dyDescent="0.35">
      <c r="A3760" s="36" t="str">
        <f t="shared" si="45"/>
        <v>NHS111PS-202526-H2</v>
      </c>
      <c r="B3760" s="36" t="str">
        <f>VLOOKUP($A3760,Refs!$J$2:$K$15,2,FALSE)</f>
        <v>Oct'25 to Mar'26</v>
      </c>
      <c r="C3760" t="s">
        <v>647</v>
      </c>
      <c r="D3760" t="s">
        <v>497</v>
      </c>
      <c r="E3760" t="s">
        <v>594</v>
      </c>
      <c r="F3760" t="s">
        <v>597</v>
      </c>
      <c r="G3760" t="s">
        <v>632</v>
      </c>
      <c r="H3760" t="s">
        <v>258</v>
      </c>
      <c r="I3760" t="s">
        <v>525</v>
      </c>
      <c r="J3760" t="s">
        <v>40</v>
      </c>
      <c r="K3760">
        <v>65</v>
      </c>
    </row>
    <row r="3761" spans="1:11" x14ac:dyDescent="0.35">
      <c r="A3761" s="36" t="str">
        <f t="shared" si="45"/>
        <v>NHS111PS-202526-H2</v>
      </c>
      <c r="B3761" s="36" t="str">
        <f>VLOOKUP($A3761,Refs!$J$2:$K$15,2,FALSE)</f>
        <v>Oct'25 to Mar'26</v>
      </c>
      <c r="C3761" t="s">
        <v>647</v>
      </c>
      <c r="D3761" t="s">
        <v>497</v>
      </c>
      <c r="E3761" t="s">
        <v>594</v>
      </c>
      <c r="F3761" t="s">
        <v>597</v>
      </c>
      <c r="G3761" t="s">
        <v>632</v>
      </c>
      <c r="H3761" t="s">
        <v>258</v>
      </c>
      <c r="I3761" t="s">
        <v>525</v>
      </c>
      <c r="J3761" t="s">
        <v>41</v>
      </c>
      <c r="K3761">
        <v>50</v>
      </c>
    </row>
    <row r="3762" spans="1:11" x14ac:dyDescent="0.35">
      <c r="A3762" s="36" t="str">
        <f t="shared" si="45"/>
        <v>NHS111PS-202526-H2</v>
      </c>
      <c r="B3762" s="36" t="str">
        <f>VLOOKUP($A3762,Refs!$J$2:$K$15,2,FALSE)</f>
        <v>Oct'25 to Mar'26</v>
      </c>
      <c r="C3762" t="s">
        <v>647</v>
      </c>
      <c r="D3762" t="s">
        <v>497</v>
      </c>
      <c r="E3762" t="s">
        <v>594</v>
      </c>
      <c r="F3762" t="s">
        <v>597</v>
      </c>
      <c r="G3762" t="s">
        <v>632</v>
      </c>
      <c r="H3762" t="s">
        <v>258</v>
      </c>
      <c r="I3762" t="s">
        <v>525</v>
      </c>
      <c r="J3762" t="s">
        <v>42</v>
      </c>
      <c r="K3762">
        <v>199</v>
      </c>
    </row>
    <row r="3763" spans="1:11" x14ac:dyDescent="0.35">
      <c r="A3763" s="36" t="str">
        <f t="shared" si="45"/>
        <v>NHS111PS-202526-H2</v>
      </c>
      <c r="B3763" s="36" t="str">
        <f>VLOOKUP($A3763,Refs!$J$2:$K$15,2,FALSE)</f>
        <v>Oct'25 to Mar'26</v>
      </c>
      <c r="C3763" t="s">
        <v>647</v>
      </c>
      <c r="D3763" t="s">
        <v>497</v>
      </c>
      <c r="E3763" t="s">
        <v>594</v>
      </c>
      <c r="F3763" t="s">
        <v>597</v>
      </c>
      <c r="G3763" t="s">
        <v>632</v>
      </c>
      <c r="H3763" t="s">
        <v>258</v>
      </c>
      <c r="I3763" t="s">
        <v>525</v>
      </c>
      <c r="J3763" t="s">
        <v>43</v>
      </c>
      <c r="K3763">
        <v>56</v>
      </c>
    </row>
    <row r="3764" spans="1:11" x14ac:dyDescent="0.35">
      <c r="A3764" s="36" t="str">
        <f t="shared" si="45"/>
        <v>NHS111PS-202526-H2</v>
      </c>
      <c r="B3764" s="36" t="str">
        <f>VLOOKUP($A3764,Refs!$J$2:$K$15,2,FALSE)</f>
        <v>Oct'25 to Mar'26</v>
      </c>
      <c r="C3764" t="s">
        <v>647</v>
      </c>
      <c r="D3764" t="s">
        <v>495</v>
      </c>
      <c r="E3764" t="s">
        <v>599</v>
      </c>
      <c r="F3764" t="s">
        <v>597</v>
      </c>
      <c r="G3764" t="s">
        <v>632</v>
      </c>
      <c r="H3764" t="s">
        <v>274</v>
      </c>
      <c r="I3764" t="s">
        <v>275</v>
      </c>
      <c r="J3764">
        <v>1</v>
      </c>
      <c r="K3764">
        <v>23135</v>
      </c>
    </row>
    <row r="3765" spans="1:11" x14ac:dyDescent="0.35">
      <c r="A3765" s="36" t="str">
        <f t="shared" si="45"/>
        <v>NHS111PS-202526-H2</v>
      </c>
      <c r="B3765" s="36" t="str">
        <f>VLOOKUP($A3765,Refs!$J$2:$K$15,2,FALSE)</f>
        <v>Oct'25 to Mar'26</v>
      </c>
      <c r="C3765" t="s">
        <v>647</v>
      </c>
      <c r="D3765" t="s">
        <v>495</v>
      </c>
      <c r="E3765" t="s">
        <v>599</v>
      </c>
      <c r="F3765" t="s">
        <v>597</v>
      </c>
      <c r="G3765" t="s">
        <v>632</v>
      </c>
      <c r="H3765" t="s">
        <v>274</v>
      </c>
      <c r="I3765" t="s">
        <v>275</v>
      </c>
      <c r="J3765">
        <v>2</v>
      </c>
      <c r="K3765">
        <v>1441</v>
      </c>
    </row>
    <row r="3766" spans="1:11" x14ac:dyDescent="0.35">
      <c r="A3766" s="36" t="str">
        <f t="shared" si="45"/>
        <v>NHS111PS-202526-H2</v>
      </c>
      <c r="B3766" s="36" t="str">
        <f>VLOOKUP($A3766,Refs!$J$2:$K$15,2,FALSE)</f>
        <v>Oct'25 to Mar'26</v>
      </c>
      <c r="C3766" t="s">
        <v>647</v>
      </c>
      <c r="D3766" t="s">
        <v>495</v>
      </c>
      <c r="E3766" t="s">
        <v>599</v>
      </c>
      <c r="F3766" t="s">
        <v>597</v>
      </c>
      <c r="G3766" t="s">
        <v>632</v>
      </c>
      <c r="H3766" t="s">
        <v>274</v>
      </c>
      <c r="I3766" t="s">
        <v>275</v>
      </c>
      <c r="J3766" t="s">
        <v>30</v>
      </c>
      <c r="K3766">
        <v>888</v>
      </c>
    </row>
    <row r="3767" spans="1:11" x14ac:dyDescent="0.35">
      <c r="A3767" s="36" t="str">
        <f t="shared" si="45"/>
        <v>NHS111PS-202526-H2</v>
      </c>
      <c r="B3767" s="36" t="str">
        <f>VLOOKUP($A3767,Refs!$J$2:$K$15,2,FALSE)</f>
        <v>Oct'25 to Mar'26</v>
      </c>
      <c r="C3767" t="s">
        <v>647</v>
      </c>
      <c r="D3767" t="s">
        <v>495</v>
      </c>
      <c r="E3767" t="s">
        <v>599</v>
      </c>
      <c r="F3767" t="s">
        <v>597</v>
      </c>
      <c r="G3767" t="s">
        <v>632</v>
      </c>
      <c r="H3767" t="s">
        <v>274</v>
      </c>
      <c r="I3767" t="s">
        <v>275</v>
      </c>
      <c r="J3767" t="s">
        <v>31</v>
      </c>
      <c r="K3767">
        <v>237</v>
      </c>
    </row>
    <row r="3768" spans="1:11" x14ac:dyDescent="0.35">
      <c r="A3768" s="36" t="str">
        <f t="shared" si="45"/>
        <v>NHS111PS-202526-H2</v>
      </c>
      <c r="B3768" s="36" t="str">
        <f>VLOOKUP($A3768,Refs!$J$2:$K$15,2,FALSE)</f>
        <v>Oct'25 to Mar'26</v>
      </c>
      <c r="C3768" t="s">
        <v>647</v>
      </c>
      <c r="D3768" t="s">
        <v>495</v>
      </c>
      <c r="E3768" t="s">
        <v>599</v>
      </c>
      <c r="F3768" t="s">
        <v>597</v>
      </c>
      <c r="G3768" t="s">
        <v>632</v>
      </c>
      <c r="H3768" t="s">
        <v>274</v>
      </c>
      <c r="I3768" t="s">
        <v>275</v>
      </c>
      <c r="J3768" t="s">
        <v>32</v>
      </c>
      <c r="K3768">
        <v>78</v>
      </c>
    </row>
    <row r="3769" spans="1:11" x14ac:dyDescent="0.35">
      <c r="A3769" s="36" t="str">
        <f t="shared" si="45"/>
        <v>NHS111PS-202526-H2</v>
      </c>
      <c r="B3769" s="36" t="str">
        <f>VLOOKUP($A3769,Refs!$J$2:$K$15,2,FALSE)</f>
        <v>Oct'25 to Mar'26</v>
      </c>
      <c r="C3769" t="s">
        <v>647</v>
      </c>
      <c r="D3769" t="s">
        <v>495</v>
      </c>
      <c r="E3769" t="s">
        <v>599</v>
      </c>
      <c r="F3769" t="s">
        <v>597</v>
      </c>
      <c r="G3769" t="s">
        <v>632</v>
      </c>
      <c r="H3769" t="s">
        <v>274</v>
      </c>
      <c r="I3769" t="s">
        <v>275</v>
      </c>
      <c r="J3769" t="s">
        <v>33</v>
      </c>
      <c r="K3769">
        <v>103</v>
      </c>
    </row>
    <row r="3770" spans="1:11" x14ac:dyDescent="0.35">
      <c r="A3770" s="36" t="str">
        <f t="shared" si="45"/>
        <v>NHS111PS-202526-H2</v>
      </c>
      <c r="B3770" s="36" t="str">
        <f>VLOOKUP($A3770,Refs!$J$2:$K$15,2,FALSE)</f>
        <v>Oct'25 to Mar'26</v>
      </c>
      <c r="C3770" t="s">
        <v>647</v>
      </c>
      <c r="D3770" t="s">
        <v>495</v>
      </c>
      <c r="E3770" t="s">
        <v>599</v>
      </c>
      <c r="F3770" t="s">
        <v>597</v>
      </c>
      <c r="G3770" t="s">
        <v>632</v>
      </c>
      <c r="H3770" t="s">
        <v>274</v>
      </c>
      <c r="I3770" t="s">
        <v>275</v>
      </c>
      <c r="J3770" t="s">
        <v>34</v>
      </c>
      <c r="K3770">
        <v>132</v>
      </c>
    </row>
    <row r="3771" spans="1:11" x14ac:dyDescent="0.35">
      <c r="A3771" s="36" t="str">
        <f t="shared" si="45"/>
        <v>NHS111PS-202526-H2</v>
      </c>
      <c r="B3771" s="36" t="str">
        <f>VLOOKUP($A3771,Refs!$J$2:$K$15,2,FALSE)</f>
        <v>Oct'25 to Mar'26</v>
      </c>
      <c r="C3771" t="s">
        <v>647</v>
      </c>
      <c r="D3771" t="s">
        <v>495</v>
      </c>
      <c r="E3771" t="s">
        <v>599</v>
      </c>
      <c r="F3771" t="s">
        <v>597</v>
      </c>
      <c r="G3771" t="s">
        <v>632</v>
      </c>
      <c r="H3771" t="s">
        <v>274</v>
      </c>
      <c r="I3771" t="s">
        <v>275</v>
      </c>
      <c r="J3771" t="s">
        <v>35</v>
      </c>
      <c r="K3771">
        <v>3</v>
      </c>
    </row>
    <row r="3772" spans="1:11" x14ac:dyDescent="0.35">
      <c r="A3772" s="36" t="str">
        <f t="shared" si="45"/>
        <v>NHS111PS-202526-H2</v>
      </c>
      <c r="B3772" s="36" t="str">
        <f>VLOOKUP($A3772,Refs!$J$2:$K$15,2,FALSE)</f>
        <v>Oct'25 to Mar'26</v>
      </c>
      <c r="C3772" t="s">
        <v>647</v>
      </c>
      <c r="D3772" t="s">
        <v>495</v>
      </c>
      <c r="E3772" t="s">
        <v>599</v>
      </c>
      <c r="F3772" t="s">
        <v>597</v>
      </c>
      <c r="G3772" t="s">
        <v>632</v>
      </c>
      <c r="H3772" t="s">
        <v>274</v>
      </c>
      <c r="I3772" t="s">
        <v>275</v>
      </c>
      <c r="J3772" t="s">
        <v>36</v>
      </c>
      <c r="K3772">
        <v>382</v>
      </c>
    </row>
    <row r="3773" spans="1:11" x14ac:dyDescent="0.35">
      <c r="A3773" s="36" t="str">
        <f t="shared" si="45"/>
        <v>NHS111PS-202526-H2</v>
      </c>
      <c r="B3773" s="36" t="str">
        <f>VLOOKUP($A3773,Refs!$J$2:$K$15,2,FALSE)</f>
        <v>Oct'25 to Mar'26</v>
      </c>
      <c r="C3773" t="s">
        <v>647</v>
      </c>
      <c r="D3773" t="s">
        <v>495</v>
      </c>
      <c r="E3773" t="s">
        <v>599</v>
      </c>
      <c r="F3773" t="s">
        <v>597</v>
      </c>
      <c r="G3773" t="s">
        <v>632</v>
      </c>
      <c r="H3773" t="s">
        <v>274</v>
      </c>
      <c r="I3773" t="s">
        <v>275</v>
      </c>
      <c r="J3773" t="s">
        <v>37</v>
      </c>
      <c r="K3773">
        <v>181</v>
      </c>
    </row>
    <row r="3774" spans="1:11" x14ac:dyDescent="0.35">
      <c r="A3774" s="36" t="str">
        <f t="shared" si="45"/>
        <v>NHS111PS-202526-H2</v>
      </c>
      <c r="B3774" s="36" t="str">
        <f>VLOOKUP($A3774,Refs!$J$2:$K$15,2,FALSE)</f>
        <v>Oct'25 to Mar'26</v>
      </c>
      <c r="C3774" t="s">
        <v>647</v>
      </c>
      <c r="D3774" t="s">
        <v>495</v>
      </c>
      <c r="E3774" t="s">
        <v>599</v>
      </c>
      <c r="F3774" t="s">
        <v>597</v>
      </c>
      <c r="G3774" t="s">
        <v>632</v>
      </c>
      <c r="H3774" t="s">
        <v>274</v>
      </c>
      <c r="I3774" t="s">
        <v>275</v>
      </c>
      <c r="J3774" t="s">
        <v>38</v>
      </c>
      <c r="K3774">
        <v>221</v>
      </c>
    </row>
    <row r="3775" spans="1:11" x14ac:dyDescent="0.35">
      <c r="A3775" s="36" t="str">
        <f t="shared" si="45"/>
        <v>NHS111PS-202526-H2</v>
      </c>
      <c r="B3775" s="36" t="str">
        <f>VLOOKUP($A3775,Refs!$J$2:$K$15,2,FALSE)</f>
        <v>Oct'25 to Mar'26</v>
      </c>
      <c r="C3775" t="s">
        <v>647</v>
      </c>
      <c r="D3775" t="s">
        <v>495</v>
      </c>
      <c r="E3775" t="s">
        <v>599</v>
      </c>
      <c r="F3775" t="s">
        <v>597</v>
      </c>
      <c r="G3775" t="s">
        <v>632</v>
      </c>
      <c r="H3775" t="s">
        <v>274</v>
      </c>
      <c r="I3775" t="s">
        <v>275</v>
      </c>
      <c r="J3775" t="s">
        <v>39</v>
      </c>
      <c r="K3775">
        <v>370</v>
      </c>
    </row>
    <row r="3776" spans="1:11" x14ac:dyDescent="0.35">
      <c r="A3776" s="36" t="str">
        <f t="shared" si="45"/>
        <v>NHS111PS-202526-H2</v>
      </c>
      <c r="B3776" s="36" t="str">
        <f>VLOOKUP($A3776,Refs!$J$2:$K$15,2,FALSE)</f>
        <v>Oct'25 to Mar'26</v>
      </c>
      <c r="C3776" t="s">
        <v>647</v>
      </c>
      <c r="D3776" t="s">
        <v>495</v>
      </c>
      <c r="E3776" t="s">
        <v>599</v>
      </c>
      <c r="F3776" t="s">
        <v>597</v>
      </c>
      <c r="G3776" t="s">
        <v>632</v>
      </c>
      <c r="H3776" t="s">
        <v>274</v>
      </c>
      <c r="I3776" t="s">
        <v>275</v>
      </c>
      <c r="J3776" t="s">
        <v>40</v>
      </c>
      <c r="K3776">
        <v>70</v>
      </c>
    </row>
    <row r="3777" spans="1:11" x14ac:dyDescent="0.35">
      <c r="A3777" s="36" t="str">
        <f t="shared" si="45"/>
        <v>NHS111PS-202526-H2</v>
      </c>
      <c r="B3777" s="36" t="str">
        <f>VLOOKUP($A3777,Refs!$J$2:$K$15,2,FALSE)</f>
        <v>Oct'25 to Mar'26</v>
      </c>
      <c r="C3777" t="s">
        <v>647</v>
      </c>
      <c r="D3777" t="s">
        <v>495</v>
      </c>
      <c r="E3777" t="s">
        <v>599</v>
      </c>
      <c r="F3777" t="s">
        <v>597</v>
      </c>
      <c r="G3777" t="s">
        <v>632</v>
      </c>
      <c r="H3777" t="s">
        <v>274</v>
      </c>
      <c r="I3777" t="s">
        <v>275</v>
      </c>
      <c r="J3777" t="s">
        <v>41</v>
      </c>
      <c r="K3777">
        <v>66</v>
      </c>
    </row>
    <row r="3778" spans="1:11" x14ac:dyDescent="0.35">
      <c r="A3778" s="36" t="str">
        <f t="shared" si="45"/>
        <v>NHS111PS-202526-H2</v>
      </c>
      <c r="B3778" s="36" t="str">
        <f>VLOOKUP($A3778,Refs!$J$2:$K$15,2,FALSE)</f>
        <v>Oct'25 to Mar'26</v>
      </c>
      <c r="C3778" t="s">
        <v>647</v>
      </c>
      <c r="D3778" t="s">
        <v>495</v>
      </c>
      <c r="E3778" t="s">
        <v>599</v>
      </c>
      <c r="F3778" t="s">
        <v>597</v>
      </c>
      <c r="G3778" t="s">
        <v>632</v>
      </c>
      <c r="H3778" t="s">
        <v>274</v>
      </c>
      <c r="I3778" t="s">
        <v>275</v>
      </c>
      <c r="J3778" t="s">
        <v>42</v>
      </c>
      <c r="K3778">
        <v>71</v>
      </c>
    </row>
    <row r="3779" spans="1:11" x14ac:dyDescent="0.35">
      <c r="A3779" s="36" t="str">
        <f t="shared" si="45"/>
        <v>NHS111PS-202526-H2</v>
      </c>
      <c r="B3779" s="36" t="str">
        <f>VLOOKUP($A3779,Refs!$J$2:$K$15,2,FALSE)</f>
        <v>Oct'25 to Mar'26</v>
      </c>
      <c r="C3779" t="s">
        <v>647</v>
      </c>
      <c r="D3779" t="s">
        <v>495</v>
      </c>
      <c r="E3779" t="s">
        <v>599</v>
      </c>
      <c r="F3779" t="s">
        <v>597</v>
      </c>
      <c r="G3779" t="s">
        <v>632</v>
      </c>
      <c r="H3779" t="s">
        <v>274</v>
      </c>
      <c r="I3779" t="s">
        <v>275</v>
      </c>
      <c r="J3779" t="s">
        <v>43</v>
      </c>
      <c r="K3779">
        <v>80</v>
      </c>
    </row>
    <row r="3780" spans="1:11" x14ac:dyDescent="0.35">
      <c r="A3780" s="36" t="str">
        <f t="shared" ref="A3780:A3843" si="46">C3780</f>
        <v>NHS111PS-202526-H2</v>
      </c>
      <c r="B3780" s="36" t="str">
        <f>VLOOKUP($A3780,Refs!$J$2:$K$15,2,FALSE)</f>
        <v>Oct'25 to Mar'26</v>
      </c>
      <c r="C3780" t="s">
        <v>647</v>
      </c>
      <c r="D3780" t="s">
        <v>512</v>
      </c>
      <c r="E3780" t="s">
        <v>588</v>
      </c>
      <c r="F3780" t="s">
        <v>597</v>
      </c>
      <c r="G3780" t="s">
        <v>632</v>
      </c>
      <c r="H3780" t="s">
        <v>292</v>
      </c>
      <c r="I3780" t="s">
        <v>293</v>
      </c>
      <c r="J3780">
        <v>1</v>
      </c>
      <c r="K3780">
        <v>29190</v>
      </c>
    </row>
    <row r="3781" spans="1:11" x14ac:dyDescent="0.35">
      <c r="A3781" s="36" t="str">
        <f t="shared" si="46"/>
        <v>NHS111PS-202526-H2</v>
      </c>
      <c r="B3781" s="36" t="str">
        <f>VLOOKUP($A3781,Refs!$J$2:$K$15,2,FALSE)</f>
        <v>Oct'25 to Mar'26</v>
      </c>
      <c r="C3781" t="s">
        <v>647</v>
      </c>
      <c r="D3781" t="s">
        <v>512</v>
      </c>
      <c r="E3781" t="s">
        <v>588</v>
      </c>
      <c r="F3781" t="s">
        <v>597</v>
      </c>
      <c r="G3781" t="s">
        <v>632</v>
      </c>
      <c r="H3781" t="s">
        <v>292</v>
      </c>
      <c r="I3781" t="s">
        <v>293</v>
      </c>
      <c r="J3781">
        <v>2</v>
      </c>
      <c r="K3781">
        <v>2086</v>
      </c>
    </row>
    <row r="3782" spans="1:11" x14ac:dyDescent="0.35">
      <c r="A3782" s="36" t="str">
        <f t="shared" si="46"/>
        <v>NHS111PS-202526-H2</v>
      </c>
      <c r="B3782" s="36" t="str">
        <f>VLOOKUP($A3782,Refs!$J$2:$K$15,2,FALSE)</f>
        <v>Oct'25 to Mar'26</v>
      </c>
      <c r="C3782" t="s">
        <v>647</v>
      </c>
      <c r="D3782" t="s">
        <v>512</v>
      </c>
      <c r="E3782" t="s">
        <v>588</v>
      </c>
      <c r="F3782" t="s">
        <v>597</v>
      </c>
      <c r="G3782" t="s">
        <v>632</v>
      </c>
      <c r="H3782" t="s">
        <v>292</v>
      </c>
      <c r="I3782" t="s">
        <v>293</v>
      </c>
      <c r="J3782" t="s">
        <v>30</v>
      </c>
      <c r="K3782">
        <v>1232</v>
      </c>
    </row>
    <row r="3783" spans="1:11" x14ac:dyDescent="0.35">
      <c r="A3783" s="36" t="str">
        <f t="shared" si="46"/>
        <v>NHS111PS-202526-H2</v>
      </c>
      <c r="B3783" s="36" t="str">
        <f>VLOOKUP($A3783,Refs!$J$2:$K$15,2,FALSE)</f>
        <v>Oct'25 to Mar'26</v>
      </c>
      <c r="C3783" t="s">
        <v>647</v>
      </c>
      <c r="D3783" t="s">
        <v>512</v>
      </c>
      <c r="E3783" t="s">
        <v>588</v>
      </c>
      <c r="F3783" t="s">
        <v>597</v>
      </c>
      <c r="G3783" t="s">
        <v>632</v>
      </c>
      <c r="H3783" t="s">
        <v>292</v>
      </c>
      <c r="I3783" t="s">
        <v>293</v>
      </c>
      <c r="J3783" t="s">
        <v>31</v>
      </c>
      <c r="K3783">
        <v>379</v>
      </c>
    </row>
    <row r="3784" spans="1:11" x14ac:dyDescent="0.35">
      <c r="A3784" s="36" t="str">
        <f t="shared" si="46"/>
        <v>NHS111PS-202526-H2</v>
      </c>
      <c r="B3784" s="36" t="str">
        <f>VLOOKUP($A3784,Refs!$J$2:$K$15,2,FALSE)</f>
        <v>Oct'25 to Mar'26</v>
      </c>
      <c r="C3784" t="s">
        <v>647</v>
      </c>
      <c r="D3784" t="s">
        <v>512</v>
      </c>
      <c r="E3784" t="s">
        <v>588</v>
      </c>
      <c r="F3784" t="s">
        <v>597</v>
      </c>
      <c r="G3784" t="s">
        <v>632</v>
      </c>
      <c r="H3784" t="s">
        <v>292</v>
      </c>
      <c r="I3784" t="s">
        <v>293</v>
      </c>
      <c r="J3784" t="s">
        <v>32</v>
      </c>
      <c r="K3784">
        <v>159</v>
      </c>
    </row>
    <row r="3785" spans="1:11" x14ac:dyDescent="0.35">
      <c r="A3785" s="36" t="str">
        <f t="shared" si="46"/>
        <v>NHS111PS-202526-H2</v>
      </c>
      <c r="B3785" s="36" t="str">
        <f>VLOOKUP($A3785,Refs!$J$2:$K$15,2,FALSE)</f>
        <v>Oct'25 to Mar'26</v>
      </c>
      <c r="C3785" t="s">
        <v>647</v>
      </c>
      <c r="D3785" t="s">
        <v>512</v>
      </c>
      <c r="E3785" t="s">
        <v>588</v>
      </c>
      <c r="F3785" t="s">
        <v>597</v>
      </c>
      <c r="G3785" t="s">
        <v>632</v>
      </c>
      <c r="H3785" t="s">
        <v>292</v>
      </c>
      <c r="I3785" t="s">
        <v>293</v>
      </c>
      <c r="J3785" t="s">
        <v>33</v>
      </c>
      <c r="K3785">
        <v>127</v>
      </c>
    </row>
    <row r="3786" spans="1:11" x14ac:dyDescent="0.35">
      <c r="A3786" s="36" t="str">
        <f t="shared" si="46"/>
        <v>NHS111PS-202526-H2</v>
      </c>
      <c r="B3786" s="36" t="str">
        <f>VLOOKUP($A3786,Refs!$J$2:$K$15,2,FALSE)</f>
        <v>Oct'25 to Mar'26</v>
      </c>
      <c r="C3786" t="s">
        <v>647</v>
      </c>
      <c r="D3786" t="s">
        <v>512</v>
      </c>
      <c r="E3786" t="s">
        <v>588</v>
      </c>
      <c r="F3786" t="s">
        <v>597</v>
      </c>
      <c r="G3786" t="s">
        <v>632</v>
      </c>
      <c r="H3786" t="s">
        <v>292</v>
      </c>
      <c r="I3786" t="s">
        <v>293</v>
      </c>
      <c r="J3786" t="s">
        <v>34</v>
      </c>
      <c r="K3786">
        <v>179</v>
      </c>
    </row>
    <row r="3787" spans="1:11" x14ac:dyDescent="0.35">
      <c r="A3787" s="36" t="str">
        <f t="shared" si="46"/>
        <v>NHS111PS-202526-H2</v>
      </c>
      <c r="B3787" s="36" t="str">
        <f>VLOOKUP($A3787,Refs!$J$2:$K$15,2,FALSE)</f>
        <v>Oct'25 to Mar'26</v>
      </c>
      <c r="C3787" t="s">
        <v>647</v>
      </c>
      <c r="D3787" t="s">
        <v>512</v>
      </c>
      <c r="E3787" t="s">
        <v>588</v>
      </c>
      <c r="F3787" t="s">
        <v>597</v>
      </c>
      <c r="G3787" t="s">
        <v>632</v>
      </c>
      <c r="H3787" t="s">
        <v>292</v>
      </c>
      <c r="I3787" t="s">
        <v>293</v>
      </c>
      <c r="J3787" t="s">
        <v>35</v>
      </c>
      <c r="K3787">
        <v>10</v>
      </c>
    </row>
    <row r="3788" spans="1:11" x14ac:dyDescent="0.35">
      <c r="A3788" s="36" t="str">
        <f t="shared" si="46"/>
        <v>NHS111PS-202526-H2</v>
      </c>
      <c r="B3788" s="36" t="str">
        <f>VLOOKUP($A3788,Refs!$J$2:$K$15,2,FALSE)</f>
        <v>Oct'25 to Mar'26</v>
      </c>
      <c r="C3788" t="s">
        <v>647</v>
      </c>
      <c r="D3788" t="s">
        <v>512</v>
      </c>
      <c r="E3788" t="s">
        <v>588</v>
      </c>
      <c r="F3788" t="s">
        <v>597</v>
      </c>
      <c r="G3788" t="s">
        <v>632</v>
      </c>
      <c r="H3788" t="s">
        <v>292</v>
      </c>
      <c r="I3788" t="s">
        <v>293</v>
      </c>
      <c r="J3788" t="s">
        <v>36</v>
      </c>
      <c r="K3788">
        <v>587</v>
      </c>
    </row>
    <row r="3789" spans="1:11" x14ac:dyDescent="0.35">
      <c r="A3789" s="36" t="str">
        <f t="shared" si="46"/>
        <v>NHS111PS-202526-H2</v>
      </c>
      <c r="B3789" s="36" t="str">
        <f>VLOOKUP($A3789,Refs!$J$2:$K$15,2,FALSE)</f>
        <v>Oct'25 to Mar'26</v>
      </c>
      <c r="C3789" t="s">
        <v>647</v>
      </c>
      <c r="D3789" t="s">
        <v>512</v>
      </c>
      <c r="E3789" t="s">
        <v>588</v>
      </c>
      <c r="F3789" t="s">
        <v>597</v>
      </c>
      <c r="G3789" t="s">
        <v>632</v>
      </c>
      <c r="H3789" t="s">
        <v>292</v>
      </c>
      <c r="I3789" t="s">
        <v>293</v>
      </c>
      <c r="J3789" t="s">
        <v>37</v>
      </c>
      <c r="K3789">
        <v>310</v>
      </c>
    </row>
    <row r="3790" spans="1:11" x14ac:dyDescent="0.35">
      <c r="A3790" s="36" t="str">
        <f t="shared" si="46"/>
        <v>NHS111PS-202526-H2</v>
      </c>
      <c r="B3790" s="36" t="str">
        <f>VLOOKUP($A3790,Refs!$J$2:$K$15,2,FALSE)</f>
        <v>Oct'25 to Mar'26</v>
      </c>
      <c r="C3790" t="s">
        <v>647</v>
      </c>
      <c r="D3790" t="s">
        <v>512</v>
      </c>
      <c r="E3790" t="s">
        <v>588</v>
      </c>
      <c r="F3790" t="s">
        <v>597</v>
      </c>
      <c r="G3790" t="s">
        <v>632</v>
      </c>
      <c r="H3790" t="s">
        <v>292</v>
      </c>
      <c r="I3790" t="s">
        <v>293</v>
      </c>
      <c r="J3790" t="s">
        <v>38</v>
      </c>
      <c r="K3790">
        <v>181</v>
      </c>
    </row>
    <row r="3791" spans="1:11" x14ac:dyDescent="0.35">
      <c r="A3791" s="36" t="str">
        <f t="shared" si="46"/>
        <v>NHS111PS-202526-H2</v>
      </c>
      <c r="B3791" s="36" t="str">
        <f>VLOOKUP($A3791,Refs!$J$2:$K$15,2,FALSE)</f>
        <v>Oct'25 to Mar'26</v>
      </c>
      <c r="C3791" t="s">
        <v>647</v>
      </c>
      <c r="D3791" t="s">
        <v>512</v>
      </c>
      <c r="E3791" t="s">
        <v>588</v>
      </c>
      <c r="F3791" t="s">
        <v>597</v>
      </c>
      <c r="G3791" t="s">
        <v>632</v>
      </c>
      <c r="H3791" t="s">
        <v>292</v>
      </c>
      <c r="I3791" t="s">
        <v>293</v>
      </c>
      <c r="J3791" t="s">
        <v>39</v>
      </c>
      <c r="K3791">
        <v>517</v>
      </c>
    </row>
    <row r="3792" spans="1:11" x14ac:dyDescent="0.35">
      <c r="A3792" s="36" t="str">
        <f t="shared" si="46"/>
        <v>NHS111PS-202526-H2</v>
      </c>
      <c r="B3792" s="36" t="str">
        <f>VLOOKUP($A3792,Refs!$J$2:$K$15,2,FALSE)</f>
        <v>Oct'25 to Mar'26</v>
      </c>
      <c r="C3792" t="s">
        <v>647</v>
      </c>
      <c r="D3792" t="s">
        <v>512</v>
      </c>
      <c r="E3792" t="s">
        <v>588</v>
      </c>
      <c r="F3792" t="s">
        <v>597</v>
      </c>
      <c r="G3792" t="s">
        <v>632</v>
      </c>
      <c r="H3792" t="s">
        <v>292</v>
      </c>
      <c r="I3792" t="s">
        <v>293</v>
      </c>
      <c r="J3792" t="s">
        <v>40</v>
      </c>
      <c r="K3792">
        <v>153</v>
      </c>
    </row>
    <row r="3793" spans="1:11" x14ac:dyDescent="0.35">
      <c r="A3793" s="36" t="str">
        <f t="shared" si="46"/>
        <v>NHS111PS-202526-H2</v>
      </c>
      <c r="B3793" s="36" t="str">
        <f>VLOOKUP($A3793,Refs!$J$2:$K$15,2,FALSE)</f>
        <v>Oct'25 to Mar'26</v>
      </c>
      <c r="C3793" t="s">
        <v>647</v>
      </c>
      <c r="D3793" t="s">
        <v>512</v>
      </c>
      <c r="E3793" t="s">
        <v>588</v>
      </c>
      <c r="F3793" t="s">
        <v>597</v>
      </c>
      <c r="G3793" t="s">
        <v>632</v>
      </c>
      <c r="H3793" t="s">
        <v>292</v>
      </c>
      <c r="I3793" t="s">
        <v>293</v>
      </c>
      <c r="J3793" t="s">
        <v>41</v>
      </c>
      <c r="K3793">
        <v>193</v>
      </c>
    </row>
    <row r="3794" spans="1:11" x14ac:dyDescent="0.35">
      <c r="A3794" s="36" t="str">
        <f t="shared" si="46"/>
        <v>NHS111PS-202526-H2</v>
      </c>
      <c r="B3794" s="36" t="str">
        <f>VLOOKUP($A3794,Refs!$J$2:$K$15,2,FALSE)</f>
        <v>Oct'25 to Mar'26</v>
      </c>
      <c r="C3794" t="s">
        <v>647</v>
      </c>
      <c r="D3794" t="s">
        <v>512</v>
      </c>
      <c r="E3794" t="s">
        <v>588</v>
      </c>
      <c r="F3794" t="s">
        <v>597</v>
      </c>
      <c r="G3794" t="s">
        <v>632</v>
      </c>
      <c r="H3794" t="s">
        <v>292</v>
      </c>
      <c r="I3794" t="s">
        <v>293</v>
      </c>
      <c r="J3794" t="s">
        <v>42</v>
      </c>
      <c r="K3794">
        <v>134</v>
      </c>
    </row>
    <row r="3795" spans="1:11" x14ac:dyDescent="0.35">
      <c r="A3795" s="36" t="str">
        <f t="shared" si="46"/>
        <v>NHS111PS-202526-H2</v>
      </c>
      <c r="B3795" s="36" t="str">
        <f>VLOOKUP($A3795,Refs!$J$2:$K$15,2,FALSE)</f>
        <v>Oct'25 to Mar'26</v>
      </c>
      <c r="C3795" t="s">
        <v>647</v>
      </c>
      <c r="D3795" t="s">
        <v>512</v>
      </c>
      <c r="E3795" t="s">
        <v>588</v>
      </c>
      <c r="F3795" t="s">
        <v>597</v>
      </c>
      <c r="G3795" t="s">
        <v>632</v>
      </c>
      <c r="H3795" t="s">
        <v>292</v>
      </c>
      <c r="I3795" t="s">
        <v>293</v>
      </c>
      <c r="J3795" t="s">
        <v>43</v>
      </c>
      <c r="K3795">
        <v>11</v>
      </c>
    </row>
    <row r="3796" spans="1:11" x14ac:dyDescent="0.35">
      <c r="A3796" s="36" t="str">
        <f t="shared" si="46"/>
        <v>NHS111PS-202526-H2</v>
      </c>
      <c r="B3796" s="36" t="str">
        <f>VLOOKUP($A3796,Refs!$J$2:$K$15,2,FALSE)</f>
        <v>Oct'25 to Mar'26</v>
      </c>
      <c r="C3796" t="s">
        <v>647</v>
      </c>
      <c r="D3796" t="s">
        <v>506</v>
      </c>
      <c r="E3796" t="s">
        <v>585</v>
      </c>
      <c r="F3796" t="s">
        <v>597</v>
      </c>
      <c r="G3796" t="s">
        <v>632</v>
      </c>
      <c r="H3796" t="s">
        <v>202</v>
      </c>
      <c r="I3796" t="s">
        <v>518</v>
      </c>
      <c r="J3796">
        <v>1</v>
      </c>
      <c r="K3796">
        <v>33915</v>
      </c>
    </row>
    <row r="3797" spans="1:11" x14ac:dyDescent="0.35">
      <c r="A3797" s="36" t="str">
        <f t="shared" si="46"/>
        <v>NHS111PS-202526-H2</v>
      </c>
      <c r="B3797" s="36" t="str">
        <f>VLOOKUP($A3797,Refs!$J$2:$K$15,2,FALSE)</f>
        <v>Oct'25 to Mar'26</v>
      </c>
      <c r="C3797" t="s">
        <v>647</v>
      </c>
      <c r="D3797" t="s">
        <v>506</v>
      </c>
      <c r="E3797" t="s">
        <v>585</v>
      </c>
      <c r="F3797" t="s">
        <v>597</v>
      </c>
      <c r="G3797" t="s">
        <v>632</v>
      </c>
      <c r="H3797" t="s">
        <v>202</v>
      </c>
      <c r="I3797" t="s">
        <v>518</v>
      </c>
      <c r="J3797">
        <v>2</v>
      </c>
      <c r="K3797">
        <v>1717</v>
      </c>
    </row>
    <row r="3798" spans="1:11" x14ac:dyDescent="0.35">
      <c r="A3798" s="36" t="str">
        <f t="shared" si="46"/>
        <v>NHS111PS-202526-H2</v>
      </c>
      <c r="B3798" s="36" t="str">
        <f>VLOOKUP($A3798,Refs!$J$2:$K$15,2,FALSE)</f>
        <v>Oct'25 to Mar'26</v>
      </c>
      <c r="C3798" t="s">
        <v>647</v>
      </c>
      <c r="D3798" t="s">
        <v>506</v>
      </c>
      <c r="E3798" t="s">
        <v>585</v>
      </c>
      <c r="F3798" t="s">
        <v>597</v>
      </c>
      <c r="G3798" t="s">
        <v>632</v>
      </c>
      <c r="H3798" t="s">
        <v>202</v>
      </c>
      <c r="I3798" t="s">
        <v>518</v>
      </c>
      <c r="J3798" t="s">
        <v>30</v>
      </c>
      <c r="K3798">
        <v>1037</v>
      </c>
    </row>
    <row r="3799" spans="1:11" x14ac:dyDescent="0.35">
      <c r="A3799" s="36" t="str">
        <f t="shared" si="46"/>
        <v>NHS111PS-202526-H2</v>
      </c>
      <c r="B3799" s="36" t="str">
        <f>VLOOKUP($A3799,Refs!$J$2:$K$15,2,FALSE)</f>
        <v>Oct'25 to Mar'26</v>
      </c>
      <c r="C3799" t="s">
        <v>647</v>
      </c>
      <c r="D3799" t="s">
        <v>506</v>
      </c>
      <c r="E3799" t="s">
        <v>585</v>
      </c>
      <c r="F3799" t="s">
        <v>597</v>
      </c>
      <c r="G3799" t="s">
        <v>632</v>
      </c>
      <c r="H3799" t="s">
        <v>202</v>
      </c>
      <c r="I3799" t="s">
        <v>518</v>
      </c>
      <c r="J3799" t="s">
        <v>31</v>
      </c>
      <c r="K3799">
        <v>338</v>
      </c>
    </row>
    <row r="3800" spans="1:11" x14ac:dyDescent="0.35">
      <c r="A3800" s="36" t="str">
        <f t="shared" si="46"/>
        <v>NHS111PS-202526-H2</v>
      </c>
      <c r="B3800" s="36" t="str">
        <f>VLOOKUP($A3800,Refs!$J$2:$K$15,2,FALSE)</f>
        <v>Oct'25 to Mar'26</v>
      </c>
      <c r="C3800" t="s">
        <v>647</v>
      </c>
      <c r="D3800" t="s">
        <v>506</v>
      </c>
      <c r="E3800" t="s">
        <v>585</v>
      </c>
      <c r="F3800" t="s">
        <v>597</v>
      </c>
      <c r="G3800" t="s">
        <v>632</v>
      </c>
      <c r="H3800" t="s">
        <v>202</v>
      </c>
      <c r="I3800" t="s">
        <v>518</v>
      </c>
      <c r="J3800" t="s">
        <v>32</v>
      </c>
      <c r="K3800">
        <v>83</v>
      </c>
    </row>
    <row r="3801" spans="1:11" x14ac:dyDescent="0.35">
      <c r="A3801" s="36" t="str">
        <f t="shared" si="46"/>
        <v>NHS111PS-202526-H2</v>
      </c>
      <c r="B3801" s="36" t="str">
        <f>VLOOKUP($A3801,Refs!$J$2:$K$15,2,FALSE)</f>
        <v>Oct'25 to Mar'26</v>
      </c>
      <c r="C3801" t="s">
        <v>647</v>
      </c>
      <c r="D3801" t="s">
        <v>506</v>
      </c>
      <c r="E3801" t="s">
        <v>585</v>
      </c>
      <c r="F3801" t="s">
        <v>597</v>
      </c>
      <c r="G3801" t="s">
        <v>632</v>
      </c>
      <c r="H3801" t="s">
        <v>202</v>
      </c>
      <c r="I3801" t="s">
        <v>518</v>
      </c>
      <c r="J3801" t="s">
        <v>33</v>
      </c>
      <c r="K3801">
        <v>97</v>
      </c>
    </row>
    <row r="3802" spans="1:11" x14ac:dyDescent="0.35">
      <c r="A3802" s="36" t="str">
        <f t="shared" si="46"/>
        <v>NHS111PS-202526-H2</v>
      </c>
      <c r="B3802" s="36" t="str">
        <f>VLOOKUP($A3802,Refs!$J$2:$K$15,2,FALSE)</f>
        <v>Oct'25 to Mar'26</v>
      </c>
      <c r="C3802" t="s">
        <v>647</v>
      </c>
      <c r="D3802" t="s">
        <v>506</v>
      </c>
      <c r="E3802" t="s">
        <v>585</v>
      </c>
      <c r="F3802" t="s">
        <v>597</v>
      </c>
      <c r="G3802" t="s">
        <v>632</v>
      </c>
      <c r="H3802" t="s">
        <v>202</v>
      </c>
      <c r="I3802" t="s">
        <v>518</v>
      </c>
      <c r="J3802" t="s">
        <v>34</v>
      </c>
      <c r="K3802">
        <v>162</v>
      </c>
    </row>
    <row r="3803" spans="1:11" x14ac:dyDescent="0.35">
      <c r="A3803" s="36" t="str">
        <f t="shared" si="46"/>
        <v>NHS111PS-202526-H2</v>
      </c>
      <c r="B3803" s="36" t="str">
        <f>VLOOKUP($A3803,Refs!$J$2:$K$15,2,FALSE)</f>
        <v>Oct'25 to Mar'26</v>
      </c>
      <c r="C3803" t="s">
        <v>647</v>
      </c>
      <c r="D3803" t="s">
        <v>506</v>
      </c>
      <c r="E3803" t="s">
        <v>585</v>
      </c>
      <c r="F3803" t="s">
        <v>597</v>
      </c>
      <c r="G3803" t="s">
        <v>632</v>
      </c>
      <c r="H3803" t="s">
        <v>202</v>
      </c>
      <c r="I3803" t="s">
        <v>518</v>
      </c>
      <c r="J3803" t="s">
        <v>35</v>
      </c>
      <c r="K3803">
        <v>0</v>
      </c>
    </row>
    <row r="3804" spans="1:11" x14ac:dyDescent="0.35">
      <c r="A3804" s="36" t="str">
        <f t="shared" si="46"/>
        <v>NHS111PS-202526-H2</v>
      </c>
      <c r="B3804" s="36" t="str">
        <f>VLOOKUP($A3804,Refs!$J$2:$K$15,2,FALSE)</f>
        <v>Oct'25 to Mar'26</v>
      </c>
      <c r="C3804" t="s">
        <v>647</v>
      </c>
      <c r="D3804" t="s">
        <v>506</v>
      </c>
      <c r="E3804" t="s">
        <v>585</v>
      </c>
      <c r="F3804" t="s">
        <v>597</v>
      </c>
      <c r="G3804" t="s">
        <v>632</v>
      </c>
      <c r="H3804" t="s">
        <v>202</v>
      </c>
      <c r="I3804" t="s">
        <v>518</v>
      </c>
      <c r="J3804" t="s">
        <v>36</v>
      </c>
      <c r="K3804">
        <v>424</v>
      </c>
    </row>
    <row r="3805" spans="1:11" x14ac:dyDescent="0.35">
      <c r="A3805" s="36" t="str">
        <f t="shared" si="46"/>
        <v>NHS111PS-202526-H2</v>
      </c>
      <c r="B3805" s="36" t="str">
        <f>VLOOKUP($A3805,Refs!$J$2:$K$15,2,FALSE)</f>
        <v>Oct'25 to Mar'26</v>
      </c>
      <c r="C3805" t="s">
        <v>647</v>
      </c>
      <c r="D3805" t="s">
        <v>506</v>
      </c>
      <c r="E3805" t="s">
        <v>585</v>
      </c>
      <c r="F3805" t="s">
        <v>597</v>
      </c>
      <c r="G3805" t="s">
        <v>632</v>
      </c>
      <c r="H3805" t="s">
        <v>202</v>
      </c>
      <c r="I3805" t="s">
        <v>518</v>
      </c>
      <c r="J3805" t="s">
        <v>37</v>
      </c>
      <c r="K3805">
        <v>255</v>
      </c>
    </row>
    <row r="3806" spans="1:11" x14ac:dyDescent="0.35">
      <c r="A3806" s="36" t="str">
        <f t="shared" si="46"/>
        <v>NHS111PS-202526-H2</v>
      </c>
      <c r="B3806" s="36" t="str">
        <f>VLOOKUP($A3806,Refs!$J$2:$K$15,2,FALSE)</f>
        <v>Oct'25 to Mar'26</v>
      </c>
      <c r="C3806" t="s">
        <v>647</v>
      </c>
      <c r="D3806" t="s">
        <v>506</v>
      </c>
      <c r="E3806" t="s">
        <v>585</v>
      </c>
      <c r="F3806" t="s">
        <v>597</v>
      </c>
      <c r="G3806" t="s">
        <v>632</v>
      </c>
      <c r="H3806" t="s">
        <v>202</v>
      </c>
      <c r="I3806" t="s">
        <v>518</v>
      </c>
      <c r="J3806" t="s">
        <v>38</v>
      </c>
      <c r="K3806">
        <v>319</v>
      </c>
    </row>
    <row r="3807" spans="1:11" x14ac:dyDescent="0.35">
      <c r="A3807" s="36" t="str">
        <f t="shared" si="46"/>
        <v>NHS111PS-202526-H2</v>
      </c>
      <c r="B3807" s="36" t="str">
        <f>VLOOKUP($A3807,Refs!$J$2:$K$15,2,FALSE)</f>
        <v>Oct'25 to Mar'26</v>
      </c>
      <c r="C3807" t="s">
        <v>647</v>
      </c>
      <c r="D3807" t="s">
        <v>506</v>
      </c>
      <c r="E3807" t="s">
        <v>585</v>
      </c>
      <c r="F3807" t="s">
        <v>597</v>
      </c>
      <c r="G3807" t="s">
        <v>632</v>
      </c>
      <c r="H3807" t="s">
        <v>202</v>
      </c>
      <c r="I3807" t="s">
        <v>518</v>
      </c>
      <c r="J3807" t="s">
        <v>39</v>
      </c>
      <c r="K3807">
        <v>395</v>
      </c>
    </row>
    <row r="3808" spans="1:11" x14ac:dyDescent="0.35">
      <c r="A3808" s="36" t="str">
        <f t="shared" si="46"/>
        <v>NHS111PS-202526-H2</v>
      </c>
      <c r="B3808" s="36" t="str">
        <f>VLOOKUP($A3808,Refs!$J$2:$K$15,2,FALSE)</f>
        <v>Oct'25 to Mar'26</v>
      </c>
      <c r="C3808" t="s">
        <v>647</v>
      </c>
      <c r="D3808" t="s">
        <v>506</v>
      </c>
      <c r="E3808" t="s">
        <v>585</v>
      </c>
      <c r="F3808" t="s">
        <v>597</v>
      </c>
      <c r="G3808" t="s">
        <v>632</v>
      </c>
      <c r="H3808" t="s">
        <v>202</v>
      </c>
      <c r="I3808" t="s">
        <v>518</v>
      </c>
      <c r="J3808" t="s">
        <v>40</v>
      </c>
      <c r="K3808">
        <v>93</v>
      </c>
    </row>
    <row r="3809" spans="1:11" x14ac:dyDescent="0.35">
      <c r="A3809" s="36" t="str">
        <f t="shared" si="46"/>
        <v>NHS111PS-202526-H2</v>
      </c>
      <c r="B3809" s="36" t="str">
        <f>VLOOKUP($A3809,Refs!$J$2:$K$15,2,FALSE)</f>
        <v>Oct'25 to Mar'26</v>
      </c>
      <c r="C3809" t="s">
        <v>647</v>
      </c>
      <c r="D3809" t="s">
        <v>506</v>
      </c>
      <c r="E3809" t="s">
        <v>585</v>
      </c>
      <c r="F3809" t="s">
        <v>597</v>
      </c>
      <c r="G3809" t="s">
        <v>632</v>
      </c>
      <c r="H3809" t="s">
        <v>202</v>
      </c>
      <c r="I3809" t="s">
        <v>518</v>
      </c>
      <c r="J3809" t="s">
        <v>41</v>
      </c>
      <c r="K3809">
        <v>144</v>
      </c>
    </row>
    <row r="3810" spans="1:11" x14ac:dyDescent="0.35">
      <c r="A3810" s="36" t="str">
        <f t="shared" si="46"/>
        <v>NHS111PS-202526-H2</v>
      </c>
      <c r="B3810" s="36" t="str">
        <f>VLOOKUP($A3810,Refs!$J$2:$K$15,2,FALSE)</f>
        <v>Oct'25 to Mar'26</v>
      </c>
      <c r="C3810" t="s">
        <v>647</v>
      </c>
      <c r="D3810" t="s">
        <v>506</v>
      </c>
      <c r="E3810" t="s">
        <v>585</v>
      </c>
      <c r="F3810" t="s">
        <v>597</v>
      </c>
      <c r="G3810" t="s">
        <v>632</v>
      </c>
      <c r="H3810" t="s">
        <v>202</v>
      </c>
      <c r="I3810" t="s">
        <v>518</v>
      </c>
      <c r="J3810" t="s">
        <v>42</v>
      </c>
      <c r="K3810">
        <v>9</v>
      </c>
    </row>
    <row r="3811" spans="1:11" x14ac:dyDescent="0.35">
      <c r="A3811" s="36" t="str">
        <f t="shared" si="46"/>
        <v>NHS111PS-202526-H2</v>
      </c>
      <c r="B3811" s="36" t="str">
        <f>VLOOKUP($A3811,Refs!$J$2:$K$15,2,FALSE)</f>
        <v>Oct'25 to Mar'26</v>
      </c>
      <c r="C3811" t="s">
        <v>647</v>
      </c>
      <c r="D3811" t="s">
        <v>506</v>
      </c>
      <c r="E3811" t="s">
        <v>585</v>
      </c>
      <c r="F3811" t="s">
        <v>597</v>
      </c>
      <c r="G3811" t="s">
        <v>632</v>
      </c>
      <c r="H3811" t="s">
        <v>202</v>
      </c>
      <c r="I3811" t="s">
        <v>518</v>
      </c>
      <c r="J3811" t="s">
        <v>43</v>
      </c>
      <c r="K3811">
        <v>78</v>
      </c>
    </row>
    <row r="3812" spans="1:11" x14ac:dyDescent="0.35">
      <c r="A3812" s="36" t="str">
        <f t="shared" si="46"/>
        <v>NHS111PS-202526-H2</v>
      </c>
      <c r="B3812" s="36" t="str">
        <f>VLOOKUP($A3812,Refs!$J$2:$K$15,2,FALSE)</f>
        <v>Oct'25 to Mar'26</v>
      </c>
      <c r="C3812" t="s">
        <v>647</v>
      </c>
      <c r="D3812" t="s">
        <v>512</v>
      </c>
      <c r="E3812" t="s">
        <v>588</v>
      </c>
      <c r="F3812" t="s">
        <v>597</v>
      </c>
      <c r="G3812" t="s">
        <v>632</v>
      </c>
      <c r="H3812" t="s">
        <v>299</v>
      </c>
      <c r="I3812" t="s">
        <v>300</v>
      </c>
      <c r="J3812">
        <v>1</v>
      </c>
      <c r="K3812">
        <v>33818</v>
      </c>
    </row>
    <row r="3813" spans="1:11" x14ac:dyDescent="0.35">
      <c r="A3813" s="36" t="str">
        <f t="shared" si="46"/>
        <v>NHS111PS-202526-H2</v>
      </c>
      <c r="B3813" s="36" t="str">
        <f>VLOOKUP($A3813,Refs!$J$2:$K$15,2,FALSE)</f>
        <v>Oct'25 to Mar'26</v>
      </c>
      <c r="C3813" t="s">
        <v>647</v>
      </c>
      <c r="D3813" t="s">
        <v>512</v>
      </c>
      <c r="E3813" t="s">
        <v>588</v>
      </c>
      <c r="F3813" t="s">
        <v>597</v>
      </c>
      <c r="G3813" t="s">
        <v>632</v>
      </c>
      <c r="H3813" t="s">
        <v>299</v>
      </c>
      <c r="I3813" t="s">
        <v>300</v>
      </c>
      <c r="J3813">
        <v>2</v>
      </c>
      <c r="K3813">
        <v>2928</v>
      </c>
    </row>
    <row r="3814" spans="1:11" x14ac:dyDescent="0.35">
      <c r="A3814" s="36" t="str">
        <f t="shared" si="46"/>
        <v>NHS111PS-202526-H2</v>
      </c>
      <c r="B3814" s="36" t="str">
        <f>VLOOKUP($A3814,Refs!$J$2:$K$15,2,FALSE)</f>
        <v>Oct'25 to Mar'26</v>
      </c>
      <c r="C3814" t="s">
        <v>647</v>
      </c>
      <c r="D3814" t="s">
        <v>512</v>
      </c>
      <c r="E3814" t="s">
        <v>588</v>
      </c>
      <c r="F3814" t="s">
        <v>597</v>
      </c>
      <c r="G3814" t="s">
        <v>632</v>
      </c>
      <c r="H3814" t="s">
        <v>299</v>
      </c>
      <c r="I3814" t="s">
        <v>300</v>
      </c>
      <c r="J3814" t="s">
        <v>30</v>
      </c>
      <c r="K3814">
        <v>2108</v>
      </c>
    </row>
    <row r="3815" spans="1:11" x14ac:dyDescent="0.35">
      <c r="A3815" s="36" t="str">
        <f t="shared" si="46"/>
        <v>NHS111PS-202526-H2</v>
      </c>
      <c r="B3815" s="36" t="str">
        <f>VLOOKUP($A3815,Refs!$J$2:$K$15,2,FALSE)</f>
        <v>Oct'25 to Mar'26</v>
      </c>
      <c r="C3815" t="s">
        <v>647</v>
      </c>
      <c r="D3815" t="s">
        <v>512</v>
      </c>
      <c r="E3815" t="s">
        <v>588</v>
      </c>
      <c r="F3815" t="s">
        <v>597</v>
      </c>
      <c r="G3815" t="s">
        <v>632</v>
      </c>
      <c r="H3815" t="s">
        <v>299</v>
      </c>
      <c r="I3815" t="s">
        <v>300</v>
      </c>
      <c r="J3815" t="s">
        <v>31</v>
      </c>
      <c r="K3815">
        <v>384</v>
      </c>
    </row>
    <row r="3816" spans="1:11" x14ac:dyDescent="0.35">
      <c r="A3816" s="36" t="str">
        <f t="shared" si="46"/>
        <v>NHS111PS-202526-H2</v>
      </c>
      <c r="B3816" s="36" t="str">
        <f>VLOOKUP($A3816,Refs!$J$2:$K$15,2,FALSE)</f>
        <v>Oct'25 to Mar'26</v>
      </c>
      <c r="C3816" t="s">
        <v>647</v>
      </c>
      <c r="D3816" t="s">
        <v>512</v>
      </c>
      <c r="E3816" t="s">
        <v>588</v>
      </c>
      <c r="F3816" t="s">
        <v>597</v>
      </c>
      <c r="G3816" t="s">
        <v>632</v>
      </c>
      <c r="H3816" t="s">
        <v>299</v>
      </c>
      <c r="I3816" t="s">
        <v>300</v>
      </c>
      <c r="J3816" t="s">
        <v>32</v>
      </c>
      <c r="K3816">
        <v>105</v>
      </c>
    </row>
    <row r="3817" spans="1:11" x14ac:dyDescent="0.35">
      <c r="A3817" s="36" t="str">
        <f t="shared" si="46"/>
        <v>NHS111PS-202526-H2</v>
      </c>
      <c r="B3817" s="36" t="str">
        <f>VLOOKUP($A3817,Refs!$J$2:$K$15,2,FALSE)</f>
        <v>Oct'25 to Mar'26</v>
      </c>
      <c r="C3817" t="s">
        <v>647</v>
      </c>
      <c r="D3817" t="s">
        <v>512</v>
      </c>
      <c r="E3817" t="s">
        <v>588</v>
      </c>
      <c r="F3817" t="s">
        <v>597</v>
      </c>
      <c r="G3817" t="s">
        <v>632</v>
      </c>
      <c r="H3817" t="s">
        <v>299</v>
      </c>
      <c r="I3817" t="s">
        <v>300</v>
      </c>
      <c r="J3817" t="s">
        <v>33</v>
      </c>
      <c r="K3817">
        <v>169</v>
      </c>
    </row>
    <row r="3818" spans="1:11" x14ac:dyDescent="0.35">
      <c r="A3818" s="36" t="str">
        <f t="shared" si="46"/>
        <v>NHS111PS-202526-H2</v>
      </c>
      <c r="B3818" s="36" t="str">
        <f>VLOOKUP($A3818,Refs!$J$2:$K$15,2,FALSE)</f>
        <v>Oct'25 to Mar'26</v>
      </c>
      <c r="C3818" t="s">
        <v>647</v>
      </c>
      <c r="D3818" t="s">
        <v>512</v>
      </c>
      <c r="E3818" t="s">
        <v>588</v>
      </c>
      <c r="F3818" t="s">
        <v>597</v>
      </c>
      <c r="G3818" t="s">
        <v>632</v>
      </c>
      <c r="H3818" t="s">
        <v>299</v>
      </c>
      <c r="I3818" t="s">
        <v>300</v>
      </c>
      <c r="J3818" t="s">
        <v>34</v>
      </c>
      <c r="K3818">
        <v>136</v>
      </c>
    </row>
    <row r="3819" spans="1:11" x14ac:dyDescent="0.35">
      <c r="A3819" s="36" t="str">
        <f t="shared" si="46"/>
        <v>NHS111PS-202526-H2</v>
      </c>
      <c r="B3819" s="36" t="str">
        <f>VLOOKUP($A3819,Refs!$J$2:$K$15,2,FALSE)</f>
        <v>Oct'25 to Mar'26</v>
      </c>
      <c r="C3819" t="s">
        <v>647</v>
      </c>
      <c r="D3819" t="s">
        <v>512</v>
      </c>
      <c r="E3819" t="s">
        <v>588</v>
      </c>
      <c r="F3819" t="s">
        <v>597</v>
      </c>
      <c r="G3819" t="s">
        <v>632</v>
      </c>
      <c r="H3819" t="s">
        <v>299</v>
      </c>
      <c r="I3819" t="s">
        <v>300</v>
      </c>
      <c r="J3819" t="s">
        <v>35</v>
      </c>
      <c r="K3819">
        <v>26</v>
      </c>
    </row>
    <row r="3820" spans="1:11" x14ac:dyDescent="0.35">
      <c r="A3820" s="36" t="str">
        <f t="shared" si="46"/>
        <v>NHS111PS-202526-H2</v>
      </c>
      <c r="B3820" s="36" t="str">
        <f>VLOOKUP($A3820,Refs!$J$2:$K$15,2,FALSE)</f>
        <v>Oct'25 to Mar'26</v>
      </c>
      <c r="C3820" t="s">
        <v>647</v>
      </c>
      <c r="D3820" t="s">
        <v>512</v>
      </c>
      <c r="E3820" t="s">
        <v>588</v>
      </c>
      <c r="F3820" t="s">
        <v>597</v>
      </c>
      <c r="G3820" t="s">
        <v>632</v>
      </c>
      <c r="H3820" t="s">
        <v>299</v>
      </c>
      <c r="I3820" t="s">
        <v>300</v>
      </c>
      <c r="J3820" t="s">
        <v>36</v>
      </c>
      <c r="K3820">
        <v>821</v>
      </c>
    </row>
    <row r="3821" spans="1:11" x14ac:dyDescent="0.35">
      <c r="A3821" s="36" t="str">
        <f t="shared" si="46"/>
        <v>NHS111PS-202526-H2</v>
      </c>
      <c r="B3821" s="36" t="str">
        <f>VLOOKUP($A3821,Refs!$J$2:$K$15,2,FALSE)</f>
        <v>Oct'25 to Mar'26</v>
      </c>
      <c r="C3821" t="s">
        <v>647</v>
      </c>
      <c r="D3821" t="s">
        <v>512</v>
      </c>
      <c r="E3821" t="s">
        <v>588</v>
      </c>
      <c r="F3821" t="s">
        <v>597</v>
      </c>
      <c r="G3821" t="s">
        <v>632</v>
      </c>
      <c r="H3821" t="s">
        <v>299</v>
      </c>
      <c r="I3821" t="s">
        <v>300</v>
      </c>
      <c r="J3821" t="s">
        <v>37</v>
      </c>
      <c r="K3821">
        <v>487</v>
      </c>
    </row>
    <row r="3822" spans="1:11" x14ac:dyDescent="0.35">
      <c r="A3822" s="36" t="str">
        <f t="shared" si="46"/>
        <v>NHS111PS-202526-H2</v>
      </c>
      <c r="B3822" s="36" t="str">
        <f>VLOOKUP($A3822,Refs!$J$2:$K$15,2,FALSE)</f>
        <v>Oct'25 to Mar'26</v>
      </c>
      <c r="C3822" t="s">
        <v>647</v>
      </c>
      <c r="D3822" t="s">
        <v>512</v>
      </c>
      <c r="E3822" t="s">
        <v>588</v>
      </c>
      <c r="F3822" t="s">
        <v>597</v>
      </c>
      <c r="G3822" t="s">
        <v>632</v>
      </c>
      <c r="H3822" t="s">
        <v>299</v>
      </c>
      <c r="I3822" t="s">
        <v>300</v>
      </c>
      <c r="J3822" t="s">
        <v>38</v>
      </c>
      <c r="K3822">
        <v>398</v>
      </c>
    </row>
    <row r="3823" spans="1:11" x14ac:dyDescent="0.35">
      <c r="A3823" s="36" t="str">
        <f t="shared" si="46"/>
        <v>NHS111PS-202526-H2</v>
      </c>
      <c r="B3823" s="36" t="str">
        <f>VLOOKUP($A3823,Refs!$J$2:$K$15,2,FALSE)</f>
        <v>Oct'25 to Mar'26</v>
      </c>
      <c r="C3823" t="s">
        <v>647</v>
      </c>
      <c r="D3823" t="s">
        <v>512</v>
      </c>
      <c r="E3823" t="s">
        <v>588</v>
      </c>
      <c r="F3823" t="s">
        <v>597</v>
      </c>
      <c r="G3823" t="s">
        <v>632</v>
      </c>
      <c r="H3823" t="s">
        <v>299</v>
      </c>
      <c r="I3823" t="s">
        <v>300</v>
      </c>
      <c r="J3823" t="s">
        <v>39</v>
      </c>
      <c r="K3823">
        <v>599</v>
      </c>
    </row>
    <row r="3824" spans="1:11" x14ac:dyDescent="0.35">
      <c r="A3824" s="36" t="str">
        <f t="shared" si="46"/>
        <v>NHS111PS-202526-H2</v>
      </c>
      <c r="B3824" s="36" t="str">
        <f>VLOOKUP($A3824,Refs!$J$2:$K$15,2,FALSE)</f>
        <v>Oct'25 to Mar'26</v>
      </c>
      <c r="C3824" t="s">
        <v>647</v>
      </c>
      <c r="D3824" t="s">
        <v>512</v>
      </c>
      <c r="E3824" t="s">
        <v>588</v>
      </c>
      <c r="F3824" t="s">
        <v>597</v>
      </c>
      <c r="G3824" t="s">
        <v>632</v>
      </c>
      <c r="H3824" t="s">
        <v>299</v>
      </c>
      <c r="I3824" t="s">
        <v>300</v>
      </c>
      <c r="J3824" t="s">
        <v>40</v>
      </c>
      <c r="K3824">
        <v>189</v>
      </c>
    </row>
    <row r="3825" spans="1:11" x14ac:dyDescent="0.35">
      <c r="A3825" s="36" t="str">
        <f t="shared" si="46"/>
        <v>NHS111PS-202526-H2</v>
      </c>
      <c r="B3825" s="36" t="str">
        <f>VLOOKUP($A3825,Refs!$J$2:$K$15,2,FALSE)</f>
        <v>Oct'25 to Mar'26</v>
      </c>
      <c r="C3825" t="s">
        <v>647</v>
      </c>
      <c r="D3825" t="s">
        <v>512</v>
      </c>
      <c r="E3825" t="s">
        <v>588</v>
      </c>
      <c r="F3825" t="s">
        <v>597</v>
      </c>
      <c r="G3825" t="s">
        <v>632</v>
      </c>
      <c r="H3825" t="s">
        <v>299</v>
      </c>
      <c r="I3825" t="s">
        <v>300</v>
      </c>
      <c r="J3825" t="s">
        <v>41</v>
      </c>
      <c r="K3825">
        <v>163</v>
      </c>
    </row>
    <row r="3826" spans="1:11" x14ac:dyDescent="0.35">
      <c r="A3826" s="36" t="str">
        <f t="shared" si="46"/>
        <v>NHS111PS-202526-H2</v>
      </c>
      <c r="B3826" s="36" t="str">
        <f>VLOOKUP($A3826,Refs!$J$2:$K$15,2,FALSE)</f>
        <v>Oct'25 to Mar'26</v>
      </c>
      <c r="C3826" t="s">
        <v>647</v>
      </c>
      <c r="D3826" t="s">
        <v>512</v>
      </c>
      <c r="E3826" t="s">
        <v>588</v>
      </c>
      <c r="F3826" t="s">
        <v>597</v>
      </c>
      <c r="G3826" t="s">
        <v>632</v>
      </c>
      <c r="H3826" t="s">
        <v>299</v>
      </c>
      <c r="I3826" t="s">
        <v>300</v>
      </c>
      <c r="J3826" t="s">
        <v>42</v>
      </c>
      <c r="K3826">
        <v>253</v>
      </c>
    </row>
    <row r="3827" spans="1:11" x14ac:dyDescent="0.35">
      <c r="A3827" s="36" t="str">
        <f t="shared" si="46"/>
        <v>NHS111PS-202526-H2</v>
      </c>
      <c r="B3827" s="36" t="str">
        <f>VLOOKUP($A3827,Refs!$J$2:$K$15,2,FALSE)</f>
        <v>Oct'25 to Mar'26</v>
      </c>
      <c r="C3827" t="s">
        <v>647</v>
      </c>
      <c r="D3827" t="s">
        <v>512</v>
      </c>
      <c r="E3827" t="s">
        <v>588</v>
      </c>
      <c r="F3827" t="s">
        <v>597</v>
      </c>
      <c r="G3827" t="s">
        <v>632</v>
      </c>
      <c r="H3827" t="s">
        <v>299</v>
      </c>
      <c r="I3827" t="s">
        <v>300</v>
      </c>
      <c r="J3827" t="s">
        <v>43</v>
      </c>
      <c r="K3827">
        <v>18</v>
      </c>
    </row>
    <row r="3828" spans="1:11" x14ac:dyDescent="0.35">
      <c r="A3828" s="36" t="str">
        <f t="shared" si="46"/>
        <v>NHS111PS-202526-H2</v>
      </c>
      <c r="B3828" s="36" t="str">
        <f>VLOOKUP($A3828,Refs!$J$2:$K$15,2,FALSE)</f>
        <v>Oct'25 to Mar'26</v>
      </c>
      <c r="C3828" t="s">
        <v>647</v>
      </c>
      <c r="D3828" t="s">
        <v>512</v>
      </c>
      <c r="E3828" t="s">
        <v>588</v>
      </c>
      <c r="F3828" t="s">
        <v>597</v>
      </c>
      <c r="G3828" t="s">
        <v>632</v>
      </c>
      <c r="H3828" t="s">
        <v>393</v>
      </c>
      <c r="I3828" t="s">
        <v>650</v>
      </c>
      <c r="J3828">
        <v>1</v>
      </c>
      <c r="K3828">
        <v>31673</v>
      </c>
    </row>
    <row r="3829" spans="1:11" x14ac:dyDescent="0.35">
      <c r="A3829" s="36" t="str">
        <f t="shared" si="46"/>
        <v>NHS111PS-202526-H2</v>
      </c>
      <c r="B3829" s="36" t="str">
        <f>VLOOKUP($A3829,Refs!$J$2:$K$15,2,FALSE)</f>
        <v>Oct'25 to Mar'26</v>
      </c>
      <c r="C3829" t="s">
        <v>647</v>
      </c>
      <c r="D3829" t="s">
        <v>512</v>
      </c>
      <c r="E3829" t="s">
        <v>588</v>
      </c>
      <c r="F3829" t="s">
        <v>597</v>
      </c>
      <c r="G3829" t="s">
        <v>632</v>
      </c>
      <c r="H3829" t="s">
        <v>393</v>
      </c>
      <c r="I3829" t="s">
        <v>650</v>
      </c>
      <c r="J3829">
        <v>2</v>
      </c>
      <c r="K3829">
        <v>2287</v>
      </c>
    </row>
    <row r="3830" spans="1:11" x14ac:dyDescent="0.35">
      <c r="A3830" s="36" t="str">
        <f t="shared" si="46"/>
        <v>NHS111PS-202526-H2</v>
      </c>
      <c r="B3830" s="36" t="str">
        <f>VLOOKUP($A3830,Refs!$J$2:$K$15,2,FALSE)</f>
        <v>Oct'25 to Mar'26</v>
      </c>
      <c r="C3830" t="s">
        <v>647</v>
      </c>
      <c r="D3830" t="s">
        <v>512</v>
      </c>
      <c r="E3830" t="s">
        <v>588</v>
      </c>
      <c r="F3830" t="s">
        <v>597</v>
      </c>
      <c r="G3830" t="s">
        <v>632</v>
      </c>
      <c r="H3830" t="s">
        <v>393</v>
      </c>
      <c r="I3830" t="s">
        <v>650</v>
      </c>
      <c r="J3830" t="s">
        <v>30</v>
      </c>
      <c r="K3830">
        <v>1481</v>
      </c>
    </row>
    <row r="3831" spans="1:11" x14ac:dyDescent="0.35">
      <c r="A3831" s="36" t="str">
        <f t="shared" si="46"/>
        <v>NHS111PS-202526-H2</v>
      </c>
      <c r="B3831" s="36" t="str">
        <f>VLOOKUP($A3831,Refs!$J$2:$K$15,2,FALSE)</f>
        <v>Oct'25 to Mar'26</v>
      </c>
      <c r="C3831" t="s">
        <v>647</v>
      </c>
      <c r="D3831" t="s">
        <v>512</v>
      </c>
      <c r="E3831" t="s">
        <v>588</v>
      </c>
      <c r="F3831" t="s">
        <v>597</v>
      </c>
      <c r="G3831" t="s">
        <v>632</v>
      </c>
      <c r="H3831" t="s">
        <v>393</v>
      </c>
      <c r="I3831" t="s">
        <v>650</v>
      </c>
      <c r="J3831" t="s">
        <v>31</v>
      </c>
      <c r="K3831">
        <v>379</v>
      </c>
    </row>
    <row r="3832" spans="1:11" x14ac:dyDescent="0.35">
      <c r="A3832" s="36" t="str">
        <f t="shared" si="46"/>
        <v>NHS111PS-202526-H2</v>
      </c>
      <c r="B3832" s="36" t="str">
        <f>VLOOKUP($A3832,Refs!$J$2:$K$15,2,FALSE)</f>
        <v>Oct'25 to Mar'26</v>
      </c>
      <c r="C3832" t="s">
        <v>647</v>
      </c>
      <c r="D3832" t="s">
        <v>512</v>
      </c>
      <c r="E3832" t="s">
        <v>588</v>
      </c>
      <c r="F3832" t="s">
        <v>597</v>
      </c>
      <c r="G3832" t="s">
        <v>632</v>
      </c>
      <c r="H3832" t="s">
        <v>393</v>
      </c>
      <c r="I3832" t="s">
        <v>650</v>
      </c>
      <c r="J3832" t="s">
        <v>32</v>
      </c>
      <c r="K3832">
        <v>143</v>
      </c>
    </row>
    <row r="3833" spans="1:11" x14ac:dyDescent="0.35">
      <c r="A3833" s="36" t="str">
        <f t="shared" si="46"/>
        <v>NHS111PS-202526-H2</v>
      </c>
      <c r="B3833" s="36" t="str">
        <f>VLOOKUP($A3833,Refs!$J$2:$K$15,2,FALSE)</f>
        <v>Oct'25 to Mar'26</v>
      </c>
      <c r="C3833" t="s">
        <v>647</v>
      </c>
      <c r="D3833" t="s">
        <v>512</v>
      </c>
      <c r="E3833" t="s">
        <v>588</v>
      </c>
      <c r="F3833" t="s">
        <v>597</v>
      </c>
      <c r="G3833" t="s">
        <v>632</v>
      </c>
      <c r="H3833" t="s">
        <v>393</v>
      </c>
      <c r="I3833" t="s">
        <v>650</v>
      </c>
      <c r="J3833" t="s">
        <v>33</v>
      </c>
      <c r="K3833">
        <v>128</v>
      </c>
    </row>
    <row r="3834" spans="1:11" x14ac:dyDescent="0.35">
      <c r="A3834" s="36" t="str">
        <f t="shared" si="46"/>
        <v>NHS111PS-202526-H2</v>
      </c>
      <c r="B3834" s="36" t="str">
        <f>VLOOKUP($A3834,Refs!$J$2:$K$15,2,FALSE)</f>
        <v>Oct'25 to Mar'26</v>
      </c>
      <c r="C3834" t="s">
        <v>647</v>
      </c>
      <c r="D3834" t="s">
        <v>512</v>
      </c>
      <c r="E3834" t="s">
        <v>588</v>
      </c>
      <c r="F3834" t="s">
        <v>597</v>
      </c>
      <c r="G3834" t="s">
        <v>632</v>
      </c>
      <c r="H3834" t="s">
        <v>393</v>
      </c>
      <c r="I3834" t="s">
        <v>650</v>
      </c>
      <c r="J3834" t="s">
        <v>34</v>
      </c>
      <c r="K3834">
        <v>150</v>
      </c>
    </row>
    <row r="3835" spans="1:11" x14ac:dyDescent="0.35">
      <c r="A3835" s="36" t="str">
        <f t="shared" si="46"/>
        <v>NHS111PS-202526-H2</v>
      </c>
      <c r="B3835" s="36" t="str">
        <f>VLOOKUP($A3835,Refs!$J$2:$K$15,2,FALSE)</f>
        <v>Oct'25 to Mar'26</v>
      </c>
      <c r="C3835" t="s">
        <v>647</v>
      </c>
      <c r="D3835" t="s">
        <v>512</v>
      </c>
      <c r="E3835" t="s">
        <v>588</v>
      </c>
      <c r="F3835" t="s">
        <v>597</v>
      </c>
      <c r="G3835" t="s">
        <v>632</v>
      </c>
      <c r="H3835" t="s">
        <v>393</v>
      </c>
      <c r="I3835" t="s">
        <v>650</v>
      </c>
      <c r="J3835" t="s">
        <v>35</v>
      </c>
      <c r="K3835">
        <v>6</v>
      </c>
    </row>
    <row r="3836" spans="1:11" x14ac:dyDescent="0.35">
      <c r="A3836" s="36" t="str">
        <f t="shared" si="46"/>
        <v>NHS111PS-202526-H2</v>
      </c>
      <c r="B3836" s="36" t="str">
        <f>VLOOKUP($A3836,Refs!$J$2:$K$15,2,FALSE)</f>
        <v>Oct'25 to Mar'26</v>
      </c>
      <c r="C3836" t="s">
        <v>647</v>
      </c>
      <c r="D3836" t="s">
        <v>512</v>
      </c>
      <c r="E3836" t="s">
        <v>588</v>
      </c>
      <c r="F3836" t="s">
        <v>597</v>
      </c>
      <c r="G3836" t="s">
        <v>632</v>
      </c>
      <c r="H3836" t="s">
        <v>393</v>
      </c>
      <c r="I3836" t="s">
        <v>650</v>
      </c>
      <c r="J3836" t="s">
        <v>36</v>
      </c>
      <c r="K3836">
        <v>669</v>
      </c>
    </row>
    <row r="3837" spans="1:11" x14ac:dyDescent="0.35">
      <c r="A3837" s="36" t="str">
        <f t="shared" si="46"/>
        <v>NHS111PS-202526-H2</v>
      </c>
      <c r="B3837" s="36" t="str">
        <f>VLOOKUP($A3837,Refs!$J$2:$K$15,2,FALSE)</f>
        <v>Oct'25 to Mar'26</v>
      </c>
      <c r="C3837" t="s">
        <v>647</v>
      </c>
      <c r="D3837" t="s">
        <v>512</v>
      </c>
      <c r="E3837" t="s">
        <v>588</v>
      </c>
      <c r="F3837" t="s">
        <v>597</v>
      </c>
      <c r="G3837" t="s">
        <v>632</v>
      </c>
      <c r="H3837" t="s">
        <v>393</v>
      </c>
      <c r="I3837" t="s">
        <v>650</v>
      </c>
      <c r="J3837" t="s">
        <v>37</v>
      </c>
      <c r="K3837">
        <v>484</v>
      </c>
    </row>
    <row r="3838" spans="1:11" x14ac:dyDescent="0.35">
      <c r="A3838" s="36" t="str">
        <f t="shared" si="46"/>
        <v>NHS111PS-202526-H2</v>
      </c>
      <c r="B3838" s="36" t="str">
        <f>VLOOKUP($A3838,Refs!$J$2:$K$15,2,FALSE)</f>
        <v>Oct'25 to Mar'26</v>
      </c>
      <c r="C3838" t="s">
        <v>647</v>
      </c>
      <c r="D3838" t="s">
        <v>512</v>
      </c>
      <c r="E3838" t="s">
        <v>588</v>
      </c>
      <c r="F3838" t="s">
        <v>597</v>
      </c>
      <c r="G3838" t="s">
        <v>632</v>
      </c>
      <c r="H3838" t="s">
        <v>393</v>
      </c>
      <c r="I3838" t="s">
        <v>650</v>
      </c>
      <c r="J3838" t="s">
        <v>38</v>
      </c>
      <c r="K3838">
        <v>279</v>
      </c>
    </row>
    <row r="3839" spans="1:11" x14ac:dyDescent="0.35">
      <c r="A3839" s="36" t="str">
        <f t="shared" si="46"/>
        <v>NHS111PS-202526-H2</v>
      </c>
      <c r="B3839" s="36" t="str">
        <f>VLOOKUP($A3839,Refs!$J$2:$K$15,2,FALSE)</f>
        <v>Oct'25 to Mar'26</v>
      </c>
      <c r="C3839" t="s">
        <v>647</v>
      </c>
      <c r="D3839" t="s">
        <v>512</v>
      </c>
      <c r="E3839" t="s">
        <v>588</v>
      </c>
      <c r="F3839" t="s">
        <v>597</v>
      </c>
      <c r="G3839" t="s">
        <v>632</v>
      </c>
      <c r="H3839" t="s">
        <v>393</v>
      </c>
      <c r="I3839" t="s">
        <v>650</v>
      </c>
      <c r="J3839" t="s">
        <v>39</v>
      </c>
      <c r="K3839">
        <v>360</v>
      </c>
    </row>
    <row r="3840" spans="1:11" x14ac:dyDescent="0.35">
      <c r="A3840" s="36" t="str">
        <f t="shared" si="46"/>
        <v>NHS111PS-202526-H2</v>
      </c>
      <c r="B3840" s="36" t="str">
        <f>VLOOKUP($A3840,Refs!$J$2:$K$15,2,FALSE)</f>
        <v>Oct'25 to Mar'26</v>
      </c>
      <c r="C3840" t="s">
        <v>647</v>
      </c>
      <c r="D3840" t="s">
        <v>512</v>
      </c>
      <c r="E3840" t="s">
        <v>588</v>
      </c>
      <c r="F3840" t="s">
        <v>597</v>
      </c>
      <c r="G3840" t="s">
        <v>632</v>
      </c>
      <c r="H3840" t="s">
        <v>393</v>
      </c>
      <c r="I3840" t="s">
        <v>650</v>
      </c>
      <c r="J3840" t="s">
        <v>40</v>
      </c>
      <c r="K3840">
        <v>151</v>
      </c>
    </row>
    <row r="3841" spans="1:11" x14ac:dyDescent="0.35">
      <c r="A3841" s="36" t="str">
        <f t="shared" si="46"/>
        <v>NHS111PS-202526-H2</v>
      </c>
      <c r="B3841" s="36" t="str">
        <f>VLOOKUP($A3841,Refs!$J$2:$K$15,2,FALSE)</f>
        <v>Oct'25 to Mar'26</v>
      </c>
      <c r="C3841" t="s">
        <v>647</v>
      </c>
      <c r="D3841" t="s">
        <v>512</v>
      </c>
      <c r="E3841" t="s">
        <v>588</v>
      </c>
      <c r="F3841" t="s">
        <v>597</v>
      </c>
      <c r="G3841" t="s">
        <v>632</v>
      </c>
      <c r="H3841" t="s">
        <v>393</v>
      </c>
      <c r="I3841" t="s">
        <v>650</v>
      </c>
      <c r="J3841" t="s">
        <v>41</v>
      </c>
      <c r="K3841">
        <v>186</v>
      </c>
    </row>
    <row r="3842" spans="1:11" x14ac:dyDescent="0.35">
      <c r="A3842" s="36" t="str">
        <f t="shared" si="46"/>
        <v>NHS111PS-202526-H2</v>
      </c>
      <c r="B3842" s="36" t="str">
        <f>VLOOKUP($A3842,Refs!$J$2:$K$15,2,FALSE)</f>
        <v>Oct'25 to Mar'26</v>
      </c>
      <c r="C3842" t="s">
        <v>647</v>
      </c>
      <c r="D3842" t="s">
        <v>512</v>
      </c>
      <c r="E3842" t="s">
        <v>588</v>
      </c>
      <c r="F3842" t="s">
        <v>597</v>
      </c>
      <c r="G3842" t="s">
        <v>632</v>
      </c>
      <c r="H3842" t="s">
        <v>393</v>
      </c>
      <c r="I3842" t="s">
        <v>650</v>
      </c>
      <c r="J3842" t="s">
        <v>42</v>
      </c>
      <c r="K3842">
        <v>149</v>
      </c>
    </row>
    <row r="3843" spans="1:11" x14ac:dyDescent="0.35">
      <c r="A3843" s="36" t="str">
        <f t="shared" si="46"/>
        <v>NHS111PS-202526-H2</v>
      </c>
      <c r="B3843" s="36" t="str">
        <f>VLOOKUP($A3843,Refs!$J$2:$K$15,2,FALSE)</f>
        <v>Oct'25 to Mar'26</v>
      </c>
      <c r="C3843" t="s">
        <v>647</v>
      </c>
      <c r="D3843" t="s">
        <v>512</v>
      </c>
      <c r="E3843" t="s">
        <v>588</v>
      </c>
      <c r="F3843" t="s">
        <v>597</v>
      </c>
      <c r="G3843" t="s">
        <v>632</v>
      </c>
      <c r="H3843" t="s">
        <v>393</v>
      </c>
      <c r="I3843" t="s">
        <v>650</v>
      </c>
      <c r="J3843" t="s">
        <v>43</v>
      </c>
      <c r="K3843">
        <v>9</v>
      </c>
    </row>
    <row r="3844" spans="1:11" x14ac:dyDescent="0.35">
      <c r="A3844" s="36" t="str">
        <f t="shared" ref="A3844:A3907" si="47">C3844</f>
        <v>NHS111PS-202526-H2</v>
      </c>
      <c r="B3844" s="36" t="str">
        <f>VLOOKUP($A3844,Refs!$J$2:$K$15,2,FALSE)</f>
        <v>Oct'25 to Mar'26</v>
      </c>
      <c r="C3844" t="s">
        <v>647</v>
      </c>
      <c r="D3844" t="s">
        <v>497</v>
      </c>
      <c r="E3844" t="s">
        <v>594</v>
      </c>
      <c r="F3844" t="s">
        <v>600</v>
      </c>
      <c r="G3844" t="s">
        <v>601</v>
      </c>
      <c r="H3844" t="s">
        <v>210</v>
      </c>
      <c r="I3844" t="s">
        <v>211</v>
      </c>
      <c r="J3844">
        <v>1</v>
      </c>
      <c r="K3844">
        <v>11881</v>
      </c>
    </row>
    <row r="3845" spans="1:11" x14ac:dyDescent="0.35">
      <c r="A3845" s="36" t="str">
        <f t="shared" si="47"/>
        <v>NHS111PS-202526-H2</v>
      </c>
      <c r="B3845" s="36" t="str">
        <f>VLOOKUP($A3845,Refs!$J$2:$K$15,2,FALSE)</f>
        <v>Oct'25 to Mar'26</v>
      </c>
      <c r="C3845" t="s">
        <v>647</v>
      </c>
      <c r="D3845" t="s">
        <v>497</v>
      </c>
      <c r="E3845" t="s">
        <v>594</v>
      </c>
      <c r="F3845" t="s">
        <v>600</v>
      </c>
      <c r="G3845" t="s">
        <v>601</v>
      </c>
      <c r="H3845" t="s">
        <v>210</v>
      </c>
      <c r="I3845" t="s">
        <v>211</v>
      </c>
      <c r="J3845">
        <v>2</v>
      </c>
      <c r="K3845">
        <v>922</v>
      </c>
    </row>
    <row r="3846" spans="1:11" x14ac:dyDescent="0.35">
      <c r="A3846" s="36" t="str">
        <f t="shared" si="47"/>
        <v>NHS111PS-202526-H2</v>
      </c>
      <c r="B3846" s="36" t="str">
        <f>VLOOKUP($A3846,Refs!$J$2:$K$15,2,FALSE)</f>
        <v>Oct'25 to Mar'26</v>
      </c>
      <c r="C3846" t="s">
        <v>647</v>
      </c>
      <c r="D3846" t="s">
        <v>497</v>
      </c>
      <c r="E3846" t="s">
        <v>594</v>
      </c>
      <c r="F3846" t="s">
        <v>600</v>
      </c>
      <c r="G3846" t="s">
        <v>601</v>
      </c>
      <c r="H3846" t="s">
        <v>210</v>
      </c>
      <c r="I3846" t="s">
        <v>211</v>
      </c>
      <c r="J3846" t="s">
        <v>30</v>
      </c>
      <c r="K3846">
        <v>575</v>
      </c>
    </row>
    <row r="3847" spans="1:11" x14ac:dyDescent="0.35">
      <c r="A3847" s="36" t="str">
        <f t="shared" si="47"/>
        <v>NHS111PS-202526-H2</v>
      </c>
      <c r="B3847" s="36" t="str">
        <f>VLOOKUP($A3847,Refs!$J$2:$K$15,2,FALSE)</f>
        <v>Oct'25 to Mar'26</v>
      </c>
      <c r="C3847" t="s">
        <v>647</v>
      </c>
      <c r="D3847" t="s">
        <v>497</v>
      </c>
      <c r="E3847" t="s">
        <v>594</v>
      </c>
      <c r="F3847" t="s">
        <v>600</v>
      </c>
      <c r="G3847" t="s">
        <v>601</v>
      </c>
      <c r="H3847" t="s">
        <v>210</v>
      </c>
      <c r="I3847" t="s">
        <v>211</v>
      </c>
      <c r="J3847" t="s">
        <v>31</v>
      </c>
      <c r="K3847">
        <v>135</v>
      </c>
    </row>
    <row r="3848" spans="1:11" x14ac:dyDescent="0.35">
      <c r="A3848" s="36" t="str">
        <f t="shared" si="47"/>
        <v>NHS111PS-202526-H2</v>
      </c>
      <c r="B3848" s="36" t="str">
        <f>VLOOKUP($A3848,Refs!$J$2:$K$15,2,FALSE)</f>
        <v>Oct'25 to Mar'26</v>
      </c>
      <c r="C3848" t="s">
        <v>647</v>
      </c>
      <c r="D3848" t="s">
        <v>497</v>
      </c>
      <c r="E3848" t="s">
        <v>594</v>
      </c>
      <c r="F3848" t="s">
        <v>600</v>
      </c>
      <c r="G3848" t="s">
        <v>601</v>
      </c>
      <c r="H3848" t="s">
        <v>210</v>
      </c>
      <c r="I3848" t="s">
        <v>211</v>
      </c>
      <c r="J3848" t="s">
        <v>32</v>
      </c>
      <c r="K3848">
        <v>62</v>
      </c>
    </row>
    <row r="3849" spans="1:11" x14ac:dyDescent="0.35">
      <c r="A3849" s="36" t="str">
        <f t="shared" si="47"/>
        <v>NHS111PS-202526-H2</v>
      </c>
      <c r="B3849" s="36" t="str">
        <f>VLOOKUP($A3849,Refs!$J$2:$K$15,2,FALSE)</f>
        <v>Oct'25 to Mar'26</v>
      </c>
      <c r="C3849" t="s">
        <v>647</v>
      </c>
      <c r="D3849" t="s">
        <v>497</v>
      </c>
      <c r="E3849" t="s">
        <v>594</v>
      </c>
      <c r="F3849" t="s">
        <v>600</v>
      </c>
      <c r="G3849" t="s">
        <v>601</v>
      </c>
      <c r="H3849" t="s">
        <v>210</v>
      </c>
      <c r="I3849" t="s">
        <v>211</v>
      </c>
      <c r="J3849" t="s">
        <v>33</v>
      </c>
      <c r="K3849">
        <v>67</v>
      </c>
    </row>
    <row r="3850" spans="1:11" x14ac:dyDescent="0.35">
      <c r="A3850" s="36" t="str">
        <f t="shared" si="47"/>
        <v>NHS111PS-202526-H2</v>
      </c>
      <c r="B3850" s="36" t="str">
        <f>VLOOKUP($A3850,Refs!$J$2:$K$15,2,FALSE)</f>
        <v>Oct'25 to Mar'26</v>
      </c>
      <c r="C3850" t="s">
        <v>647</v>
      </c>
      <c r="D3850" t="s">
        <v>497</v>
      </c>
      <c r="E3850" t="s">
        <v>594</v>
      </c>
      <c r="F3850" t="s">
        <v>600</v>
      </c>
      <c r="G3850" t="s">
        <v>601</v>
      </c>
      <c r="H3850" t="s">
        <v>210</v>
      </c>
      <c r="I3850" t="s">
        <v>211</v>
      </c>
      <c r="J3850" t="s">
        <v>34</v>
      </c>
      <c r="K3850">
        <v>77</v>
      </c>
    </row>
    <row r="3851" spans="1:11" x14ac:dyDescent="0.35">
      <c r="A3851" s="36" t="str">
        <f t="shared" si="47"/>
        <v>NHS111PS-202526-H2</v>
      </c>
      <c r="B3851" s="36" t="str">
        <f>VLOOKUP($A3851,Refs!$J$2:$K$15,2,FALSE)</f>
        <v>Oct'25 to Mar'26</v>
      </c>
      <c r="C3851" t="s">
        <v>647</v>
      </c>
      <c r="D3851" t="s">
        <v>497</v>
      </c>
      <c r="E3851" t="s">
        <v>594</v>
      </c>
      <c r="F3851" t="s">
        <v>600</v>
      </c>
      <c r="G3851" t="s">
        <v>601</v>
      </c>
      <c r="H3851" t="s">
        <v>210</v>
      </c>
      <c r="I3851" t="s">
        <v>211</v>
      </c>
      <c r="J3851" t="s">
        <v>35</v>
      </c>
      <c r="K3851">
        <v>6</v>
      </c>
    </row>
    <row r="3852" spans="1:11" x14ac:dyDescent="0.35">
      <c r="A3852" s="36" t="str">
        <f t="shared" si="47"/>
        <v>NHS111PS-202526-H2</v>
      </c>
      <c r="B3852" s="36" t="str">
        <f>VLOOKUP($A3852,Refs!$J$2:$K$15,2,FALSE)</f>
        <v>Oct'25 to Mar'26</v>
      </c>
      <c r="C3852" t="s">
        <v>647</v>
      </c>
      <c r="D3852" t="s">
        <v>497</v>
      </c>
      <c r="E3852" t="s">
        <v>594</v>
      </c>
      <c r="F3852" t="s">
        <v>600</v>
      </c>
      <c r="G3852" t="s">
        <v>601</v>
      </c>
      <c r="H3852" t="s">
        <v>210</v>
      </c>
      <c r="I3852" t="s">
        <v>211</v>
      </c>
      <c r="J3852" t="s">
        <v>36</v>
      </c>
      <c r="K3852">
        <v>128</v>
      </c>
    </row>
    <row r="3853" spans="1:11" x14ac:dyDescent="0.35">
      <c r="A3853" s="36" t="str">
        <f t="shared" si="47"/>
        <v>NHS111PS-202526-H2</v>
      </c>
      <c r="B3853" s="36" t="str">
        <f>VLOOKUP($A3853,Refs!$J$2:$K$15,2,FALSE)</f>
        <v>Oct'25 to Mar'26</v>
      </c>
      <c r="C3853" t="s">
        <v>647</v>
      </c>
      <c r="D3853" t="s">
        <v>497</v>
      </c>
      <c r="E3853" t="s">
        <v>594</v>
      </c>
      <c r="F3853" t="s">
        <v>600</v>
      </c>
      <c r="G3853" t="s">
        <v>601</v>
      </c>
      <c r="H3853" t="s">
        <v>210</v>
      </c>
      <c r="I3853" t="s">
        <v>211</v>
      </c>
      <c r="J3853" t="s">
        <v>37</v>
      </c>
      <c r="K3853">
        <v>76</v>
      </c>
    </row>
    <row r="3854" spans="1:11" x14ac:dyDescent="0.35">
      <c r="A3854" s="36" t="str">
        <f t="shared" si="47"/>
        <v>NHS111PS-202526-H2</v>
      </c>
      <c r="B3854" s="36" t="str">
        <f>VLOOKUP($A3854,Refs!$J$2:$K$15,2,FALSE)</f>
        <v>Oct'25 to Mar'26</v>
      </c>
      <c r="C3854" t="s">
        <v>647</v>
      </c>
      <c r="D3854" t="s">
        <v>497</v>
      </c>
      <c r="E3854" t="s">
        <v>594</v>
      </c>
      <c r="F3854" t="s">
        <v>600</v>
      </c>
      <c r="G3854" t="s">
        <v>601</v>
      </c>
      <c r="H3854" t="s">
        <v>210</v>
      </c>
      <c r="I3854" t="s">
        <v>211</v>
      </c>
      <c r="J3854" t="s">
        <v>38</v>
      </c>
      <c r="K3854">
        <v>145</v>
      </c>
    </row>
    <row r="3855" spans="1:11" x14ac:dyDescent="0.35">
      <c r="A3855" s="36" t="str">
        <f t="shared" si="47"/>
        <v>NHS111PS-202526-H2</v>
      </c>
      <c r="B3855" s="36" t="str">
        <f>VLOOKUP($A3855,Refs!$J$2:$K$15,2,FALSE)</f>
        <v>Oct'25 to Mar'26</v>
      </c>
      <c r="C3855" t="s">
        <v>647</v>
      </c>
      <c r="D3855" t="s">
        <v>497</v>
      </c>
      <c r="E3855" t="s">
        <v>594</v>
      </c>
      <c r="F3855" t="s">
        <v>600</v>
      </c>
      <c r="G3855" t="s">
        <v>601</v>
      </c>
      <c r="H3855" t="s">
        <v>210</v>
      </c>
      <c r="I3855" t="s">
        <v>211</v>
      </c>
      <c r="J3855" t="s">
        <v>39</v>
      </c>
      <c r="K3855">
        <v>247</v>
      </c>
    </row>
    <row r="3856" spans="1:11" x14ac:dyDescent="0.35">
      <c r="A3856" s="36" t="str">
        <f t="shared" si="47"/>
        <v>NHS111PS-202526-H2</v>
      </c>
      <c r="B3856" s="36" t="str">
        <f>VLOOKUP($A3856,Refs!$J$2:$K$15,2,FALSE)</f>
        <v>Oct'25 to Mar'26</v>
      </c>
      <c r="C3856" t="s">
        <v>647</v>
      </c>
      <c r="D3856" t="s">
        <v>497</v>
      </c>
      <c r="E3856" t="s">
        <v>594</v>
      </c>
      <c r="F3856" t="s">
        <v>600</v>
      </c>
      <c r="G3856" t="s">
        <v>601</v>
      </c>
      <c r="H3856" t="s">
        <v>210</v>
      </c>
      <c r="I3856" t="s">
        <v>211</v>
      </c>
      <c r="J3856" t="s">
        <v>40</v>
      </c>
      <c r="K3856">
        <v>23</v>
      </c>
    </row>
    <row r="3857" spans="1:11" x14ac:dyDescent="0.35">
      <c r="A3857" s="36" t="str">
        <f t="shared" si="47"/>
        <v>NHS111PS-202526-H2</v>
      </c>
      <c r="B3857" s="36" t="str">
        <f>VLOOKUP($A3857,Refs!$J$2:$K$15,2,FALSE)</f>
        <v>Oct'25 to Mar'26</v>
      </c>
      <c r="C3857" t="s">
        <v>647</v>
      </c>
      <c r="D3857" t="s">
        <v>497</v>
      </c>
      <c r="E3857" t="s">
        <v>594</v>
      </c>
      <c r="F3857" t="s">
        <v>600</v>
      </c>
      <c r="G3857" t="s">
        <v>601</v>
      </c>
      <c r="H3857" t="s">
        <v>210</v>
      </c>
      <c r="I3857" t="s">
        <v>211</v>
      </c>
      <c r="J3857" t="s">
        <v>41</v>
      </c>
      <c r="K3857">
        <v>294</v>
      </c>
    </row>
    <row r="3858" spans="1:11" x14ac:dyDescent="0.35">
      <c r="A3858" s="36" t="str">
        <f t="shared" si="47"/>
        <v>NHS111PS-202526-H2</v>
      </c>
      <c r="B3858" s="36" t="str">
        <f>VLOOKUP($A3858,Refs!$J$2:$K$15,2,FALSE)</f>
        <v>Oct'25 to Mar'26</v>
      </c>
      <c r="C3858" t="s">
        <v>647</v>
      </c>
      <c r="D3858" t="s">
        <v>497</v>
      </c>
      <c r="E3858" t="s">
        <v>594</v>
      </c>
      <c r="F3858" t="s">
        <v>600</v>
      </c>
      <c r="G3858" t="s">
        <v>601</v>
      </c>
      <c r="H3858" t="s">
        <v>210</v>
      </c>
      <c r="I3858" t="s">
        <v>211</v>
      </c>
      <c r="J3858" t="s">
        <v>42</v>
      </c>
      <c r="K3858">
        <v>9</v>
      </c>
    </row>
    <row r="3859" spans="1:11" x14ac:dyDescent="0.35">
      <c r="A3859" s="36" t="str">
        <f t="shared" si="47"/>
        <v>NHS111PS-202526-H2</v>
      </c>
      <c r="B3859" s="36" t="str">
        <f>VLOOKUP($A3859,Refs!$J$2:$K$15,2,FALSE)</f>
        <v>Oct'25 to Mar'26</v>
      </c>
      <c r="C3859" t="s">
        <v>647</v>
      </c>
      <c r="D3859" t="s">
        <v>497</v>
      </c>
      <c r="E3859" t="s">
        <v>594</v>
      </c>
      <c r="F3859" t="s">
        <v>600</v>
      </c>
      <c r="G3859" t="s">
        <v>601</v>
      </c>
      <c r="H3859" t="s">
        <v>210</v>
      </c>
      <c r="I3859" t="s">
        <v>211</v>
      </c>
      <c r="J3859" t="s">
        <v>43</v>
      </c>
      <c r="K3859">
        <v>0</v>
      </c>
    </row>
    <row r="3860" spans="1:11" x14ac:dyDescent="0.35">
      <c r="A3860" s="36" t="str">
        <f t="shared" si="47"/>
        <v>NHS111PS-202526-H2</v>
      </c>
      <c r="B3860" s="36" t="str">
        <f>VLOOKUP($A3860,Refs!$J$2:$K$15,2,FALSE)</f>
        <v>Oct'25 to Mar'26</v>
      </c>
      <c r="C3860" t="s">
        <v>647</v>
      </c>
      <c r="D3860" t="s">
        <v>497</v>
      </c>
      <c r="E3860" t="s">
        <v>594</v>
      </c>
      <c r="F3860" t="s">
        <v>600</v>
      </c>
      <c r="G3860" t="s">
        <v>601</v>
      </c>
      <c r="H3860" t="s">
        <v>238</v>
      </c>
      <c r="I3860" t="s">
        <v>239</v>
      </c>
      <c r="J3860">
        <v>1</v>
      </c>
      <c r="K3860">
        <v>15248</v>
      </c>
    </row>
    <row r="3861" spans="1:11" x14ac:dyDescent="0.35">
      <c r="A3861" s="36" t="str">
        <f t="shared" si="47"/>
        <v>NHS111PS-202526-H2</v>
      </c>
      <c r="B3861" s="36" t="str">
        <f>VLOOKUP($A3861,Refs!$J$2:$K$15,2,FALSE)</f>
        <v>Oct'25 to Mar'26</v>
      </c>
      <c r="C3861" t="s">
        <v>647</v>
      </c>
      <c r="D3861" t="s">
        <v>497</v>
      </c>
      <c r="E3861" t="s">
        <v>594</v>
      </c>
      <c r="F3861" t="s">
        <v>600</v>
      </c>
      <c r="G3861" t="s">
        <v>601</v>
      </c>
      <c r="H3861" t="s">
        <v>238</v>
      </c>
      <c r="I3861" t="s">
        <v>239</v>
      </c>
      <c r="J3861">
        <v>2</v>
      </c>
      <c r="K3861">
        <v>1084</v>
      </c>
    </row>
    <row r="3862" spans="1:11" x14ac:dyDescent="0.35">
      <c r="A3862" s="36" t="str">
        <f t="shared" si="47"/>
        <v>NHS111PS-202526-H2</v>
      </c>
      <c r="B3862" s="36" t="str">
        <f>VLOOKUP($A3862,Refs!$J$2:$K$15,2,FALSE)</f>
        <v>Oct'25 to Mar'26</v>
      </c>
      <c r="C3862" t="s">
        <v>647</v>
      </c>
      <c r="D3862" t="s">
        <v>497</v>
      </c>
      <c r="E3862" t="s">
        <v>594</v>
      </c>
      <c r="F3862" t="s">
        <v>600</v>
      </c>
      <c r="G3862" t="s">
        <v>601</v>
      </c>
      <c r="H3862" t="s">
        <v>238</v>
      </c>
      <c r="I3862" t="s">
        <v>239</v>
      </c>
      <c r="J3862" t="s">
        <v>30</v>
      </c>
      <c r="K3862">
        <v>657</v>
      </c>
    </row>
    <row r="3863" spans="1:11" x14ac:dyDescent="0.35">
      <c r="A3863" s="36" t="str">
        <f t="shared" si="47"/>
        <v>NHS111PS-202526-H2</v>
      </c>
      <c r="B3863" s="36" t="str">
        <f>VLOOKUP($A3863,Refs!$J$2:$K$15,2,FALSE)</f>
        <v>Oct'25 to Mar'26</v>
      </c>
      <c r="C3863" t="s">
        <v>647</v>
      </c>
      <c r="D3863" t="s">
        <v>497</v>
      </c>
      <c r="E3863" t="s">
        <v>594</v>
      </c>
      <c r="F3863" t="s">
        <v>600</v>
      </c>
      <c r="G3863" t="s">
        <v>601</v>
      </c>
      <c r="H3863" t="s">
        <v>238</v>
      </c>
      <c r="I3863" t="s">
        <v>239</v>
      </c>
      <c r="J3863" t="s">
        <v>31</v>
      </c>
      <c r="K3863">
        <v>153</v>
      </c>
    </row>
    <row r="3864" spans="1:11" x14ac:dyDescent="0.35">
      <c r="A3864" s="36" t="str">
        <f t="shared" si="47"/>
        <v>NHS111PS-202526-H2</v>
      </c>
      <c r="B3864" s="36" t="str">
        <f>VLOOKUP($A3864,Refs!$J$2:$K$15,2,FALSE)</f>
        <v>Oct'25 to Mar'26</v>
      </c>
      <c r="C3864" t="s">
        <v>647</v>
      </c>
      <c r="D3864" t="s">
        <v>497</v>
      </c>
      <c r="E3864" t="s">
        <v>594</v>
      </c>
      <c r="F3864" t="s">
        <v>600</v>
      </c>
      <c r="G3864" t="s">
        <v>601</v>
      </c>
      <c r="H3864" t="s">
        <v>238</v>
      </c>
      <c r="I3864" t="s">
        <v>239</v>
      </c>
      <c r="J3864" t="s">
        <v>32</v>
      </c>
      <c r="K3864">
        <v>50</v>
      </c>
    </row>
    <row r="3865" spans="1:11" x14ac:dyDescent="0.35">
      <c r="A3865" s="36" t="str">
        <f t="shared" si="47"/>
        <v>NHS111PS-202526-H2</v>
      </c>
      <c r="B3865" s="36" t="str">
        <f>VLOOKUP($A3865,Refs!$J$2:$K$15,2,FALSE)</f>
        <v>Oct'25 to Mar'26</v>
      </c>
      <c r="C3865" t="s">
        <v>647</v>
      </c>
      <c r="D3865" t="s">
        <v>497</v>
      </c>
      <c r="E3865" t="s">
        <v>594</v>
      </c>
      <c r="F3865" t="s">
        <v>600</v>
      </c>
      <c r="G3865" t="s">
        <v>601</v>
      </c>
      <c r="H3865" t="s">
        <v>238</v>
      </c>
      <c r="I3865" t="s">
        <v>239</v>
      </c>
      <c r="J3865" t="s">
        <v>33</v>
      </c>
      <c r="K3865">
        <v>90</v>
      </c>
    </row>
    <row r="3866" spans="1:11" x14ac:dyDescent="0.35">
      <c r="A3866" s="36" t="str">
        <f t="shared" si="47"/>
        <v>NHS111PS-202526-H2</v>
      </c>
      <c r="B3866" s="36" t="str">
        <f>VLOOKUP($A3866,Refs!$J$2:$K$15,2,FALSE)</f>
        <v>Oct'25 to Mar'26</v>
      </c>
      <c r="C3866" t="s">
        <v>647</v>
      </c>
      <c r="D3866" t="s">
        <v>497</v>
      </c>
      <c r="E3866" t="s">
        <v>594</v>
      </c>
      <c r="F3866" t="s">
        <v>600</v>
      </c>
      <c r="G3866" t="s">
        <v>601</v>
      </c>
      <c r="H3866" t="s">
        <v>238</v>
      </c>
      <c r="I3866" t="s">
        <v>239</v>
      </c>
      <c r="J3866" t="s">
        <v>34</v>
      </c>
      <c r="K3866">
        <v>132</v>
      </c>
    </row>
    <row r="3867" spans="1:11" x14ac:dyDescent="0.35">
      <c r="A3867" s="36" t="str">
        <f t="shared" si="47"/>
        <v>NHS111PS-202526-H2</v>
      </c>
      <c r="B3867" s="36" t="str">
        <f>VLOOKUP($A3867,Refs!$J$2:$K$15,2,FALSE)</f>
        <v>Oct'25 to Mar'26</v>
      </c>
      <c r="C3867" t="s">
        <v>647</v>
      </c>
      <c r="D3867" t="s">
        <v>497</v>
      </c>
      <c r="E3867" t="s">
        <v>594</v>
      </c>
      <c r="F3867" t="s">
        <v>600</v>
      </c>
      <c r="G3867" t="s">
        <v>601</v>
      </c>
      <c r="H3867" t="s">
        <v>238</v>
      </c>
      <c r="I3867" t="s">
        <v>239</v>
      </c>
      <c r="J3867" t="s">
        <v>35</v>
      </c>
      <c r="K3867">
        <v>2</v>
      </c>
    </row>
    <row r="3868" spans="1:11" x14ac:dyDescent="0.35">
      <c r="A3868" s="36" t="str">
        <f t="shared" si="47"/>
        <v>NHS111PS-202526-H2</v>
      </c>
      <c r="B3868" s="36" t="str">
        <f>VLOOKUP($A3868,Refs!$J$2:$K$15,2,FALSE)</f>
        <v>Oct'25 to Mar'26</v>
      </c>
      <c r="C3868" t="s">
        <v>647</v>
      </c>
      <c r="D3868" t="s">
        <v>497</v>
      </c>
      <c r="E3868" t="s">
        <v>594</v>
      </c>
      <c r="F3868" t="s">
        <v>600</v>
      </c>
      <c r="G3868" t="s">
        <v>601</v>
      </c>
      <c r="H3868" t="s">
        <v>238</v>
      </c>
      <c r="I3868" t="s">
        <v>239</v>
      </c>
      <c r="J3868" t="s">
        <v>36</v>
      </c>
      <c r="K3868">
        <v>144</v>
      </c>
    </row>
    <row r="3869" spans="1:11" x14ac:dyDescent="0.35">
      <c r="A3869" s="36" t="str">
        <f t="shared" si="47"/>
        <v>NHS111PS-202526-H2</v>
      </c>
      <c r="B3869" s="36" t="str">
        <f>VLOOKUP($A3869,Refs!$J$2:$K$15,2,FALSE)</f>
        <v>Oct'25 to Mar'26</v>
      </c>
      <c r="C3869" t="s">
        <v>647</v>
      </c>
      <c r="D3869" t="s">
        <v>497</v>
      </c>
      <c r="E3869" t="s">
        <v>594</v>
      </c>
      <c r="F3869" t="s">
        <v>600</v>
      </c>
      <c r="G3869" t="s">
        <v>601</v>
      </c>
      <c r="H3869" t="s">
        <v>238</v>
      </c>
      <c r="I3869" t="s">
        <v>239</v>
      </c>
      <c r="J3869" t="s">
        <v>37</v>
      </c>
      <c r="K3869">
        <v>78</v>
      </c>
    </row>
    <row r="3870" spans="1:11" x14ac:dyDescent="0.35">
      <c r="A3870" s="36" t="str">
        <f t="shared" si="47"/>
        <v>NHS111PS-202526-H2</v>
      </c>
      <c r="B3870" s="36" t="str">
        <f>VLOOKUP($A3870,Refs!$J$2:$K$15,2,FALSE)</f>
        <v>Oct'25 to Mar'26</v>
      </c>
      <c r="C3870" t="s">
        <v>647</v>
      </c>
      <c r="D3870" t="s">
        <v>497</v>
      </c>
      <c r="E3870" t="s">
        <v>594</v>
      </c>
      <c r="F3870" t="s">
        <v>600</v>
      </c>
      <c r="G3870" t="s">
        <v>601</v>
      </c>
      <c r="H3870" t="s">
        <v>238</v>
      </c>
      <c r="I3870" t="s">
        <v>239</v>
      </c>
      <c r="J3870" t="s">
        <v>38</v>
      </c>
      <c r="K3870">
        <v>130</v>
      </c>
    </row>
    <row r="3871" spans="1:11" x14ac:dyDescent="0.35">
      <c r="A3871" s="36" t="str">
        <f t="shared" si="47"/>
        <v>NHS111PS-202526-H2</v>
      </c>
      <c r="B3871" s="36" t="str">
        <f>VLOOKUP($A3871,Refs!$J$2:$K$15,2,FALSE)</f>
        <v>Oct'25 to Mar'26</v>
      </c>
      <c r="C3871" t="s">
        <v>647</v>
      </c>
      <c r="D3871" t="s">
        <v>497</v>
      </c>
      <c r="E3871" t="s">
        <v>594</v>
      </c>
      <c r="F3871" t="s">
        <v>600</v>
      </c>
      <c r="G3871" t="s">
        <v>601</v>
      </c>
      <c r="H3871" t="s">
        <v>238</v>
      </c>
      <c r="I3871" t="s">
        <v>239</v>
      </c>
      <c r="J3871" t="s">
        <v>39</v>
      </c>
      <c r="K3871">
        <v>334</v>
      </c>
    </row>
    <row r="3872" spans="1:11" x14ac:dyDescent="0.35">
      <c r="A3872" s="36" t="str">
        <f t="shared" si="47"/>
        <v>NHS111PS-202526-H2</v>
      </c>
      <c r="B3872" s="36" t="str">
        <f>VLOOKUP($A3872,Refs!$J$2:$K$15,2,FALSE)</f>
        <v>Oct'25 to Mar'26</v>
      </c>
      <c r="C3872" t="s">
        <v>647</v>
      </c>
      <c r="D3872" t="s">
        <v>497</v>
      </c>
      <c r="E3872" t="s">
        <v>594</v>
      </c>
      <c r="F3872" t="s">
        <v>600</v>
      </c>
      <c r="G3872" t="s">
        <v>601</v>
      </c>
      <c r="H3872" t="s">
        <v>238</v>
      </c>
      <c r="I3872" t="s">
        <v>239</v>
      </c>
      <c r="J3872" t="s">
        <v>40</v>
      </c>
      <c r="K3872">
        <v>32</v>
      </c>
    </row>
    <row r="3873" spans="1:11" x14ac:dyDescent="0.35">
      <c r="A3873" s="36" t="str">
        <f t="shared" si="47"/>
        <v>NHS111PS-202526-H2</v>
      </c>
      <c r="B3873" s="36" t="str">
        <f>VLOOKUP($A3873,Refs!$J$2:$K$15,2,FALSE)</f>
        <v>Oct'25 to Mar'26</v>
      </c>
      <c r="C3873" t="s">
        <v>647</v>
      </c>
      <c r="D3873" t="s">
        <v>497</v>
      </c>
      <c r="E3873" t="s">
        <v>594</v>
      </c>
      <c r="F3873" t="s">
        <v>600</v>
      </c>
      <c r="G3873" t="s">
        <v>601</v>
      </c>
      <c r="H3873" t="s">
        <v>238</v>
      </c>
      <c r="I3873" t="s">
        <v>239</v>
      </c>
      <c r="J3873" t="s">
        <v>41</v>
      </c>
      <c r="K3873">
        <v>355</v>
      </c>
    </row>
    <row r="3874" spans="1:11" x14ac:dyDescent="0.35">
      <c r="A3874" s="36" t="str">
        <f t="shared" si="47"/>
        <v>NHS111PS-202526-H2</v>
      </c>
      <c r="B3874" s="36" t="str">
        <f>VLOOKUP($A3874,Refs!$J$2:$K$15,2,FALSE)</f>
        <v>Oct'25 to Mar'26</v>
      </c>
      <c r="C3874" t="s">
        <v>647</v>
      </c>
      <c r="D3874" t="s">
        <v>497</v>
      </c>
      <c r="E3874" t="s">
        <v>594</v>
      </c>
      <c r="F3874" t="s">
        <v>600</v>
      </c>
      <c r="G3874" t="s">
        <v>601</v>
      </c>
      <c r="H3874" t="s">
        <v>238</v>
      </c>
      <c r="I3874" t="s">
        <v>239</v>
      </c>
      <c r="J3874" t="s">
        <v>42</v>
      </c>
      <c r="K3874">
        <v>9</v>
      </c>
    </row>
    <row r="3875" spans="1:11" x14ac:dyDescent="0.35">
      <c r="A3875" s="36" t="str">
        <f t="shared" si="47"/>
        <v>NHS111PS-202526-H2</v>
      </c>
      <c r="B3875" s="36" t="str">
        <f>VLOOKUP($A3875,Refs!$J$2:$K$15,2,FALSE)</f>
        <v>Oct'25 to Mar'26</v>
      </c>
      <c r="C3875" t="s">
        <v>647</v>
      </c>
      <c r="D3875" t="s">
        <v>497</v>
      </c>
      <c r="E3875" t="s">
        <v>594</v>
      </c>
      <c r="F3875" t="s">
        <v>600</v>
      </c>
      <c r="G3875" t="s">
        <v>601</v>
      </c>
      <c r="H3875" t="s">
        <v>238</v>
      </c>
      <c r="I3875" t="s">
        <v>239</v>
      </c>
      <c r="J3875" t="s">
        <v>43</v>
      </c>
      <c r="K3875">
        <v>2</v>
      </c>
    </row>
    <row r="3876" spans="1:11" x14ac:dyDescent="0.35">
      <c r="A3876" s="36" t="str">
        <f t="shared" si="47"/>
        <v>NHS111PS-202526-H2</v>
      </c>
      <c r="B3876" s="36" t="str">
        <f>VLOOKUP($A3876,Refs!$J$2:$K$15,2,FALSE)</f>
        <v>Oct'25 to Mar'26</v>
      </c>
      <c r="C3876" t="s">
        <v>647</v>
      </c>
      <c r="D3876" t="s">
        <v>512</v>
      </c>
      <c r="E3876" t="s">
        <v>588</v>
      </c>
      <c r="F3876" t="s">
        <v>600</v>
      </c>
      <c r="G3876" t="s">
        <v>601</v>
      </c>
      <c r="H3876" t="s">
        <v>561</v>
      </c>
      <c r="I3876" t="s">
        <v>562</v>
      </c>
      <c r="J3876">
        <v>1</v>
      </c>
      <c r="K3876">
        <v>8436</v>
      </c>
    </row>
    <row r="3877" spans="1:11" x14ac:dyDescent="0.35">
      <c r="A3877" s="36" t="str">
        <f t="shared" si="47"/>
        <v>NHS111PS-202526-H2</v>
      </c>
      <c r="B3877" s="36" t="str">
        <f>VLOOKUP($A3877,Refs!$J$2:$K$15,2,FALSE)</f>
        <v>Oct'25 to Mar'26</v>
      </c>
      <c r="C3877" t="s">
        <v>647</v>
      </c>
      <c r="D3877" t="s">
        <v>512</v>
      </c>
      <c r="E3877" t="s">
        <v>588</v>
      </c>
      <c r="F3877" t="s">
        <v>600</v>
      </c>
      <c r="G3877" t="s">
        <v>601</v>
      </c>
      <c r="H3877" t="s">
        <v>561</v>
      </c>
      <c r="I3877" t="s">
        <v>562</v>
      </c>
      <c r="J3877">
        <v>2</v>
      </c>
      <c r="K3877">
        <v>690</v>
      </c>
    </row>
    <row r="3878" spans="1:11" x14ac:dyDescent="0.35">
      <c r="A3878" s="36" t="str">
        <f t="shared" si="47"/>
        <v>NHS111PS-202526-H2</v>
      </c>
      <c r="B3878" s="36" t="str">
        <f>VLOOKUP($A3878,Refs!$J$2:$K$15,2,FALSE)</f>
        <v>Oct'25 to Mar'26</v>
      </c>
      <c r="C3878" t="s">
        <v>647</v>
      </c>
      <c r="D3878" t="s">
        <v>512</v>
      </c>
      <c r="E3878" t="s">
        <v>588</v>
      </c>
      <c r="F3878" t="s">
        <v>600</v>
      </c>
      <c r="G3878" t="s">
        <v>601</v>
      </c>
      <c r="H3878" t="s">
        <v>561</v>
      </c>
      <c r="I3878" t="s">
        <v>562</v>
      </c>
      <c r="J3878" t="s">
        <v>30</v>
      </c>
      <c r="K3878">
        <v>446</v>
      </c>
    </row>
    <row r="3879" spans="1:11" x14ac:dyDescent="0.35">
      <c r="A3879" s="36" t="str">
        <f t="shared" si="47"/>
        <v>NHS111PS-202526-H2</v>
      </c>
      <c r="B3879" s="36" t="str">
        <f>VLOOKUP($A3879,Refs!$J$2:$K$15,2,FALSE)</f>
        <v>Oct'25 to Mar'26</v>
      </c>
      <c r="C3879" t="s">
        <v>647</v>
      </c>
      <c r="D3879" t="s">
        <v>512</v>
      </c>
      <c r="E3879" t="s">
        <v>588</v>
      </c>
      <c r="F3879" t="s">
        <v>600</v>
      </c>
      <c r="G3879" t="s">
        <v>601</v>
      </c>
      <c r="H3879" t="s">
        <v>561</v>
      </c>
      <c r="I3879" t="s">
        <v>562</v>
      </c>
      <c r="J3879" t="s">
        <v>31</v>
      </c>
      <c r="K3879">
        <v>104</v>
      </c>
    </row>
    <row r="3880" spans="1:11" x14ac:dyDescent="0.35">
      <c r="A3880" s="36" t="str">
        <f t="shared" si="47"/>
        <v>NHS111PS-202526-H2</v>
      </c>
      <c r="B3880" s="36" t="str">
        <f>VLOOKUP($A3880,Refs!$J$2:$K$15,2,FALSE)</f>
        <v>Oct'25 to Mar'26</v>
      </c>
      <c r="C3880" t="s">
        <v>647</v>
      </c>
      <c r="D3880" t="s">
        <v>512</v>
      </c>
      <c r="E3880" t="s">
        <v>588</v>
      </c>
      <c r="F3880" t="s">
        <v>600</v>
      </c>
      <c r="G3880" t="s">
        <v>601</v>
      </c>
      <c r="H3880" t="s">
        <v>561</v>
      </c>
      <c r="I3880" t="s">
        <v>562</v>
      </c>
      <c r="J3880" t="s">
        <v>32</v>
      </c>
      <c r="K3880">
        <v>40</v>
      </c>
    </row>
    <row r="3881" spans="1:11" x14ac:dyDescent="0.35">
      <c r="A3881" s="36" t="str">
        <f t="shared" si="47"/>
        <v>NHS111PS-202526-H2</v>
      </c>
      <c r="B3881" s="36" t="str">
        <f>VLOOKUP($A3881,Refs!$J$2:$K$15,2,FALSE)</f>
        <v>Oct'25 to Mar'26</v>
      </c>
      <c r="C3881" t="s">
        <v>647</v>
      </c>
      <c r="D3881" t="s">
        <v>512</v>
      </c>
      <c r="E3881" t="s">
        <v>588</v>
      </c>
      <c r="F3881" t="s">
        <v>600</v>
      </c>
      <c r="G3881" t="s">
        <v>601</v>
      </c>
      <c r="H3881" t="s">
        <v>561</v>
      </c>
      <c r="I3881" t="s">
        <v>562</v>
      </c>
      <c r="J3881" t="s">
        <v>33</v>
      </c>
      <c r="K3881">
        <v>47</v>
      </c>
    </row>
    <row r="3882" spans="1:11" x14ac:dyDescent="0.35">
      <c r="A3882" s="36" t="str">
        <f t="shared" si="47"/>
        <v>NHS111PS-202526-H2</v>
      </c>
      <c r="B3882" s="36" t="str">
        <f>VLOOKUP($A3882,Refs!$J$2:$K$15,2,FALSE)</f>
        <v>Oct'25 to Mar'26</v>
      </c>
      <c r="C3882" t="s">
        <v>647</v>
      </c>
      <c r="D3882" t="s">
        <v>512</v>
      </c>
      <c r="E3882" t="s">
        <v>588</v>
      </c>
      <c r="F3882" t="s">
        <v>600</v>
      </c>
      <c r="G3882" t="s">
        <v>601</v>
      </c>
      <c r="H3882" t="s">
        <v>561</v>
      </c>
      <c r="I3882" t="s">
        <v>562</v>
      </c>
      <c r="J3882" t="s">
        <v>34</v>
      </c>
      <c r="K3882">
        <v>48</v>
      </c>
    </row>
    <row r="3883" spans="1:11" x14ac:dyDescent="0.35">
      <c r="A3883" s="36" t="str">
        <f t="shared" si="47"/>
        <v>NHS111PS-202526-H2</v>
      </c>
      <c r="B3883" s="36" t="str">
        <f>VLOOKUP($A3883,Refs!$J$2:$K$15,2,FALSE)</f>
        <v>Oct'25 to Mar'26</v>
      </c>
      <c r="C3883" t="s">
        <v>647</v>
      </c>
      <c r="D3883" t="s">
        <v>512</v>
      </c>
      <c r="E3883" t="s">
        <v>588</v>
      </c>
      <c r="F3883" t="s">
        <v>600</v>
      </c>
      <c r="G3883" t="s">
        <v>601</v>
      </c>
      <c r="H3883" t="s">
        <v>561</v>
      </c>
      <c r="I3883" t="s">
        <v>562</v>
      </c>
      <c r="J3883" t="s">
        <v>35</v>
      </c>
      <c r="K3883">
        <v>5</v>
      </c>
    </row>
    <row r="3884" spans="1:11" x14ac:dyDescent="0.35">
      <c r="A3884" s="36" t="str">
        <f t="shared" si="47"/>
        <v>NHS111PS-202526-H2</v>
      </c>
      <c r="B3884" s="36" t="str">
        <f>VLOOKUP($A3884,Refs!$J$2:$K$15,2,FALSE)</f>
        <v>Oct'25 to Mar'26</v>
      </c>
      <c r="C3884" t="s">
        <v>647</v>
      </c>
      <c r="D3884" t="s">
        <v>512</v>
      </c>
      <c r="E3884" t="s">
        <v>588</v>
      </c>
      <c r="F3884" t="s">
        <v>600</v>
      </c>
      <c r="G3884" t="s">
        <v>601</v>
      </c>
      <c r="H3884" t="s">
        <v>561</v>
      </c>
      <c r="I3884" t="s">
        <v>562</v>
      </c>
      <c r="J3884" t="s">
        <v>36</v>
      </c>
      <c r="K3884">
        <v>100</v>
      </c>
    </row>
    <row r="3885" spans="1:11" x14ac:dyDescent="0.35">
      <c r="A3885" s="36" t="str">
        <f t="shared" si="47"/>
        <v>NHS111PS-202526-H2</v>
      </c>
      <c r="B3885" s="36" t="str">
        <f>VLOOKUP($A3885,Refs!$J$2:$K$15,2,FALSE)</f>
        <v>Oct'25 to Mar'26</v>
      </c>
      <c r="C3885" t="s">
        <v>647</v>
      </c>
      <c r="D3885" t="s">
        <v>512</v>
      </c>
      <c r="E3885" t="s">
        <v>588</v>
      </c>
      <c r="F3885" t="s">
        <v>600</v>
      </c>
      <c r="G3885" t="s">
        <v>601</v>
      </c>
      <c r="H3885" t="s">
        <v>561</v>
      </c>
      <c r="I3885" t="s">
        <v>562</v>
      </c>
      <c r="J3885" t="s">
        <v>37</v>
      </c>
      <c r="K3885">
        <v>68</v>
      </c>
    </row>
    <row r="3886" spans="1:11" x14ac:dyDescent="0.35">
      <c r="A3886" s="36" t="str">
        <f t="shared" si="47"/>
        <v>NHS111PS-202526-H2</v>
      </c>
      <c r="B3886" s="36" t="str">
        <f>VLOOKUP($A3886,Refs!$J$2:$K$15,2,FALSE)</f>
        <v>Oct'25 to Mar'26</v>
      </c>
      <c r="C3886" t="s">
        <v>647</v>
      </c>
      <c r="D3886" t="s">
        <v>512</v>
      </c>
      <c r="E3886" t="s">
        <v>588</v>
      </c>
      <c r="F3886" t="s">
        <v>600</v>
      </c>
      <c r="G3886" t="s">
        <v>601</v>
      </c>
      <c r="H3886" t="s">
        <v>561</v>
      </c>
      <c r="I3886" t="s">
        <v>562</v>
      </c>
      <c r="J3886" t="s">
        <v>38</v>
      </c>
      <c r="K3886">
        <v>93</v>
      </c>
    </row>
    <row r="3887" spans="1:11" x14ac:dyDescent="0.35">
      <c r="A3887" s="36" t="str">
        <f t="shared" si="47"/>
        <v>NHS111PS-202526-H2</v>
      </c>
      <c r="B3887" s="36" t="str">
        <f>VLOOKUP($A3887,Refs!$J$2:$K$15,2,FALSE)</f>
        <v>Oct'25 to Mar'26</v>
      </c>
      <c r="C3887" t="s">
        <v>647</v>
      </c>
      <c r="D3887" t="s">
        <v>512</v>
      </c>
      <c r="E3887" t="s">
        <v>588</v>
      </c>
      <c r="F3887" t="s">
        <v>600</v>
      </c>
      <c r="G3887" t="s">
        <v>601</v>
      </c>
      <c r="H3887" t="s">
        <v>561</v>
      </c>
      <c r="I3887" t="s">
        <v>562</v>
      </c>
      <c r="J3887" t="s">
        <v>39</v>
      </c>
      <c r="K3887">
        <v>191</v>
      </c>
    </row>
    <row r="3888" spans="1:11" x14ac:dyDescent="0.35">
      <c r="A3888" s="36" t="str">
        <f t="shared" si="47"/>
        <v>NHS111PS-202526-H2</v>
      </c>
      <c r="B3888" s="36" t="str">
        <f>VLOOKUP($A3888,Refs!$J$2:$K$15,2,FALSE)</f>
        <v>Oct'25 to Mar'26</v>
      </c>
      <c r="C3888" t="s">
        <v>647</v>
      </c>
      <c r="D3888" t="s">
        <v>512</v>
      </c>
      <c r="E3888" t="s">
        <v>588</v>
      </c>
      <c r="F3888" t="s">
        <v>600</v>
      </c>
      <c r="G3888" t="s">
        <v>601</v>
      </c>
      <c r="H3888" t="s">
        <v>561</v>
      </c>
      <c r="I3888" t="s">
        <v>562</v>
      </c>
      <c r="J3888" t="s">
        <v>40</v>
      </c>
      <c r="K3888">
        <v>13</v>
      </c>
    </row>
    <row r="3889" spans="1:11" x14ac:dyDescent="0.35">
      <c r="A3889" s="36" t="str">
        <f t="shared" si="47"/>
        <v>NHS111PS-202526-H2</v>
      </c>
      <c r="B3889" s="36" t="str">
        <f>VLOOKUP($A3889,Refs!$J$2:$K$15,2,FALSE)</f>
        <v>Oct'25 to Mar'26</v>
      </c>
      <c r="C3889" t="s">
        <v>647</v>
      </c>
      <c r="D3889" t="s">
        <v>512</v>
      </c>
      <c r="E3889" t="s">
        <v>588</v>
      </c>
      <c r="F3889" t="s">
        <v>600</v>
      </c>
      <c r="G3889" t="s">
        <v>601</v>
      </c>
      <c r="H3889" t="s">
        <v>561</v>
      </c>
      <c r="I3889" t="s">
        <v>562</v>
      </c>
      <c r="J3889" t="s">
        <v>41</v>
      </c>
      <c r="K3889">
        <v>219</v>
      </c>
    </row>
    <row r="3890" spans="1:11" x14ac:dyDescent="0.35">
      <c r="A3890" s="36" t="str">
        <f t="shared" si="47"/>
        <v>NHS111PS-202526-H2</v>
      </c>
      <c r="B3890" s="36" t="str">
        <f>VLOOKUP($A3890,Refs!$J$2:$K$15,2,FALSE)</f>
        <v>Oct'25 to Mar'26</v>
      </c>
      <c r="C3890" t="s">
        <v>647</v>
      </c>
      <c r="D3890" t="s">
        <v>512</v>
      </c>
      <c r="E3890" t="s">
        <v>588</v>
      </c>
      <c r="F3890" t="s">
        <v>600</v>
      </c>
      <c r="G3890" t="s">
        <v>601</v>
      </c>
      <c r="H3890" t="s">
        <v>561</v>
      </c>
      <c r="I3890" t="s">
        <v>562</v>
      </c>
      <c r="J3890" t="s">
        <v>42</v>
      </c>
      <c r="K3890">
        <v>4</v>
      </c>
    </row>
    <row r="3891" spans="1:11" x14ac:dyDescent="0.35">
      <c r="A3891" s="36" t="str">
        <f t="shared" si="47"/>
        <v>NHS111PS-202526-H2</v>
      </c>
      <c r="B3891" s="36" t="str">
        <f>VLOOKUP($A3891,Refs!$J$2:$K$15,2,FALSE)</f>
        <v>Oct'25 to Mar'26</v>
      </c>
      <c r="C3891" t="s">
        <v>647</v>
      </c>
      <c r="D3891" t="s">
        <v>512</v>
      </c>
      <c r="E3891" t="s">
        <v>588</v>
      </c>
      <c r="F3891" t="s">
        <v>600</v>
      </c>
      <c r="G3891" t="s">
        <v>601</v>
      </c>
      <c r="H3891" t="s">
        <v>561</v>
      </c>
      <c r="I3891" t="s">
        <v>562</v>
      </c>
      <c r="J3891" t="s">
        <v>43</v>
      </c>
      <c r="K3891">
        <v>2</v>
      </c>
    </row>
    <row r="3892" spans="1:11" x14ac:dyDescent="0.35">
      <c r="A3892" s="36" t="str">
        <f t="shared" si="47"/>
        <v>NHS111PS-202526-H2</v>
      </c>
      <c r="B3892" s="36" t="str">
        <f>VLOOKUP($A3892,Refs!$J$2:$K$15,2,FALSE)</f>
        <v>Oct'25 to Mar'26</v>
      </c>
      <c r="C3892" t="s">
        <v>647</v>
      </c>
      <c r="D3892" t="s">
        <v>495</v>
      </c>
      <c r="E3892" t="s">
        <v>599</v>
      </c>
      <c r="F3892" t="s">
        <v>602</v>
      </c>
      <c r="G3892" t="s">
        <v>603</v>
      </c>
      <c r="H3892" t="s">
        <v>120</v>
      </c>
      <c r="I3892" t="s">
        <v>121</v>
      </c>
      <c r="J3892">
        <v>1</v>
      </c>
      <c r="K3892">
        <v>1050</v>
      </c>
    </row>
    <row r="3893" spans="1:11" x14ac:dyDescent="0.35">
      <c r="A3893" s="36" t="str">
        <f t="shared" si="47"/>
        <v>NHS111PS-202526-H2</v>
      </c>
      <c r="B3893" s="36" t="str">
        <f>VLOOKUP($A3893,Refs!$J$2:$K$15,2,FALSE)</f>
        <v>Oct'25 to Mar'26</v>
      </c>
      <c r="C3893" t="s">
        <v>647</v>
      </c>
      <c r="D3893" t="s">
        <v>495</v>
      </c>
      <c r="E3893" t="s">
        <v>599</v>
      </c>
      <c r="F3893" t="s">
        <v>602</v>
      </c>
      <c r="G3893" t="s">
        <v>603</v>
      </c>
      <c r="H3893" t="s">
        <v>120</v>
      </c>
      <c r="I3893" t="s">
        <v>121</v>
      </c>
      <c r="J3893">
        <v>2</v>
      </c>
      <c r="K3893">
        <v>99</v>
      </c>
    </row>
    <row r="3894" spans="1:11" x14ac:dyDescent="0.35">
      <c r="A3894" s="36" t="str">
        <f t="shared" si="47"/>
        <v>NHS111PS-202526-H2</v>
      </c>
      <c r="B3894" s="36" t="str">
        <f>VLOOKUP($A3894,Refs!$J$2:$K$15,2,FALSE)</f>
        <v>Oct'25 to Mar'26</v>
      </c>
      <c r="C3894" t="s">
        <v>647</v>
      </c>
      <c r="D3894" t="s">
        <v>495</v>
      </c>
      <c r="E3894" t="s">
        <v>599</v>
      </c>
      <c r="F3894" t="s">
        <v>602</v>
      </c>
      <c r="G3894" t="s">
        <v>603</v>
      </c>
      <c r="H3894" t="s">
        <v>120</v>
      </c>
      <c r="I3894" t="s">
        <v>121</v>
      </c>
      <c r="J3894" t="s">
        <v>30</v>
      </c>
      <c r="K3894">
        <v>77</v>
      </c>
    </row>
    <row r="3895" spans="1:11" x14ac:dyDescent="0.35">
      <c r="A3895" s="36" t="str">
        <f t="shared" si="47"/>
        <v>NHS111PS-202526-H2</v>
      </c>
      <c r="B3895" s="36" t="str">
        <f>VLOOKUP($A3895,Refs!$J$2:$K$15,2,FALSE)</f>
        <v>Oct'25 to Mar'26</v>
      </c>
      <c r="C3895" t="s">
        <v>647</v>
      </c>
      <c r="D3895" t="s">
        <v>495</v>
      </c>
      <c r="E3895" t="s">
        <v>599</v>
      </c>
      <c r="F3895" t="s">
        <v>602</v>
      </c>
      <c r="G3895" t="s">
        <v>603</v>
      </c>
      <c r="H3895" t="s">
        <v>120</v>
      </c>
      <c r="I3895" t="s">
        <v>121</v>
      </c>
      <c r="J3895" t="s">
        <v>31</v>
      </c>
      <c r="K3895">
        <v>16</v>
      </c>
    </row>
    <row r="3896" spans="1:11" x14ac:dyDescent="0.35">
      <c r="A3896" s="36" t="str">
        <f t="shared" si="47"/>
        <v>NHS111PS-202526-H2</v>
      </c>
      <c r="B3896" s="36" t="str">
        <f>VLOOKUP($A3896,Refs!$J$2:$K$15,2,FALSE)</f>
        <v>Oct'25 to Mar'26</v>
      </c>
      <c r="C3896" t="s">
        <v>647</v>
      </c>
      <c r="D3896" t="s">
        <v>495</v>
      </c>
      <c r="E3896" t="s">
        <v>599</v>
      </c>
      <c r="F3896" t="s">
        <v>602</v>
      </c>
      <c r="G3896" t="s">
        <v>603</v>
      </c>
      <c r="H3896" t="s">
        <v>120</v>
      </c>
      <c r="I3896" t="s">
        <v>121</v>
      </c>
      <c r="J3896" t="s">
        <v>32</v>
      </c>
      <c r="K3896">
        <v>5</v>
      </c>
    </row>
    <row r="3897" spans="1:11" x14ac:dyDescent="0.35">
      <c r="A3897" s="36" t="str">
        <f t="shared" si="47"/>
        <v>NHS111PS-202526-H2</v>
      </c>
      <c r="B3897" s="36" t="str">
        <f>VLOOKUP($A3897,Refs!$J$2:$K$15,2,FALSE)</f>
        <v>Oct'25 to Mar'26</v>
      </c>
      <c r="C3897" t="s">
        <v>647</v>
      </c>
      <c r="D3897" t="s">
        <v>495</v>
      </c>
      <c r="E3897" t="s">
        <v>599</v>
      </c>
      <c r="F3897" t="s">
        <v>602</v>
      </c>
      <c r="G3897" t="s">
        <v>603</v>
      </c>
      <c r="H3897" t="s">
        <v>120</v>
      </c>
      <c r="I3897" t="s">
        <v>121</v>
      </c>
      <c r="J3897" t="s">
        <v>33</v>
      </c>
      <c r="K3897">
        <v>0</v>
      </c>
    </row>
    <row r="3898" spans="1:11" x14ac:dyDescent="0.35">
      <c r="A3898" s="36" t="str">
        <f t="shared" si="47"/>
        <v>NHS111PS-202526-H2</v>
      </c>
      <c r="B3898" s="36" t="str">
        <f>VLOOKUP($A3898,Refs!$J$2:$K$15,2,FALSE)</f>
        <v>Oct'25 to Mar'26</v>
      </c>
      <c r="C3898" t="s">
        <v>647</v>
      </c>
      <c r="D3898" t="s">
        <v>495</v>
      </c>
      <c r="E3898" t="s">
        <v>599</v>
      </c>
      <c r="F3898" t="s">
        <v>602</v>
      </c>
      <c r="G3898" t="s">
        <v>603</v>
      </c>
      <c r="H3898" t="s">
        <v>120</v>
      </c>
      <c r="I3898" t="s">
        <v>121</v>
      </c>
      <c r="J3898" t="s">
        <v>34</v>
      </c>
      <c r="K3898">
        <v>0</v>
      </c>
    </row>
    <row r="3899" spans="1:11" x14ac:dyDescent="0.35">
      <c r="A3899" s="36" t="str">
        <f t="shared" si="47"/>
        <v>NHS111PS-202526-H2</v>
      </c>
      <c r="B3899" s="36" t="str">
        <f>VLOOKUP($A3899,Refs!$J$2:$K$15,2,FALSE)</f>
        <v>Oct'25 to Mar'26</v>
      </c>
      <c r="C3899" t="s">
        <v>647</v>
      </c>
      <c r="D3899" t="s">
        <v>495</v>
      </c>
      <c r="E3899" t="s">
        <v>599</v>
      </c>
      <c r="F3899" t="s">
        <v>602</v>
      </c>
      <c r="G3899" t="s">
        <v>603</v>
      </c>
      <c r="H3899" t="s">
        <v>120</v>
      </c>
      <c r="I3899" t="s">
        <v>121</v>
      </c>
      <c r="J3899" t="s">
        <v>35</v>
      </c>
      <c r="K3899">
        <v>1</v>
      </c>
    </row>
    <row r="3900" spans="1:11" x14ac:dyDescent="0.35">
      <c r="A3900" s="36" t="str">
        <f t="shared" si="47"/>
        <v>NHS111PS-202526-H2</v>
      </c>
      <c r="B3900" s="36" t="str">
        <f>VLOOKUP($A3900,Refs!$J$2:$K$15,2,FALSE)</f>
        <v>Oct'25 to Mar'26</v>
      </c>
      <c r="C3900" t="s">
        <v>647</v>
      </c>
      <c r="D3900" t="s">
        <v>495</v>
      </c>
      <c r="E3900" t="s">
        <v>599</v>
      </c>
      <c r="F3900" t="s">
        <v>602</v>
      </c>
      <c r="G3900" t="s">
        <v>603</v>
      </c>
      <c r="H3900" t="s">
        <v>120</v>
      </c>
      <c r="I3900" t="s">
        <v>121</v>
      </c>
      <c r="J3900" t="s">
        <v>36</v>
      </c>
      <c r="K3900">
        <v>21</v>
      </c>
    </row>
    <row r="3901" spans="1:11" x14ac:dyDescent="0.35">
      <c r="A3901" s="36" t="str">
        <f t="shared" si="47"/>
        <v>NHS111PS-202526-H2</v>
      </c>
      <c r="B3901" s="36" t="str">
        <f>VLOOKUP($A3901,Refs!$J$2:$K$15,2,FALSE)</f>
        <v>Oct'25 to Mar'26</v>
      </c>
      <c r="C3901" t="s">
        <v>647</v>
      </c>
      <c r="D3901" t="s">
        <v>495</v>
      </c>
      <c r="E3901" t="s">
        <v>599</v>
      </c>
      <c r="F3901" t="s">
        <v>602</v>
      </c>
      <c r="G3901" t="s">
        <v>603</v>
      </c>
      <c r="H3901" t="s">
        <v>120</v>
      </c>
      <c r="I3901" t="s">
        <v>121</v>
      </c>
      <c r="J3901" t="s">
        <v>37</v>
      </c>
      <c r="K3901">
        <v>14</v>
      </c>
    </row>
    <row r="3902" spans="1:11" x14ac:dyDescent="0.35">
      <c r="A3902" s="36" t="str">
        <f t="shared" si="47"/>
        <v>NHS111PS-202526-H2</v>
      </c>
      <c r="B3902" s="36" t="str">
        <f>VLOOKUP($A3902,Refs!$J$2:$K$15,2,FALSE)</f>
        <v>Oct'25 to Mar'26</v>
      </c>
      <c r="C3902" t="s">
        <v>647</v>
      </c>
      <c r="D3902" t="s">
        <v>495</v>
      </c>
      <c r="E3902" t="s">
        <v>599</v>
      </c>
      <c r="F3902" t="s">
        <v>602</v>
      </c>
      <c r="G3902" t="s">
        <v>603</v>
      </c>
      <c r="H3902" t="s">
        <v>120</v>
      </c>
      <c r="I3902" t="s">
        <v>121</v>
      </c>
      <c r="J3902" t="s">
        <v>38</v>
      </c>
      <c r="K3902">
        <v>21</v>
      </c>
    </row>
    <row r="3903" spans="1:11" x14ac:dyDescent="0.35">
      <c r="A3903" s="36" t="str">
        <f t="shared" si="47"/>
        <v>NHS111PS-202526-H2</v>
      </c>
      <c r="B3903" s="36" t="str">
        <f>VLOOKUP($A3903,Refs!$J$2:$K$15,2,FALSE)</f>
        <v>Oct'25 to Mar'26</v>
      </c>
      <c r="C3903" t="s">
        <v>647</v>
      </c>
      <c r="D3903" t="s">
        <v>495</v>
      </c>
      <c r="E3903" t="s">
        <v>599</v>
      </c>
      <c r="F3903" t="s">
        <v>602</v>
      </c>
      <c r="G3903" t="s">
        <v>603</v>
      </c>
      <c r="H3903" t="s">
        <v>120</v>
      </c>
      <c r="I3903" t="s">
        <v>121</v>
      </c>
      <c r="J3903" t="s">
        <v>39</v>
      </c>
      <c r="K3903">
        <v>17</v>
      </c>
    </row>
    <row r="3904" spans="1:11" x14ac:dyDescent="0.35">
      <c r="A3904" s="36" t="str">
        <f t="shared" si="47"/>
        <v>NHS111PS-202526-H2</v>
      </c>
      <c r="B3904" s="36" t="str">
        <f>VLOOKUP($A3904,Refs!$J$2:$K$15,2,FALSE)</f>
        <v>Oct'25 to Mar'26</v>
      </c>
      <c r="C3904" t="s">
        <v>647</v>
      </c>
      <c r="D3904" t="s">
        <v>495</v>
      </c>
      <c r="E3904" t="s">
        <v>599</v>
      </c>
      <c r="F3904" t="s">
        <v>602</v>
      </c>
      <c r="G3904" t="s">
        <v>603</v>
      </c>
      <c r="H3904" t="s">
        <v>120</v>
      </c>
      <c r="I3904" t="s">
        <v>121</v>
      </c>
      <c r="J3904" t="s">
        <v>40</v>
      </c>
      <c r="K3904">
        <v>4</v>
      </c>
    </row>
    <row r="3905" spans="1:11" x14ac:dyDescent="0.35">
      <c r="A3905" s="36" t="str">
        <f t="shared" si="47"/>
        <v>NHS111PS-202526-H2</v>
      </c>
      <c r="B3905" s="36" t="str">
        <f>VLOOKUP($A3905,Refs!$J$2:$K$15,2,FALSE)</f>
        <v>Oct'25 to Mar'26</v>
      </c>
      <c r="C3905" t="s">
        <v>647</v>
      </c>
      <c r="D3905" t="s">
        <v>495</v>
      </c>
      <c r="E3905" t="s">
        <v>599</v>
      </c>
      <c r="F3905" t="s">
        <v>602</v>
      </c>
      <c r="G3905" t="s">
        <v>603</v>
      </c>
      <c r="H3905" t="s">
        <v>120</v>
      </c>
      <c r="I3905" t="s">
        <v>121</v>
      </c>
      <c r="J3905" t="s">
        <v>41</v>
      </c>
      <c r="K3905">
        <v>8</v>
      </c>
    </row>
    <row r="3906" spans="1:11" x14ac:dyDescent="0.35">
      <c r="A3906" s="36" t="str">
        <f t="shared" si="47"/>
        <v>NHS111PS-202526-H2</v>
      </c>
      <c r="B3906" s="36" t="str">
        <f>VLOOKUP($A3906,Refs!$J$2:$K$15,2,FALSE)</f>
        <v>Oct'25 to Mar'26</v>
      </c>
      <c r="C3906" t="s">
        <v>647</v>
      </c>
      <c r="D3906" t="s">
        <v>495</v>
      </c>
      <c r="E3906" t="s">
        <v>599</v>
      </c>
      <c r="F3906" t="s">
        <v>602</v>
      </c>
      <c r="G3906" t="s">
        <v>603</v>
      </c>
      <c r="H3906" t="s">
        <v>120</v>
      </c>
      <c r="I3906" t="s">
        <v>121</v>
      </c>
      <c r="J3906" t="s">
        <v>42</v>
      </c>
      <c r="K3906">
        <v>12</v>
      </c>
    </row>
    <row r="3907" spans="1:11" x14ac:dyDescent="0.35">
      <c r="A3907" s="36" t="str">
        <f t="shared" si="47"/>
        <v>NHS111PS-202526-H2</v>
      </c>
      <c r="B3907" s="36" t="str">
        <f>VLOOKUP($A3907,Refs!$J$2:$K$15,2,FALSE)</f>
        <v>Oct'25 to Mar'26</v>
      </c>
      <c r="C3907" t="s">
        <v>647</v>
      </c>
      <c r="D3907" t="s">
        <v>495</v>
      </c>
      <c r="E3907" t="s">
        <v>599</v>
      </c>
      <c r="F3907" t="s">
        <v>602</v>
      </c>
      <c r="G3907" t="s">
        <v>603</v>
      </c>
      <c r="H3907" t="s">
        <v>120</v>
      </c>
      <c r="I3907" t="s">
        <v>121</v>
      </c>
      <c r="J3907" t="s">
        <v>43</v>
      </c>
      <c r="K3907">
        <v>2</v>
      </c>
    </row>
    <row r="3908" spans="1:11" x14ac:dyDescent="0.35">
      <c r="A3908" s="36" t="str">
        <f t="shared" ref="A3908:A3971" si="48">C3908</f>
        <v>NHS111PS-202526-H2</v>
      </c>
      <c r="B3908" s="36" t="str">
        <f>VLOOKUP($A3908,Refs!$J$2:$K$15,2,FALSE)</f>
        <v>Oct'25 to Mar'26</v>
      </c>
      <c r="C3908" t="s">
        <v>647</v>
      </c>
      <c r="D3908" t="s">
        <v>512</v>
      </c>
      <c r="E3908" t="s">
        <v>588</v>
      </c>
      <c r="F3908" t="s">
        <v>604</v>
      </c>
      <c r="G3908" t="s">
        <v>605</v>
      </c>
      <c r="H3908" t="s">
        <v>284</v>
      </c>
      <c r="I3908" t="s">
        <v>285</v>
      </c>
      <c r="J3908">
        <v>1</v>
      </c>
      <c r="K3908">
        <v>32554</v>
      </c>
    </row>
    <row r="3909" spans="1:11" x14ac:dyDescent="0.35">
      <c r="A3909" s="36" t="str">
        <f t="shared" si="48"/>
        <v>NHS111PS-202526-H2</v>
      </c>
      <c r="B3909" s="36" t="str">
        <f>VLOOKUP($A3909,Refs!$J$2:$K$15,2,FALSE)</f>
        <v>Oct'25 to Mar'26</v>
      </c>
      <c r="C3909" t="s">
        <v>647</v>
      </c>
      <c r="D3909" t="s">
        <v>512</v>
      </c>
      <c r="E3909" t="s">
        <v>588</v>
      </c>
      <c r="F3909" t="s">
        <v>604</v>
      </c>
      <c r="G3909" t="s">
        <v>605</v>
      </c>
      <c r="H3909" t="s">
        <v>284</v>
      </c>
      <c r="I3909" t="s">
        <v>285</v>
      </c>
      <c r="J3909">
        <v>2</v>
      </c>
      <c r="K3909">
        <v>2381</v>
      </c>
    </row>
    <row r="3910" spans="1:11" x14ac:dyDescent="0.35">
      <c r="A3910" s="36" t="str">
        <f t="shared" si="48"/>
        <v>NHS111PS-202526-H2</v>
      </c>
      <c r="B3910" s="36" t="str">
        <f>VLOOKUP($A3910,Refs!$J$2:$K$15,2,FALSE)</f>
        <v>Oct'25 to Mar'26</v>
      </c>
      <c r="C3910" t="s">
        <v>647</v>
      </c>
      <c r="D3910" t="s">
        <v>512</v>
      </c>
      <c r="E3910" t="s">
        <v>588</v>
      </c>
      <c r="F3910" t="s">
        <v>604</v>
      </c>
      <c r="G3910" t="s">
        <v>605</v>
      </c>
      <c r="H3910" t="s">
        <v>284</v>
      </c>
      <c r="I3910" t="s">
        <v>285</v>
      </c>
      <c r="J3910" t="s">
        <v>30</v>
      </c>
      <c r="K3910">
        <v>1554</v>
      </c>
    </row>
    <row r="3911" spans="1:11" x14ac:dyDescent="0.35">
      <c r="A3911" s="36" t="str">
        <f t="shared" si="48"/>
        <v>NHS111PS-202526-H2</v>
      </c>
      <c r="B3911" s="36" t="str">
        <f>VLOOKUP($A3911,Refs!$J$2:$K$15,2,FALSE)</f>
        <v>Oct'25 to Mar'26</v>
      </c>
      <c r="C3911" t="s">
        <v>647</v>
      </c>
      <c r="D3911" t="s">
        <v>512</v>
      </c>
      <c r="E3911" t="s">
        <v>588</v>
      </c>
      <c r="F3911" t="s">
        <v>604</v>
      </c>
      <c r="G3911" t="s">
        <v>605</v>
      </c>
      <c r="H3911" t="s">
        <v>284</v>
      </c>
      <c r="I3911" t="s">
        <v>285</v>
      </c>
      <c r="J3911" t="s">
        <v>31</v>
      </c>
      <c r="K3911">
        <v>234</v>
      </c>
    </row>
    <row r="3912" spans="1:11" x14ac:dyDescent="0.35">
      <c r="A3912" s="36" t="str">
        <f t="shared" si="48"/>
        <v>NHS111PS-202526-H2</v>
      </c>
      <c r="B3912" s="36" t="str">
        <f>VLOOKUP($A3912,Refs!$J$2:$K$15,2,FALSE)</f>
        <v>Oct'25 to Mar'26</v>
      </c>
      <c r="C3912" t="s">
        <v>647</v>
      </c>
      <c r="D3912" t="s">
        <v>512</v>
      </c>
      <c r="E3912" t="s">
        <v>588</v>
      </c>
      <c r="F3912" t="s">
        <v>604</v>
      </c>
      <c r="G3912" t="s">
        <v>605</v>
      </c>
      <c r="H3912" t="s">
        <v>284</v>
      </c>
      <c r="I3912" t="s">
        <v>285</v>
      </c>
      <c r="J3912" t="s">
        <v>32</v>
      </c>
      <c r="K3912">
        <v>126</v>
      </c>
    </row>
    <row r="3913" spans="1:11" x14ac:dyDescent="0.35">
      <c r="A3913" s="36" t="str">
        <f t="shared" si="48"/>
        <v>NHS111PS-202526-H2</v>
      </c>
      <c r="B3913" s="36" t="str">
        <f>VLOOKUP($A3913,Refs!$J$2:$K$15,2,FALSE)</f>
        <v>Oct'25 to Mar'26</v>
      </c>
      <c r="C3913" t="s">
        <v>647</v>
      </c>
      <c r="D3913" t="s">
        <v>512</v>
      </c>
      <c r="E3913" t="s">
        <v>588</v>
      </c>
      <c r="F3913" t="s">
        <v>604</v>
      </c>
      <c r="G3913" t="s">
        <v>605</v>
      </c>
      <c r="H3913" t="s">
        <v>284</v>
      </c>
      <c r="I3913" t="s">
        <v>285</v>
      </c>
      <c r="J3913" t="s">
        <v>33</v>
      </c>
      <c r="K3913">
        <v>120</v>
      </c>
    </row>
    <row r="3914" spans="1:11" x14ac:dyDescent="0.35">
      <c r="A3914" s="36" t="str">
        <f t="shared" si="48"/>
        <v>NHS111PS-202526-H2</v>
      </c>
      <c r="B3914" s="36" t="str">
        <f>VLOOKUP($A3914,Refs!$J$2:$K$15,2,FALSE)</f>
        <v>Oct'25 to Mar'26</v>
      </c>
      <c r="C3914" t="s">
        <v>647</v>
      </c>
      <c r="D3914" t="s">
        <v>512</v>
      </c>
      <c r="E3914" t="s">
        <v>588</v>
      </c>
      <c r="F3914" t="s">
        <v>604</v>
      </c>
      <c r="G3914" t="s">
        <v>605</v>
      </c>
      <c r="H3914" t="s">
        <v>284</v>
      </c>
      <c r="I3914" t="s">
        <v>285</v>
      </c>
      <c r="J3914" t="s">
        <v>34</v>
      </c>
      <c r="K3914">
        <v>135</v>
      </c>
    </row>
    <row r="3915" spans="1:11" x14ac:dyDescent="0.35">
      <c r="A3915" s="36" t="str">
        <f t="shared" si="48"/>
        <v>NHS111PS-202526-H2</v>
      </c>
      <c r="B3915" s="36" t="str">
        <f>VLOOKUP($A3915,Refs!$J$2:$K$15,2,FALSE)</f>
        <v>Oct'25 to Mar'26</v>
      </c>
      <c r="C3915" t="s">
        <v>647</v>
      </c>
      <c r="D3915" t="s">
        <v>512</v>
      </c>
      <c r="E3915" t="s">
        <v>588</v>
      </c>
      <c r="F3915" t="s">
        <v>604</v>
      </c>
      <c r="G3915" t="s">
        <v>605</v>
      </c>
      <c r="H3915" t="s">
        <v>284</v>
      </c>
      <c r="I3915" t="s">
        <v>285</v>
      </c>
      <c r="J3915" t="s">
        <v>35</v>
      </c>
      <c r="K3915">
        <v>212</v>
      </c>
    </row>
    <row r="3916" spans="1:11" x14ac:dyDescent="0.35">
      <c r="A3916" s="36" t="str">
        <f t="shared" si="48"/>
        <v>NHS111PS-202526-H2</v>
      </c>
      <c r="B3916" s="36" t="str">
        <f>VLOOKUP($A3916,Refs!$J$2:$K$15,2,FALSE)</f>
        <v>Oct'25 to Mar'26</v>
      </c>
      <c r="C3916" t="s">
        <v>647</v>
      </c>
      <c r="D3916" t="s">
        <v>512</v>
      </c>
      <c r="E3916" t="s">
        <v>588</v>
      </c>
      <c r="F3916" t="s">
        <v>604</v>
      </c>
      <c r="G3916" t="s">
        <v>605</v>
      </c>
      <c r="H3916" t="s">
        <v>284</v>
      </c>
      <c r="I3916" t="s">
        <v>285</v>
      </c>
      <c r="J3916" t="s">
        <v>36</v>
      </c>
      <c r="K3916">
        <v>162</v>
      </c>
    </row>
    <row r="3917" spans="1:11" x14ac:dyDescent="0.35">
      <c r="A3917" s="36" t="str">
        <f t="shared" si="48"/>
        <v>NHS111PS-202526-H2</v>
      </c>
      <c r="B3917" s="36" t="str">
        <f>VLOOKUP($A3917,Refs!$J$2:$K$15,2,FALSE)</f>
        <v>Oct'25 to Mar'26</v>
      </c>
      <c r="C3917" t="s">
        <v>647</v>
      </c>
      <c r="D3917" t="s">
        <v>512</v>
      </c>
      <c r="E3917" t="s">
        <v>588</v>
      </c>
      <c r="F3917" t="s">
        <v>604</v>
      </c>
      <c r="G3917" t="s">
        <v>605</v>
      </c>
      <c r="H3917" t="s">
        <v>284</v>
      </c>
      <c r="I3917" t="s">
        <v>285</v>
      </c>
      <c r="J3917" t="s">
        <v>37</v>
      </c>
      <c r="K3917">
        <v>77</v>
      </c>
    </row>
    <row r="3918" spans="1:11" x14ac:dyDescent="0.35">
      <c r="A3918" s="36" t="str">
        <f t="shared" si="48"/>
        <v>NHS111PS-202526-H2</v>
      </c>
      <c r="B3918" s="36" t="str">
        <f>VLOOKUP($A3918,Refs!$J$2:$K$15,2,FALSE)</f>
        <v>Oct'25 to Mar'26</v>
      </c>
      <c r="C3918" t="s">
        <v>647</v>
      </c>
      <c r="D3918" t="s">
        <v>512</v>
      </c>
      <c r="E3918" t="s">
        <v>588</v>
      </c>
      <c r="F3918" t="s">
        <v>604</v>
      </c>
      <c r="G3918" t="s">
        <v>605</v>
      </c>
      <c r="H3918" t="s">
        <v>284</v>
      </c>
      <c r="I3918" t="s">
        <v>285</v>
      </c>
      <c r="J3918" t="s">
        <v>38</v>
      </c>
      <c r="K3918">
        <v>53</v>
      </c>
    </row>
    <row r="3919" spans="1:11" x14ac:dyDescent="0.35">
      <c r="A3919" s="36" t="str">
        <f t="shared" si="48"/>
        <v>NHS111PS-202526-H2</v>
      </c>
      <c r="B3919" s="36" t="str">
        <f>VLOOKUP($A3919,Refs!$J$2:$K$15,2,FALSE)</f>
        <v>Oct'25 to Mar'26</v>
      </c>
      <c r="C3919" t="s">
        <v>647</v>
      </c>
      <c r="D3919" t="s">
        <v>512</v>
      </c>
      <c r="E3919" t="s">
        <v>588</v>
      </c>
      <c r="F3919" t="s">
        <v>604</v>
      </c>
      <c r="G3919" t="s">
        <v>605</v>
      </c>
      <c r="H3919" t="s">
        <v>284</v>
      </c>
      <c r="I3919" t="s">
        <v>285</v>
      </c>
      <c r="J3919" t="s">
        <v>39</v>
      </c>
      <c r="K3919">
        <v>120</v>
      </c>
    </row>
    <row r="3920" spans="1:11" x14ac:dyDescent="0.35">
      <c r="A3920" s="36" t="str">
        <f t="shared" si="48"/>
        <v>NHS111PS-202526-H2</v>
      </c>
      <c r="B3920" s="36" t="str">
        <f>VLOOKUP($A3920,Refs!$J$2:$K$15,2,FALSE)</f>
        <v>Oct'25 to Mar'26</v>
      </c>
      <c r="C3920" t="s">
        <v>647</v>
      </c>
      <c r="D3920" t="s">
        <v>512</v>
      </c>
      <c r="E3920" t="s">
        <v>588</v>
      </c>
      <c r="F3920" t="s">
        <v>604</v>
      </c>
      <c r="G3920" t="s">
        <v>605</v>
      </c>
      <c r="H3920" t="s">
        <v>284</v>
      </c>
      <c r="I3920" t="s">
        <v>285</v>
      </c>
      <c r="J3920" t="s">
        <v>40</v>
      </c>
      <c r="K3920">
        <v>31</v>
      </c>
    </row>
    <row r="3921" spans="1:11" x14ac:dyDescent="0.35">
      <c r="A3921" s="36" t="str">
        <f t="shared" si="48"/>
        <v>NHS111PS-202526-H2</v>
      </c>
      <c r="B3921" s="36" t="str">
        <f>VLOOKUP($A3921,Refs!$J$2:$K$15,2,FALSE)</f>
        <v>Oct'25 to Mar'26</v>
      </c>
      <c r="C3921" t="s">
        <v>647</v>
      </c>
      <c r="D3921" t="s">
        <v>512</v>
      </c>
      <c r="E3921" t="s">
        <v>588</v>
      </c>
      <c r="F3921" t="s">
        <v>604</v>
      </c>
      <c r="G3921" t="s">
        <v>605</v>
      </c>
      <c r="H3921" t="s">
        <v>284</v>
      </c>
      <c r="I3921" t="s">
        <v>285</v>
      </c>
      <c r="J3921" t="s">
        <v>41</v>
      </c>
      <c r="K3921">
        <v>1887</v>
      </c>
    </row>
    <row r="3922" spans="1:11" x14ac:dyDescent="0.35">
      <c r="A3922" s="36" t="str">
        <f t="shared" si="48"/>
        <v>NHS111PS-202526-H2</v>
      </c>
      <c r="B3922" s="36" t="str">
        <f>VLOOKUP($A3922,Refs!$J$2:$K$15,2,FALSE)</f>
        <v>Oct'25 to Mar'26</v>
      </c>
      <c r="C3922" t="s">
        <v>647</v>
      </c>
      <c r="D3922" t="s">
        <v>512</v>
      </c>
      <c r="E3922" t="s">
        <v>588</v>
      </c>
      <c r="F3922" t="s">
        <v>604</v>
      </c>
      <c r="G3922" t="s">
        <v>605</v>
      </c>
      <c r="H3922" t="s">
        <v>284</v>
      </c>
      <c r="I3922" t="s">
        <v>285</v>
      </c>
      <c r="J3922" t="s">
        <v>42</v>
      </c>
      <c r="K3922">
        <v>47</v>
      </c>
    </row>
    <row r="3923" spans="1:11" x14ac:dyDescent="0.35">
      <c r="A3923" s="36" t="str">
        <f t="shared" si="48"/>
        <v>NHS111PS-202526-H2</v>
      </c>
      <c r="B3923" s="36" t="str">
        <f>VLOOKUP($A3923,Refs!$J$2:$K$15,2,FALSE)</f>
        <v>Oct'25 to Mar'26</v>
      </c>
      <c r="C3923" t="s">
        <v>647</v>
      </c>
      <c r="D3923" t="s">
        <v>512</v>
      </c>
      <c r="E3923" t="s">
        <v>588</v>
      </c>
      <c r="F3923" t="s">
        <v>604</v>
      </c>
      <c r="G3923" t="s">
        <v>605</v>
      </c>
      <c r="H3923" t="s">
        <v>284</v>
      </c>
      <c r="I3923" t="s">
        <v>285</v>
      </c>
      <c r="J3923" t="s">
        <v>43</v>
      </c>
      <c r="K3923">
        <v>4</v>
      </c>
    </row>
    <row r="3924" spans="1:11" x14ac:dyDescent="0.35">
      <c r="A3924" s="36" t="str">
        <f t="shared" si="48"/>
        <v>NHS111PS-202526-H2</v>
      </c>
      <c r="B3924" s="36" t="str">
        <f>VLOOKUP($A3924,Refs!$J$2:$K$15,2,FALSE)</f>
        <v>Oct'25 to Mar'26</v>
      </c>
      <c r="C3924" t="s">
        <v>647</v>
      </c>
      <c r="D3924" t="s">
        <v>506</v>
      </c>
      <c r="E3924" t="s">
        <v>585</v>
      </c>
      <c r="F3924" t="s">
        <v>606</v>
      </c>
      <c r="G3924" t="s">
        <v>607</v>
      </c>
      <c r="H3924" t="s">
        <v>175</v>
      </c>
      <c r="I3924" t="s">
        <v>176</v>
      </c>
      <c r="J3924">
        <v>1</v>
      </c>
      <c r="K3924">
        <v>25985</v>
      </c>
    </row>
    <row r="3925" spans="1:11" x14ac:dyDescent="0.35">
      <c r="A3925" s="36" t="str">
        <f t="shared" si="48"/>
        <v>NHS111PS-202526-H2</v>
      </c>
      <c r="B3925" s="36" t="str">
        <f>VLOOKUP($A3925,Refs!$J$2:$K$15,2,FALSE)</f>
        <v>Oct'25 to Mar'26</v>
      </c>
      <c r="C3925" t="s">
        <v>647</v>
      </c>
      <c r="D3925" t="s">
        <v>506</v>
      </c>
      <c r="E3925" t="s">
        <v>585</v>
      </c>
      <c r="F3925" t="s">
        <v>606</v>
      </c>
      <c r="G3925" t="s">
        <v>607</v>
      </c>
      <c r="H3925" t="s">
        <v>175</v>
      </c>
      <c r="I3925" t="s">
        <v>176</v>
      </c>
      <c r="J3925">
        <v>2</v>
      </c>
      <c r="K3925">
        <v>812</v>
      </c>
    </row>
    <row r="3926" spans="1:11" x14ac:dyDescent="0.35">
      <c r="A3926" s="36" t="str">
        <f t="shared" si="48"/>
        <v>NHS111PS-202526-H2</v>
      </c>
      <c r="B3926" s="36" t="str">
        <f>VLOOKUP($A3926,Refs!$J$2:$K$15,2,FALSE)</f>
        <v>Oct'25 to Mar'26</v>
      </c>
      <c r="C3926" t="s">
        <v>647</v>
      </c>
      <c r="D3926" t="s">
        <v>506</v>
      </c>
      <c r="E3926" t="s">
        <v>585</v>
      </c>
      <c r="F3926" t="s">
        <v>606</v>
      </c>
      <c r="G3926" t="s">
        <v>607</v>
      </c>
      <c r="H3926" t="s">
        <v>175</v>
      </c>
      <c r="I3926" t="s">
        <v>176</v>
      </c>
      <c r="J3926" t="s">
        <v>30</v>
      </c>
      <c r="K3926">
        <v>357</v>
      </c>
    </row>
    <row r="3927" spans="1:11" x14ac:dyDescent="0.35">
      <c r="A3927" s="36" t="str">
        <f t="shared" si="48"/>
        <v>NHS111PS-202526-H2</v>
      </c>
      <c r="B3927" s="36" t="str">
        <f>VLOOKUP($A3927,Refs!$J$2:$K$15,2,FALSE)</f>
        <v>Oct'25 to Mar'26</v>
      </c>
      <c r="C3927" t="s">
        <v>647</v>
      </c>
      <c r="D3927" t="s">
        <v>506</v>
      </c>
      <c r="E3927" t="s">
        <v>585</v>
      </c>
      <c r="F3927" t="s">
        <v>606</v>
      </c>
      <c r="G3927" t="s">
        <v>607</v>
      </c>
      <c r="H3927" t="s">
        <v>175</v>
      </c>
      <c r="I3927" t="s">
        <v>176</v>
      </c>
      <c r="J3927" t="s">
        <v>31</v>
      </c>
      <c r="K3927">
        <v>86</v>
      </c>
    </row>
    <row r="3928" spans="1:11" x14ac:dyDescent="0.35">
      <c r="A3928" s="36" t="str">
        <f t="shared" si="48"/>
        <v>NHS111PS-202526-H2</v>
      </c>
      <c r="B3928" s="36" t="str">
        <f>VLOOKUP($A3928,Refs!$J$2:$K$15,2,FALSE)</f>
        <v>Oct'25 to Mar'26</v>
      </c>
      <c r="C3928" t="s">
        <v>647</v>
      </c>
      <c r="D3928" t="s">
        <v>506</v>
      </c>
      <c r="E3928" t="s">
        <v>585</v>
      </c>
      <c r="F3928" t="s">
        <v>606</v>
      </c>
      <c r="G3928" t="s">
        <v>607</v>
      </c>
      <c r="H3928" t="s">
        <v>175</v>
      </c>
      <c r="I3928" t="s">
        <v>176</v>
      </c>
      <c r="J3928" t="s">
        <v>32</v>
      </c>
      <c r="K3928">
        <v>32</v>
      </c>
    </row>
    <row r="3929" spans="1:11" x14ac:dyDescent="0.35">
      <c r="A3929" s="36" t="str">
        <f t="shared" si="48"/>
        <v>NHS111PS-202526-H2</v>
      </c>
      <c r="B3929" s="36" t="str">
        <f>VLOOKUP($A3929,Refs!$J$2:$K$15,2,FALSE)</f>
        <v>Oct'25 to Mar'26</v>
      </c>
      <c r="C3929" t="s">
        <v>647</v>
      </c>
      <c r="D3929" t="s">
        <v>506</v>
      </c>
      <c r="E3929" t="s">
        <v>585</v>
      </c>
      <c r="F3929" t="s">
        <v>606</v>
      </c>
      <c r="G3929" t="s">
        <v>607</v>
      </c>
      <c r="H3929" t="s">
        <v>175</v>
      </c>
      <c r="I3929" t="s">
        <v>176</v>
      </c>
      <c r="J3929" t="s">
        <v>33</v>
      </c>
      <c r="K3929">
        <v>36</v>
      </c>
    </row>
    <row r="3930" spans="1:11" x14ac:dyDescent="0.35">
      <c r="A3930" s="36" t="str">
        <f t="shared" si="48"/>
        <v>NHS111PS-202526-H2</v>
      </c>
      <c r="B3930" s="36" t="str">
        <f>VLOOKUP($A3930,Refs!$J$2:$K$15,2,FALSE)</f>
        <v>Oct'25 to Mar'26</v>
      </c>
      <c r="C3930" t="s">
        <v>647</v>
      </c>
      <c r="D3930" t="s">
        <v>506</v>
      </c>
      <c r="E3930" t="s">
        <v>585</v>
      </c>
      <c r="F3930" t="s">
        <v>606</v>
      </c>
      <c r="G3930" t="s">
        <v>607</v>
      </c>
      <c r="H3930" t="s">
        <v>175</v>
      </c>
      <c r="I3930" t="s">
        <v>176</v>
      </c>
      <c r="J3930" t="s">
        <v>34</v>
      </c>
      <c r="K3930">
        <v>90</v>
      </c>
    </row>
    <row r="3931" spans="1:11" x14ac:dyDescent="0.35">
      <c r="A3931" s="36" t="str">
        <f t="shared" si="48"/>
        <v>NHS111PS-202526-H2</v>
      </c>
      <c r="B3931" s="36" t="str">
        <f>VLOOKUP($A3931,Refs!$J$2:$K$15,2,FALSE)</f>
        <v>Oct'25 to Mar'26</v>
      </c>
      <c r="C3931" t="s">
        <v>647</v>
      </c>
      <c r="D3931" t="s">
        <v>506</v>
      </c>
      <c r="E3931" t="s">
        <v>585</v>
      </c>
      <c r="F3931" t="s">
        <v>606</v>
      </c>
      <c r="G3931" t="s">
        <v>607</v>
      </c>
      <c r="H3931" t="s">
        <v>175</v>
      </c>
      <c r="I3931" t="s">
        <v>176</v>
      </c>
      <c r="J3931" t="s">
        <v>35</v>
      </c>
      <c r="K3931">
        <v>211</v>
      </c>
    </row>
    <row r="3932" spans="1:11" x14ac:dyDescent="0.35">
      <c r="A3932" s="36" t="str">
        <f t="shared" si="48"/>
        <v>NHS111PS-202526-H2</v>
      </c>
      <c r="B3932" s="36" t="str">
        <f>VLOOKUP($A3932,Refs!$J$2:$K$15,2,FALSE)</f>
        <v>Oct'25 to Mar'26</v>
      </c>
      <c r="C3932" t="s">
        <v>647</v>
      </c>
      <c r="D3932" t="s">
        <v>506</v>
      </c>
      <c r="E3932" t="s">
        <v>585</v>
      </c>
      <c r="F3932" t="s">
        <v>606</v>
      </c>
      <c r="G3932" t="s">
        <v>607</v>
      </c>
      <c r="H3932" t="s">
        <v>175</v>
      </c>
      <c r="I3932" t="s">
        <v>176</v>
      </c>
      <c r="J3932" t="s">
        <v>36</v>
      </c>
      <c r="K3932">
        <v>181</v>
      </c>
    </row>
    <row r="3933" spans="1:11" x14ac:dyDescent="0.35">
      <c r="A3933" s="36" t="str">
        <f t="shared" si="48"/>
        <v>NHS111PS-202526-H2</v>
      </c>
      <c r="B3933" s="36" t="str">
        <f>VLOOKUP($A3933,Refs!$J$2:$K$15,2,FALSE)</f>
        <v>Oct'25 to Mar'26</v>
      </c>
      <c r="C3933" t="s">
        <v>647</v>
      </c>
      <c r="D3933" t="s">
        <v>506</v>
      </c>
      <c r="E3933" t="s">
        <v>585</v>
      </c>
      <c r="F3933" t="s">
        <v>606</v>
      </c>
      <c r="G3933" t="s">
        <v>607</v>
      </c>
      <c r="H3933" t="s">
        <v>175</v>
      </c>
      <c r="I3933" t="s">
        <v>176</v>
      </c>
      <c r="J3933" t="s">
        <v>37</v>
      </c>
      <c r="K3933">
        <v>165</v>
      </c>
    </row>
    <row r="3934" spans="1:11" x14ac:dyDescent="0.35">
      <c r="A3934" s="36" t="str">
        <f t="shared" si="48"/>
        <v>NHS111PS-202526-H2</v>
      </c>
      <c r="B3934" s="36" t="str">
        <f>VLOOKUP($A3934,Refs!$J$2:$K$15,2,FALSE)</f>
        <v>Oct'25 to Mar'26</v>
      </c>
      <c r="C3934" t="s">
        <v>647</v>
      </c>
      <c r="D3934" t="s">
        <v>506</v>
      </c>
      <c r="E3934" t="s">
        <v>585</v>
      </c>
      <c r="F3934" t="s">
        <v>606</v>
      </c>
      <c r="G3934" t="s">
        <v>607</v>
      </c>
      <c r="H3934" t="s">
        <v>175</v>
      </c>
      <c r="I3934" t="s">
        <v>176</v>
      </c>
      <c r="J3934" t="s">
        <v>38</v>
      </c>
      <c r="K3934">
        <v>119</v>
      </c>
    </row>
    <row r="3935" spans="1:11" x14ac:dyDescent="0.35">
      <c r="A3935" s="36" t="str">
        <f t="shared" si="48"/>
        <v>NHS111PS-202526-H2</v>
      </c>
      <c r="B3935" s="36" t="str">
        <f>VLOOKUP($A3935,Refs!$J$2:$K$15,2,FALSE)</f>
        <v>Oct'25 to Mar'26</v>
      </c>
      <c r="C3935" t="s">
        <v>647</v>
      </c>
      <c r="D3935" t="s">
        <v>506</v>
      </c>
      <c r="E3935" t="s">
        <v>585</v>
      </c>
      <c r="F3935" t="s">
        <v>606</v>
      </c>
      <c r="G3935" t="s">
        <v>607</v>
      </c>
      <c r="H3935" t="s">
        <v>175</v>
      </c>
      <c r="I3935" t="s">
        <v>176</v>
      </c>
      <c r="J3935" t="s">
        <v>39</v>
      </c>
      <c r="K3935">
        <v>171</v>
      </c>
    </row>
    <row r="3936" spans="1:11" x14ac:dyDescent="0.35">
      <c r="A3936" s="36" t="str">
        <f t="shared" si="48"/>
        <v>NHS111PS-202526-H2</v>
      </c>
      <c r="B3936" s="36" t="str">
        <f>VLOOKUP($A3936,Refs!$J$2:$K$15,2,FALSE)</f>
        <v>Oct'25 to Mar'26</v>
      </c>
      <c r="C3936" t="s">
        <v>647</v>
      </c>
      <c r="D3936" t="s">
        <v>506</v>
      </c>
      <c r="E3936" t="s">
        <v>585</v>
      </c>
      <c r="F3936" t="s">
        <v>606</v>
      </c>
      <c r="G3936" t="s">
        <v>607</v>
      </c>
      <c r="H3936" t="s">
        <v>175</v>
      </c>
      <c r="I3936" t="s">
        <v>176</v>
      </c>
      <c r="J3936" t="s">
        <v>40</v>
      </c>
      <c r="K3936">
        <v>42</v>
      </c>
    </row>
    <row r="3937" spans="1:11" x14ac:dyDescent="0.35">
      <c r="A3937" s="36" t="str">
        <f t="shared" si="48"/>
        <v>NHS111PS-202526-H2</v>
      </c>
      <c r="B3937" s="36" t="str">
        <f>VLOOKUP($A3937,Refs!$J$2:$K$15,2,FALSE)</f>
        <v>Oct'25 to Mar'26</v>
      </c>
      <c r="C3937" t="s">
        <v>647</v>
      </c>
      <c r="D3937" t="s">
        <v>506</v>
      </c>
      <c r="E3937" t="s">
        <v>585</v>
      </c>
      <c r="F3937" t="s">
        <v>606</v>
      </c>
      <c r="G3937" t="s">
        <v>607</v>
      </c>
      <c r="H3937" t="s">
        <v>175</v>
      </c>
      <c r="I3937" t="s">
        <v>176</v>
      </c>
      <c r="J3937" t="s">
        <v>41</v>
      </c>
      <c r="K3937">
        <v>54</v>
      </c>
    </row>
    <row r="3938" spans="1:11" x14ac:dyDescent="0.35">
      <c r="A3938" s="36" t="str">
        <f t="shared" si="48"/>
        <v>NHS111PS-202526-H2</v>
      </c>
      <c r="B3938" s="36" t="str">
        <f>VLOOKUP($A3938,Refs!$J$2:$K$15,2,FALSE)</f>
        <v>Oct'25 to Mar'26</v>
      </c>
      <c r="C3938" t="s">
        <v>647</v>
      </c>
      <c r="D3938" t="s">
        <v>506</v>
      </c>
      <c r="E3938" t="s">
        <v>585</v>
      </c>
      <c r="F3938" t="s">
        <v>606</v>
      </c>
      <c r="G3938" t="s">
        <v>607</v>
      </c>
      <c r="H3938" t="s">
        <v>175</v>
      </c>
      <c r="I3938" t="s">
        <v>176</v>
      </c>
      <c r="J3938" t="s">
        <v>42</v>
      </c>
      <c r="K3938">
        <v>70</v>
      </c>
    </row>
    <row r="3939" spans="1:11" x14ac:dyDescent="0.35">
      <c r="A3939" s="36" t="str">
        <f t="shared" si="48"/>
        <v>NHS111PS-202526-H2</v>
      </c>
      <c r="B3939" s="36" t="str">
        <f>VLOOKUP($A3939,Refs!$J$2:$K$15,2,FALSE)</f>
        <v>Oct'25 to Mar'26</v>
      </c>
      <c r="C3939" t="s">
        <v>647</v>
      </c>
      <c r="D3939" t="s">
        <v>506</v>
      </c>
      <c r="E3939" t="s">
        <v>585</v>
      </c>
      <c r="F3939" t="s">
        <v>606</v>
      </c>
      <c r="G3939" t="s">
        <v>607</v>
      </c>
      <c r="H3939" t="s">
        <v>175</v>
      </c>
      <c r="I3939" t="s">
        <v>176</v>
      </c>
      <c r="J3939" t="s">
        <v>43</v>
      </c>
      <c r="K3939">
        <v>10</v>
      </c>
    </row>
    <row r="3940" spans="1:11" x14ac:dyDescent="0.35">
      <c r="A3940" s="36" t="str">
        <f t="shared" si="48"/>
        <v>NHS111PS-202526-H2</v>
      </c>
      <c r="B3940" s="36" t="str">
        <f>VLOOKUP($A3940,Refs!$J$2:$K$15,2,FALSE)</f>
        <v>Oct'25 to Mar'26</v>
      </c>
      <c r="C3940" t="s">
        <v>647</v>
      </c>
      <c r="D3940" t="s">
        <v>506</v>
      </c>
      <c r="E3940" t="s">
        <v>585</v>
      </c>
      <c r="F3940" t="s">
        <v>606</v>
      </c>
      <c r="G3940" t="s">
        <v>607</v>
      </c>
      <c r="H3940" t="s">
        <v>252</v>
      </c>
      <c r="I3940" t="s">
        <v>253</v>
      </c>
      <c r="J3940">
        <v>1</v>
      </c>
      <c r="K3940">
        <v>32434</v>
      </c>
    </row>
    <row r="3941" spans="1:11" x14ac:dyDescent="0.35">
      <c r="A3941" s="36" t="str">
        <f t="shared" si="48"/>
        <v>NHS111PS-202526-H2</v>
      </c>
      <c r="B3941" s="36" t="str">
        <f>VLOOKUP($A3941,Refs!$J$2:$K$15,2,FALSE)</f>
        <v>Oct'25 to Mar'26</v>
      </c>
      <c r="C3941" t="s">
        <v>647</v>
      </c>
      <c r="D3941" t="s">
        <v>506</v>
      </c>
      <c r="E3941" t="s">
        <v>585</v>
      </c>
      <c r="F3941" t="s">
        <v>606</v>
      </c>
      <c r="G3941" t="s">
        <v>607</v>
      </c>
      <c r="H3941" t="s">
        <v>252</v>
      </c>
      <c r="I3941" t="s">
        <v>253</v>
      </c>
      <c r="J3941">
        <v>2</v>
      </c>
      <c r="K3941">
        <v>913</v>
      </c>
    </row>
    <row r="3942" spans="1:11" x14ac:dyDescent="0.35">
      <c r="A3942" s="36" t="str">
        <f t="shared" si="48"/>
        <v>NHS111PS-202526-H2</v>
      </c>
      <c r="B3942" s="36" t="str">
        <f>VLOOKUP($A3942,Refs!$J$2:$K$15,2,FALSE)</f>
        <v>Oct'25 to Mar'26</v>
      </c>
      <c r="C3942" t="s">
        <v>647</v>
      </c>
      <c r="D3942" t="s">
        <v>506</v>
      </c>
      <c r="E3942" t="s">
        <v>585</v>
      </c>
      <c r="F3942" t="s">
        <v>606</v>
      </c>
      <c r="G3942" t="s">
        <v>607</v>
      </c>
      <c r="H3942" t="s">
        <v>252</v>
      </c>
      <c r="I3942" t="s">
        <v>253</v>
      </c>
      <c r="J3942" t="s">
        <v>30</v>
      </c>
      <c r="K3942">
        <v>407</v>
      </c>
    </row>
    <row r="3943" spans="1:11" x14ac:dyDescent="0.35">
      <c r="A3943" s="36" t="str">
        <f t="shared" si="48"/>
        <v>NHS111PS-202526-H2</v>
      </c>
      <c r="B3943" s="36" t="str">
        <f>VLOOKUP($A3943,Refs!$J$2:$K$15,2,FALSE)</f>
        <v>Oct'25 to Mar'26</v>
      </c>
      <c r="C3943" t="s">
        <v>647</v>
      </c>
      <c r="D3943" t="s">
        <v>506</v>
      </c>
      <c r="E3943" t="s">
        <v>585</v>
      </c>
      <c r="F3943" t="s">
        <v>606</v>
      </c>
      <c r="G3943" t="s">
        <v>607</v>
      </c>
      <c r="H3943" t="s">
        <v>252</v>
      </c>
      <c r="I3943" t="s">
        <v>253</v>
      </c>
      <c r="J3943" t="s">
        <v>31</v>
      </c>
      <c r="K3943">
        <v>110</v>
      </c>
    </row>
    <row r="3944" spans="1:11" x14ac:dyDescent="0.35">
      <c r="A3944" s="36" t="str">
        <f t="shared" si="48"/>
        <v>NHS111PS-202526-H2</v>
      </c>
      <c r="B3944" s="36" t="str">
        <f>VLOOKUP($A3944,Refs!$J$2:$K$15,2,FALSE)</f>
        <v>Oct'25 to Mar'26</v>
      </c>
      <c r="C3944" t="s">
        <v>647</v>
      </c>
      <c r="D3944" t="s">
        <v>506</v>
      </c>
      <c r="E3944" t="s">
        <v>585</v>
      </c>
      <c r="F3944" t="s">
        <v>606</v>
      </c>
      <c r="G3944" t="s">
        <v>607</v>
      </c>
      <c r="H3944" t="s">
        <v>252</v>
      </c>
      <c r="I3944" t="s">
        <v>253</v>
      </c>
      <c r="J3944" t="s">
        <v>32</v>
      </c>
      <c r="K3944">
        <v>33</v>
      </c>
    </row>
    <row r="3945" spans="1:11" x14ac:dyDescent="0.35">
      <c r="A3945" s="36" t="str">
        <f t="shared" si="48"/>
        <v>NHS111PS-202526-H2</v>
      </c>
      <c r="B3945" s="36" t="str">
        <f>VLOOKUP($A3945,Refs!$J$2:$K$15,2,FALSE)</f>
        <v>Oct'25 to Mar'26</v>
      </c>
      <c r="C3945" t="s">
        <v>647</v>
      </c>
      <c r="D3945" t="s">
        <v>506</v>
      </c>
      <c r="E3945" t="s">
        <v>585</v>
      </c>
      <c r="F3945" t="s">
        <v>606</v>
      </c>
      <c r="G3945" t="s">
        <v>607</v>
      </c>
      <c r="H3945" t="s">
        <v>252</v>
      </c>
      <c r="I3945" t="s">
        <v>253</v>
      </c>
      <c r="J3945" t="s">
        <v>33</v>
      </c>
      <c r="K3945">
        <v>29</v>
      </c>
    </row>
    <row r="3946" spans="1:11" x14ac:dyDescent="0.35">
      <c r="A3946" s="36" t="str">
        <f t="shared" si="48"/>
        <v>NHS111PS-202526-H2</v>
      </c>
      <c r="B3946" s="36" t="str">
        <f>VLOOKUP($A3946,Refs!$J$2:$K$15,2,FALSE)</f>
        <v>Oct'25 to Mar'26</v>
      </c>
      <c r="C3946" t="s">
        <v>647</v>
      </c>
      <c r="D3946" t="s">
        <v>506</v>
      </c>
      <c r="E3946" t="s">
        <v>585</v>
      </c>
      <c r="F3946" t="s">
        <v>606</v>
      </c>
      <c r="G3946" t="s">
        <v>607</v>
      </c>
      <c r="H3946" t="s">
        <v>252</v>
      </c>
      <c r="I3946" t="s">
        <v>253</v>
      </c>
      <c r="J3946" t="s">
        <v>34</v>
      </c>
      <c r="K3946">
        <v>105</v>
      </c>
    </row>
    <row r="3947" spans="1:11" x14ac:dyDescent="0.35">
      <c r="A3947" s="36" t="str">
        <f t="shared" si="48"/>
        <v>NHS111PS-202526-H2</v>
      </c>
      <c r="B3947" s="36" t="str">
        <f>VLOOKUP($A3947,Refs!$J$2:$K$15,2,FALSE)</f>
        <v>Oct'25 to Mar'26</v>
      </c>
      <c r="C3947" t="s">
        <v>647</v>
      </c>
      <c r="D3947" t="s">
        <v>506</v>
      </c>
      <c r="E3947" t="s">
        <v>585</v>
      </c>
      <c r="F3947" t="s">
        <v>606</v>
      </c>
      <c r="G3947" t="s">
        <v>607</v>
      </c>
      <c r="H3947" t="s">
        <v>252</v>
      </c>
      <c r="I3947" t="s">
        <v>253</v>
      </c>
      <c r="J3947" t="s">
        <v>35</v>
      </c>
      <c r="K3947">
        <v>229</v>
      </c>
    </row>
    <row r="3948" spans="1:11" x14ac:dyDescent="0.35">
      <c r="A3948" s="36" t="str">
        <f t="shared" si="48"/>
        <v>NHS111PS-202526-H2</v>
      </c>
      <c r="B3948" s="36" t="str">
        <f>VLOOKUP($A3948,Refs!$J$2:$K$15,2,FALSE)</f>
        <v>Oct'25 to Mar'26</v>
      </c>
      <c r="C3948" t="s">
        <v>647</v>
      </c>
      <c r="D3948" t="s">
        <v>506</v>
      </c>
      <c r="E3948" t="s">
        <v>585</v>
      </c>
      <c r="F3948" t="s">
        <v>606</v>
      </c>
      <c r="G3948" t="s">
        <v>607</v>
      </c>
      <c r="H3948" t="s">
        <v>252</v>
      </c>
      <c r="I3948" t="s">
        <v>253</v>
      </c>
      <c r="J3948" t="s">
        <v>36</v>
      </c>
      <c r="K3948">
        <v>248</v>
      </c>
    </row>
    <row r="3949" spans="1:11" x14ac:dyDescent="0.35">
      <c r="A3949" s="36" t="str">
        <f t="shared" si="48"/>
        <v>NHS111PS-202526-H2</v>
      </c>
      <c r="B3949" s="36" t="str">
        <f>VLOOKUP($A3949,Refs!$J$2:$K$15,2,FALSE)</f>
        <v>Oct'25 to Mar'26</v>
      </c>
      <c r="C3949" t="s">
        <v>647</v>
      </c>
      <c r="D3949" t="s">
        <v>506</v>
      </c>
      <c r="E3949" t="s">
        <v>585</v>
      </c>
      <c r="F3949" t="s">
        <v>606</v>
      </c>
      <c r="G3949" t="s">
        <v>607</v>
      </c>
      <c r="H3949" t="s">
        <v>252</v>
      </c>
      <c r="I3949" t="s">
        <v>253</v>
      </c>
      <c r="J3949" t="s">
        <v>37</v>
      </c>
      <c r="K3949">
        <v>119</v>
      </c>
    </row>
    <row r="3950" spans="1:11" x14ac:dyDescent="0.35">
      <c r="A3950" s="36" t="str">
        <f t="shared" si="48"/>
        <v>NHS111PS-202526-H2</v>
      </c>
      <c r="B3950" s="36" t="str">
        <f>VLOOKUP($A3950,Refs!$J$2:$K$15,2,FALSE)</f>
        <v>Oct'25 to Mar'26</v>
      </c>
      <c r="C3950" t="s">
        <v>647</v>
      </c>
      <c r="D3950" t="s">
        <v>506</v>
      </c>
      <c r="E3950" t="s">
        <v>585</v>
      </c>
      <c r="F3950" t="s">
        <v>606</v>
      </c>
      <c r="G3950" t="s">
        <v>607</v>
      </c>
      <c r="H3950" t="s">
        <v>252</v>
      </c>
      <c r="I3950" t="s">
        <v>253</v>
      </c>
      <c r="J3950" t="s">
        <v>38</v>
      </c>
      <c r="K3950">
        <v>141</v>
      </c>
    </row>
    <row r="3951" spans="1:11" x14ac:dyDescent="0.35">
      <c r="A3951" s="36" t="str">
        <f t="shared" si="48"/>
        <v>NHS111PS-202526-H2</v>
      </c>
      <c r="B3951" s="36" t="str">
        <f>VLOOKUP($A3951,Refs!$J$2:$K$15,2,FALSE)</f>
        <v>Oct'25 to Mar'26</v>
      </c>
      <c r="C3951" t="s">
        <v>647</v>
      </c>
      <c r="D3951" t="s">
        <v>506</v>
      </c>
      <c r="E3951" t="s">
        <v>585</v>
      </c>
      <c r="F3951" t="s">
        <v>606</v>
      </c>
      <c r="G3951" t="s">
        <v>607</v>
      </c>
      <c r="H3951" t="s">
        <v>252</v>
      </c>
      <c r="I3951" t="s">
        <v>253</v>
      </c>
      <c r="J3951" t="s">
        <v>39</v>
      </c>
      <c r="K3951">
        <v>215</v>
      </c>
    </row>
    <row r="3952" spans="1:11" x14ac:dyDescent="0.35">
      <c r="A3952" s="36" t="str">
        <f t="shared" si="48"/>
        <v>NHS111PS-202526-H2</v>
      </c>
      <c r="B3952" s="36" t="str">
        <f>VLOOKUP($A3952,Refs!$J$2:$K$15,2,FALSE)</f>
        <v>Oct'25 to Mar'26</v>
      </c>
      <c r="C3952" t="s">
        <v>647</v>
      </c>
      <c r="D3952" t="s">
        <v>506</v>
      </c>
      <c r="E3952" t="s">
        <v>585</v>
      </c>
      <c r="F3952" t="s">
        <v>606</v>
      </c>
      <c r="G3952" t="s">
        <v>607</v>
      </c>
      <c r="H3952" t="s">
        <v>252</v>
      </c>
      <c r="I3952" t="s">
        <v>253</v>
      </c>
      <c r="J3952" t="s">
        <v>40</v>
      </c>
      <c r="K3952">
        <v>36</v>
      </c>
    </row>
    <row r="3953" spans="1:11" x14ac:dyDescent="0.35">
      <c r="A3953" s="36" t="str">
        <f t="shared" si="48"/>
        <v>NHS111PS-202526-H2</v>
      </c>
      <c r="B3953" s="36" t="str">
        <f>VLOOKUP($A3953,Refs!$J$2:$K$15,2,FALSE)</f>
        <v>Oct'25 to Mar'26</v>
      </c>
      <c r="C3953" t="s">
        <v>647</v>
      </c>
      <c r="D3953" t="s">
        <v>506</v>
      </c>
      <c r="E3953" t="s">
        <v>585</v>
      </c>
      <c r="F3953" t="s">
        <v>606</v>
      </c>
      <c r="G3953" t="s">
        <v>607</v>
      </c>
      <c r="H3953" t="s">
        <v>252</v>
      </c>
      <c r="I3953" t="s">
        <v>253</v>
      </c>
      <c r="J3953" t="s">
        <v>41</v>
      </c>
      <c r="K3953">
        <v>50</v>
      </c>
    </row>
    <row r="3954" spans="1:11" x14ac:dyDescent="0.35">
      <c r="A3954" s="36" t="str">
        <f t="shared" si="48"/>
        <v>NHS111PS-202526-H2</v>
      </c>
      <c r="B3954" s="36" t="str">
        <f>VLOOKUP($A3954,Refs!$J$2:$K$15,2,FALSE)</f>
        <v>Oct'25 to Mar'26</v>
      </c>
      <c r="C3954" t="s">
        <v>647</v>
      </c>
      <c r="D3954" t="s">
        <v>506</v>
      </c>
      <c r="E3954" t="s">
        <v>585</v>
      </c>
      <c r="F3954" t="s">
        <v>606</v>
      </c>
      <c r="G3954" t="s">
        <v>607</v>
      </c>
      <c r="H3954" t="s">
        <v>252</v>
      </c>
      <c r="I3954" t="s">
        <v>253</v>
      </c>
      <c r="J3954" t="s">
        <v>42</v>
      </c>
      <c r="K3954">
        <v>92</v>
      </c>
    </row>
    <row r="3955" spans="1:11" x14ac:dyDescent="0.35">
      <c r="A3955" s="36" t="str">
        <f t="shared" si="48"/>
        <v>NHS111PS-202526-H2</v>
      </c>
      <c r="B3955" s="36" t="str">
        <f>VLOOKUP($A3955,Refs!$J$2:$K$15,2,FALSE)</f>
        <v>Oct'25 to Mar'26</v>
      </c>
      <c r="C3955" t="s">
        <v>647</v>
      </c>
      <c r="D3955" t="s">
        <v>506</v>
      </c>
      <c r="E3955" t="s">
        <v>585</v>
      </c>
      <c r="F3955" t="s">
        <v>606</v>
      </c>
      <c r="G3955" t="s">
        <v>607</v>
      </c>
      <c r="H3955" t="s">
        <v>252</v>
      </c>
      <c r="I3955" t="s">
        <v>253</v>
      </c>
      <c r="J3955" t="s">
        <v>43</v>
      </c>
      <c r="K3955">
        <v>12</v>
      </c>
    </row>
    <row r="3956" spans="1:11" x14ac:dyDescent="0.35">
      <c r="A3956" s="36" t="str">
        <f t="shared" si="48"/>
        <v>NHS111PS-202526-H2</v>
      </c>
      <c r="B3956" s="36" t="str">
        <f>VLOOKUP($A3956,Refs!$J$2:$K$15,2,FALSE)</f>
        <v>Oct'25 to Mar'26</v>
      </c>
      <c r="C3956" t="s">
        <v>647</v>
      </c>
      <c r="D3956" t="s">
        <v>506</v>
      </c>
      <c r="E3956" t="s">
        <v>585</v>
      </c>
      <c r="F3956" t="s">
        <v>606</v>
      </c>
      <c r="G3956" t="s">
        <v>607</v>
      </c>
      <c r="H3956" t="s">
        <v>387</v>
      </c>
      <c r="I3956" t="s">
        <v>388</v>
      </c>
      <c r="J3956">
        <v>1</v>
      </c>
      <c r="K3956">
        <v>5314</v>
      </c>
    </row>
    <row r="3957" spans="1:11" x14ac:dyDescent="0.35">
      <c r="A3957" s="36" t="str">
        <f t="shared" si="48"/>
        <v>NHS111PS-202526-H2</v>
      </c>
      <c r="B3957" s="36" t="str">
        <f>VLOOKUP($A3957,Refs!$J$2:$K$15,2,FALSE)</f>
        <v>Oct'25 to Mar'26</v>
      </c>
      <c r="C3957" t="s">
        <v>647</v>
      </c>
      <c r="D3957" t="s">
        <v>506</v>
      </c>
      <c r="E3957" t="s">
        <v>585</v>
      </c>
      <c r="F3957" t="s">
        <v>606</v>
      </c>
      <c r="G3957" t="s">
        <v>607</v>
      </c>
      <c r="H3957" t="s">
        <v>387</v>
      </c>
      <c r="I3957" t="s">
        <v>388</v>
      </c>
      <c r="J3957">
        <v>2</v>
      </c>
      <c r="K3957">
        <v>172</v>
      </c>
    </row>
    <row r="3958" spans="1:11" x14ac:dyDescent="0.35">
      <c r="A3958" s="36" t="str">
        <f t="shared" si="48"/>
        <v>NHS111PS-202526-H2</v>
      </c>
      <c r="B3958" s="36" t="str">
        <f>VLOOKUP($A3958,Refs!$J$2:$K$15,2,FALSE)</f>
        <v>Oct'25 to Mar'26</v>
      </c>
      <c r="C3958" t="s">
        <v>647</v>
      </c>
      <c r="D3958" t="s">
        <v>506</v>
      </c>
      <c r="E3958" t="s">
        <v>585</v>
      </c>
      <c r="F3958" t="s">
        <v>606</v>
      </c>
      <c r="G3958" t="s">
        <v>607</v>
      </c>
      <c r="H3958" t="s">
        <v>387</v>
      </c>
      <c r="I3958" t="s">
        <v>388</v>
      </c>
      <c r="J3958" t="s">
        <v>30</v>
      </c>
      <c r="K3958">
        <v>85</v>
      </c>
    </row>
    <row r="3959" spans="1:11" x14ac:dyDescent="0.35">
      <c r="A3959" s="36" t="str">
        <f t="shared" si="48"/>
        <v>NHS111PS-202526-H2</v>
      </c>
      <c r="B3959" s="36" t="str">
        <f>VLOOKUP($A3959,Refs!$J$2:$K$15,2,FALSE)</f>
        <v>Oct'25 to Mar'26</v>
      </c>
      <c r="C3959" t="s">
        <v>647</v>
      </c>
      <c r="D3959" t="s">
        <v>506</v>
      </c>
      <c r="E3959" t="s">
        <v>585</v>
      </c>
      <c r="F3959" t="s">
        <v>606</v>
      </c>
      <c r="G3959" t="s">
        <v>607</v>
      </c>
      <c r="H3959" t="s">
        <v>387</v>
      </c>
      <c r="I3959" t="s">
        <v>388</v>
      </c>
      <c r="J3959" t="s">
        <v>31</v>
      </c>
      <c r="K3959">
        <v>16</v>
      </c>
    </row>
    <row r="3960" spans="1:11" x14ac:dyDescent="0.35">
      <c r="A3960" s="36" t="str">
        <f t="shared" si="48"/>
        <v>NHS111PS-202526-H2</v>
      </c>
      <c r="B3960" s="36" t="str">
        <f>VLOOKUP($A3960,Refs!$J$2:$K$15,2,FALSE)</f>
        <v>Oct'25 to Mar'26</v>
      </c>
      <c r="C3960" t="s">
        <v>647</v>
      </c>
      <c r="D3960" t="s">
        <v>506</v>
      </c>
      <c r="E3960" t="s">
        <v>585</v>
      </c>
      <c r="F3960" t="s">
        <v>606</v>
      </c>
      <c r="G3960" t="s">
        <v>607</v>
      </c>
      <c r="H3960" t="s">
        <v>387</v>
      </c>
      <c r="I3960" t="s">
        <v>388</v>
      </c>
      <c r="J3960" t="s">
        <v>32</v>
      </c>
      <c r="K3960">
        <v>5</v>
      </c>
    </row>
    <row r="3961" spans="1:11" x14ac:dyDescent="0.35">
      <c r="A3961" s="36" t="str">
        <f t="shared" si="48"/>
        <v>NHS111PS-202526-H2</v>
      </c>
      <c r="B3961" s="36" t="str">
        <f>VLOOKUP($A3961,Refs!$J$2:$K$15,2,FALSE)</f>
        <v>Oct'25 to Mar'26</v>
      </c>
      <c r="C3961" t="s">
        <v>647</v>
      </c>
      <c r="D3961" t="s">
        <v>506</v>
      </c>
      <c r="E3961" t="s">
        <v>585</v>
      </c>
      <c r="F3961" t="s">
        <v>606</v>
      </c>
      <c r="G3961" t="s">
        <v>607</v>
      </c>
      <c r="H3961" t="s">
        <v>387</v>
      </c>
      <c r="I3961" t="s">
        <v>388</v>
      </c>
      <c r="J3961" t="s">
        <v>33</v>
      </c>
      <c r="K3961">
        <v>5</v>
      </c>
    </row>
    <row r="3962" spans="1:11" x14ac:dyDescent="0.35">
      <c r="A3962" s="36" t="str">
        <f t="shared" si="48"/>
        <v>NHS111PS-202526-H2</v>
      </c>
      <c r="B3962" s="36" t="str">
        <f>VLOOKUP($A3962,Refs!$J$2:$K$15,2,FALSE)</f>
        <v>Oct'25 to Mar'26</v>
      </c>
      <c r="C3962" t="s">
        <v>647</v>
      </c>
      <c r="D3962" t="s">
        <v>506</v>
      </c>
      <c r="E3962" t="s">
        <v>585</v>
      </c>
      <c r="F3962" t="s">
        <v>606</v>
      </c>
      <c r="G3962" t="s">
        <v>607</v>
      </c>
      <c r="H3962" t="s">
        <v>387</v>
      </c>
      <c r="I3962" t="s">
        <v>388</v>
      </c>
      <c r="J3962" t="s">
        <v>34</v>
      </c>
      <c r="K3962">
        <v>15</v>
      </c>
    </row>
    <row r="3963" spans="1:11" x14ac:dyDescent="0.35">
      <c r="A3963" s="36" t="str">
        <f t="shared" si="48"/>
        <v>NHS111PS-202526-H2</v>
      </c>
      <c r="B3963" s="36" t="str">
        <f>VLOOKUP($A3963,Refs!$J$2:$K$15,2,FALSE)</f>
        <v>Oct'25 to Mar'26</v>
      </c>
      <c r="C3963" t="s">
        <v>647</v>
      </c>
      <c r="D3963" t="s">
        <v>506</v>
      </c>
      <c r="E3963" t="s">
        <v>585</v>
      </c>
      <c r="F3963" t="s">
        <v>606</v>
      </c>
      <c r="G3963" t="s">
        <v>607</v>
      </c>
      <c r="H3963" t="s">
        <v>387</v>
      </c>
      <c r="I3963" t="s">
        <v>388</v>
      </c>
      <c r="J3963" t="s">
        <v>35</v>
      </c>
      <c r="K3963">
        <v>46</v>
      </c>
    </row>
    <row r="3964" spans="1:11" x14ac:dyDescent="0.35">
      <c r="A3964" s="36" t="str">
        <f t="shared" si="48"/>
        <v>NHS111PS-202526-H2</v>
      </c>
      <c r="B3964" s="36" t="str">
        <f>VLOOKUP($A3964,Refs!$J$2:$K$15,2,FALSE)</f>
        <v>Oct'25 to Mar'26</v>
      </c>
      <c r="C3964" t="s">
        <v>647</v>
      </c>
      <c r="D3964" t="s">
        <v>506</v>
      </c>
      <c r="E3964" t="s">
        <v>585</v>
      </c>
      <c r="F3964" t="s">
        <v>606</v>
      </c>
      <c r="G3964" t="s">
        <v>607</v>
      </c>
      <c r="H3964" t="s">
        <v>387</v>
      </c>
      <c r="I3964" t="s">
        <v>388</v>
      </c>
      <c r="J3964" t="s">
        <v>36</v>
      </c>
      <c r="K3964">
        <v>37</v>
      </c>
    </row>
    <row r="3965" spans="1:11" x14ac:dyDescent="0.35">
      <c r="A3965" s="36" t="str">
        <f t="shared" si="48"/>
        <v>NHS111PS-202526-H2</v>
      </c>
      <c r="B3965" s="36" t="str">
        <f>VLOOKUP($A3965,Refs!$J$2:$K$15,2,FALSE)</f>
        <v>Oct'25 to Mar'26</v>
      </c>
      <c r="C3965" t="s">
        <v>647</v>
      </c>
      <c r="D3965" t="s">
        <v>506</v>
      </c>
      <c r="E3965" t="s">
        <v>585</v>
      </c>
      <c r="F3965" t="s">
        <v>606</v>
      </c>
      <c r="G3965" t="s">
        <v>607</v>
      </c>
      <c r="H3965" t="s">
        <v>387</v>
      </c>
      <c r="I3965" t="s">
        <v>388</v>
      </c>
      <c r="J3965" t="s">
        <v>37</v>
      </c>
      <c r="K3965">
        <v>29</v>
      </c>
    </row>
    <row r="3966" spans="1:11" x14ac:dyDescent="0.35">
      <c r="A3966" s="36" t="str">
        <f t="shared" si="48"/>
        <v>NHS111PS-202526-H2</v>
      </c>
      <c r="B3966" s="36" t="str">
        <f>VLOOKUP($A3966,Refs!$J$2:$K$15,2,FALSE)</f>
        <v>Oct'25 to Mar'26</v>
      </c>
      <c r="C3966" t="s">
        <v>647</v>
      </c>
      <c r="D3966" t="s">
        <v>506</v>
      </c>
      <c r="E3966" t="s">
        <v>585</v>
      </c>
      <c r="F3966" t="s">
        <v>606</v>
      </c>
      <c r="G3966" t="s">
        <v>607</v>
      </c>
      <c r="H3966" t="s">
        <v>387</v>
      </c>
      <c r="I3966" t="s">
        <v>388</v>
      </c>
      <c r="J3966" t="s">
        <v>38</v>
      </c>
      <c r="K3966">
        <v>38</v>
      </c>
    </row>
    <row r="3967" spans="1:11" x14ac:dyDescent="0.35">
      <c r="A3967" s="36" t="str">
        <f t="shared" si="48"/>
        <v>NHS111PS-202526-H2</v>
      </c>
      <c r="B3967" s="36" t="str">
        <f>VLOOKUP($A3967,Refs!$J$2:$K$15,2,FALSE)</f>
        <v>Oct'25 to Mar'26</v>
      </c>
      <c r="C3967" t="s">
        <v>647</v>
      </c>
      <c r="D3967" t="s">
        <v>506</v>
      </c>
      <c r="E3967" t="s">
        <v>585</v>
      </c>
      <c r="F3967" t="s">
        <v>606</v>
      </c>
      <c r="G3967" t="s">
        <v>607</v>
      </c>
      <c r="H3967" t="s">
        <v>387</v>
      </c>
      <c r="I3967" t="s">
        <v>388</v>
      </c>
      <c r="J3967" t="s">
        <v>39</v>
      </c>
      <c r="K3967">
        <v>35</v>
      </c>
    </row>
    <row r="3968" spans="1:11" x14ac:dyDescent="0.35">
      <c r="A3968" s="36" t="str">
        <f t="shared" si="48"/>
        <v>NHS111PS-202526-H2</v>
      </c>
      <c r="B3968" s="36" t="str">
        <f>VLOOKUP($A3968,Refs!$J$2:$K$15,2,FALSE)</f>
        <v>Oct'25 to Mar'26</v>
      </c>
      <c r="C3968" t="s">
        <v>647</v>
      </c>
      <c r="D3968" t="s">
        <v>506</v>
      </c>
      <c r="E3968" t="s">
        <v>585</v>
      </c>
      <c r="F3968" t="s">
        <v>606</v>
      </c>
      <c r="G3968" t="s">
        <v>607</v>
      </c>
      <c r="H3968" t="s">
        <v>387</v>
      </c>
      <c r="I3968" t="s">
        <v>388</v>
      </c>
      <c r="J3968" t="s">
        <v>40</v>
      </c>
      <c r="K3968">
        <v>9</v>
      </c>
    </row>
    <row r="3969" spans="1:11" x14ac:dyDescent="0.35">
      <c r="A3969" s="36" t="str">
        <f t="shared" si="48"/>
        <v>NHS111PS-202526-H2</v>
      </c>
      <c r="B3969" s="36" t="str">
        <f>VLOOKUP($A3969,Refs!$J$2:$K$15,2,FALSE)</f>
        <v>Oct'25 to Mar'26</v>
      </c>
      <c r="C3969" t="s">
        <v>647</v>
      </c>
      <c r="D3969" t="s">
        <v>506</v>
      </c>
      <c r="E3969" t="s">
        <v>585</v>
      </c>
      <c r="F3969" t="s">
        <v>606</v>
      </c>
      <c r="G3969" t="s">
        <v>607</v>
      </c>
      <c r="H3969" t="s">
        <v>387</v>
      </c>
      <c r="I3969" t="s">
        <v>388</v>
      </c>
      <c r="J3969" t="s">
        <v>41</v>
      </c>
      <c r="K3969">
        <v>8</v>
      </c>
    </row>
    <row r="3970" spans="1:11" x14ac:dyDescent="0.35">
      <c r="A3970" s="36" t="str">
        <f t="shared" si="48"/>
        <v>NHS111PS-202526-H2</v>
      </c>
      <c r="B3970" s="36" t="str">
        <f>VLOOKUP($A3970,Refs!$J$2:$K$15,2,FALSE)</f>
        <v>Oct'25 to Mar'26</v>
      </c>
      <c r="C3970" t="s">
        <v>647</v>
      </c>
      <c r="D3970" t="s">
        <v>506</v>
      </c>
      <c r="E3970" t="s">
        <v>585</v>
      </c>
      <c r="F3970" t="s">
        <v>606</v>
      </c>
      <c r="G3970" t="s">
        <v>607</v>
      </c>
      <c r="H3970" t="s">
        <v>387</v>
      </c>
      <c r="I3970" t="s">
        <v>388</v>
      </c>
      <c r="J3970" t="s">
        <v>42</v>
      </c>
      <c r="K3970">
        <v>13</v>
      </c>
    </row>
    <row r="3971" spans="1:11" x14ac:dyDescent="0.35">
      <c r="A3971" s="36" t="str">
        <f t="shared" si="48"/>
        <v>NHS111PS-202526-H2</v>
      </c>
      <c r="B3971" s="36" t="str">
        <f>VLOOKUP($A3971,Refs!$J$2:$K$15,2,FALSE)</f>
        <v>Oct'25 to Mar'26</v>
      </c>
      <c r="C3971" t="s">
        <v>647</v>
      </c>
      <c r="D3971" t="s">
        <v>506</v>
      </c>
      <c r="E3971" t="s">
        <v>585</v>
      </c>
      <c r="F3971" t="s">
        <v>606</v>
      </c>
      <c r="G3971" t="s">
        <v>607</v>
      </c>
      <c r="H3971" t="s">
        <v>387</v>
      </c>
      <c r="I3971" t="s">
        <v>388</v>
      </c>
      <c r="J3971" t="s">
        <v>43</v>
      </c>
      <c r="K3971">
        <v>3</v>
      </c>
    </row>
    <row r="3972" spans="1:11" x14ac:dyDescent="0.35">
      <c r="A3972" s="36" t="str">
        <f t="shared" ref="A3972:A4035" si="49">C3972</f>
        <v>NHS111PS-202526-H2</v>
      </c>
      <c r="B3972" s="36" t="str">
        <f>VLOOKUP($A3972,Refs!$J$2:$K$15,2,FALSE)</f>
        <v>Oct'25 to Mar'26</v>
      </c>
      <c r="C3972" t="s">
        <v>647</v>
      </c>
      <c r="D3972" t="s">
        <v>506</v>
      </c>
      <c r="E3972" t="s">
        <v>585</v>
      </c>
      <c r="F3972" t="s">
        <v>606</v>
      </c>
      <c r="G3972" t="s">
        <v>607</v>
      </c>
      <c r="H3972" t="s">
        <v>167</v>
      </c>
      <c r="I3972" t="s">
        <v>168</v>
      </c>
      <c r="J3972">
        <v>1</v>
      </c>
      <c r="K3972">
        <v>4196</v>
      </c>
    </row>
    <row r="3973" spans="1:11" x14ac:dyDescent="0.35">
      <c r="A3973" s="36" t="str">
        <f t="shared" si="49"/>
        <v>NHS111PS-202526-H2</v>
      </c>
      <c r="B3973" s="36" t="str">
        <f>VLOOKUP($A3973,Refs!$J$2:$K$15,2,FALSE)</f>
        <v>Oct'25 to Mar'26</v>
      </c>
      <c r="C3973" t="s">
        <v>647</v>
      </c>
      <c r="D3973" t="s">
        <v>506</v>
      </c>
      <c r="E3973" t="s">
        <v>585</v>
      </c>
      <c r="F3973" t="s">
        <v>606</v>
      </c>
      <c r="G3973" t="s">
        <v>607</v>
      </c>
      <c r="H3973" t="s">
        <v>167</v>
      </c>
      <c r="I3973" t="s">
        <v>168</v>
      </c>
      <c r="J3973">
        <v>2</v>
      </c>
      <c r="K3973">
        <v>165</v>
      </c>
    </row>
    <row r="3974" spans="1:11" x14ac:dyDescent="0.35">
      <c r="A3974" s="36" t="str">
        <f t="shared" si="49"/>
        <v>NHS111PS-202526-H2</v>
      </c>
      <c r="B3974" s="36" t="str">
        <f>VLOOKUP($A3974,Refs!$J$2:$K$15,2,FALSE)</f>
        <v>Oct'25 to Mar'26</v>
      </c>
      <c r="C3974" t="s">
        <v>647</v>
      </c>
      <c r="D3974" t="s">
        <v>506</v>
      </c>
      <c r="E3974" t="s">
        <v>585</v>
      </c>
      <c r="F3974" t="s">
        <v>606</v>
      </c>
      <c r="G3974" t="s">
        <v>607</v>
      </c>
      <c r="H3974" t="s">
        <v>167</v>
      </c>
      <c r="I3974" t="s">
        <v>168</v>
      </c>
      <c r="J3974" t="s">
        <v>30</v>
      </c>
      <c r="K3974">
        <v>88</v>
      </c>
    </row>
    <row r="3975" spans="1:11" x14ac:dyDescent="0.35">
      <c r="A3975" s="36" t="str">
        <f t="shared" si="49"/>
        <v>NHS111PS-202526-H2</v>
      </c>
      <c r="B3975" s="36" t="str">
        <f>VLOOKUP($A3975,Refs!$J$2:$K$15,2,FALSE)</f>
        <v>Oct'25 to Mar'26</v>
      </c>
      <c r="C3975" t="s">
        <v>647</v>
      </c>
      <c r="D3975" t="s">
        <v>506</v>
      </c>
      <c r="E3975" t="s">
        <v>585</v>
      </c>
      <c r="F3975" t="s">
        <v>606</v>
      </c>
      <c r="G3975" t="s">
        <v>607</v>
      </c>
      <c r="H3975" t="s">
        <v>167</v>
      </c>
      <c r="I3975" t="s">
        <v>168</v>
      </c>
      <c r="J3975" t="s">
        <v>31</v>
      </c>
      <c r="K3975">
        <v>17</v>
      </c>
    </row>
    <row r="3976" spans="1:11" x14ac:dyDescent="0.35">
      <c r="A3976" s="36" t="str">
        <f t="shared" si="49"/>
        <v>NHS111PS-202526-H2</v>
      </c>
      <c r="B3976" s="36" t="str">
        <f>VLOOKUP($A3976,Refs!$J$2:$K$15,2,FALSE)</f>
        <v>Oct'25 to Mar'26</v>
      </c>
      <c r="C3976" t="s">
        <v>647</v>
      </c>
      <c r="D3976" t="s">
        <v>506</v>
      </c>
      <c r="E3976" t="s">
        <v>585</v>
      </c>
      <c r="F3976" t="s">
        <v>606</v>
      </c>
      <c r="G3976" t="s">
        <v>607</v>
      </c>
      <c r="H3976" t="s">
        <v>167</v>
      </c>
      <c r="I3976" t="s">
        <v>168</v>
      </c>
      <c r="J3976" t="s">
        <v>32</v>
      </c>
      <c r="K3976">
        <v>7</v>
      </c>
    </row>
    <row r="3977" spans="1:11" x14ac:dyDescent="0.35">
      <c r="A3977" s="36" t="str">
        <f t="shared" si="49"/>
        <v>NHS111PS-202526-H2</v>
      </c>
      <c r="B3977" s="36" t="str">
        <f>VLOOKUP($A3977,Refs!$J$2:$K$15,2,FALSE)</f>
        <v>Oct'25 to Mar'26</v>
      </c>
      <c r="C3977" t="s">
        <v>647</v>
      </c>
      <c r="D3977" t="s">
        <v>506</v>
      </c>
      <c r="E3977" t="s">
        <v>585</v>
      </c>
      <c r="F3977" t="s">
        <v>606</v>
      </c>
      <c r="G3977" t="s">
        <v>607</v>
      </c>
      <c r="H3977" t="s">
        <v>167</v>
      </c>
      <c r="I3977" t="s">
        <v>168</v>
      </c>
      <c r="J3977" t="s">
        <v>33</v>
      </c>
      <c r="K3977">
        <v>5</v>
      </c>
    </row>
    <row r="3978" spans="1:11" x14ac:dyDescent="0.35">
      <c r="A3978" s="36" t="str">
        <f t="shared" si="49"/>
        <v>NHS111PS-202526-H2</v>
      </c>
      <c r="B3978" s="36" t="str">
        <f>VLOOKUP($A3978,Refs!$J$2:$K$15,2,FALSE)</f>
        <v>Oct'25 to Mar'26</v>
      </c>
      <c r="C3978" t="s">
        <v>647</v>
      </c>
      <c r="D3978" t="s">
        <v>506</v>
      </c>
      <c r="E3978" t="s">
        <v>585</v>
      </c>
      <c r="F3978" t="s">
        <v>606</v>
      </c>
      <c r="G3978" t="s">
        <v>607</v>
      </c>
      <c r="H3978" t="s">
        <v>167</v>
      </c>
      <c r="I3978" t="s">
        <v>168</v>
      </c>
      <c r="J3978" t="s">
        <v>34</v>
      </c>
      <c r="K3978">
        <v>6</v>
      </c>
    </row>
    <row r="3979" spans="1:11" x14ac:dyDescent="0.35">
      <c r="A3979" s="36" t="str">
        <f t="shared" si="49"/>
        <v>NHS111PS-202526-H2</v>
      </c>
      <c r="B3979" s="36" t="str">
        <f>VLOOKUP($A3979,Refs!$J$2:$K$15,2,FALSE)</f>
        <v>Oct'25 to Mar'26</v>
      </c>
      <c r="C3979" t="s">
        <v>647</v>
      </c>
      <c r="D3979" t="s">
        <v>506</v>
      </c>
      <c r="E3979" t="s">
        <v>585</v>
      </c>
      <c r="F3979" t="s">
        <v>606</v>
      </c>
      <c r="G3979" t="s">
        <v>607</v>
      </c>
      <c r="H3979" t="s">
        <v>167</v>
      </c>
      <c r="I3979" t="s">
        <v>168</v>
      </c>
      <c r="J3979" t="s">
        <v>35</v>
      </c>
      <c r="K3979">
        <v>42</v>
      </c>
    </row>
    <row r="3980" spans="1:11" x14ac:dyDescent="0.35">
      <c r="A3980" s="36" t="str">
        <f t="shared" si="49"/>
        <v>NHS111PS-202526-H2</v>
      </c>
      <c r="B3980" s="36" t="str">
        <f>VLOOKUP($A3980,Refs!$J$2:$K$15,2,FALSE)</f>
        <v>Oct'25 to Mar'26</v>
      </c>
      <c r="C3980" t="s">
        <v>647</v>
      </c>
      <c r="D3980" t="s">
        <v>506</v>
      </c>
      <c r="E3980" t="s">
        <v>585</v>
      </c>
      <c r="F3980" t="s">
        <v>606</v>
      </c>
      <c r="G3980" t="s">
        <v>607</v>
      </c>
      <c r="H3980" t="s">
        <v>167</v>
      </c>
      <c r="I3980" t="s">
        <v>168</v>
      </c>
      <c r="J3980" t="s">
        <v>36</v>
      </c>
      <c r="K3980">
        <v>40</v>
      </c>
    </row>
    <row r="3981" spans="1:11" x14ac:dyDescent="0.35">
      <c r="A3981" s="36" t="str">
        <f t="shared" si="49"/>
        <v>NHS111PS-202526-H2</v>
      </c>
      <c r="B3981" s="36" t="str">
        <f>VLOOKUP($A3981,Refs!$J$2:$K$15,2,FALSE)</f>
        <v>Oct'25 to Mar'26</v>
      </c>
      <c r="C3981" t="s">
        <v>647</v>
      </c>
      <c r="D3981" t="s">
        <v>506</v>
      </c>
      <c r="E3981" t="s">
        <v>585</v>
      </c>
      <c r="F3981" t="s">
        <v>606</v>
      </c>
      <c r="G3981" t="s">
        <v>607</v>
      </c>
      <c r="H3981" t="s">
        <v>167</v>
      </c>
      <c r="I3981" t="s">
        <v>168</v>
      </c>
      <c r="J3981" t="s">
        <v>37</v>
      </c>
      <c r="K3981">
        <v>18</v>
      </c>
    </row>
    <row r="3982" spans="1:11" x14ac:dyDescent="0.35">
      <c r="A3982" s="36" t="str">
        <f t="shared" si="49"/>
        <v>NHS111PS-202526-H2</v>
      </c>
      <c r="B3982" s="36" t="str">
        <f>VLOOKUP($A3982,Refs!$J$2:$K$15,2,FALSE)</f>
        <v>Oct'25 to Mar'26</v>
      </c>
      <c r="C3982" t="s">
        <v>647</v>
      </c>
      <c r="D3982" t="s">
        <v>506</v>
      </c>
      <c r="E3982" t="s">
        <v>585</v>
      </c>
      <c r="F3982" t="s">
        <v>606</v>
      </c>
      <c r="G3982" t="s">
        <v>607</v>
      </c>
      <c r="H3982" t="s">
        <v>167</v>
      </c>
      <c r="I3982" t="s">
        <v>168</v>
      </c>
      <c r="J3982" t="s">
        <v>38</v>
      </c>
      <c r="K3982">
        <v>28</v>
      </c>
    </row>
    <row r="3983" spans="1:11" x14ac:dyDescent="0.35">
      <c r="A3983" s="36" t="str">
        <f t="shared" si="49"/>
        <v>NHS111PS-202526-H2</v>
      </c>
      <c r="B3983" s="36" t="str">
        <f>VLOOKUP($A3983,Refs!$J$2:$K$15,2,FALSE)</f>
        <v>Oct'25 to Mar'26</v>
      </c>
      <c r="C3983" t="s">
        <v>647</v>
      </c>
      <c r="D3983" t="s">
        <v>506</v>
      </c>
      <c r="E3983" t="s">
        <v>585</v>
      </c>
      <c r="F3983" t="s">
        <v>606</v>
      </c>
      <c r="G3983" t="s">
        <v>607</v>
      </c>
      <c r="H3983" t="s">
        <v>167</v>
      </c>
      <c r="I3983" t="s">
        <v>168</v>
      </c>
      <c r="J3983" t="s">
        <v>39</v>
      </c>
      <c r="K3983">
        <v>39</v>
      </c>
    </row>
    <row r="3984" spans="1:11" x14ac:dyDescent="0.35">
      <c r="A3984" s="36" t="str">
        <f t="shared" si="49"/>
        <v>NHS111PS-202526-H2</v>
      </c>
      <c r="B3984" s="36" t="str">
        <f>VLOOKUP($A3984,Refs!$J$2:$K$15,2,FALSE)</f>
        <v>Oct'25 to Mar'26</v>
      </c>
      <c r="C3984" t="s">
        <v>647</v>
      </c>
      <c r="D3984" t="s">
        <v>506</v>
      </c>
      <c r="E3984" t="s">
        <v>585</v>
      </c>
      <c r="F3984" t="s">
        <v>606</v>
      </c>
      <c r="G3984" t="s">
        <v>607</v>
      </c>
      <c r="H3984" t="s">
        <v>167</v>
      </c>
      <c r="I3984" t="s">
        <v>168</v>
      </c>
      <c r="J3984" t="s">
        <v>40</v>
      </c>
      <c r="K3984">
        <v>12</v>
      </c>
    </row>
    <row r="3985" spans="1:11" x14ac:dyDescent="0.35">
      <c r="A3985" s="36" t="str">
        <f t="shared" si="49"/>
        <v>NHS111PS-202526-H2</v>
      </c>
      <c r="B3985" s="36" t="str">
        <f>VLOOKUP($A3985,Refs!$J$2:$K$15,2,FALSE)</f>
        <v>Oct'25 to Mar'26</v>
      </c>
      <c r="C3985" t="s">
        <v>647</v>
      </c>
      <c r="D3985" t="s">
        <v>506</v>
      </c>
      <c r="E3985" t="s">
        <v>585</v>
      </c>
      <c r="F3985" t="s">
        <v>606</v>
      </c>
      <c r="G3985" t="s">
        <v>607</v>
      </c>
      <c r="H3985" t="s">
        <v>167</v>
      </c>
      <c r="I3985" t="s">
        <v>168</v>
      </c>
      <c r="J3985" t="s">
        <v>41</v>
      </c>
      <c r="K3985">
        <v>10</v>
      </c>
    </row>
    <row r="3986" spans="1:11" x14ac:dyDescent="0.35">
      <c r="A3986" s="36" t="str">
        <f t="shared" si="49"/>
        <v>NHS111PS-202526-H2</v>
      </c>
      <c r="B3986" s="36" t="str">
        <f>VLOOKUP($A3986,Refs!$J$2:$K$15,2,FALSE)</f>
        <v>Oct'25 to Mar'26</v>
      </c>
      <c r="C3986" t="s">
        <v>647</v>
      </c>
      <c r="D3986" t="s">
        <v>506</v>
      </c>
      <c r="E3986" t="s">
        <v>585</v>
      </c>
      <c r="F3986" t="s">
        <v>606</v>
      </c>
      <c r="G3986" t="s">
        <v>607</v>
      </c>
      <c r="H3986" t="s">
        <v>167</v>
      </c>
      <c r="I3986" t="s">
        <v>168</v>
      </c>
      <c r="J3986" t="s">
        <v>42</v>
      </c>
      <c r="K3986">
        <v>16</v>
      </c>
    </row>
    <row r="3987" spans="1:11" x14ac:dyDescent="0.35">
      <c r="A3987" s="36" t="str">
        <f t="shared" si="49"/>
        <v>NHS111PS-202526-H2</v>
      </c>
      <c r="B3987" s="36" t="str">
        <f>VLOOKUP($A3987,Refs!$J$2:$K$15,2,FALSE)</f>
        <v>Oct'25 to Mar'26</v>
      </c>
      <c r="C3987" t="s">
        <v>647</v>
      </c>
      <c r="D3987" t="s">
        <v>506</v>
      </c>
      <c r="E3987" t="s">
        <v>585</v>
      </c>
      <c r="F3987" t="s">
        <v>606</v>
      </c>
      <c r="G3987" t="s">
        <v>607</v>
      </c>
      <c r="H3987" t="s">
        <v>167</v>
      </c>
      <c r="I3987" t="s">
        <v>168</v>
      </c>
      <c r="J3987" t="s">
        <v>43</v>
      </c>
      <c r="K3987">
        <v>2</v>
      </c>
    </row>
    <row r="3988" spans="1:11" x14ac:dyDescent="0.35">
      <c r="A3988" s="36" t="str">
        <f t="shared" si="49"/>
        <v>NHS111PS-202526-H2</v>
      </c>
      <c r="B3988" s="36" t="str">
        <f>VLOOKUP($A3988,Refs!$J$2:$K$15,2,FALSE)</f>
        <v>Oct'25 to Mar'26</v>
      </c>
      <c r="C3988" t="s">
        <v>647</v>
      </c>
      <c r="D3988" t="s">
        <v>493</v>
      </c>
      <c r="E3988" t="s">
        <v>608</v>
      </c>
      <c r="F3988" t="s">
        <v>609</v>
      </c>
      <c r="G3988" t="s">
        <v>610</v>
      </c>
      <c r="H3988" t="s">
        <v>99</v>
      </c>
      <c r="I3988" t="s">
        <v>100</v>
      </c>
      <c r="J3988">
        <v>1</v>
      </c>
      <c r="K3988">
        <v>25800</v>
      </c>
    </row>
    <row r="3989" spans="1:11" x14ac:dyDescent="0.35">
      <c r="A3989" s="36" t="str">
        <f t="shared" si="49"/>
        <v>NHS111PS-202526-H2</v>
      </c>
      <c r="B3989" s="36" t="str">
        <f>VLOOKUP($A3989,Refs!$J$2:$K$15,2,FALSE)</f>
        <v>Oct'25 to Mar'26</v>
      </c>
      <c r="C3989" t="s">
        <v>647</v>
      </c>
      <c r="D3989" t="s">
        <v>493</v>
      </c>
      <c r="E3989" t="s">
        <v>608</v>
      </c>
      <c r="F3989" t="s">
        <v>609</v>
      </c>
      <c r="G3989" t="s">
        <v>610</v>
      </c>
      <c r="H3989" t="s">
        <v>99</v>
      </c>
      <c r="I3989" t="s">
        <v>100</v>
      </c>
      <c r="J3989">
        <v>2</v>
      </c>
      <c r="K3989">
        <v>2537</v>
      </c>
    </row>
    <row r="3990" spans="1:11" x14ac:dyDescent="0.35">
      <c r="A3990" s="36" t="str">
        <f t="shared" si="49"/>
        <v>NHS111PS-202526-H2</v>
      </c>
      <c r="B3990" s="36" t="str">
        <f>VLOOKUP($A3990,Refs!$J$2:$K$15,2,FALSE)</f>
        <v>Oct'25 to Mar'26</v>
      </c>
      <c r="C3990" t="s">
        <v>647</v>
      </c>
      <c r="D3990" t="s">
        <v>493</v>
      </c>
      <c r="E3990" t="s">
        <v>608</v>
      </c>
      <c r="F3990" t="s">
        <v>609</v>
      </c>
      <c r="G3990" t="s">
        <v>610</v>
      </c>
      <c r="H3990" t="s">
        <v>99</v>
      </c>
      <c r="I3990" t="s">
        <v>100</v>
      </c>
      <c r="J3990" t="s">
        <v>30</v>
      </c>
      <c r="K3990">
        <v>1721</v>
      </c>
    </row>
    <row r="3991" spans="1:11" x14ac:dyDescent="0.35">
      <c r="A3991" s="36" t="str">
        <f t="shared" si="49"/>
        <v>NHS111PS-202526-H2</v>
      </c>
      <c r="B3991" s="36" t="str">
        <f>VLOOKUP($A3991,Refs!$J$2:$K$15,2,FALSE)</f>
        <v>Oct'25 to Mar'26</v>
      </c>
      <c r="C3991" t="s">
        <v>647</v>
      </c>
      <c r="D3991" t="s">
        <v>493</v>
      </c>
      <c r="E3991" t="s">
        <v>608</v>
      </c>
      <c r="F3991" t="s">
        <v>609</v>
      </c>
      <c r="G3991" t="s">
        <v>610</v>
      </c>
      <c r="H3991" t="s">
        <v>99</v>
      </c>
      <c r="I3991" t="s">
        <v>100</v>
      </c>
      <c r="J3991" t="s">
        <v>31</v>
      </c>
      <c r="K3991">
        <v>351</v>
      </c>
    </row>
    <row r="3992" spans="1:11" x14ac:dyDescent="0.35">
      <c r="A3992" s="36" t="str">
        <f t="shared" si="49"/>
        <v>NHS111PS-202526-H2</v>
      </c>
      <c r="B3992" s="36" t="str">
        <f>VLOOKUP($A3992,Refs!$J$2:$K$15,2,FALSE)</f>
        <v>Oct'25 to Mar'26</v>
      </c>
      <c r="C3992" t="s">
        <v>647</v>
      </c>
      <c r="D3992" t="s">
        <v>493</v>
      </c>
      <c r="E3992" t="s">
        <v>608</v>
      </c>
      <c r="F3992" t="s">
        <v>609</v>
      </c>
      <c r="G3992" t="s">
        <v>610</v>
      </c>
      <c r="H3992" t="s">
        <v>99</v>
      </c>
      <c r="I3992" t="s">
        <v>100</v>
      </c>
      <c r="J3992" t="s">
        <v>32</v>
      </c>
      <c r="K3992">
        <v>138</v>
      </c>
    </row>
    <row r="3993" spans="1:11" x14ac:dyDescent="0.35">
      <c r="A3993" s="36" t="str">
        <f t="shared" si="49"/>
        <v>NHS111PS-202526-H2</v>
      </c>
      <c r="B3993" s="36" t="str">
        <f>VLOOKUP($A3993,Refs!$J$2:$K$15,2,FALSE)</f>
        <v>Oct'25 to Mar'26</v>
      </c>
      <c r="C3993" t="s">
        <v>647</v>
      </c>
      <c r="D3993" t="s">
        <v>493</v>
      </c>
      <c r="E3993" t="s">
        <v>608</v>
      </c>
      <c r="F3993" t="s">
        <v>609</v>
      </c>
      <c r="G3993" t="s">
        <v>610</v>
      </c>
      <c r="H3993" t="s">
        <v>99</v>
      </c>
      <c r="I3993" t="s">
        <v>100</v>
      </c>
      <c r="J3993" t="s">
        <v>33</v>
      </c>
      <c r="K3993">
        <v>148</v>
      </c>
    </row>
    <row r="3994" spans="1:11" x14ac:dyDescent="0.35">
      <c r="A3994" s="36" t="str">
        <f t="shared" si="49"/>
        <v>NHS111PS-202526-H2</v>
      </c>
      <c r="B3994" s="36" t="str">
        <f>VLOOKUP($A3994,Refs!$J$2:$K$15,2,FALSE)</f>
        <v>Oct'25 to Mar'26</v>
      </c>
      <c r="C3994" t="s">
        <v>647</v>
      </c>
      <c r="D3994" t="s">
        <v>493</v>
      </c>
      <c r="E3994" t="s">
        <v>608</v>
      </c>
      <c r="F3994" t="s">
        <v>609</v>
      </c>
      <c r="G3994" t="s">
        <v>610</v>
      </c>
      <c r="H3994" t="s">
        <v>99</v>
      </c>
      <c r="I3994" t="s">
        <v>100</v>
      </c>
      <c r="J3994" t="s">
        <v>34</v>
      </c>
      <c r="K3994">
        <v>179</v>
      </c>
    </row>
    <row r="3995" spans="1:11" x14ac:dyDescent="0.35">
      <c r="A3995" s="36" t="str">
        <f t="shared" si="49"/>
        <v>NHS111PS-202526-H2</v>
      </c>
      <c r="B3995" s="36" t="str">
        <f>VLOOKUP($A3995,Refs!$J$2:$K$15,2,FALSE)</f>
        <v>Oct'25 to Mar'26</v>
      </c>
      <c r="C3995" t="s">
        <v>647</v>
      </c>
      <c r="D3995" t="s">
        <v>493</v>
      </c>
      <c r="E3995" t="s">
        <v>608</v>
      </c>
      <c r="F3995" t="s">
        <v>609</v>
      </c>
      <c r="G3995" t="s">
        <v>610</v>
      </c>
      <c r="H3995" t="s">
        <v>99</v>
      </c>
      <c r="I3995" t="s">
        <v>100</v>
      </c>
      <c r="J3995" t="s">
        <v>35</v>
      </c>
      <c r="K3995">
        <v>0</v>
      </c>
    </row>
    <row r="3996" spans="1:11" x14ac:dyDescent="0.35">
      <c r="A3996" s="36" t="str">
        <f t="shared" si="49"/>
        <v>NHS111PS-202526-H2</v>
      </c>
      <c r="B3996" s="36" t="str">
        <f>VLOOKUP($A3996,Refs!$J$2:$K$15,2,FALSE)</f>
        <v>Oct'25 to Mar'26</v>
      </c>
      <c r="C3996" t="s">
        <v>647</v>
      </c>
      <c r="D3996" t="s">
        <v>493</v>
      </c>
      <c r="E3996" t="s">
        <v>608</v>
      </c>
      <c r="F3996" t="s">
        <v>609</v>
      </c>
      <c r="G3996" t="s">
        <v>610</v>
      </c>
      <c r="H3996" t="s">
        <v>99</v>
      </c>
      <c r="I3996" t="s">
        <v>100</v>
      </c>
      <c r="J3996" t="s">
        <v>36</v>
      </c>
      <c r="K3996">
        <v>438</v>
      </c>
    </row>
    <row r="3997" spans="1:11" x14ac:dyDescent="0.35">
      <c r="A3997" s="36" t="str">
        <f t="shared" si="49"/>
        <v>NHS111PS-202526-H2</v>
      </c>
      <c r="B3997" s="36" t="str">
        <f>VLOOKUP($A3997,Refs!$J$2:$K$15,2,FALSE)</f>
        <v>Oct'25 to Mar'26</v>
      </c>
      <c r="C3997" t="s">
        <v>647</v>
      </c>
      <c r="D3997" t="s">
        <v>493</v>
      </c>
      <c r="E3997" t="s">
        <v>608</v>
      </c>
      <c r="F3997" t="s">
        <v>609</v>
      </c>
      <c r="G3997" t="s">
        <v>610</v>
      </c>
      <c r="H3997" t="s">
        <v>99</v>
      </c>
      <c r="I3997" t="s">
        <v>100</v>
      </c>
      <c r="J3997" t="s">
        <v>37</v>
      </c>
      <c r="K3997">
        <v>517</v>
      </c>
    </row>
    <row r="3998" spans="1:11" x14ac:dyDescent="0.35">
      <c r="A3998" s="36" t="str">
        <f t="shared" si="49"/>
        <v>NHS111PS-202526-H2</v>
      </c>
      <c r="B3998" s="36" t="str">
        <f>VLOOKUP($A3998,Refs!$J$2:$K$15,2,FALSE)</f>
        <v>Oct'25 to Mar'26</v>
      </c>
      <c r="C3998" t="s">
        <v>647</v>
      </c>
      <c r="D3998" t="s">
        <v>493</v>
      </c>
      <c r="E3998" t="s">
        <v>608</v>
      </c>
      <c r="F3998" t="s">
        <v>609</v>
      </c>
      <c r="G3998" t="s">
        <v>610</v>
      </c>
      <c r="H3998" t="s">
        <v>99</v>
      </c>
      <c r="I3998" t="s">
        <v>100</v>
      </c>
      <c r="J3998" t="s">
        <v>38</v>
      </c>
      <c r="K3998">
        <v>171</v>
      </c>
    </row>
    <row r="3999" spans="1:11" x14ac:dyDescent="0.35">
      <c r="A3999" s="36" t="str">
        <f t="shared" si="49"/>
        <v>NHS111PS-202526-H2</v>
      </c>
      <c r="B3999" s="36" t="str">
        <f>VLOOKUP($A3999,Refs!$J$2:$K$15,2,FALSE)</f>
        <v>Oct'25 to Mar'26</v>
      </c>
      <c r="C3999" t="s">
        <v>647</v>
      </c>
      <c r="D3999" t="s">
        <v>493</v>
      </c>
      <c r="E3999" t="s">
        <v>608</v>
      </c>
      <c r="F3999" t="s">
        <v>609</v>
      </c>
      <c r="G3999" t="s">
        <v>610</v>
      </c>
      <c r="H3999" t="s">
        <v>99</v>
      </c>
      <c r="I3999" t="s">
        <v>100</v>
      </c>
      <c r="J3999" t="s">
        <v>39</v>
      </c>
      <c r="K3999">
        <v>362</v>
      </c>
    </row>
    <row r="4000" spans="1:11" x14ac:dyDescent="0.35">
      <c r="A4000" s="36" t="str">
        <f t="shared" si="49"/>
        <v>NHS111PS-202526-H2</v>
      </c>
      <c r="B4000" s="36" t="str">
        <f>VLOOKUP($A4000,Refs!$J$2:$K$15,2,FALSE)</f>
        <v>Oct'25 to Mar'26</v>
      </c>
      <c r="C4000" t="s">
        <v>647</v>
      </c>
      <c r="D4000" t="s">
        <v>493</v>
      </c>
      <c r="E4000" t="s">
        <v>608</v>
      </c>
      <c r="F4000" t="s">
        <v>609</v>
      </c>
      <c r="G4000" t="s">
        <v>610</v>
      </c>
      <c r="H4000" t="s">
        <v>99</v>
      </c>
      <c r="I4000" t="s">
        <v>100</v>
      </c>
      <c r="J4000" t="s">
        <v>40</v>
      </c>
      <c r="K4000">
        <v>88</v>
      </c>
    </row>
    <row r="4001" spans="1:11" x14ac:dyDescent="0.35">
      <c r="A4001" s="36" t="str">
        <f t="shared" si="49"/>
        <v>NHS111PS-202526-H2</v>
      </c>
      <c r="B4001" s="36" t="str">
        <f>VLOOKUP($A4001,Refs!$J$2:$K$15,2,FALSE)</f>
        <v>Oct'25 to Mar'26</v>
      </c>
      <c r="C4001" t="s">
        <v>647</v>
      </c>
      <c r="D4001" t="s">
        <v>493</v>
      </c>
      <c r="E4001" t="s">
        <v>608</v>
      </c>
      <c r="F4001" t="s">
        <v>609</v>
      </c>
      <c r="G4001" t="s">
        <v>610</v>
      </c>
      <c r="H4001" t="s">
        <v>99</v>
      </c>
      <c r="I4001" t="s">
        <v>100</v>
      </c>
      <c r="J4001" t="s">
        <v>41</v>
      </c>
      <c r="K4001">
        <v>91</v>
      </c>
    </row>
    <row r="4002" spans="1:11" x14ac:dyDescent="0.35">
      <c r="A4002" s="36" t="str">
        <f t="shared" si="49"/>
        <v>NHS111PS-202526-H2</v>
      </c>
      <c r="B4002" s="36" t="str">
        <f>VLOOKUP($A4002,Refs!$J$2:$K$15,2,FALSE)</f>
        <v>Oct'25 to Mar'26</v>
      </c>
      <c r="C4002" t="s">
        <v>647</v>
      </c>
      <c r="D4002" t="s">
        <v>493</v>
      </c>
      <c r="E4002" t="s">
        <v>608</v>
      </c>
      <c r="F4002" t="s">
        <v>609</v>
      </c>
      <c r="G4002" t="s">
        <v>610</v>
      </c>
      <c r="H4002" t="s">
        <v>99</v>
      </c>
      <c r="I4002" t="s">
        <v>100</v>
      </c>
      <c r="J4002" t="s">
        <v>42</v>
      </c>
      <c r="K4002">
        <v>851</v>
      </c>
    </row>
    <row r="4003" spans="1:11" x14ac:dyDescent="0.35">
      <c r="A4003" s="36" t="str">
        <f t="shared" si="49"/>
        <v>NHS111PS-202526-H2</v>
      </c>
      <c r="B4003" s="36" t="str">
        <f>VLOOKUP($A4003,Refs!$J$2:$K$15,2,FALSE)</f>
        <v>Oct'25 to Mar'26</v>
      </c>
      <c r="C4003" t="s">
        <v>647</v>
      </c>
      <c r="D4003" t="s">
        <v>493</v>
      </c>
      <c r="E4003" t="s">
        <v>608</v>
      </c>
      <c r="F4003" t="s">
        <v>609</v>
      </c>
      <c r="G4003" t="s">
        <v>610</v>
      </c>
      <c r="H4003" t="s">
        <v>99</v>
      </c>
      <c r="I4003" t="s">
        <v>100</v>
      </c>
      <c r="J4003" t="s">
        <v>43</v>
      </c>
      <c r="K4003">
        <v>19</v>
      </c>
    </row>
    <row r="4004" spans="1:11" x14ac:dyDescent="0.35">
      <c r="A4004" s="36" t="str">
        <f t="shared" si="49"/>
        <v>NHS111PS-202526-H2</v>
      </c>
      <c r="B4004" s="36" t="str">
        <f>VLOOKUP($A4004,Refs!$J$2:$K$15,2,FALSE)</f>
        <v>Oct'25 to Mar'26</v>
      </c>
      <c r="C4004" t="s">
        <v>647</v>
      </c>
      <c r="D4004" t="s">
        <v>543</v>
      </c>
      <c r="E4004" t="s">
        <v>611</v>
      </c>
      <c r="F4004" t="s">
        <v>612</v>
      </c>
      <c r="G4004" t="s">
        <v>613</v>
      </c>
      <c r="H4004" t="s">
        <v>400</v>
      </c>
      <c r="I4004" t="s">
        <v>614</v>
      </c>
      <c r="J4004">
        <v>1</v>
      </c>
      <c r="K4004">
        <v>7800</v>
      </c>
    </row>
    <row r="4005" spans="1:11" x14ac:dyDescent="0.35">
      <c r="A4005" s="36" t="str">
        <f t="shared" si="49"/>
        <v>NHS111PS-202526-H2</v>
      </c>
      <c r="B4005" s="36" t="str">
        <f>VLOOKUP($A4005,Refs!$J$2:$K$15,2,FALSE)</f>
        <v>Oct'25 to Mar'26</v>
      </c>
      <c r="C4005" t="s">
        <v>647</v>
      </c>
      <c r="D4005" t="s">
        <v>543</v>
      </c>
      <c r="E4005" t="s">
        <v>611</v>
      </c>
      <c r="F4005" t="s">
        <v>612</v>
      </c>
      <c r="G4005" t="s">
        <v>613</v>
      </c>
      <c r="H4005" t="s">
        <v>400</v>
      </c>
      <c r="I4005" t="s">
        <v>614</v>
      </c>
      <c r="J4005">
        <v>2</v>
      </c>
      <c r="K4005">
        <v>435</v>
      </c>
    </row>
    <row r="4006" spans="1:11" x14ac:dyDescent="0.35">
      <c r="A4006" s="36" t="str">
        <f t="shared" si="49"/>
        <v>NHS111PS-202526-H2</v>
      </c>
      <c r="B4006" s="36" t="str">
        <f>VLOOKUP($A4006,Refs!$J$2:$K$15,2,FALSE)</f>
        <v>Oct'25 to Mar'26</v>
      </c>
      <c r="C4006" t="s">
        <v>647</v>
      </c>
      <c r="D4006" t="s">
        <v>543</v>
      </c>
      <c r="E4006" t="s">
        <v>611</v>
      </c>
      <c r="F4006" t="s">
        <v>612</v>
      </c>
      <c r="G4006" t="s">
        <v>613</v>
      </c>
      <c r="H4006" t="s">
        <v>400</v>
      </c>
      <c r="I4006" t="s">
        <v>614</v>
      </c>
      <c r="J4006" t="s">
        <v>30</v>
      </c>
      <c r="K4006">
        <v>296</v>
      </c>
    </row>
    <row r="4007" spans="1:11" x14ac:dyDescent="0.35">
      <c r="A4007" s="36" t="str">
        <f t="shared" si="49"/>
        <v>NHS111PS-202526-H2</v>
      </c>
      <c r="B4007" s="36" t="str">
        <f>VLOOKUP($A4007,Refs!$J$2:$K$15,2,FALSE)</f>
        <v>Oct'25 to Mar'26</v>
      </c>
      <c r="C4007" t="s">
        <v>647</v>
      </c>
      <c r="D4007" t="s">
        <v>543</v>
      </c>
      <c r="E4007" t="s">
        <v>611</v>
      </c>
      <c r="F4007" t="s">
        <v>612</v>
      </c>
      <c r="G4007" t="s">
        <v>613</v>
      </c>
      <c r="H4007" t="s">
        <v>400</v>
      </c>
      <c r="I4007" t="s">
        <v>614</v>
      </c>
      <c r="J4007" t="s">
        <v>31</v>
      </c>
      <c r="K4007">
        <v>89</v>
      </c>
    </row>
    <row r="4008" spans="1:11" x14ac:dyDescent="0.35">
      <c r="A4008" s="36" t="str">
        <f t="shared" si="49"/>
        <v>NHS111PS-202526-H2</v>
      </c>
      <c r="B4008" s="36" t="str">
        <f>VLOOKUP($A4008,Refs!$J$2:$K$15,2,FALSE)</f>
        <v>Oct'25 to Mar'26</v>
      </c>
      <c r="C4008" t="s">
        <v>647</v>
      </c>
      <c r="D4008" t="s">
        <v>543</v>
      </c>
      <c r="E4008" t="s">
        <v>611</v>
      </c>
      <c r="F4008" t="s">
        <v>612</v>
      </c>
      <c r="G4008" t="s">
        <v>613</v>
      </c>
      <c r="H4008" t="s">
        <v>400</v>
      </c>
      <c r="I4008" t="s">
        <v>614</v>
      </c>
      <c r="J4008" t="s">
        <v>32</v>
      </c>
      <c r="K4008">
        <v>15</v>
      </c>
    </row>
    <row r="4009" spans="1:11" x14ac:dyDescent="0.35">
      <c r="A4009" s="36" t="str">
        <f t="shared" si="49"/>
        <v>NHS111PS-202526-H2</v>
      </c>
      <c r="B4009" s="36" t="str">
        <f>VLOOKUP($A4009,Refs!$J$2:$K$15,2,FALSE)</f>
        <v>Oct'25 to Mar'26</v>
      </c>
      <c r="C4009" t="s">
        <v>647</v>
      </c>
      <c r="D4009" t="s">
        <v>543</v>
      </c>
      <c r="E4009" t="s">
        <v>611</v>
      </c>
      <c r="F4009" t="s">
        <v>612</v>
      </c>
      <c r="G4009" t="s">
        <v>613</v>
      </c>
      <c r="H4009" t="s">
        <v>400</v>
      </c>
      <c r="I4009" t="s">
        <v>614</v>
      </c>
      <c r="J4009" t="s">
        <v>33</v>
      </c>
      <c r="K4009">
        <v>13</v>
      </c>
    </row>
    <row r="4010" spans="1:11" x14ac:dyDescent="0.35">
      <c r="A4010" s="36" t="str">
        <f t="shared" si="49"/>
        <v>NHS111PS-202526-H2</v>
      </c>
      <c r="B4010" s="36" t="str">
        <f>VLOOKUP($A4010,Refs!$J$2:$K$15,2,FALSE)</f>
        <v>Oct'25 to Mar'26</v>
      </c>
      <c r="C4010" t="s">
        <v>647</v>
      </c>
      <c r="D4010" t="s">
        <v>543</v>
      </c>
      <c r="E4010" t="s">
        <v>611</v>
      </c>
      <c r="F4010" t="s">
        <v>612</v>
      </c>
      <c r="G4010" t="s">
        <v>613</v>
      </c>
      <c r="H4010" t="s">
        <v>400</v>
      </c>
      <c r="I4010" t="s">
        <v>614</v>
      </c>
      <c r="J4010" t="s">
        <v>34</v>
      </c>
      <c r="K4010">
        <v>13</v>
      </c>
    </row>
    <row r="4011" spans="1:11" x14ac:dyDescent="0.35">
      <c r="A4011" s="36" t="str">
        <f t="shared" si="49"/>
        <v>NHS111PS-202526-H2</v>
      </c>
      <c r="B4011" s="36" t="str">
        <f>VLOOKUP($A4011,Refs!$J$2:$K$15,2,FALSE)</f>
        <v>Oct'25 to Mar'26</v>
      </c>
      <c r="C4011" t="s">
        <v>647</v>
      </c>
      <c r="D4011" t="s">
        <v>543</v>
      </c>
      <c r="E4011" t="s">
        <v>611</v>
      </c>
      <c r="F4011" t="s">
        <v>612</v>
      </c>
      <c r="G4011" t="s">
        <v>613</v>
      </c>
      <c r="H4011" t="s">
        <v>400</v>
      </c>
      <c r="I4011" t="s">
        <v>614</v>
      </c>
      <c r="J4011" t="s">
        <v>35</v>
      </c>
      <c r="K4011">
        <v>9</v>
      </c>
    </row>
    <row r="4012" spans="1:11" x14ac:dyDescent="0.35">
      <c r="A4012" s="36" t="str">
        <f t="shared" si="49"/>
        <v>NHS111PS-202526-H2</v>
      </c>
      <c r="B4012" s="36" t="str">
        <f>VLOOKUP($A4012,Refs!$J$2:$K$15,2,FALSE)</f>
        <v>Oct'25 to Mar'26</v>
      </c>
      <c r="C4012" t="s">
        <v>647</v>
      </c>
      <c r="D4012" t="s">
        <v>543</v>
      </c>
      <c r="E4012" t="s">
        <v>611</v>
      </c>
      <c r="F4012" t="s">
        <v>612</v>
      </c>
      <c r="G4012" t="s">
        <v>613</v>
      </c>
      <c r="H4012" t="s">
        <v>400</v>
      </c>
      <c r="I4012" t="s">
        <v>614</v>
      </c>
      <c r="J4012" t="s">
        <v>36</v>
      </c>
      <c r="K4012">
        <v>72</v>
      </c>
    </row>
    <row r="4013" spans="1:11" x14ac:dyDescent="0.35">
      <c r="A4013" s="36" t="str">
        <f t="shared" si="49"/>
        <v>NHS111PS-202526-H2</v>
      </c>
      <c r="B4013" s="36" t="str">
        <f>VLOOKUP($A4013,Refs!$J$2:$K$15,2,FALSE)</f>
        <v>Oct'25 to Mar'26</v>
      </c>
      <c r="C4013" t="s">
        <v>647</v>
      </c>
      <c r="D4013" t="s">
        <v>543</v>
      </c>
      <c r="E4013" t="s">
        <v>611</v>
      </c>
      <c r="F4013" t="s">
        <v>612</v>
      </c>
      <c r="G4013" t="s">
        <v>613</v>
      </c>
      <c r="H4013" t="s">
        <v>400</v>
      </c>
      <c r="I4013" t="s">
        <v>614</v>
      </c>
      <c r="J4013" t="s">
        <v>37</v>
      </c>
      <c r="K4013">
        <v>39</v>
      </c>
    </row>
    <row r="4014" spans="1:11" x14ac:dyDescent="0.35">
      <c r="A4014" s="36" t="str">
        <f t="shared" si="49"/>
        <v>NHS111PS-202526-H2</v>
      </c>
      <c r="B4014" s="36" t="str">
        <f>VLOOKUP($A4014,Refs!$J$2:$K$15,2,FALSE)</f>
        <v>Oct'25 to Mar'26</v>
      </c>
      <c r="C4014" t="s">
        <v>647</v>
      </c>
      <c r="D4014" t="s">
        <v>543</v>
      </c>
      <c r="E4014" t="s">
        <v>611</v>
      </c>
      <c r="F4014" t="s">
        <v>612</v>
      </c>
      <c r="G4014" t="s">
        <v>613</v>
      </c>
      <c r="H4014" t="s">
        <v>400</v>
      </c>
      <c r="I4014" t="s">
        <v>614</v>
      </c>
      <c r="J4014" t="s">
        <v>38</v>
      </c>
      <c r="K4014">
        <v>52</v>
      </c>
    </row>
    <row r="4015" spans="1:11" x14ac:dyDescent="0.35">
      <c r="A4015" s="36" t="str">
        <f t="shared" si="49"/>
        <v>NHS111PS-202526-H2</v>
      </c>
      <c r="B4015" s="36" t="str">
        <f>VLOOKUP($A4015,Refs!$J$2:$K$15,2,FALSE)</f>
        <v>Oct'25 to Mar'26</v>
      </c>
      <c r="C4015" t="s">
        <v>647</v>
      </c>
      <c r="D4015" t="s">
        <v>543</v>
      </c>
      <c r="E4015" t="s">
        <v>611</v>
      </c>
      <c r="F4015" t="s">
        <v>612</v>
      </c>
      <c r="G4015" t="s">
        <v>613</v>
      </c>
      <c r="H4015" t="s">
        <v>400</v>
      </c>
      <c r="I4015" t="s">
        <v>614</v>
      </c>
      <c r="J4015" t="s">
        <v>39</v>
      </c>
      <c r="K4015">
        <v>97</v>
      </c>
    </row>
    <row r="4016" spans="1:11" x14ac:dyDescent="0.35">
      <c r="A4016" s="36" t="str">
        <f t="shared" si="49"/>
        <v>NHS111PS-202526-H2</v>
      </c>
      <c r="B4016" s="36" t="str">
        <f>VLOOKUP($A4016,Refs!$J$2:$K$15,2,FALSE)</f>
        <v>Oct'25 to Mar'26</v>
      </c>
      <c r="C4016" t="s">
        <v>647</v>
      </c>
      <c r="D4016" t="s">
        <v>543</v>
      </c>
      <c r="E4016" t="s">
        <v>611</v>
      </c>
      <c r="F4016" t="s">
        <v>612</v>
      </c>
      <c r="G4016" t="s">
        <v>613</v>
      </c>
      <c r="H4016" t="s">
        <v>400</v>
      </c>
      <c r="I4016" t="s">
        <v>614</v>
      </c>
      <c r="J4016" t="s">
        <v>40</v>
      </c>
      <c r="K4016">
        <v>32</v>
      </c>
    </row>
    <row r="4017" spans="1:11" x14ac:dyDescent="0.35">
      <c r="A4017" s="36" t="str">
        <f t="shared" si="49"/>
        <v>NHS111PS-202526-H2</v>
      </c>
      <c r="B4017" s="36" t="str">
        <f>VLOOKUP($A4017,Refs!$J$2:$K$15,2,FALSE)</f>
        <v>Oct'25 to Mar'26</v>
      </c>
      <c r="C4017" t="s">
        <v>647</v>
      </c>
      <c r="D4017" t="s">
        <v>543</v>
      </c>
      <c r="E4017" t="s">
        <v>611</v>
      </c>
      <c r="F4017" t="s">
        <v>612</v>
      </c>
      <c r="G4017" t="s">
        <v>613</v>
      </c>
      <c r="H4017" t="s">
        <v>400</v>
      </c>
      <c r="I4017" t="s">
        <v>614</v>
      </c>
      <c r="J4017" t="s">
        <v>41</v>
      </c>
      <c r="K4017">
        <v>57</v>
      </c>
    </row>
    <row r="4018" spans="1:11" x14ac:dyDescent="0.35">
      <c r="A4018" s="36" t="str">
        <f t="shared" si="49"/>
        <v>NHS111PS-202526-H2</v>
      </c>
      <c r="B4018" s="36" t="str">
        <f>VLOOKUP($A4018,Refs!$J$2:$K$15,2,FALSE)</f>
        <v>Oct'25 to Mar'26</v>
      </c>
      <c r="C4018" t="s">
        <v>647</v>
      </c>
      <c r="D4018" t="s">
        <v>543</v>
      </c>
      <c r="E4018" t="s">
        <v>611</v>
      </c>
      <c r="F4018" t="s">
        <v>612</v>
      </c>
      <c r="G4018" t="s">
        <v>613</v>
      </c>
      <c r="H4018" t="s">
        <v>400</v>
      </c>
      <c r="I4018" t="s">
        <v>614</v>
      </c>
      <c r="J4018" t="s">
        <v>42</v>
      </c>
      <c r="K4018">
        <v>82</v>
      </c>
    </row>
    <row r="4019" spans="1:11" x14ac:dyDescent="0.35">
      <c r="A4019" s="36" t="str">
        <f t="shared" si="49"/>
        <v>NHS111PS-202526-H2</v>
      </c>
      <c r="B4019" s="36" t="str">
        <f>VLOOKUP($A4019,Refs!$J$2:$K$15,2,FALSE)</f>
        <v>Oct'25 to Mar'26</v>
      </c>
      <c r="C4019" t="s">
        <v>647</v>
      </c>
      <c r="D4019" t="s">
        <v>543</v>
      </c>
      <c r="E4019" t="s">
        <v>611</v>
      </c>
      <c r="F4019" t="s">
        <v>612</v>
      </c>
      <c r="G4019" t="s">
        <v>613</v>
      </c>
      <c r="H4019" t="s">
        <v>400</v>
      </c>
      <c r="I4019" t="s">
        <v>614</v>
      </c>
      <c r="J4019" t="s">
        <v>43</v>
      </c>
      <c r="K4019">
        <v>4</v>
      </c>
    </row>
    <row r="4020" spans="1:11" x14ac:dyDescent="0.35">
      <c r="A4020" s="36" t="str">
        <f t="shared" si="49"/>
        <v>NHS111PS-202526-H2</v>
      </c>
      <c r="B4020" s="36" t="str">
        <f>VLOOKUP($A4020,Refs!$J$2:$K$15,2,FALSE)</f>
        <v>Oct'25 to Mar'26</v>
      </c>
      <c r="C4020" t="s">
        <v>647</v>
      </c>
      <c r="D4020" t="s">
        <v>493</v>
      </c>
      <c r="E4020" t="s">
        <v>608</v>
      </c>
      <c r="F4020" t="s">
        <v>615</v>
      </c>
      <c r="G4020" t="s">
        <v>616</v>
      </c>
      <c r="H4020" t="s">
        <v>305</v>
      </c>
      <c r="I4020" t="s">
        <v>617</v>
      </c>
      <c r="J4020">
        <v>1</v>
      </c>
      <c r="K4020">
        <v>6671</v>
      </c>
    </row>
    <row r="4021" spans="1:11" x14ac:dyDescent="0.35">
      <c r="A4021" s="36" t="str">
        <f t="shared" si="49"/>
        <v>NHS111PS-202526-H2</v>
      </c>
      <c r="B4021" s="36" t="str">
        <f>VLOOKUP($A4021,Refs!$J$2:$K$15,2,FALSE)</f>
        <v>Oct'25 to Mar'26</v>
      </c>
      <c r="C4021" t="s">
        <v>647</v>
      </c>
      <c r="D4021" t="s">
        <v>493</v>
      </c>
      <c r="E4021" t="s">
        <v>608</v>
      </c>
      <c r="F4021" t="s">
        <v>615</v>
      </c>
      <c r="G4021" t="s">
        <v>616</v>
      </c>
      <c r="H4021" t="s">
        <v>305</v>
      </c>
      <c r="I4021" t="s">
        <v>617</v>
      </c>
      <c r="J4021">
        <v>2</v>
      </c>
      <c r="K4021">
        <v>493</v>
      </c>
    </row>
    <row r="4022" spans="1:11" x14ac:dyDescent="0.35">
      <c r="A4022" s="36" t="str">
        <f t="shared" si="49"/>
        <v>NHS111PS-202526-H2</v>
      </c>
      <c r="B4022" s="36" t="str">
        <f>VLOOKUP($A4022,Refs!$J$2:$K$15,2,FALSE)</f>
        <v>Oct'25 to Mar'26</v>
      </c>
      <c r="C4022" t="s">
        <v>647</v>
      </c>
      <c r="D4022" t="s">
        <v>493</v>
      </c>
      <c r="E4022" t="s">
        <v>608</v>
      </c>
      <c r="F4022" t="s">
        <v>615</v>
      </c>
      <c r="G4022" t="s">
        <v>616</v>
      </c>
      <c r="H4022" t="s">
        <v>305</v>
      </c>
      <c r="I4022" t="s">
        <v>617</v>
      </c>
      <c r="J4022" t="s">
        <v>30</v>
      </c>
      <c r="K4022">
        <v>362</v>
      </c>
    </row>
    <row r="4023" spans="1:11" x14ac:dyDescent="0.35">
      <c r="A4023" s="36" t="str">
        <f t="shared" si="49"/>
        <v>NHS111PS-202526-H2</v>
      </c>
      <c r="B4023" s="36" t="str">
        <f>VLOOKUP($A4023,Refs!$J$2:$K$15,2,FALSE)</f>
        <v>Oct'25 to Mar'26</v>
      </c>
      <c r="C4023" t="s">
        <v>647</v>
      </c>
      <c r="D4023" t="s">
        <v>493</v>
      </c>
      <c r="E4023" t="s">
        <v>608</v>
      </c>
      <c r="F4023" t="s">
        <v>615</v>
      </c>
      <c r="G4023" t="s">
        <v>616</v>
      </c>
      <c r="H4023" t="s">
        <v>305</v>
      </c>
      <c r="I4023" t="s">
        <v>617</v>
      </c>
      <c r="J4023" t="s">
        <v>31</v>
      </c>
      <c r="K4023">
        <v>61</v>
      </c>
    </row>
    <row r="4024" spans="1:11" x14ac:dyDescent="0.35">
      <c r="A4024" s="36" t="str">
        <f t="shared" si="49"/>
        <v>NHS111PS-202526-H2</v>
      </c>
      <c r="B4024" s="36" t="str">
        <f>VLOOKUP($A4024,Refs!$J$2:$K$15,2,FALSE)</f>
        <v>Oct'25 to Mar'26</v>
      </c>
      <c r="C4024" t="s">
        <v>647</v>
      </c>
      <c r="D4024" t="s">
        <v>493</v>
      </c>
      <c r="E4024" t="s">
        <v>608</v>
      </c>
      <c r="F4024" t="s">
        <v>615</v>
      </c>
      <c r="G4024" t="s">
        <v>616</v>
      </c>
      <c r="H4024" t="s">
        <v>305</v>
      </c>
      <c r="I4024" t="s">
        <v>617</v>
      </c>
      <c r="J4024" t="s">
        <v>32</v>
      </c>
      <c r="K4024">
        <v>23</v>
      </c>
    </row>
    <row r="4025" spans="1:11" x14ac:dyDescent="0.35">
      <c r="A4025" s="36" t="str">
        <f t="shared" si="49"/>
        <v>NHS111PS-202526-H2</v>
      </c>
      <c r="B4025" s="36" t="str">
        <f>VLOOKUP($A4025,Refs!$J$2:$K$15,2,FALSE)</f>
        <v>Oct'25 to Mar'26</v>
      </c>
      <c r="C4025" t="s">
        <v>647</v>
      </c>
      <c r="D4025" t="s">
        <v>493</v>
      </c>
      <c r="E4025" t="s">
        <v>608</v>
      </c>
      <c r="F4025" t="s">
        <v>615</v>
      </c>
      <c r="G4025" t="s">
        <v>616</v>
      </c>
      <c r="H4025" t="s">
        <v>305</v>
      </c>
      <c r="I4025" t="s">
        <v>617</v>
      </c>
      <c r="J4025" t="s">
        <v>33</v>
      </c>
      <c r="K4025">
        <v>22</v>
      </c>
    </row>
    <row r="4026" spans="1:11" x14ac:dyDescent="0.35">
      <c r="A4026" s="36" t="str">
        <f t="shared" si="49"/>
        <v>NHS111PS-202526-H2</v>
      </c>
      <c r="B4026" s="36" t="str">
        <f>VLOOKUP($A4026,Refs!$J$2:$K$15,2,FALSE)</f>
        <v>Oct'25 to Mar'26</v>
      </c>
      <c r="C4026" t="s">
        <v>647</v>
      </c>
      <c r="D4026" t="s">
        <v>493</v>
      </c>
      <c r="E4026" t="s">
        <v>608</v>
      </c>
      <c r="F4026" t="s">
        <v>615</v>
      </c>
      <c r="G4026" t="s">
        <v>616</v>
      </c>
      <c r="H4026" t="s">
        <v>305</v>
      </c>
      <c r="I4026" t="s">
        <v>617</v>
      </c>
      <c r="J4026" t="s">
        <v>34</v>
      </c>
      <c r="K4026">
        <v>25</v>
      </c>
    </row>
    <row r="4027" spans="1:11" x14ac:dyDescent="0.35">
      <c r="A4027" s="36" t="str">
        <f t="shared" si="49"/>
        <v>NHS111PS-202526-H2</v>
      </c>
      <c r="B4027" s="36" t="str">
        <f>VLOOKUP($A4027,Refs!$J$2:$K$15,2,FALSE)</f>
        <v>Oct'25 to Mar'26</v>
      </c>
      <c r="C4027" t="s">
        <v>647</v>
      </c>
      <c r="D4027" t="s">
        <v>493</v>
      </c>
      <c r="E4027" t="s">
        <v>608</v>
      </c>
      <c r="F4027" t="s">
        <v>615</v>
      </c>
      <c r="G4027" t="s">
        <v>616</v>
      </c>
      <c r="H4027" t="s">
        <v>305</v>
      </c>
      <c r="I4027" t="s">
        <v>617</v>
      </c>
      <c r="J4027" t="s">
        <v>35</v>
      </c>
      <c r="K4027">
        <v>0</v>
      </c>
    </row>
    <row r="4028" spans="1:11" x14ac:dyDescent="0.35">
      <c r="A4028" s="36" t="str">
        <f t="shared" si="49"/>
        <v>NHS111PS-202526-H2</v>
      </c>
      <c r="B4028" s="36" t="str">
        <f>VLOOKUP($A4028,Refs!$J$2:$K$15,2,FALSE)</f>
        <v>Oct'25 to Mar'26</v>
      </c>
      <c r="C4028" t="s">
        <v>647</v>
      </c>
      <c r="D4028" t="s">
        <v>493</v>
      </c>
      <c r="E4028" t="s">
        <v>608</v>
      </c>
      <c r="F4028" t="s">
        <v>615</v>
      </c>
      <c r="G4028" t="s">
        <v>616</v>
      </c>
      <c r="H4028" t="s">
        <v>305</v>
      </c>
      <c r="I4028" t="s">
        <v>617</v>
      </c>
      <c r="J4028" t="s">
        <v>36</v>
      </c>
      <c r="K4028">
        <v>73</v>
      </c>
    </row>
    <row r="4029" spans="1:11" x14ac:dyDescent="0.35">
      <c r="A4029" s="36" t="str">
        <f t="shared" si="49"/>
        <v>NHS111PS-202526-H2</v>
      </c>
      <c r="B4029" s="36" t="str">
        <f>VLOOKUP($A4029,Refs!$J$2:$K$15,2,FALSE)</f>
        <v>Oct'25 to Mar'26</v>
      </c>
      <c r="C4029" t="s">
        <v>647</v>
      </c>
      <c r="D4029" t="s">
        <v>493</v>
      </c>
      <c r="E4029" t="s">
        <v>608</v>
      </c>
      <c r="F4029" t="s">
        <v>615</v>
      </c>
      <c r="G4029" t="s">
        <v>616</v>
      </c>
      <c r="H4029" t="s">
        <v>305</v>
      </c>
      <c r="I4029" t="s">
        <v>617</v>
      </c>
      <c r="J4029" t="s">
        <v>37</v>
      </c>
      <c r="K4029">
        <v>57</v>
      </c>
    </row>
    <row r="4030" spans="1:11" x14ac:dyDescent="0.35">
      <c r="A4030" s="36" t="str">
        <f t="shared" si="49"/>
        <v>NHS111PS-202526-H2</v>
      </c>
      <c r="B4030" s="36" t="str">
        <f>VLOOKUP($A4030,Refs!$J$2:$K$15,2,FALSE)</f>
        <v>Oct'25 to Mar'26</v>
      </c>
      <c r="C4030" t="s">
        <v>647</v>
      </c>
      <c r="D4030" t="s">
        <v>493</v>
      </c>
      <c r="E4030" t="s">
        <v>608</v>
      </c>
      <c r="F4030" t="s">
        <v>615</v>
      </c>
      <c r="G4030" t="s">
        <v>616</v>
      </c>
      <c r="H4030" t="s">
        <v>305</v>
      </c>
      <c r="I4030" t="s">
        <v>617</v>
      </c>
      <c r="J4030" t="s">
        <v>38</v>
      </c>
      <c r="K4030">
        <v>134</v>
      </c>
    </row>
    <row r="4031" spans="1:11" x14ac:dyDescent="0.35">
      <c r="A4031" s="36" t="str">
        <f t="shared" si="49"/>
        <v>NHS111PS-202526-H2</v>
      </c>
      <c r="B4031" s="36" t="str">
        <f>VLOOKUP($A4031,Refs!$J$2:$K$15,2,FALSE)</f>
        <v>Oct'25 to Mar'26</v>
      </c>
      <c r="C4031" t="s">
        <v>647</v>
      </c>
      <c r="D4031" t="s">
        <v>493</v>
      </c>
      <c r="E4031" t="s">
        <v>608</v>
      </c>
      <c r="F4031" t="s">
        <v>615</v>
      </c>
      <c r="G4031" t="s">
        <v>616</v>
      </c>
      <c r="H4031" t="s">
        <v>305</v>
      </c>
      <c r="I4031" t="s">
        <v>617</v>
      </c>
      <c r="J4031" t="s">
        <v>39</v>
      </c>
      <c r="K4031">
        <v>142</v>
      </c>
    </row>
    <row r="4032" spans="1:11" x14ac:dyDescent="0.35">
      <c r="A4032" s="36" t="str">
        <f t="shared" si="49"/>
        <v>NHS111PS-202526-H2</v>
      </c>
      <c r="B4032" s="36" t="str">
        <f>VLOOKUP($A4032,Refs!$J$2:$K$15,2,FALSE)</f>
        <v>Oct'25 to Mar'26</v>
      </c>
      <c r="C4032" t="s">
        <v>647</v>
      </c>
      <c r="D4032" t="s">
        <v>493</v>
      </c>
      <c r="E4032" t="s">
        <v>608</v>
      </c>
      <c r="F4032" t="s">
        <v>615</v>
      </c>
      <c r="G4032" t="s">
        <v>616</v>
      </c>
      <c r="H4032" t="s">
        <v>305</v>
      </c>
      <c r="I4032" t="s">
        <v>617</v>
      </c>
      <c r="J4032" t="s">
        <v>40</v>
      </c>
      <c r="K4032">
        <v>19</v>
      </c>
    </row>
    <row r="4033" spans="1:11" x14ac:dyDescent="0.35">
      <c r="A4033" s="36" t="str">
        <f t="shared" si="49"/>
        <v>NHS111PS-202526-H2</v>
      </c>
      <c r="B4033" s="36" t="str">
        <f>VLOOKUP($A4033,Refs!$J$2:$K$15,2,FALSE)</f>
        <v>Oct'25 to Mar'26</v>
      </c>
      <c r="C4033" t="s">
        <v>647</v>
      </c>
      <c r="D4033" t="s">
        <v>493</v>
      </c>
      <c r="E4033" t="s">
        <v>608</v>
      </c>
      <c r="F4033" t="s">
        <v>615</v>
      </c>
      <c r="G4033" t="s">
        <v>616</v>
      </c>
      <c r="H4033" t="s">
        <v>305</v>
      </c>
      <c r="I4033" t="s">
        <v>617</v>
      </c>
      <c r="J4033" t="s">
        <v>41</v>
      </c>
      <c r="K4033">
        <v>24</v>
      </c>
    </row>
    <row r="4034" spans="1:11" x14ac:dyDescent="0.35">
      <c r="A4034" s="36" t="str">
        <f t="shared" si="49"/>
        <v>NHS111PS-202526-H2</v>
      </c>
      <c r="B4034" s="36" t="str">
        <f>VLOOKUP($A4034,Refs!$J$2:$K$15,2,FALSE)</f>
        <v>Oct'25 to Mar'26</v>
      </c>
      <c r="C4034" t="s">
        <v>647</v>
      </c>
      <c r="D4034" t="s">
        <v>493</v>
      </c>
      <c r="E4034" t="s">
        <v>608</v>
      </c>
      <c r="F4034" t="s">
        <v>615</v>
      </c>
      <c r="G4034" t="s">
        <v>616</v>
      </c>
      <c r="H4034" t="s">
        <v>305</v>
      </c>
      <c r="I4034" t="s">
        <v>617</v>
      </c>
      <c r="J4034" t="s">
        <v>42</v>
      </c>
      <c r="K4034">
        <v>44</v>
      </c>
    </row>
    <row r="4035" spans="1:11" x14ac:dyDescent="0.35">
      <c r="A4035" s="36" t="str">
        <f t="shared" si="49"/>
        <v>NHS111PS-202526-H2</v>
      </c>
      <c r="B4035" s="36" t="str">
        <f>VLOOKUP($A4035,Refs!$J$2:$K$15,2,FALSE)</f>
        <v>Oct'25 to Mar'26</v>
      </c>
      <c r="C4035" t="s">
        <v>647</v>
      </c>
      <c r="D4035" t="s">
        <v>493</v>
      </c>
      <c r="E4035" t="s">
        <v>608</v>
      </c>
      <c r="F4035" t="s">
        <v>615</v>
      </c>
      <c r="G4035" t="s">
        <v>616</v>
      </c>
      <c r="H4035" t="s">
        <v>305</v>
      </c>
      <c r="I4035" t="s">
        <v>617</v>
      </c>
      <c r="J4035" t="s">
        <v>43</v>
      </c>
      <c r="K4035">
        <v>0</v>
      </c>
    </row>
    <row r="4036" spans="1:11" x14ac:dyDescent="0.35">
      <c r="A4036" s="36" t="str">
        <f t="shared" ref="A4036:A4099" si="50">C4036</f>
        <v>NHS111PS-202526-H2</v>
      </c>
      <c r="B4036" s="36" t="str">
        <f>VLOOKUP($A4036,Refs!$J$2:$K$15,2,FALSE)</f>
        <v>Oct'25 to Mar'26</v>
      </c>
      <c r="C4036" t="s">
        <v>647</v>
      </c>
      <c r="D4036" t="s">
        <v>495</v>
      </c>
      <c r="E4036" t="s">
        <v>599</v>
      </c>
      <c r="F4036" t="s">
        <v>620</v>
      </c>
      <c r="G4036" t="s">
        <v>621</v>
      </c>
      <c r="H4036" t="s">
        <v>371</v>
      </c>
      <c r="I4036" t="s">
        <v>372</v>
      </c>
      <c r="J4036">
        <v>1</v>
      </c>
      <c r="K4036">
        <v>2034</v>
      </c>
    </row>
    <row r="4037" spans="1:11" x14ac:dyDescent="0.35">
      <c r="A4037" s="36" t="str">
        <f t="shared" si="50"/>
        <v>NHS111PS-202526-H2</v>
      </c>
      <c r="B4037" s="36" t="str">
        <f>VLOOKUP($A4037,Refs!$J$2:$K$15,2,FALSE)</f>
        <v>Oct'25 to Mar'26</v>
      </c>
      <c r="C4037" t="s">
        <v>647</v>
      </c>
      <c r="D4037" t="s">
        <v>495</v>
      </c>
      <c r="E4037" t="s">
        <v>599</v>
      </c>
      <c r="F4037" t="s">
        <v>620</v>
      </c>
      <c r="G4037" t="s">
        <v>621</v>
      </c>
      <c r="H4037" t="s">
        <v>371</v>
      </c>
      <c r="I4037" t="s">
        <v>372</v>
      </c>
      <c r="J4037">
        <v>2</v>
      </c>
      <c r="K4037">
        <v>1333</v>
      </c>
    </row>
    <row r="4038" spans="1:11" x14ac:dyDescent="0.35">
      <c r="A4038" s="36" t="str">
        <f t="shared" si="50"/>
        <v>NHS111PS-202526-H2</v>
      </c>
      <c r="B4038" s="36" t="str">
        <f>VLOOKUP($A4038,Refs!$J$2:$K$15,2,FALSE)</f>
        <v>Oct'25 to Mar'26</v>
      </c>
      <c r="C4038" t="s">
        <v>647</v>
      </c>
      <c r="D4038" t="s">
        <v>495</v>
      </c>
      <c r="E4038" t="s">
        <v>599</v>
      </c>
      <c r="F4038" t="s">
        <v>620</v>
      </c>
      <c r="G4038" t="s">
        <v>621</v>
      </c>
      <c r="H4038" t="s">
        <v>371</v>
      </c>
      <c r="I4038" t="s">
        <v>372</v>
      </c>
      <c r="J4038" t="s">
        <v>30</v>
      </c>
      <c r="K4038">
        <v>776</v>
      </c>
    </row>
    <row r="4039" spans="1:11" x14ac:dyDescent="0.35">
      <c r="A4039" s="36" t="str">
        <f t="shared" si="50"/>
        <v>NHS111PS-202526-H2</v>
      </c>
      <c r="B4039" s="36" t="str">
        <f>VLOOKUP($A4039,Refs!$J$2:$K$15,2,FALSE)</f>
        <v>Oct'25 to Mar'26</v>
      </c>
      <c r="C4039" t="s">
        <v>647</v>
      </c>
      <c r="D4039" t="s">
        <v>495</v>
      </c>
      <c r="E4039" t="s">
        <v>599</v>
      </c>
      <c r="F4039" t="s">
        <v>620</v>
      </c>
      <c r="G4039" t="s">
        <v>621</v>
      </c>
      <c r="H4039" t="s">
        <v>371</v>
      </c>
      <c r="I4039" t="s">
        <v>372</v>
      </c>
      <c r="J4039" t="s">
        <v>31</v>
      </c>
      <c r="K4039">
        <v>165</v>
      </c>
    </row>
    <row r="4040" spans="1:11" x14ac:dyDescent="0.35">
      <c r="A4040" s="36" t="str">
        <f t="shared" si="50"/>
        <v>NHS111PS-202526-H2</v>
      </c>
      <c r="B4040" s="36" t="str">
        <f>VLOOKUP($A4040,Refs!$J$2:$K$15,2,FALSE)</f>
        <v>Oct'25 to Mar'26</v>
      </c>
      <c r="C4040" t="s">
        <v>647</v>
      </c>
      <c r="D4040" t="s">
        <v>495</v>
      </c>
      <c r="E4040" t="s">
        <v>599</v>
      </c>
      <c r="F4040" t="s">
        <v>620</v>
      </c>
      <c r="G4040" t="s">
        <v>621</v>
      </c>
      <c r="H4040" t="s">
        <v>371</v>
      </c>
      <c r="I4040" t="s">
        <v>372</v>
      </c>
      <c r="J4040" t="s">
        <v>32</v>
      </c>
      <c r="K4040">
        <v>82</v>
      </c>
    </row>
    <row r="4041" spans="1:11" x14ac:dyDescent="0.35">
      <c r="A4041" s="36" t="str">
        <f t="shared" si="50"/>
        <v>NHS111PS-202526-H2</v>
      </c>
      <c r="B4041" s="36" t="str">
        <f>VLOOKUP($A4041,Refs!$J$2:$K$15,2,FALSE)</f>
        <v>Oct'25 to Mar'26</v>
      </c>
      <c r="C4041" t="s">
        <v>647</v>
      </c>
      <c r="D4041" t="s">
        <v>495</v>
      </c>
      <c r="E4041" t="s">
        <v>599</v>
      </c>
      <c r="F4041" t="s">
        <v>620</v>
      </c>
      <c r="G4041" t="s">
        <v>621</v>
      </c>
      <c r="H4041" t="s">
        <v>371</v>
      </c>
      <c r="I4041" t="s">
        <v>372</v>
      </c>
      <c r="J4041" t="s">
        <v>33</v>
      </c>
      <c r="K4041">
        <v>121</v>
      </c>
    </row>
    <row r="4042" spans="1:11" x14ac:dyDescent="0.35">
      <c r="A4042" s="36" t="str">
        <f t="shared" si="50"/>
        <v>NHS111PS-202526-H2</v>
      </c>
      <c r="B4042" s="36" t="str">
        <f>VLOOKUP($A4042,Refs!$J$2:$K$15,2,FALSE)</f>
        <v>Oct'25 to Mar'26</v>
      </c>
      <c r="C4042" t="s">
        <v>647</v>
      </c>
      <c r="D4042" t="s">
        <v>495</v>
      </c>
      <c r="E4042" t="s">
        <v>599</v>
      </c>
      <c r="F4042" t="s">
        <v>620</v>
      </c>
      <c r="G4042" t="s">
        <v>621</v>
      </c>
      <c r="H4042" t="s">
        <v>371</v>
      </c>
      <c r="I4042" t="s">
        <v>372</v>
      </c>
      <c r="J4042" t="s">
        <v>34</v>
      </c>
      <c r="K4042">
        <v>186</v>
      </c>
    </row>
    <row r="4043" spans="1:11" x14ac:dyDescent="0.35">
      <c r="A4043" s="36" t="str">
        <f t="shared" si="50"/>
        <v>NHS111PS-202526-H2</v>
      </c>
      <c r="B4043" s="36" t="str">
        <f>VLOOKUP($A4043,Refs!$J$2:$K$15,2,FALSE)</f>
        <v>Oct'25 to Mar'26</v>
      </c>
      <c r="C4043" t="s">
        <v>647</v>
      </c>
      <c r="D4043" t="s">
        <v>495</v>
      </c>
      <c r="E4043" t="s">
        <v>599</v>
      </c>
      <c r="F4043" t="s">
        <v>620</v>
      </c>
      <c r="G4043" t="s">
        <v>621</v>
      </c>
      <c r="H4043" t="s">
        <v>371</v>
      </c>
      <c r="I4043" t="s">
        <v>372</v>
      </c>
      <c r="J4043" t="s">
        <v>35</v>
      </c>
      <c r="K4043">
        <v>3</v>
      </c>
    </row>
    <row r="4044" spans="1:11" x14ac:dyDescent="0.35">
      <c r="A4044" s="36" t="str">
        <f t="shared" si="50"/>
        <v>NHS111PS-202526-H2</v>
      </c>
      <c r="B4044" s="36" t="str">
        <f>VLOOKUP($A4044,Refs!$J$2:$K$15,2,FALSE)</f>
        <v>Oct'25 to Mar'26</v>
      </c>
      <c r="C4044" t="s">
        <v>647</v>
      </c>
      <c r="D4044" t="s">
        <v>495</v>
      </c>
      <c r="E4044" t="s">
        <v>599</v>
      </c>
      <c r="F4044" t="s">
        <v>620</v>
      </c>
      <c r="G4044" t="s">
        <v>621</v>
      </c>
      <c r="H4044" t="s">
        <v>371</v>
      </c>
      <c r="I4044" t="s">
        <v>372</v>
      </c>
      <c r="J4044" t="s">
        <v>36</v>
      </c>
      <c r="K4044">
        <v>316</v>
      </c>
    </row>
    <row r="4045" spans="1:11" x14ac:dyDescent="0.35">
      <c r="A4045" s="36" t="str">
        <f t="shared" si="50"/>
        <v>NHS111PS-202526-H2</v>
      </c>
      <c r="B4045" s="36" t="str">
        <f>VLOOKUP($A4045,Refs!$J$2:$K$15,2,FALSE)</f>
        <v>Oct'25 to Mar'26</v>
      </c>
      <c r="C4045" t="s">
        <v>647</v>
      </c>
      <c r="D4045" t="s">
        <v>495</v>
      </c>
      <c r="E4045" t="s">
        <v>599</v>
      </c>
      <c r="F4045" t="s">
        <v>620</v>
      </c>
      <c r="G4045" t="s">
        <v>621</v>
      </c>
      <c r="H4045" t="s">
        <v>371</v>
      </c>
      <c r="I4045" t="s">
        <v>372</v>
      </c>
      <c r="J4045" t="s">
        <v>37</v>
      </c>
      <c r="K4045">
        <v>264</v>
      </c>
    </row>
    <row r="4046" spans="1:11" x14ac:dyDescent="0.35">
      <c r="A4046" s="36" t="str">
        <f t="shared" si="50"/>
        <v>NHS111PS-202526-H2</v>
      </c>
      <c r="B4046" s="36" t="str">
        <f>VLOOKUP($A4046,Refs!$J$2:$K$15,2,FALSE)</f>
        <v>Oct'25 to Mar'26</v>
      </c>
      <c r="C4046" t="s">
        <v>647</v>
      </c>
      <c r="D4046" t="s">
        <v>495</v>
      </c>
      <c r="E4046" t="s">
        <v>599</v>
      </c>
      <c r="F4046" t="s">
        <v>620</v>
      </c>
      <c r="G4046" t="s">
        <v>621</v>
      </c>
      <c r="H4046" t="s">
        <v>371</v>
      </c>
      <c r="I4046" t="s">
        <v>372</v>
      </c>
      <c r="J4046" t="s">
        <v>38</v>
      </c>
      <c r="K4046">
        <v>117</v>
      </c>
    </row>
    <row r="4047" spans="1:11" x14ac:dyDescent="0.35">
      <c r="A4047" s="36" t="str">
        <f t="shared" si="50"/>
        <v>NHS111PS-202526-H2</v>
      </c>
      <c r="B4047" s="36" t="str">
        <f>VLOOKUP($A4047,Refs!$J$2:$K$15,2,FALSE)</f>
        <v>Oct'25 to Mar'26</v>
      </c>
      <c r="C4047" t="s">
        <v>647</v>
      </c>
      <c r="D4047" t="s">
        <v>495</v>
      </c>
      <c r="E4047" t="s">
        <v>599</v>
      </c>
      <c r="F4047" t="s">
        <v>620</v>
      </c>
      <c r="G4047" t="s">
        <v>621</v>
      </c>
      <c r="H4047" t="s">
        <v>371</v>
      </c>
      <c r="I4047" t="s">
        <v>372</v>
      </c>
      <c r="J4047" t="s">
        <v>39</v>
      </c>
      <c r="K4047">
        <v>393</v>
      </c>
    </row>
    <row r="4048" spans="1:11" x14ac:dyDescent="0.35">
      <c r="A4048" s="36" t="str">
        <f t="shared" si="50"/>
        <v>NHS111PS-202526-H2</v>
      </c>
      <c r="B4048" s="36" t="str">
        <f>VLOOKUP($A4048,Refs!$J$2:$K$15,2,FALSE)</f>
        <v>Oct'25 to Mar'26</v>
      </c>
      <c r="C4048" t="s">
        <v>647</v>
      </c>
      <c r="D4048" t="s">
        <v>495</v>
      </c>
      <c r="E4048" t="s">
        <v>599</v>
      </c>
      <c r="F4048" t="s">
        <v>620</v>
      </c>
      <c r="G4048" t="s">
        <v>621</v>
      </c>
      <c r="H4048" t="s">
        <v>371</v>
      </c>
      <c r="I4048" t="s">
        <v>372</v>
      </c>
      <c r="J4048" t="s">
        <v>40</v>
      </c>
      <c r="K4048">
        <v>67</v>
      </c>
    </row>
    <row r="4049" spans="1:11" x14ac:dyDescent="0.35">
      <c r="A4049" s="36" t="str">
        <f t="shared" si="50"/>
        <v>NHS111PS-202526-H2</v>
      </c>
      <c r="B4049" s="36" t="str">
        <f>VLOOKUP($A4049,Refs!$J$2:$K$15,2,FALSE)</f>
        <v>Oct'25 to Mar'26</v>
      </c>
      <c r="C4049" t="s">
        <v>647</v>
      </c>
      <c r="D4049" t="s">
        <v>495</v>
      </c>
      <c r="E4049" t="s">
        <v>599</v>
      </c>
      <c r="F4049" t="s">
        <v>620</v>
      </c>
      <c r="G4049" t="s">
        <v>621</v>
      </c>
      <c r="H4049" t="s">
        <v>371</v>
      </c>
      <c r="I4049" t="s">
        <v>372</v>
      </c>
      <c r="J4049" t="s">
        <v>41</v>
      </c>
      <c r="K4049">
        <v>68</v>
      </c>
    </row>
    <row r="4050" spans="1:11" x14ac:dyDescent="0.35">
      <c r="A4050" s="36" t="str">
        <f t="shared" si="50"/>
        <v>NHS111PS-202526-H2</v>
      </c>
      <c r="B4050" s="36" t="str">
        <f>VLOOKUP($A4050,Refs!$J$2:$K$15,2,FALSE)</f>
        <v>Oct'25 to Mar'26</v>
      </c>
      <c r="C4050" t="s">
        <v>647</v>
      </c>
      <c r="D4050" t="s">
        <v>495</v>
      </c>
      <c r="E4050" t="s">
        <v>599</v>
      </c>
      <c r="F4050" t="s">
        <v>620</v>
      </c>
      <c r="G4050" t="s">
        <v>621</v>
      </c>
      <c r="H4050" t="s">
        <v>371</v>
      </c>
      <c r="I4050" t="s">
        <v>372</v>
      </c>
      <c r="J4050" t="s">
        <v>42</v>
      </c>
      <c r="K4050">
        <v>98</v>
      </c>
    </row>
    <row r="4051" spans="1:11" x14ac:dyDescent="0.35">
      <c r="A4051" s="36" t="str">
        <f t="shared" si="50"/>
        <v>NHS111PS-202526-H2</v>
      </c>
      <c r="B4051" s="36" t="str">
        <f>VLOOKUP($A4051,Refs!$J$2:$K$15,2,FALSE)</f>
        <v>Oct'25 to Mar'26</v>
      </c>
      <c r="C4051" t="s">
        <v>647</v>
      </c>
      <c r="D4051" t="s">
        <v>495</v>
      </c>
      <c r="E4051" t="s">
        <v>599</v>
      </c>
      <c r="F4051" t="s">
        <v>620</v>
      </c>
      <c r="G4051" t="s">
        <v>621</v>
      </c>
      <c r="H4051" t="s">
        <v>371</v>
      </c>
      <c r="I4051" t="s">
        <v>372</v>
      </c>
      <c r="J4051" t="s">
        <v>43</v>
      </c>
      <c r="K4051">
        <v>10</v>
      </c>
    </row>
    <row r="4052" spans="1:11" x14ac:dyDescent="0.35">
      <c r="A4052" s="36" t="str">
        <f t="shared" si="50"/>
        <v>NHS111PS-202526-H2</v>
      </c>
      <c r="B4052" s="36" t="str">
        <f>VLOOKUP($A4052,Refs!$J$2:$K$15,2,FALSE)</f>
        <v>Oct'25 to Mar'26</v>
      </c>
      <c r="C4052" t="s">
        <v>647</v>
      </c>
      <c r="D4052" t="s">
        <v>495</v>
      </c>
      <c r="E4052" t="s">
        <v>599</v>
      </c>
      <c r="F4052" t="s">
        <v>622</v>
      </c>
      <c r="G4052" t="s">
        <v>623</v>
      </c>
      <c r="H4052" t="s">
        <v>218</v>
      </c>
      <c r="I4052" t="s">
        <v>219</v>
      </c>
      <c r="J4052">
        <v>1</v>
      </c>
      <c r="K4052">
        <v>2500</v>
      </c>
    </row>
    <row r="4053" spans="1:11" x14ac:dyDescent="0.35">
      <c r="A4053" s="36" t="str">
        <f t="shared" si="50"/>
        <v>NHS111PS-202526-H2</v>
      </c>
      <c r="B4053" s="36" t="str">
        <f>VLOOKUP($A4053,Refs!$J$2:$K$15,2,FALSE)</f>
        <v>Oct'25 to Mar'26</v>
      </c>
      <c r="C4053" t="s">
        <v>647</v>
      </c>
      <c r="D4053" t="s">
        <v>495</v>
      </c>
      <c r="E4053" t="s">
        <v>599</v>
      </c>
      <c r="F4053" t="s">
        <v>622</v>
      </c>
      <c r="G4053" t="s">
        <v>623</v>
      </c>
      <c r="H4053" t="s">
        <v>218</v>
      </c>
      <c r="I4053" t="s">
        <v>219</v>
      </c>
      <c r="J4053">
        <v>2</v>
      </c>
      <c r="K4053">
        <v>235</v>
      </c>
    </row>
    <row r="4054" spans="1:11" x14ac:dyDescent="0.35">
      <c r="A4054" s="36" t="str">
        <f t="shared" si="50"/>
        <v>NHS111PS-202526-H2</v>
      </c>
      <c r="B4054" s="36" t="str">
        <f>VLOOKUP($A4054,Refs!$J$2:$K$15,2,FALSE)</f>
        <v>Oct'25 to Mar'26</v>
      </c>
      <c r="C4054" t="s">
        <v>647</v>
      </c>
      <c r="D4054" t="s">
        <v>495</v>
      </c>
      <c r="E4054" t="s">
        <v>599</v>
      </c>
      <c r="F4054" t="s">
        <v>622</v>
      </c>
      <c r="G4054" t="s">
        <v>623</v>
      </c>
      <c r="H4054" t="s">
        <v>218</v>
      </c>
      <c r="I4054" t="s">
        <v>219</v>
      </c>
      <c r="J4054" t="s">
        <v>30</v>
      </c>
      <c r="K4054">
        <v>162</v>
      </c>
    </row>
    <row r="4055" spans="1:11" x14ac:dyDescent="0.35">
      <c r="A4055" s="36" t="str">
        <f t="shared" si="50"/>
        <v>NHS111PS-202526-H2</v>
      </c>
      <c r="B4055" s="36" t="str">
        <f>VLOOKUP($A4055,Refs!$J$2:$K$15,2,FALSE)</f>
        <v>Oct'25 to Mar'26</v>
      </c>
      <c r="C4055" t="s">
        <v>647</v>
      </c>
      <c r="D4055" t="s">
        <v>495</v>
      </c>
      <c r="E4055" t="s">
        <v>599</v>
      </c>
      <c r="F4055" t="s">
        <v>622</v>
      </c>
      <c r="G4055" t="s">
        <v>623</v>
      </c>
      <c r="H4055" t="s">
        <v>218</v>
      </c>
      <c r="I4055" t="s">
        <v>219</v>
      </c>
      <c r="J4055" t="s">
        <v>31</v>
      </c>
      <c r="K4055">
        <v>44</v>
      </c>
    </row>
    <row r="4056" spans="1:11" x14ac:dyDescent="0.35">
      <c r="A4056" s="36" t="str">
        <f t="shared" si="50"/>
        <v>NHS111PS-202526-H2</v>
      </c>
      <c r="B4056" s="36" t="str">
        <f>VLOOKUP($A4056,Refs!$J$2:$K$15,2,FALSE)</f>
        <v>Oct'25 to Mar'26</v>
      </c>
      <c r="C4056" t="s">
        <v>647</v>
      </c>
      <c r="D4056" t="s">
        <v>495</v>
      </c>
      <c r="E4056" t="s">
        <v>599</v>
      </c>
      <c r="F4056" t="s">
        <v>622</v>
      </c>
      <c r="G4056" t="s">
        <v>623</v>
      </c>
      <c r="H4056" t="s">
        <v>218</v>
      </c>
      <c r="I4056" t="s">
        <v>219</v>
      </c>
      <c r="J4056" t="s">
        <v>32</v>
      </c>
      <c r="K4056">
        <v>13</v>
      </c>
    </row>
    <row r="4057" spans="1:11" x14ac:dyDescent="0.35">
      <c r="A4057" s="36" t="str">
        <f t="shared" si="50"/>
        <v>NHS111PS-202526-H2</v>
      </c>
      <c r="B4057" s="36" t="str">
        <f>VLOOKUP($A4057,Refs!$J$2:$K$15,2,FALSE)</f>
        <v>Oct'25 to Mar'26</v>
      </c>
      <c r="C4057" t="s">
        <v>647</v>
      </c>
      <c r="D4057" t="s">
        <v>495</v>
      </c>
      <c r="E4057" t="s">
        <v>599</v>
      </c>
      <c r="F4057" t="s">
        <v>622</v>
      </c>
      <c r="G4057" t="s">
        <v>623</v>
      </c>
      <c r="H4057" t="s">
        <v>218</v>
      </c>
      <c r="I4057" t="s">
        <v>219</v>
      </c>
      <c r="J4057" t="s">
        <v>33</v>
      </c>
      <c r="K4057">
        <v>9</v>
      </c>
    </row>
    <row r="4058" spans="1:11" x14ac:dyDescent="0.35">
      <c r="A4058" s="36" t="str">
        <f t="shared" si="50"/>
        <v>NHS111PS-202526-H2</v>
      </c>
      <c r="B4058" s="36" t="str">
        <f>VLOOKUP($A4058,Refs!$J$2:$K$15,2,FALSE)</f>
        <v>Oct'25 to Mar'26</v>
      </c>
      <c r="C4058" t="s">
        <v>647</v>
      </c>
      <c r="D4058" t="s">
        <v>495</v>
      </c>
      <c r="E4058" t="s">
        <v>599</v>
      </c>
      <c r="F4058" t="s">
        <v>622</v>
      </c>
      <c r="G4058" t="s">
        <v>623</v>
      </c>
      <c r="H4058" t="s">
        <v>218</v>
      </c>
      <c r="I4058" t="s">
        <v>219</v>
      </c>
      <c r="J4058" t="s">
        <v>34</v>
      </c>
      <c r="K4058">
        <v>7</v>
      </c>
    </row>
    <row r="4059" spans="1:11" x14ac:dyDescent="0.35">
      <c r="A4059" s="36" t="str">
        <f t="shared" si="50"/>
        <v>NHS111PS-202526-H2</v>
      </c>
      <c r="B4059" s="36" t="str">
        <f>VLOOKUP($A4059,Refs!$J$2:$K$15,2,FALSE)</f>
        <v>Oct'25 to Mar'26</v>
      </c>
      <c r="C4059" t="s">
        <v>647</v>
      </c>
      <c r="D4059" t="s">
        <v>495</v>
      </c>
      <c r="E4059" t="s">
        <v>599</v>
      </c>
      <c r="F4059" t="s">
        <v>622</v>
      </c>
      <c r="G4059" t="s">
        <v>623</v>
      </c>
      <c r="H4059" t="s">
        <v>218</v>
      </c>
      <c r="I4059" t="s">
        <v>219</v>
      </c>
      <c r="J4059" t="s">
        <v>35</v>
      </c>
      <c r="K4059">
        <v>0</v>
      </c>
    </row>
    <row r="4060" spans="1:11" x14ac:dyDescent="0.35">
      <c r="A4060" s="36" t="str">
        <f t="shared" si="50"/>
        <v>NHS111PS-202526-H2</v>
      </c>
      <c r="B4060" s="36" t="str">
        <f>VLOOKUP($A4060,Refs!$J$2:$K$15,2,FALSE)</f>
        <v>Oct'25 to Mar'26</v>
      </c>
      <c r="C4060" t="s">
        <v>647</v>
      </c>
      <c r="D4060" t="s">
        <v>495</v>
      </c>
      <c r="E4060" t="s">
        <v>599</v>
      </c>
      <c r="F4060" t="s">
        <v>622</v>
      </c>
      <c r="G4060" t="s">
        <v>623</v>
      </c>
      <c r="H4060" t="s">
        <v>218</v>
      </c>
      <c r="I4060" t="s">
        <v>219</v>
      </c>
      <c r="J4060" t="s">
        <v>36</v>
      </c>
      <c r="K4060">
        <v>46</v>
      </c>
    </row>
    <row r="4061" spans="1:11" x14ac:dyDescent="0.35">
      <c r="A4061" s="36" t="str">
        <f t="shared" si="50"/>
        <v>NHS111PS-202526-H2</v>
      </c>
      <c r="B4061" s="36" t="str">
        <f>VLOOKUP($A4061,Refs!$J$2:$K$15,2,FALSE)</f>
        <v>Oct'25 to Mar'26</v>
      </c>
      <c r="C4061" t="s">
        <v>647</v>
      </c>
      <c r="D4061" t="s">
        <v>495</v>
      </c>
      <c r="E4061" t="s">
        <v>599</v>
      </c>
      <c r="F4061" t="s">
        <v>622</v>
      </c>
      <c r="G4061" t="s">
        <v>623</v>
      </c>
      <c r="H4061" t="s">
        <v>218</v>
      </c>
      <c r="I4061" t="s">
        <v>219</v>
      </c>
      <c r="J4061" t="s">
        <v>37</v>
      </c>
      <c r="K4061">
        <v>23</v>
      </c>
    </row>
    <row r="4062" spans="1:11" x14ac:dyDescent="0.35">
      <c r="A4062" s="36" t="str">
        <f t="shared" si="50"/>
        <v>NHS111PS-202526-H2</v>
      </c>
      <c r="B4062" s="36" t="str">
        <f>VLOOKUP($A4062,Refs!$J$2:$K$15,2,FALSE)</f>
        <v>Oct'25 to Mar'26</v>
      </c>
      <c r="C4062" t="s">
        <v>647</v>
      </c>
      <c r="D4062" t="s">
        <v>495</v>
      </c>
      <c r="E4062" t="s">
        <v>599</v>
      </c>
      <c r="F4062" t="s">
        <v>622</v>
      </c>
      <c r="G4062" t="s">
        <v>623</v>
      </c>
      <c r="H4062" t="s">
        <v>218</v>
      </c>
      <c r="I4062" t="s">
        <v>219</v>
      </c>
      <c r="J4062" t="s">
        <v>38</v>
      </c>
      <c r="K4062">
        <v>57</v>
      </c>
    </row>
    <row r="4063" spans="1:11" x14ac:dyDescent="0.35">
      <c r="A4063" s="36" t="str">
        <f t="shared" si="50"/>
        <v>NHS111PS-202526-H2</v>
      </c>
      <c r="B4063" s="36" t="str">
        <f>VLOOKUP($A4063,Refs!$J$2:$K$15,2,FALSE)</f>
        <v>Oct'25 to Mar'26</v>
      </c>
      <c r="C4063" t="s">
        <v>647</v>
      </c>
      <c r="D4063" t="s">
        <v>495</v>
      </c>
      <c r="E4063" t="s">
        <v>599</v>
      </c>
      <c r="F4063" t="s">
        <v>622</v>
      </c>
      <c r="G4063" t="s">
        <v>623</v>
      </c>
      <c r="H4063" t="s">
        <v>218</v>
      </c>
      <c r="I4063" t="s">
        <v>219</v>
      </c>
      <c r="J4063" t="s">
        <v>39</v>
      </c>
      <c r="K4063">
        <v>76</v>
      </c>
    </row>
    <row r="4064" spans="1:11" x14ac:dyDescent="0.35">
      <c r="A4064" s="36" t="str">
        <f t="shared" si="50"/>
        <v>NHS111PS-202526-H2</v>
      </c>
      <c r="B4064" s="36" t="str">
        <f>VLOOKUP($A4064,Refs!$J$2:$K$15,2,FALSE)</f>
        <v>Oct'25 to Mar'26</v>
      </c>
      <c r="C4064" t="s">
        <v>647</v>
      </c>
      <c r="D4064" t="s">
        <v>495</v>
      </c>
      <c r="E4064" t="s">
        <v>599</v>
      </c>
      <c r="F4064" t="s">
        <v>622</v>
      </c>
      <c r="G4064" t="s">
        <v>623</v>
      </c>
      <c r="H4064" t="s">
        <v>218</v>
      </c>
      <c r="I4064" t="s">
        <v>219</v>
      </c>
      <c r="J4064" t="s">
        <v>40</v>
      </c>
      <c r="K4064">
        <v>7</v>
      </c>
    </row>
    <row r="4065" spans="1:11" x14ac:dyDescent="0.35">
      <c r="A4065" s="36" t="str">
        <f t="shared" si="50"/>
        <v>NHS111PS-202526-H2</v>
      </c>
      <c r="B4065" s="36" t="str">
        <f>VLOOKUP($A4065,Refs!$J$2:$K$15,2,FALSE)</f>
        <v>Oct'25 to Mar'26</v>
      </c>
      <c r="C4065" t="s">
        <v>647</v>
      </c>
      <c r="D4065" t="s">
        <v>495</v>
      </c>
      <c r="E4065" t="s">
        <v>599</v>
      </c>
      <c r="F4065" t="s">
        <v>622</v>
      </c>
      <c r="G4065" t="s">
        <v>623</v>
      </c>
      <c r="H4065" t="s">
        <v>218</v>
      </c>
      <c r="I4065" t="s">
        <v>219</v>
      </c>
      <c r="J4065" t="s">
        <v>41</v>
      </c>
      <c r="K4065">
        <v>5</v>
      </c>
    </row>
    <row r="4066" spans="1:11" x14ac:dyDescent="0.35">
      <c r="A4066" s="36" t="str">
        <f t="shared" si="50"/>
        <v>NHS111PS-202526-H2</v>
      </c>
      <c r="B4066" s="36" t="str">
        <f>VLOOKUP($A4066,Refs!$J$2:$K$15,2,FALSE)</f>
        <v>Oct'25 to Mar'26</v>
      </c>
      <c r="C4066" t="s">
        <v>647</v>
      </c>
      <c r="D4066" t="s">
        <v>495</v>
      </c>
      <c r="E4066" t="s">
        <v>599</v>
      </c>
      <c r="F4066" t="s">
        <v>622</v>
      </c>
      <c r="G4066" t="s">
        <v>623</v>
      </c>
      <c r="H4066" t="s">
        <v>218</v>
      </c>
      <c r="I4066" t="s">
        <v>219</v>
      </c>
      <c r="J4066" t="s">
        <v>42</v>
      </c>
      <c r="K4066">
        <v>19</v>
      </c>
    </row>
    <row r="4067" spans="1:11" x14ac:dyDescent="0.35">
      <c r="A4067" s="36" t="str">
        <f t="shared" si="50"/>
        <v>NHS111PS-202526-H2</v>
      </c>
      <c r="B4067" s="36" t="str">
        <f>VLOOKUP($A4067,Refs!$J$2:$K$15,2,FALSE)</f>
        <v>Oct'25 to Mar'26</v>
      </c>
      <c r="C4067" t="s">
        <v>647</v>
      </c>
      <c r="D4067" t="s">
        <v>495</v>
      </c>
      <c r="E4067" t="s">
        <v>599</v>
      </c>
      <c r="F4067" t="s">
        <v>622</v>
      </c>
      <c r="G4067" t="s">
        <v>623</v>
      </c>
      <c r="H4067" t="s">
        <v>218</v>
      </c>
      <c r="I4067" t="s">
        <v>219</v>
      </c>
      <c r="J4067" t="s">
        <v>43</v>
      </c>
      <c r="K4067">
        <v>2</v>
      </c>
    </row>
    <row r="4068" spans="1:11" x14ac:dyDescent="0.35">
      <c r="A4068" s="36" t="str">
        <f t="shared" si="50"/>
        <v>NHS111PS-202526-H2</v>
      </c>
      <c r="B4068" s="36" t="str">
        <f>VLOOKUP($A4068,Refs!$J$2:$K$15,2,FALSE)</f>
        <v>Oct'25 to Mar'26</v>
      </c>
      <c r="C4068" t="s">
        <v>647</v>
      </c>
      <c r="D4068" t="s">
        <v>495</v>
      </c>
      <c r="E4068" t="s">
        <v>599</v>
      </c>
      <c r="F4068" t="s">
        <v>622</v>
      </c>
      <c r="G4068" t="s">
        <v>623</v>
      </c>
      <c r="H4068" t="s">
        <v>128</v>
      </c>
      <c r="I4068" t="s">
        <v>129</v>
      </c>
      <c r="J4068">
        <v>1</v>
      </c>
      <c r="K4068">
        <v>2500</v>
      </c>
    </row>
    <row r="4069" spans="1:11" x14ac:dyDescent="0.35">
      <c r="A4069" s="36" t="str">
        <f t="shared" si="50"/>
        <v>NHS111PS-202526-H2</v>
      </c>
      <c r="B4069" s="36" t="str">
        <f>VLOOKUP($A4069,Refs!$J$2:$K$15,2,FALSE)</f>
        <v>Oct'25 to Mar'26</v>
      </c>
      <c r="C4069" t="s">
        <v>647</v>
      </c>
      <c r="D4069" t="s">
        <v>495</v>
      </c>
      <c r="E4069" t="s">
        <v>599</v>
      </c>
      <c r="F4069" t="s">
        <v>622</v>
      </c>
      <c r="G4069" t="s">
        <v>623</v>
      </c>
      <c r="H4069" t="s">
        <v>128</v>
      </c>
      <c r="I4069" t="s">
        <v>129</v>
      </c>
      <c r="J4069">
        <v>2</v>
      </c>
      <c r="K4069">
        <v>251</v>
      </c>
    </row>
    <row r="4070" spans="1:11" x14ac:dyDescent="0.35">
      <c r="A4070" s="36" t="str">
        <f t="shared" si="50"/>
        <v>NHS111PS-202526-H2</v>
      </c>
      <c r="B4070" s="36" t="str">
        <f>VLOOKUP($A4070,Refs!$J$2:$K$15,2,FALSE)</f>
        <v>Oct'25 to Mar'26</v>
      </c>
      <c r="C4070" t="s">
        <v>647</v>
      </c>
      <c r="D4070" t="s">
        <v>495</v>
      </c>
      <c r="E4070" t="s">
        <v>599</v>
      </c>
      <c r="F4070" t="s">
        <v>622</v>
      </c>
      <c r="G4070" t="s">
        <v>623</v>
      </c>
      <c r="H4070" t="s">
        <v>128</v>
      </c>
      <c r="I4070" t="s">
        <v>129</v>
      </c>
      <c r="J4070" t="s">
        <v>30</v>
      </c>
      <c r="K4070">
        <v>181</v>
      </c>
    </row>
    <row r="4071" spans="1:11" x14ac:dyDescent="0.35">
      <c r="A4071" s="36" t="str">
        <f t="shared" si="50"/>
        <v>NHS111PS-202526-H2</v>
      </c>
      <c r="B4071" s="36" t="str">
        <f>VLOOKUP($A4071,Refs!$J$2:$K$15,2,FALSE)</f>
        <v>Oct'25 to Mar'26</v>
      </c>
      <c r="C4071" t="s">
        <v>647</v>
      </c>
      <c r="D4071" t="s">
        <v>495</v>
      </c>
      <c r="E4071" t="s">
        <v>599</v>
      </c>
      <c r="F4071" t="s">
        <v>622</v>
      </c>
      <c r="G4071" t="s">
        <v>623</v>
      </c>
      <c r="H4071" t="s">
        <v>128</v>
      </c>
      <c r="I4071" t="s">
        <v>129</v>
      </c>
      <c r="J4071" t="s">
        <v>31</v>
      </c>
      <c r="K4071">
        <v>35</v>
      </c>
    </row>
    <row r="4072" spans="1:11" x14ac:dyDescent="0.35">
      <c r="A4072" s="36" t="str">
        <f t="shared" si="50"/>
        <v>NHS111PS-202526-H2</v>
      </c>
      <c r="B4072" s="36" t="str">
        <f>VLOOKUP($A4072,Refs!$J$2:$K$15,2,FALSE)</f>
        <v>Oct'25 to Mar'26</v>
      </c>
      <c r="C4072" t="s">
        <v>647</v>
      </c>
      <c r="D4072" t="s">
        <v>495</v>
      </c>
      <c r="E4072" t="s">
        <v>599</v>
      </c>
      <c r="F4072" t="s">
        <v>622</v>
      </c>
      <c r="G4072" t="s">
        <v>623</v>
      </c>
      <c r="H4072" t="s">
        <v>128</v>
      </c>
      <c r="I4072" t="s">
        <v>129</v>
      </c>
      <c r="J4072" t="s">
        <v>32</v>
      </c>
      <c r="K4072">
        <v>13</v>
      </c>
    </row>
    <row r="4073" spans="1:11" x14ac:dyDescent="0.35">
      <c r="A4073" s="36" t="str">
        <f t="shared" si="50"/>
        <v>NHS111PS-202526-H2</v>
      </c>
      <c r="B4073" s="36" t="str">
        <f>VLOOKUP($A4073,Refs!$J$2:$K$15,2,FALSE)</f>
        <v>Oct'25 to Mar'26</v>
      </c>
      <c r="C4073" t="s">
        <v>647</v>
      </c>
      <c r="D4073" t="s">
        <v>495</v>
      </c>
      <c r="E4073" t="s">
        <v>599</v>
      </c>
      <c r="F4073" t="s">
        <v>622</v>
      </c>
      <c r="G4073" t="s">
        <v>623</v>
      </c>
      <c r="H4073" t="s">
        <v>128</v>
      </c>
      <c r="I4073" t="s">
        <v>129</v>
      </c>
      <c r="J4073" t="s">
        <v>33</v>
      </c>
      <c r="K4073">
        <v>10</v>
      </c>
    </row>
    <row r="4074" spans="1:11" x14ac:dyDescent="0.35">
      <c r="A4074" s="36" t="str">
        <f t="shared" si="50"/>
        <v>NHS111PS-202526-H2</v>
      </c>
      <c r="B4074" s="36" t="str">
        <f>VLOOKUP($A4074,Refs!$J$2:$K$15,2,FALSE)</f>
        <v>Oct'25 to Mar'26</v>
      </c>
      <c r="C4074" t="s">
        <v>647</v>
      </c>
      <c r="D4074" t="s">
        <v>495</v>
      </c>
      <c r="E4074" t="s">
        <v>599</v>
      </c>
      <c r="F4074" t="s">
        <v>622</v>
      </c>
      <c r="G4074" t="s">
        <v>623</v>
      </c>
      <c r="H4074" t="s">
        <v>128</v>
      </c>
      <c r="I4074" t="s">
        <v>129</v>
      </c>
      <c r="J4074" t="s">
        <v>34</v>
      </c>
      <c r="K4074">
        <v>12</v>
      </c>
    </row>
    <row r="4075" spans="1:11" x14ac:dyDescent="0.35">
      <c r="A4075" s="36" t="str">
        <f t="shared" si="50"/>
        <v>NHS111PS-202526-H2</v>
      </c>
      <c r="B4075" s="36" t="str">
        <f>VLOOKUP($A4075,Refs!$J$2:$K$15,2,FALSE)</f>
        <v>Oct'25 to Mar'26</v>
      </c>
      <c r="C4075" t="s">
        <v>647</v>
      </c>
      <c r="D4075" t="s">
        <v>495</v>
      </c>
      <c r="E4075" t="s">
        <v>599</v>
      </c>
      <c r="F4075" t="s">
        <v>622</v>
      </c>
      <c r="G4075" t="s">
        <v>623</v>
      </c>
      <c r="H4075" t="s">
        <v>128</v>
      </c>
      <c r="I4075" t="s">
        <v>129</v>
      </c>
      <c r="J4075" t="s">
        <v>35</v>
      </c>
      <c r="K4075">
        <v>0</v>
      </c>
    </row>
    <row r="4076" spans="1:11" x14ac:dyDescent="0.35">
      <c r="A4076" s="36" t="str">
        <f t="shared" si="50"/>
        <v>NHS111PS-202526-H2</v>
      </c>
      <c r="B4076" s="36" t="str">
        <f>VLOOKUP($A4076,Refs!$J$2:$K$15,2,FALSE)</f>
        <v>Oct'25 to Mar'26</v>
      </c>
      <c r="C4076" t="s">
        <v>647</v>
      </c>
      <c r="D4076" t="s">
        <v>495</v>
      </c>
      <c r="E4076" t="s">
        <v>599</v>
      </c>
      <c r="F4076" t="s">
        <v>622</v>
      </c>
      <c r="G4076" t="s">
        <v>623</v>
      </c>
      <c r="H4076" t="s">
        <v>128</v>
      </c>
      <c r="I4076" t="s">
        <v>129</v>
      </c>
      <c r="J4076" t="s">
        <v>36</v>
      </c>
      <c r="K4076">
        <v>80</v>
      </c>
    </row>
    <row r="4077" spans="1:11" x14ac:dyDescent="0.35">
      <c r="A4077" s="36" t="str">
        <f t="shared" si="50"/>
        <v>NHS111PS-202526-H2</v>
      </c>
      <c r="B4077" s="36" t="str">
        <f>VLOOKUP($A4077,Refs!$J$2:$K$15,2,FALSE)</f>
        <v>Oct'25 to Mar'26</v>
      </c>
      <c r="C4077" t="s">
        <v>647</v>
      </c>
      <c r="D4077" t="s">
        <v>495</v>
      </c>
      <c r="E4077" t="s">
        <v>599</v>
      </c>
      <c r="F4077" t="s">
        <v>622</v>
      </c>
      <c r="G4077" t="s">
        <v>623</v>
      </c>
      <c r="H4077" t="s">
        <v>128</v>
      </c>
      <c r="I4077" t="s">
        <v>129</v>
      </c>
      <c r="J4077" t="s">
        <v>37</v>
      </c>
      <c r="K4077">
        <v>36</v>
      </c>
    </row>
    <row r="4078" spans="1:11" x14ac:dyDescent="0.35">
      <c r="A4078" s="36" t="str">
        <f t="shared" si="50"/>
        <v>NHS111PS-202526-H2</v>
      </c>
      <c r="B4078" s="36" t="str">
        <f>VLOOKUP($A4078,Refs!$J$2:$K$15,2,FALSE)</f>
        <v>Oct'25 to Mar'26</v>
      </c>
      <c r="C4078" t="s">
        <v>647</v>
      </c>
      <c r="D4078" t="s">
        <v>495</v>
      </c>
      <c r="E4078" t="s">
        <v>599</v>
      </c>
      <c r="F4078" t="s">
        <v>622</v>
      </c>
      <c r="G4078" t="s">
        <v>623</v>
      </c>
      <c r="H4078" t="s">
        <v>128</v>
      </c>
      <c r="I4078" t="s">
        <v>129</v>
      </c>
      <c r="J4078" t="s">
        <v>38</v>
      </c>
      <c r="K4078">
        <v>35</v>
      </c>
    </row>
    <row r="4079" spans="1:11" x14ac:dyDescent="0.35">
      <c r="A4079" s="36" t="str">
        <f t="shared" si="50"/>
        <v>NHS111PS-202526-H2</v>
      </c>
      <c r="B4079" s="36" t="str">
        <f>VLOOKUP($A4079,Refs!$J$2:$K$15,2,FALSE)</f>
        <v>Oct'25 to Mar'26</v>
      </c>
      <c r="C4079" t="s">
        <v>647</v>
      </c>
      <c r="D4079" t="s">
        <v>495</v>
      </c>
      <c r="E4079" t="s">
        <v>599</v>
      </c>
      <c r="F4079" t="s">
        <v>622</v>
      </c>
      <c r="G4079" t="s">
        <v>623</v>
      </c>
      <c r="H4079" t="s">
        <v>128</v>
      </c>
      <c r="I4079" t="s">
        <v>129</v>
      </c>
      <c r="J4079" t="s">
        <v>39</v>
      </c>
      <c r="K4079">
        <v>63</v>
      </c>
    </row>
    <row r="4080" spans="1:11" x14ac:dyDescent="0.35">
      <c r="A4080" s="36" t="str">
        <f t="shared" si="50"/>
        <v>NHS111PS-202526-H2</v>
      </c>
      <c r="B4080" s="36" t="str">
        <f>VLOOKUP($A4080,Refs!$J$2:$K$15,2,FALSE)</f>
        <v>Oct'25 to Mar'26</v>
      </c>
      <c r="C4080" t="s">
        <v>647</v>
      </c>
      <c r="D4080" t="s">
        <v>495</v>
      </c>
      <c r="E4080" t="s">
        <v>599</v>
      </c>
      <c r="F4080" t="s">
        <v>622</v>
      </c>
      <c r="G4080" t="s">
        <v>623</v>
      </c>
      <c r="H4080" t="s">
        <v>128</v>
      </c>
      <c r="I4080" t="s">
        <v>129</v>
      </c>
      <c r="J4080" t="s">
        <v>40</v>
      </c>
      <c r="K4080">
        <v>11</v>
      </c>
    </row>
    <row r="4081" spans="1:11" x14ac:dyDescent="0.35">
      <c r="A4081" s="36" t="str">
        <f t="shared" si="50"/>
        <v>NHS111PS-202526-H2</v>
      </c>
      <c r="B4081" s="36" t="str">
        <f>VLOOKUP($A4081,Refs!$J$2:$K$15,2,FALSE)</f>
        <v>Oct'25 to Mar'26</v>
      </c>
      <c r="C4081" t="s">
        <v>647</v>
      </c>
      <c r="D4081" t="s">
        <v>495</v>
      </c>
      <c r="E4081" t="s">
        <v>599</v>
      </c>
      <c r="F4081" t="s">
        <v>622</v>
      </c>
      <c r="G4081" t="s">
        <v>623</v>
      </c>
      <c r="H4081" t="s">
        <v>128</v>
      </c>
      <c r="I4081" t="s">
        <v>129</v>
      </c>
      <c r="J4081" t="s">
        <v>41</v>
      </c>
      <c r="K4081">
        <v>10</v>
      </c>
    </row>
    <row r="4082" spans="1:11" x14ac:dyDescent="0.35">
      <c r="A4082" s="36" t="str">
        <f t="shared" si="50"/>
        <v>NHS111PS-202526-H2</v>
      </c>
      <c r="B4082" s="36" t="str">
        <f>VLOOKUP($A4082,Refs!$J$2:$K$15,2,FALSE)</f>
        <v>Oct'25 to Mar'26</v>
      </c>
      <c r="C4082" t="s">
        <v>647</v>
      </c>
      <c r="D4082" t="s">
        <v>495</v>
      </c>
      <c r="E4082" t="s">
        <v>599</v>
      </c>
      <c r="F4082" t="s">
        <v>622</v>
      </c>
      <c r="G4082" t="s">
        <v>623</v>
      </c>
      <c r="H4082" t="s">
        <v>128</v>
      </c>
      <c r="I4082" t="s">
        <v>129</v>
      </c>
      <c r="J4082" t="s">
        <v>42</v>
      </c>
      <c r="K4082">
        <v>12</v>
      </c>
    </row>
    <row r="4083" spans="1:11" x14ac:dyDescent="0.35">
      <c r="A4083" s="36" t="str">
        <f t="shared" si="50"/>
        <v>NHS111PS-202526-H2</v>
      </c>
      <c r="B4083" s="36" t="str">
        <f>VLOOKUP($A4083,Refs!$J$2:$K$15,2,FALSE)</f>
        <v>Oct'25 to Mar'26</v>
      </c>
      <c r="C4083" t="s">
        <v>647</v>
      </c>
      <c r="D4083" t="s">
        <v>495</v>
      </c>
      <c r="E4083" t="s">
        <v>599</v>
      </c>
      <c r="F4083" t="s">
        <v>622</v>
      </c>
      <c r="G4083" t="s">
        <v>623</v>
      </c>
      <c r="H4083" t="s">
        <v>128</v>
      </c>
      <c r="I4083" t="s">
        <v>129</v>
      </c>
      <c r="J4083" t="s">
        <v>43</v>
      </c>
      <c r="K4083">
        <v>4</v>
      </c>
    </row>
    <row r="4084" spans="1:11" x14ac:dyDescent="0.35">
      <c r="A4084" s="36" t="str">
        <f t="shared" si="50"/>
        <v>NHS111PS-202526-H2</v>
      </c>
      <c r="B4084" s="36" t="str">
        <f>VLOOKUP($A4084,Refs!$J$2:$K$15,2,FALSE)</f>
        <v>Oct'25 to Mar'26</v>
      </c>
      <c r="C4084" t="s">
        <v>647</v>
      </c>
      <c r="D4084" t="s">
        <v>497</v>
      </c>
      <c r="E4084" t="s">
        <v>594</v>
      </c>
      <c r="F4084" t="s">
        <v>624</v>
      </c>
      <c r="G4084" t="s">
        <v>625</v>
      </c>
      <c r="H4084" t="s">
        <v>144</v>
      </c>
      <c r="I4084" t="s">
        <v>145</v>
      </c>
      <c r="J4084">
        <v>1</v>
      </c>
      <c r="K4084">
        <v>3949</v>
      </c>
    </row>
    <row r="4085" spans="1:11" x14ac:dyDescent="0.35">
      <c r="A4085" s="36" t="str">
        <f t="shared" si="50"/>
        <v>NHS111PS-202526-H2</v>
      </c>
      <c r="B4085" s="36" t="str">
        <f>VLOOKUP($A4085,Refs!$J$2:$K$15,2,FALSE)</f>
        <v>Oct'25 to Mar'26</v>
      </c>
      <c r="C4085" t="s">
        <v>647</v>
      </c>
      <c r="D4085" t="s">
        <v>497</v>
      </c>
      <c r="E4085" t="s">
        <v>594</v>
      </c>
      <c r="F4085" t="s">
        <v>624</v>
      </c>
      <c r="G4085" t="s">
        <v>625</v>
      </c>
      <c r="H4085" t="s">
        <v>144</v>
      </c>
      <c r="I4085" t="s">
        <v>145</v>
      </c>
      <c r="J4085">
        <v>2</v>
      </c>
      <c r="K4085">
        <v>382</v>
      </c>
    </row>
    <row r="4086" spans="1:11" x14ac:dyDescent="0.35">
      <c r="A4086" s="36" t="str">
        <f t="shared" si="50"/>
        <v>NHS111PS-202526-H2</v>
      </c>
      <c r="B4086" s="36" t="str">
        <f>VLOOKUP($A4086,Refs!$J$2:$K$15,2,FALSE)</f>
        <v>Oct'25 to Mar'26</v>
      </c>
      <c r="C4086" t="s">
        <v>647</v>
      </c>
      <c r="D4086" t="s">
        <v>497</v>
      </c>
      <c r="E4086" t="s">
        <v>594</v>
      </c>
      <c r="F4086" t="s">
        <v>624</v>
      </c>
      <c r="G4086" t="s">
        <v>625</v>
      </c>
      <c r="H4086" t="s">
        <v>144</v>
      </c>
      <c r="I4086" t="s">
        <v>145</v>
      </c>
      <c r="J4086" t="s">
        <v>30</v>
      </c>
      <c r="K4086">
        <v>274</v>
      </c>
    </row>
    <row r="4087" spans="1:11" x14ac:dyDescent="0.35">
      <c r="A4087" s="36" t="str">
        <f t="shared" si="50"/>
        <v>NHS111PS-202526-H2</v>
      </c>
      <c r="B4087" s="36" t="str">
        <f>VLOOKUP($A4087,Refs!$J$2:$K$15,2,FALSE)</f>
        <v>Oct'25 to Mar'26</v>
      </c>
      <c r="C4087" t="s">
        <v>647</v>
      </c>
      <c r="D4087" t="s">
        <v>497</v>
      </c>
      <c r="E4087" t="s">
        <v>594</v>
      </c>
      <c r="F4087" t="s">
        <v>624</v>
      </c>
      <c r="G4087" t="s">
        <v>625</v>
      </c>
      <c r="H4087" t="s">
        <v>144</v>
      </c>
      <c r="I4087" t="s">
        <v>145</v>
      </c>
      <c r="J4087" t="s">
        <v>31</v>
      </c>
      <c r="K4087">
        <v>58</v>
      </c>
    </row>
    <row r="4088" spans="1:11" x14ac:dyDescent="0.35">
      <c r="A4088" s="36" t="str">
        <f t="shared" si="50"/>
        <v>NHS111PS-202526-H2</v>
      </c>
      <c r="B4088" s="36" t="str">
        <f>VLOOKUP($A4088,Refs!$J$2:$K$15,2,FALSE)</f>
        <v>Oct'25 to Mar'26</v>
      </c>
      <c r="C4088" t="s">
        <v>647</v>
      </c>
      <c r="D4088" t="s">
        <v>497</v>
      </c>
      <c r="E4088" t="s">
        <v>594</v>
      </c>
      <c r="F4088" t="s">
        <v>624</v>
      </c>
      <c r="G4088" t="s">
        <v>625</v>
      </c>
      <c r="H4088" t="s">
        <v>144</v>
      </c>
      <c r="I4088" t="s">
        <v>145</v>
      </c>
      <c r="J4088" t="s">
        <v>32</v>
      </c>
      <c r="K4088">
        <v>21</v>
      </c>
    </row>
    <row r="4089" spans="1:11" x14ac:dyDescent="0.35">
      <c r="A4089" s="36" t="str">
        <f t="shared" si="50"/>
        <v>NHS111PS-202526-H2</v>
      </c>
      <c r="B4089" s="36" t="str">
        <f>VLOOKUP($A4089,Refs!$J$2:$K$15,2,FALSE)</f>
        <v>Oct'25 to Mar'26</v>
      </c>
      <c r="C4089" t="s">
        <v>647</v>
      </c>
      <c r="D4089" t="s">
        <v>497</v>
      </c>
      <c r="E4089" t="s">
        <v>594</v>
      </c>
      <c r="F4089" t="s">
        <v>624</v>
      </c>
      <c r="G4089" t="s">
        <v>625</v>
      </c>
      <c r="H4089" t="s">
        <v>144</v>
      </c>
      <c r="I4089" t="s">
        <v>145</v>
      </c>
      <c r="J4089" t="s">
        <v>33</v>
      </c>
      <c r="K4089">
        <v>10</v>
      </c>
    </row>
    <row r="4090" spans="1:11" x14ac:dyDescent="0.35">
      <c r="A4090" s="36" t="str">
        <f t="shared" si="50"/>
        <v>NHS111PS-202526-H2</v>
      </c>
      <c r="B4090" s="36" t="str">
        <f>VLOOKUP($A4090,Refs!$J$2:$K$15,2,FALSE)</f>
        <v>Oct'25 to Mar'26</v>
      </c>
      <c r="C4090" t="s">
        <v>647</v>
      </c>
      <c r="D4090" t="s">
        <v>497</v>
      </c>
      <c r="E4090" t="s">
        <v>594</v>
      </c>
      <c r="F4090" t="s">
        <v>624</v>
      </c>
      <c r="G4090" t="s">
        <v>625</v>
      </c>
      <c r="H4090" t="s">
        <v>144</v>
      </c>
      <c r="I4090" t="s">
        <v>145</v>
      </c>
      <c r="J4090" t="s">
        <v>34</v>
      </c>
      <c r="K4090">
        <v>16</v>
      </c>
    </row>
    <row r="4091" spans="1:11" x14ac:dyDescent="0.35">
      <c r="A4091" s="36" t="str">
        <f t="shared" si="50"/>
        <v>NHS111PS-202526-H2</v>
      </c>
      <c r="B4091" s="36" t="str">
        <f>VLOOKUP($A4091,Refs!$J$2:$K$15,2,FALSE)</f>
        <v>Oct'25 to Mar'26</v>
      </c>
      <c r="C4091" t="s">
        <v>647</v>
      </c>
      <c r="D4091" t="s">
        <v>497</v>
      </c>
      <c r="E4091" t="s">
        <v>594</v>
      </c>
      <c r="F4091" t="s">
        <v>624</v>
      </c>
      <c r="G4091" t="s">
        <v>625</v>
      </c>
      <c r="H4091" t="s">
        <v>144</v>
      </c>
      <c r="I4091" t="s">
        <v>145</v>
      </c>
      <c r="J4091" t="s">
        <v>35</v>
      </c>
      <c r="K4091">
        <v>3</v>
      </c>
    </row>
    <row r="4092" spans="1:11" x14ac:dyDescent="0.35">
      <c r="A4092" s="36" t="str">
        <f t="shared" si="50"/>
        <v>NHS111PS-202526-H2</v>
      </c>
      <c r="B4092" s="36" t="str">
        <f>VLOOKUP($A4092,Refs!$J$2:$K$15,2,FALSE)</f>
        <v>Oct'25 to Mar'26</v>
      </c>
      <c r="C4092" t="s">
        <v>647</v>
      </c>
      <c r="D4092" t="s">
        <v>497</v>
      </c>
      <c r="E4092" t="s">
        <v>594</v>
      </c>
      <c r="F4092" t="s">
        <v>624</v>
      </c>
      <c r="G4092" t="s">
        <v>625</v>
      </c>
      <c r="H4092" t="s">
        <v>144</v>
      </c>
      <c r="I4092" t="s">
        <v>145</v>
      </c>
      <c r="J4092" t="s">
        <v>36</v>
      </c>
      <c r="K4092">
        <v>104</v>
      </c>
    </row>
    <row r="4093" spans="1:11" x14ac:dyDescent="0.35">
      <c r="A4093" s="36" t="str">
        <f t="shared" si="50"/>
        <v>NHS111PS-202526-H2</v>
      </c>
      <c r="B4093" s="36" t="str">
        <f>VLOOKUP($A4093,Refs!$J$2:$K$15,2,FALSE)</f>
        <v>Oct'25 to Mar'26</v>
      </c>
      <c r="C4093" t="s">
        <v>647</v>
      </c>
      <c r="D4093" t="s">
        <v>497</v>
      </c>
      <c r="E4093" t="s">
        <v>594</v>
      </c>
      <c r="F4093" t="s">
        <v>624</v>
      </c>
      <c r="G4093" t="s">
        <v>625</v>
      </c>
      <c r="H4093" t="s">
        <v>144</v>
      </c>
      <c r="I4093" t="s">
        <v>145</v>
      </c>
      <c r="J4093" t="s">
        <v>37</v>
      </c>
      <c r="K4093">
        <v>38</v>
      </c>
    </row>
    <row r="4094" spans="1:11" x14ac:dyDescent="0.35">
      <c r="A4094" s="36" t="str">
        <f t="shared" si="50"/>
        <v>NHS111PS-202526-H2</v>
      </c>
      <c r="B4094" s="36" t="str">
        <f>VLOOKUP($A4094,Refs!$J$2:$K$15,2,FALSE)</f>
        <v>Oct'25 to Mar'26</v>
      </c>
      <c r="C4094" t="s">
        <v>647</v>
      </c>
      <c r="D4094" t="s">
        <v>497</v>
      </c>
      <c r="E4094" t="s">
        <v>594</v>
      </c>
      <c r="F4094" t="s">
        <v>624</v>
      </c>
      <c r="G4094" t="s">
        <v>625</v>
      </c>
      <c r="H4094" t="s">
        <v>144</v>
      </c>
      <c r="I4094" t="s">
        <v>145</v>
      </c>
      <c r="J4094" t="s">
        <v>38</v>
      </c>
      <c r="K4094">
        <v>97</v>
      </c>
    </row>
    <row r="4095" spans="1:11" x14ac:dyDescent="0.35">
      <c r="A4095" s="36" t="str">
        <f t="shared" si="50"/>
        <v>NHS111PS-202526-H2</v>
      </c>
      <c r="B4095" s="36" t="str">
        <f>VLOOKUP($A4095,Refs!$J$2:$K$15,2,FALSE)</f>
        <v>Oct'25 to Mar'26</v>
      </c>
      <c r="C4095" t="s">
        <v>647</v>
      </c>
      <c r="D4095" t="s">
        <v>497</v>
      </c>
      <c r="E4095" t="s">
        <v>594</v>
      </c>
      <c r="F4095" t="s">
        <v>624</v>
      </c>
      <c r="G4095" t="s">
        <v>625</v>
      </c>
      <c r="H4095" t="s">
        <v>144</v>
      </c>
      <c r="I4095" t="s">
        <v>145</v>
      </c>
      <c r="J4095" t="s">
        <v>39</v>
      </c>
      <c r="K4095">
        <v>80</v>
      </c>
    </row>
    <row r="4096" spans="1:11" x14ac:dyDescent="0.35">
      <c r="A4096" s="36" t="str">
        <f t="shared" si="50"/>
        <v>NHS111PS-202526-H2</v>
      </c>
      <c r="B4096" s="36" t="str">
        <f>VLOOKUP($A4096,Refs!$J$2:$K$15,2,FALSE)</f>
        <v>Oct'25 to Mar'26</v>
      </c>
      <c r="C4096" t="s">
        <v>647</v>
      </c>
      <c r="D4096" t="s">
        <v>497</v>
      </c>
      <c r="E4096" t="s">
        <v>594</v>
      </c>
      <c r="F4096" t="s">
        <v>624</v>
      </c>
      <c r="G4096" t="s">
        <v>625</v>
      </c>
      <c r="H4096" t="s">
        <v>144</v>
      </c>
      <c r="I4096" t="s">
        <v>145</v>
      </c>
      <c r="J4096" t="s">
        <v>40</v>
      </c>
      <c r="K4096">
        <v>15</v>
      </c>
    </row>
    <row r="4097" spans="1:11" x14ac:dyDescent="0.35">
      <c r="A4097" s="36" t="str">
        <f t="shared" si="50"/>
        <v>NHS111PS-202526-H2</v>
      </c>
      <c r="B4097" s="36" t="str">
        <f>VLOOKUP($A4097,Refs!$J$2:$K$15,2,FALSE)</f>
        <v>Oct'25 to Mar'26</v>
      </c>
      <c r="C4097" t="s">
        <v>647</v>
      </c>
      <c r="D4097" t="s">
        <v>497</v>
      </c>
      <c r="E4097" t="s">
        <v>594</v>
      </c>
      <c r="F4097" t="s">
        <v>624</v>
      </c>
      <c r="G4097" t="s">
        <v>625</v>
      </c>
      <c r="H4097" t="s">
        <v>144</v>
      </c>
      <c r="I4097" t="s">
        <v>145</v>
      </c>
      <c r="J4097" t="s">
        <v>41</v>
      </c>
      <c r="K4097">
        <v>9</v>
      </c>
    </row>
    <row r="4098" spans="1:11" x14ac:dyDescent="0.35">
      <c r="A4098" s="36" t="str">
        <f t="shared" si="50"/>
        <v>NHS111PS-202526-H2</v>
      </c>
      <c r="B4098" s="36" t="str">
        <f>VLOOKUP($A4098,Refs!$J$2:$K$15,2,FALSE)</f>
        <v>Oct'25 to Mar'26</v>
      </c>
      <c r="C4098" t="s">
        <v>647</v>
      </c>
      <c r="D4098" t="s">
        <v>497</v>
      </c>
      <c r="E4098" t="s">
        <v>594</v>
      </c>
      <c r="F4098" t="s">
        <v>624</v>
      </c>
      <c r="G4098" t="s">
        <v>625</v>
      </c>
      <c r="H4098" t="s">
        <v>144</v>
      </c>
      <c r="I4098" t="s">
        <v>145</v>
      </c>
      <c r="J4098" t="s">
        <v>42</v>
      </c>
      <c r="K4098">
        <v>12</v>
      </c>
    </row>
    <row r="4099" spans="1:11" x14ac:dyDescent="0.35">
      <c r="A4099" s="36" t="str">
        <f t="shared" si="50"/>
        <v>NHS111PS-202526-H2</v>
      </c>
      <c r="B4099" s="36" t="str">
        <f>VLOOKUP($A4099,Refs!$J$2:$K$15,2,FALSE)</f>
        <v>Oct'25 to Mar'26</v>
      </c>
      <c r="C4099" t="s">
        <v>647</v>
      </c>
      <c r="D4099" t="s">
        <v>497</v>
      </c>
      <c r="E4099" t="s">
        <v>594</v>
      </c>
      <c r="F4099" t="s">
        <v>624</v>
      </c>
      <c r="G4099" t="s">
        <v>625</v>
      </c>
      <c r="H4099" t="s">
        <v>144</v>
      </c>
      <c r="I4099" t="s">
        <v>145</v>
      </c>
      <c r="J4099" t="s">
        <v>43</v>
      </c>
      <c r="K4099">
        <v>27</v>
      </c>
    </row>
    <row r="4100" spans="1:11" x14ac:dyDescent="0.35">
      <c r="A4100" s="36" t="str">
        <f t="shared" ref="A4100:A4163" si="51">C4100</f>
        <v>NHS111PS-202526-H2</v>
      </c>
      <c r="B4100" s="36" t="str">
        <f>VLOOKUP($A4100,Refs!$J$2:$K$15,2,FALSE)</f>
        <v>Oct'25 to Mar'26</v>
      </c>
      <c r="C4100" t="s">
        <v>647</v>
      </c>
      <c r="D4100" t="s">
        <v>497</v>
      </c>
      <c r="E4100" t="s">
        <v>594</v>
      </c>
      <c r="F4100" t="s">
        <v>624</v>
      </c>
      <c r="G4100" t="s">
        <v>625</v>
      </c>
      <c r="H4100" t="s">
        <v>162</v>
      </c>
      <c r="I4100" t="s">
        <v>163</v>
      </c>
      <c r="J4100">
        <v>1</v>
      </c>
      <c r="K4100">
        <v>3177</v>
      </c>
    </row>
    <row r="4101" spans="1:11" x14ac:dyDescent="0.35">
      <c r="A4101" s="36" t="str">
        <f t="shared" si="51"/>
        <v>NHS111PS-202526-H2</v>
      </c>
      <c r="B4101" s="36" t="str">
        <f>VLOOKUP($A4101,Refs!$J$2:$K$15,2,FALSE)</f>
        <v>Oct'25 to Mar'26</v>
      </c>
      <c r="C4101" t="s">
        <v>647</v>
      </c>
      <c r="D4101" t="s">
        <v>497</v>
      </c>
      <c r="E4101" t="s">
        <v>594</v>
      </c>
      <c r="F4101" t="s">
        <v>624</v>
      </c>
      <c r="G4101" t="s">
        <v>625</v>
      </c>
      <c r="H4101" t="s">
        <v>162</v>
      </c>
      <c r="I4101" t="s">
        <v>163</v>
      </c>
      <c r="J4101">
        <v>2</v>
      </c>
      <c r="K4101">
        <v>329</v>
      </c>
    </row>
    <row r="4102" spans="1:11" x14ac:dyDescent="0.35">
      <c r="A4102" s="36" t="str">
        <f t="shared" si="51"/>
        <v>NHS111PS-202526-H2</v>
      </c>
      <c r="B4102" s="36" t="str">
        <f>VLOOKUP($A4102,Refs!$J$2:$K$15,2,FALSE)</f>
        <v>Oct'25 to Mar'26</v>
      </c>
      <c r="C4102" t="s">
        <v>647</v>
      </c>
      <c r="D4102" t="s">
        <v>497</v>
      </c>
      <c r="E4102" t="s">
        <v>594</v>
      </c>
      <c r="F4102" t="s">
        <v>624</v>
      </c>
      <c r="G4102" t="s">
        <v>625</v>
      </c>
      <c r="H4102" t="s">
        <v>162</v>
      </c>
      <c r="I4102" t="s">
        <v>163</v>
      </c>
      <c r="J4102" t="s">
        <v>30</v>
      </c>
      <c r="K4102">
        <v>249</v>
      </c>
    </row>
    <row r="4103" spans="1:11" x14ac:dyDescent="0.35">
      <c r="A4103" s="36" t="str">
        <f t="shared" si="51"/>
        <v>NHS111PS-202526-H2</v>
      </c>
      <c r="B4103" s="36" t="str">
        <f>VLOOKUP($A4103,Refs!$J$2:$K$15,2,FALSE)</f>
        <v>Oct'25 to Mar'26</v>
      </c>
      <c r="C4103" t="s">
        <v>647</v>
      </c>
      <c r="D4103" t="s">
        <v>497</v>
      </c>
      <c r="E4103" t="s">
        <v>594</v>
      </c>
      <c r="F4103" t="s">
        <v>624</v>
      </c>
      <c r="G4103" t="s">
        <v>625</v>
      </c>
      <c r="H4103" t="s">
        <v>162</v>
      </c>
      <c r="I4103" t="s">
        <v>163</v>
      </c>
      <c r="J4103" t="s">
        <v>31</v>
      </c>
      <c r="K4103">
        <v>47</v>
      </c>
    </row>
    <row r="4104" spans="1:11" x14ac:dyDescent="0.35">
      <c r="A4104" s="36" t="str">
        <f t="shared" si="51"/>
        <v>NHS111PS-202526-H2</v>
      </c>
      <c r="B4104" s="36" t="str">
        <f>VLOOKUP($A4104,Refs!$J$2:$K$15,2,FALSE)</f>
        <v>Oct'25 to Mar'26</v>
      </c>
      <c r="C4104" t="s">
        <v>647</v>
      </c>
      <c r="D4104" t="s">
        <v>497</v>
      </c>
      <c r="E4104" t="s">
        <v>594</v>
      </c>
      <c r="F4104" t="s">
        <v>624</v>
      </c>
      <c r="G4104" t="s">
        <v>625</v>
      </c>
      <c r="H4104" t="s">
        <v>162</v>
      </c>
      <c r="I4104" t="s">
        <v>163</v>
      </c>
      <c r="J4104" t="s">
        <v>32</v>
      </c>
      <c r="K4104">
        <v>10</v>
      </c>
    </row>
    <row r="4105" spans="1:11" x14ac:dyDescent="0.35">
      <c r="A4105" s="36" t="str">
        <f t="shared" si="51"/>
        <v>NHS111PS-202526-H2</v>
      </c>
      <c r="B4105" s="36" t="str">
        <f>VLOOKUP($A4105,Refs!$J$2:$K$15,2,FALSE)</f>
        <v>Oct'25 to Mar'26</v>
      </c>
      <c r="C4105" t="s">
        <v>647</v>
      </c>
      <c r="D4105" t="s">
        <v>497</v>
      </c>
      <c r="E4105" t="s">
        <v>594</v>
      </c>
      <c r="F4105" t="s">
        <v>624</v>
      </c>
      <c r="G4105" t="s">
        <v>625</v>
      </c>
      <c r="H4105" t="s">
        <v>162</v>
      </c>
      <c r="I4105" t="s">
        <v>163</v>
      </c>
      <c r="J4105" t="s">
        <v>33</v>
      </c>
      <c r="K4105">
        <v>7</v>
      </c>
    </row>
    <row r="4106" spans="1:11" x14ac:dyDescent="0.35">
      <c r="A4106" s="36" t="str">
        <f t="shared" si="51"/>
        <v>NHS111PS-202526-H2</v>
      </c>
      <c r="B4106" s="36" t="str">
        <f>VLOOKUP($A4106,Refs!$J$2:$K$15,2,FALSE)</f>
        <v>Oct'25 to Mar'26</v>
      </c>
      <c r="C4106" t="s">
        <v>647</v>
      </c>
      <c r="D4106" t="s">
        <v>497</v>
      </c>
      <c r="E4106" t="s">
        <v>594</v>
      </c>
      <c r="F4106" t="s">
        <v>624</v>
      </c>
      <c r="G4106" t="s">
        <v>625</v>
      </c>
      <c r="H4106" t="s">
        <v>162</v>
      </c>
      <c r="I4106" t="s">
        <v>163</v>
      </c>
      <c r="J4106" t="s">
        <v>34</v>
      </c>
      <c r="K4106">
        <v>12</v>
      </c>
    </row>
    <row r="4107" spans="1:11" x14ac:dyDescent="0.35">
      <c r="A4107" s="36" t="str">
        <f t="shared" si="51"/>
        <v>NHS111PS-202526-H2</v>
      </c>
      <c r="B4107" s="36" t="str">
        <f>VLOOKUP($A4107,Refs!$J$2:$K$15,2,FALSE)</f>
        <v>Oct'25 to Mar'26</v>
      </c>
      <c r="C4107" t="s">
        <v>647</v>
      </c>
      <c r="D4107" t="s">
        <v>497</v>
      </c>
      <c r="E4107" t="s">
        <v>594</v>
      </c>
      <c r="F4107" t="s">
        <v>624</v>
      </c>
      <c r="G4107" t="s">
        <v>625</v>
      </c>
      <c r="H4107" t="s">
        <v>162</v>
      </c>
      <c r="I4107" t="s">
        <v>163</v>
      </c>
      <c r="J4107" t="s">
        <v>35</v>
      </c>
      <c r="K4107">
        <v>4</v>
      </c>
    </row>
    <row r="4108" spans="1:11" x14ac:dyDescent="0.35">
      <c r="A4108" s="36" t="str">
        <f t="shared" si="51"/>
        <v>NHS111PS-202526-H2</v>
      </c>
      <c r="B4108" s="36" t="str">
        <f>VLOOKUP($A4108,Refs!$J$2:$K$15,2,FALSE)</f>
        <v>Oct'25 to Mar'26</v>
      </c>
      <c r="C4108" t="s">
        <v>647</v>
      </c>
      <c r="D4108" t="s">
        <v>497</v>
      </c>
      <c r="E4108" t="s">
        <v>594</v>
      </c>
      <c r="F4108" t="s">
        <v>624</v>
      </c>
      <c r="G4108" t="s">
        <v>625</v>
      </c>
      <c r="H4108" t="s">
        <v>162</v>
      </c>
      <c r="I4108" t="s">
        <v>163</v>
      </c>
      <c r="J4108" t="s">
        <v>36</v>
      </c>
      <c r="K4108">
        <v>105</v>
      </c>
    </row>
    <row r="4109" spans="1:11" x14ac:dyDescent="0.35">
      <c r="A4109" s="36" t="str">
        <f t="shared" si="51"/>
        <v>NHS111PS-202526-H2</v>
      </c>
      <c r="B4109" s="36" t="str">
        <f>VLOOKUP($A4109,Refs!$J$2:$K$15,2,FALSE)</f>
        <v>Oct'25 to Mar'26</v>
      </c>
      <c r="C4109" t="s">
        <v>647</v>
      </c>
      <c r="D4109" t="s">
        <v>497</v>
      </c>
      <c r="E4109" t="s">
        <v>594</v>
      </c>
      <c r="F4109" t="s">
        <v>624</v>
      </c>
      <c r="G4109" t="s">
        <v>625</v>
      </c>
      <c r="H4109" t="s">
        <v>162</v>
      </c>
      <c r="I4109" t="s">
        <v>163</v>
      </c>
      <c r="J4109" t="s">
        <v>37</v>
      </c>
      <c r="K4109">
        <v>36</v>
      </c>
    </row>
    <row r="4110" spans="1:11" x14ac:dyDescent="0.35">
      <c r="A4110" s="36" t="str">
        <f t="shared" si="51"/>
        <v>NHS111PS-202526-H2</v>
      </c>
      <c r="B4110" s="36" t="str">
        <f>VLOOKUP($A4110,Refs!$J$2:$K$15,2,FALSE)</f>
        <v>Oct'25 to Mar'26</v>
      </c>
      <c r="C4110" t="s">
        <v>647</v>
      </c>
      <c r="D4110" t="s">
        <v>497</v>
      </c>
      <c r="E4110" t="s">
        <v>594</v>
      </c>
      <c r="F4110" t="s">
        <v>624</v>
      </c>
      <c r="G4110" t="s">
        <v>625</v>
      </c>
      <c r="H4110" t="s">
        <v>162</v>
      </c>
      <c r="I4110" t="s">
        <v>163</v>
      </c>
      <c r="J4110" t="s">
        <v>38</v>
      </c>
      <c r="K4110">
        <v>62</v>
      </c>
    </row>
    <row r="4111" spans="1:11" x14ac:dyDescent="0.35">
      <c r="A4111" s="36" t="str">
        <f t="shared" si="51"/>
        <v>NHS111PS-202526-H2</v>
      </c>
      <c r="B4111" s="36" t="str">
        <f>VLOOKUP($A4111,Refs!$J$2:$K$15,2,FALSE)</f>
        <v>Oct'25 to Mar'26</v>
      </c>
      <c r="C4111" t="s">
        <v>647</v>
      </c>
      <c r="D4111" t="s">
        <v>497</v>
      </c>
      <c r="E4111" t="s">
        <v>594</v>
      </c>
      <c r="F4111" t="s">
        <v>624</v>
      </c>
      <c r="G4111" t="s">
        <v>625</v>
      </c>
      <c r="H4111" t="s">
        <v>162</v>
      </c>
      <c r="I4111" t="s">
        <v>163</v>
      </c>
      <c r="J4111" t="s">
        <v>39</v>
      </c>
      <c r="K4111">
        <v>72</v>
      </c>
    </row>
    <row r="4112" spans="1:11" x14ac:dyDescent="0.35">
      <c r="A4112" s="36" t="str">
        <f t="shared" si="51"/>
        <v>NHS111PS-202526-H2</v>
      </c>
      <c r="B4112" s="36" t="str">
        <f>VLOOKUP($A4112,Refs!$J$2:$K$15,2,FALSE)</f>
        <v>Oct'25 to Mar'26</v>
      </c>
      <c r="C4112" t="s">
        <v>647</v>
      </c>
      <c r="D4112" t="s">
        <v>497</v>
      </c>
      <c r="E4112" t="s">
        <v>594</v>
      </c>
      <c r="F4112" t="s">
        <v>624</v>
      </c>
      <c r="G4112" t="s">
        <v>625</v>
      </c>
      <c r="H4112" t="s">
        <v>162</v>
      </c>
      <c r="I4112" t="s">
        <v>163</v>
      </c>
      <c r="J4112" t="s">
        <v>40</v>
      </c>
      <c r="K4112">
        <v>11</v>
      </c>
    </row>
    <row r="4113" spans="1:11" x14ac:dyDescent="0.35">
      <c r="A4113" s="36" t="str">
        <f t="shared" si="51"/>
        <v>NHS111PS-202526-H2</v>
      </c>
      <c r="B4113" s="36" t="str">
        <f>VLOOKUP($A4113,Refs!$J$2:$K$15,2,FALSE)</f>
        <v>Oct'25 to Mar'26</v>
      </c>
      <c r="C4113" t="s">
        <v>647</v>
      </c>
      <c r="D4113" t="s">
        <v>497</v>
      </c>
      <c r="E4113" t="s">
        <v>594</v>
      </c>
      <c r="F4113" t="s">
        <v>624</v>
      </c>
      <c r="G4113" t="s">
        <v>625</v>
      </c>
      <c r="H4113" t="s">
        <v>162</v>
      </c>
      <c r="I4113" t="s">
        <v>163</v>
      </c>
      <c r="J4113" t="s">
        <v>41</v>
      </c>
      <c r="K4113">
        <v>10</v>
      </c>
    </row>
    <row r="4114" spans="1:11" x14ac:dyDescent="0.35">
      <c r="A4114" s="36" t="str">
        <f t="shared" si="51"/>
        <v>NHS111PS-202526-H2</v>
      </c>
      <c r="B4114" s="36" t="str">
        <f>VLOOKUP($A4114,Refs!$J$2:$K$15,2,FALSE)</f>
        <v>Oct'25 to Mar'26</v>
      </c>
      <c r="C4114" t="s">
        <v>647</v>
      </c>
      <c r="D4114" t="s">
        <v>497</v>
      </c>
      <c r="E4114" t="s">
        <v>594</v>
      </c>
      <c r="F4114" t="s">
        <v>624</v>
      </c>
      <c r="G4114" t="s">
        <v>625</v>
      </c>
      <c r="H4114" t="s">
        <v>162</v>
      </c>
      <c r="I4114" t="s">
        <v>163</v>
      </c>
      <c r="J4114" t="s">
        <v>42</v>
      </c>
      <c r="K4114">
        <v>9</v>
      </c>
    </row>
    <row r="4115" spans="1:11" x14ac:dyDescent="0.35">
      <c r="A4115" s="36" t="str">
        <f t="shared" si="51"/>
        <v>NHS111PS-202526-H2</v>
      </c>
      <c r="B4115" s="36" t="str">
        <f>VLOOKUP($A4115,Refs!$J$2:$K$15,2,FALSE)</f>
        <v>Oct'25 to Mar'26</v>
      </c>
      <c r="C4115" t="s">
        <v>647</v>
      </c>
      <c r="D4115" t="s">
        <v>497</v>
      </c>
      <c r="E4115" t="s">
        <v>594</v>
      </c>
      <c r="F4115" t="s">
        <v>624</v>
      </c>
      <c r="G4115" t="s">
        <v>625</v>
      </c>
      <c r="H4115" t="s">
        <v>162</v>
      </c>
      <c r="I4115" t="s">
        <v>163</v>
      </c>
      <c r="J4115" t="s">
        <v>43</v>
      </c>
      <c r="K4115">
        <v>24</v>
      </c>
    </row>
    <row r="4116" spans="1:11" x14ac:dyDescent="0.35">
      <c r="A4116" s="36" t="str">
        <f t="shared" si="51"/>
        <v>NHS111PS-202526-H2</v>
      </c>
      <c r="B4116" s="36" t="str">
        <f>VLOOKUP($A4116,Refs!$J$2:$K$15,2,FALSE)</f>
        <v>Oct'25 to Mar'26</v>
      </c>
      <c r="C4116" t="s">
        <v>647</v>
      </c>
      <c r="D4116" t="s">
        <v>512</v>
      </c>
      <c r="E4116" t="s">
        <v>588</v>
      </c>
      <c r="F4116" t="s">
        <v>624</v>
      </c>
      <c r="G4116" t="s">
        <v>625</v>
      </c>
      <c r="H4116" t="s">
        <v>182</v>
      </c>
      <c r="I4116" t="s">
        <v>183</v>
      </c>
      <c r="J4116">
        <v>1</v>
      </c>
      <c r="K4116">
        <v>2232</v>
      </c>
    </row>
    <row r="4117" spans="1:11" x14ac:dyDescent="0.35">
      <c r="A4117" s="36" t="str">
        <f t="shared" si="51"/>
        <v>NHS111PS-202526-H2</v>
      </c>
      <c r="B4117" s="36" t="str">
        <f>VLOOKUP($A4117,Refs!$J$2:$K$15,2,FALSE)</f>
        <v>Oct'25 to Mar'26</v>
      </c>
      <c r="C4117" t="s">
        <v>647</v>
      </c>
      <c r="D4117" t="s">
        <v>512</v>
      </c>
      <c r="E4117" t="s">
        <v>588</v>
      </c>
      <c r="F4117" t="s">
        <v>624</v>
      </c>
      <c r="G4117" t="s">
        <v>625</v>
      </c>
      <c r="H4117" t="s">
        <v>182</v>
      </c>
      <c r="I4117" t="s">
        <v>183</v>
      </c>
      <c r="J4117">
        <v>2</v>
      </c>
      <c r="K4117">
        <v>235</v>
      </c>
    </row>
    <row r="4118" spans="1:11" x14ac:dyDescent="0.35">
      <c r="A4118" s="36" t="str">
        <f t="shared" si="51"/>
        <v>NHS111PS-202526-H2</v>
      </c>
      <c r="B4118" s="36" t="str">
        <f>VLOOKUP($A4118,Refs!$J$2:$K$15,2,FALSE)</f>
        <v>Oct'25 to Mar'26</v>
      </c>
      <c r="C4118" t="s">
        <v>647</v>
      </c>
      <c r="D4118" t="s">
        <v>512</v>
      </c>
      <c r="E4118" t="s">
        <v>588</v>
      </c>
      <c r="F4118" t="s">
        <v>624</v>
      </c>
      <c r="G4118" t="s">
        <v>625</v>
      </c>
      <c r="H4118" t="s">
        <v>182</v>
      </c>
      <c r="I4118" t="s">
        <v>183</v>
      </c>
      <c r="J4118" t="s">
        <v>30</v>
      </c>
      <c r="K4118">
        <v>167</v>
      </c>
    </row>
    <row r="4119" spans="1:11" x14ac:dyDescent="0.35">
      <c r="A4119" s="36" t="str">
        <f t="shared" si="51"/>
        <v>NHS111PS-202526-H2</v>
      </c>
      <c r="B4119" s="36" t="str">
        <f>VLOOKUP($A4119,Refs!$J$2:$K$15,2,FALSE)</f>
        <v>Oct'25 to Mar'26</v>
      </c>
      <c r="C4119" t="s">
        <v>647</v>
      </c>
      <c r="D4119" t="s">
        <v>512</v>
      </c>
      <c r="E4119" t="s">
        <v>588</v>
      </c>
      <c r="F4119" t="s">
        <v>624</v>
      </c>
      <c r="G4119" t="s">
        <v>625</v>
      </c>
      <c r="H4119" t="s">
        <v>182</v>
      </c>
      <c r="I4119" t="s">
        <v>183</v>
      </c>
      <c r="J4119" t="s">
        <v>31</v>
      </c>
      <c r="K4119">
        <v>40</v>
      </c>
    </row>
    <row r="4120" spans="1:11" x14ac:dyDescent="0.35">
      <c r="A4120" s="36" t="str">
        <f t="shared" si="51"/>
        <v>NHS111PS-202526-H2</v>
      </c>
      <c r="B4120" s="36" t="str">
        <f>VLOOKUP($A4120,Refs!$J$2:$K$15,2,FALSE)</f>
        <v>Oct'25 to Mar'26</v>
      </c>
      <c r="C4120" t="s">
        <v>647</v>
      </c>
      <c r="D4120" t="s">
        <v>512</v>
      </c>
      <c r="E4120" t="s">
        <v>588</v>
      </c>
      <c r="F4120" t="s">
        <v>624</v>
      </c>
      <c r="G4120" t="s">
        <v>625</v>
      </c>
      <c r="H4120" t="s">
        <v>182</v>
      </c>
      <c r="I4120" t="s">
        <v>183</v>
      </c>
      <c r="J4120" t="s">
        <v>32</v>
      </c>
      <c r="K4120">
        <v>8</v>
      </c>
    </row>
    <row r="4121" spans="1:11" x14ac:dyDescent="0.35">
      <c r="A4121" s="36" t="str">
        <f t="shared" si="51"/>
        <v>NHS111PS-202526-H2</v>
      </c>
      <c r="B4121" s="36" t="str">
        <f>VLOOKUP($A4121,Refs!$J$2:$K$15,2,FALSE)</f>
        <v>Oct'25 to Mar'26</v>
      </c>
      <c r="C4121" t="s">
        <v>647</v>
      </c>
      <c r="D4121" t="s">
        <v>512</v>
      </c>
      <c r="E4121" t="s">
        <v>588</v>
      </c>
      <c r="F4121" t="s">
        <v>624</v>
      </c>
      <c r="G4121" t="s">
        <v>625</v>
      </c>
      <c r="H4121" t="s">
        <v>182</v>
      </c>
      <c r="I4121" t="s">
        <v>183</v>
      </c>
      <c r="J4121" t="s">
        <v>33</v>
      </c>
      <c r="K4121">
        <v>7</v>
      </c>
    </row>
    <row r="4122" spans="1:11" x14ac:dyDescent="0.35">
      <c r="A4122" s="36" t="str">
        <f t="shared" si="51"/>
        <v>NHS111PS-202526-H2</v>
      </c>
      <c r="B4122" s="36" t="str">
        <f>VLOOKUP($A4122,Refs!$J$2:$K$15,2,FALSE)</f>
        <v>Oct'25 to Mar'26</v>
      </c>
      <c r="C4122" t="s">
        <v>647</v>
      </c>
      <c r="D4122" t="s">
        <v>512</v>
      </c>
      <c r="E4122" t="s">
        <v>588</v>
      </c>
      <c r="F4122" t="s">
        <v>624</v>
      </c>
      <c r="G4122" t="s">
        <v>625</v>
      </c>
      <c r="H4122" t="s">
        <v>182</v>
      </c>
      <c r="I4122" t="s">
        <v>183</v>
      </c>
      <c r="J4122" t="s">
        <v>34</v>
      </c>
      <c r="K4122">
        <v>7</v>
      </c>
    </row>
    <row r="4123" spans="1:11" x14ac:dyDescent="0.35">
      <c r="A4123" s="36" t="str">
        <f t="shared" si="51"/>
        <v>NHS111PS-202526-H2</v>
      </c>
      <c r="B4123" s="36" t="str">
        <f>VLOOKUP($A4123,Refs!$J$2:$K$15,2,FALSE)</f>
        <v>Oct'25 to Mar'26</v>
      </c>
      <c r="C4123" t="s">
        <v>647</v>
      </c>
      <c r="D4123" t="s">
        <v>512</v>
      </c>
      <c r="E4123" t="s">
        <v>588</v>
      </c>
      <c r="F4123" t="s">
        <v>624</v>
      </c>
      <c r="G4123" t="s">
        <v>625</v>
      </c>
      <c r="H4123" t="s">
        <v>182</v>
      </c>
      <c r="I4123" t="s">
        <v>183</v>
      </c>
      <c r="J4123" t="s">
        <v>35</v>
      </c>
      <c r="K4123">
        <v>6</v>
      </c>
    </row>
    <row r="4124" spans="1:11" x14ac:dyDescent="0.35">
      <c r="A4124" s="36" t="str">
        <f t="shared" si="51"/>
        <v>NHS111PS-202526-H2</v>
      </c>
      <c r="B4124" s="36" t="str">
        <f>VLOOKUP($A4124,Refs!$J$2:$K$15,2,FALSE)</f>
        <v>Oct'25 to Mar'26</v>
      </c>
      <c r="C4124" t="s">
        <v>647</v>
      </c>
      <c r="D4124" t="s">
        <v>512</v>
      </c>
      <c r="E4124" t="s">
        <v>588</v>
      </c>
      <c r="F4124" t="s">
        <v>624</v>
      </c>
      <c r="G4124" t="s">
        <v>625</v>
      </c>
      <c r="H4124" t="s">
        <v>182</v>
      </c>
      <c r="I4124" t="s">
        <v>183</v>
      </c>
      <c r="J4124" t="s">
        <v>36</v>
      </c>
      <c r="K4124">
        <v>79</v>
      </c>
    </row>
    <row r="4125" spans="1:11" x14ac:dyDescent="0.35">
      <c r="A4125" s="36" t="str">
        <f t="shared" si="51"/>
        <v>NHS111PS-202526-H2</v>
      </c>
      <c r="B4125" s="36" t="str">
        <f>VLOOKUP($A4125,Refs!$J$2:$K$15,2,FALSE)</f>
        <v>Oct'25 to Mar'26</v>
      </c>
      <c r="C4125" t="s">
        <v>647</v>
      </c>
      <c r="D4125" t="s">
        <v>512</v>
      </c>
      <c r="E4125" t="s">
        <v>588</v>
      </c>
      <c r="F4125" t="s">
        <v>624</v>
      </c>
      <c r="G4125" t="s">
        <v>625</v>
      </c>
      <c r="H4125" t="s">
        <v>182</v>
      </c>
      <c r="I4125" t="s">
        <v>183</v>
      </c>
      <c r="J4125" t="s">
        <v>37</v>
      </c>
      <c r="K4125">
        <v>17</v>
      </c>
    </row>
    <row r="4126" spans="1:11" x14ac:dyDescent="0.35">
      <c r="A4126" s="36" t="str">
        <f t="shared" si="51"/>
        <v>NHS111PS-202526-H2</v>
      </c>
      <c r="B4126" s="36" t="str">
        <f>VLOOKUP($A4126,Refs!$J$2:$K$15,2,FALSE)</f>
        <v>Oct'25 to Mar'26</v>
      </c>
      <c r="C4126" t="s">
        <v>647</v>
      </c>
      <c r="D4126" t="s">
        <v>512</v>
      </c>
      <c r="E4126" t="s">
        <v>588</v>
      </c>
      <c r="F4126" t="s">
        <v>624</v>
      </c>
      <c r="G4126" t="s">
        <v>625</v>
      </c>
      <c r="H4126" t="s">
        <v>182</v>
      </c>
      <c r="I4126" t="s">
        <v>183</v>
      </c>
      <c r="J4126" t="s">
        <v>38</v>
      </c>
      <c r="K4126">
        <v>69</v>
      </c>
    </row>
    <row r="4127" spans="1:11" x14ac:dyDescent="0.35">
      <c r="A4127" s="36" t="str">
        <f t="shared" si="51"/>
        <v>NHS111PS-202526-H2</v>
      </c>
      <c r="B4127" s="36" t="str">
        <f>VLOOKUP($A4127,Refs!$J$2:$K$15,2,FALSE)</f>
        <v>Oct'25 to Mar'26</v>
      </c>
      <c r="C4127" t="s">
        <v>647</v>
      </c>
      <c r="D4127" t="s">
        <v>512</v>
      </c>
      <c r="E4127" t="s">
        <v>588</v>
      </c>
      <c r="F4127" t="s">
        <v>624</v>
      </c>
      <c r="G4127" t="s">
        <v>625</v>
      </c>
      <c r="H4127" t="s">
        <v>182</v>
      </c>
      <c r="I4127" t="s">
        <v>183</v>
      </c>
      <c r="J4127" t="s">
        <v>39</v>
      </c>
      <c r="K4127">
        <v>35</v>
      </c>
    </row>
    <row r="4128" spans="1:11" x14ac:dyDescent="0.35">
      <c r="A4128" s="36" t="str">
        <f t="shared" si="51"/>
        <v>NHS111PS-202526-H2</v>
      </c>
      <c r="B4128" s="36" t="str">
        <f>VLOOKUP($A4128,Refs!$J$2:$K$15,2,FALSE)</f>
        <v>Oct'25 to Mar'26</v>
      </c>
      <c r="C4128" t="s">
        <v>647</v>
      </c>
      <c r="D4128" t="s">
        <v>512</v>
      </c>
      <c r="E4128" t="s">
        <v>588</v>
      </c>
      <c r="F4128" t="s">
        <v>624</v>
      </c>
      <c r="G4128" t="s">
        <v>625</v>
      </c>
      <c r="H4128" t="s">
        <v>182</v>
      </c>
      <c r="I4128" t="s">
        <v>183</v>
      </c>
      <c r="J4128" t="s">
        <v>40</v>
      </c>
      <c r="K4128">
        <v>9</v>
      </c>
    </row>
    <row r="4129" spans="1:11" x14ac:dyDescent="0.35">
      <c r="A4129" s="36" t="str">
        <f t="shared" si="51"/>
        <v>NHS111PS-202526-H2</v>
      </c>
      <c r="B4129" s="36" t="str">
        <f>VLOOKUP($A4129,Refs!$J$2:$K$15,2,FALSE)</f>
        <v>Oct'25 to Mar'26</v>
      </c>
      <c r="C4129" t="s">
        <v>647</v>
      </c>
      <c r="D4129" t="s">
        <v>512</v>
      </c>
      <c r="E4129" t="s">
        <v>588</v>
      </c>
      <c r="F4129" t="s">
        <v>624</v>
      </c>
      <c r="G4129" t="s">
        <v>625</v>
      </c>
      <c r="H4129" t="s">
        <v>182</v>
      </c>
      <c r="I4129" t="s">
        <v>183</v>
      </c>
      <c r="J4129" t="s">
        <v>41</v>
      </c>
      <c r="K4129">
        <v>7</v>
      </c>
    </row>
    <row r="4130" spans="1:11" x14ac:dyDescent="0.35">
      <c r="A4130" s="36" t="str">
        <f t="shared" si="51"/>
        <v>NHS111PS-202526-H2</v>
      </c>
      <c r="B4130" s="36" t="str">
        <f>VLOOKUP($A4130,Refs!$J$2:$K$15,2,FALSE)</f>
        <v>Oct'25 to Mar'26</v>
      </c>
      <c r="C4130" t="s">
        <v>647</v>
      </c>
      <c r="D4130" t="s">
        <v>512</v>
      </c>
      <c r="E4130" t="s">
        <v>588</v>
      </c>
      <c r="F4130" t="s">
        <v>624</v>
      </c>
      <c r="G4130" t="s">
        <v>625</v>
      </c>
      <c r="H4130" t="s">
        <v>182</v>
      </c>
      <c r="I4130" t="s">
        <v>183</v>
      </c>
      <c r="J4130" t="s">
        <v>42</v>
      </c>
      <c r="K4130">
        <v>5</v>
      </c>
    </row>
    <row r="4131" spans="1:11" x14ac:dyDescent="0.35">
      <c r="A4131" s="36" t="str">
        <f t="shared" si="51"/>
        <v>NHS111PS-202526-H2</v>
      </c>
      <c r="B4131" s="36" t="str">
        <f>VLOOKUP($A4131,Refs!$J$2:$K$15,2,FALSE)</f>
        <v>Oct'25 to Mar'26</v>
      </c>
      <c r="C4131" t="s">
        <v>647</v>
      </c>
      <c r="D4131" t="s">
        <v>512</v>
      </c>
      <c r="E4131" t="s">
        <v>588</v>
      </c>
      <c r="F4131" t="s">
        <v>624</v>
      </c>
      <c r="G4131" t="s">
        <v>625</v>
      </c>
      <c r="H4131" t="s">
        <v>182</v>
      </c>
      <c r="I4131" t="s">
        <v>183</v>
      </c>
      <c r="J4131" t="s">
        <v>43</v>
      </c>
      <c r="K4131">
        <v>14</v>
      </c>
    </row>
    <row r="4132" spans="1:11" x14ac:dyDescent="0.35">
      <c r="A4132" s="36" t="str">
        <f t="shared" si="51"/>
        <v>NHS111PS-202526-H2</v>
      </c>
      <c r="B4132" s="36" t="str">
        <f>VLOOKUP($A4132,Refs!$J$2:$K$15,2,FALSE)</f>
        <v>Oct'25 to Mar'26</v>
      </c>
      <c r="C4132" t="s">
        <v>647</v>
      </c>
      <c r="D4132" t="s">
        <v>512</v>
      </c>
      <c r="E4132" t="s">
        <v>588</v>
      </c>
      <c r="F4132" t="s">
        <v>624</v>
      </c>
      <c r="G4132" t="s">
        <v>625</v>
      </c>
      <c r="H4132" t="s">
        <v>268</v>
      </c>
      <c r="I4132" t="s">
        <v>269</v>
      </c>
      <c r="J4132">
        <v>1</v>
      </c>
      <c r="K4132">
        <v>2269</v>
      </c>
    </row>
    <row r="4133" spans="1:11" x14ac:dyDescent="0.35">
      <c r="A4133" s="36" t="str">
        <f t="shared" si="51"/>
        <v>NHS111PS-202526-H2</v>
      </c>
      <c r="B4133" s="36" t="str">
        <f>VLOOKUP($A4133,Refs!$J$2:$K$15,2,FALSE)</f>
        <v>Oct'25 to Mar'26</v>
      </c>
      <c r="C4133" t="s">
        <v>647</v>
      </c>
      <c r="D4133" t="s">
        <v>512</v>
      </c>
      <c r="E4133" t="s">
        <v>588</v>
      </c>
      <c r="F4133" t="s">
        <v>624</v>
      </c>
      <c r="G4133" t="s">
        <v>625</v>
      </c>
      <c r="H4133" t="s">
        <v>268</v>
      </c>
      <c r="I4133" t="s">
        <v>269</v>
      </c>
      <c r="J4133">
        <v>2</v>
      </c>
      <c r="K4133">
        <v>182</v>
      </c>
    </row>
    <row r="4134" spans="1:11" x14ac:dyDescent="0.35">
      <c r="A4134" s="36" t="str">
        <f t="shared" si="51"/>
        <v>NHS111PS-202526-H2</v>
      </c>
      <c r="B4134" s="36" t="str">
        <f>VLOOKUP($A4134,Refs!$J$2:$K$15,2,FALSE)</f>
        <v>Oct'25 to Mar'26</v>
      </c>
      <c r="C4134" t="s">
        <v>647</v>
      </c>
      <c r="D4134" t="s">
        <v>512</v>
      </c>
      <c r="E4134" t="s">
        <v>588</v>
      </c>
      <c r="F4134" t="s">
        <v>624</v>
      </c>
      <c r="G4134" t="s">
        <v>625</v>
      </c>
      <c r="H4134" t="s">
        <v>268</v>
      </c>
      <c r="I4134" t="s">
        <v>269</v>
      </c>
      <c r="J4134" t="s">
        <v>30</v>
      </c>
      <c r="K4134">
        <v>137</v>
      </c>
    </row>
    <row r="4135" spans="1:11" x14ac:dyDescent="0.35">
      <c r="A4135" s="36" t="str">
        <f t="shared" si="51"/>
        <v>NHS111PS-202526-H2</v>
      </c>
      <c r="B4135" s="36" t="str">
        <f>VLOOKUP($A4135,Refs!$J$2:$K$15,2,FALSE)</f>
        <v>Oct'25 to Mar'26</v>
      </c>
      <c r="C4135" t="s">
        <v>647</v>
      </c>
      <c r="D4135" t="s">
        <v>512</v>
      </c>
      <c r="E4135" t="s">
        <v>588</v>
      </c>
      <c r="F4135" t="s">
        <v>624</v>
      </c>
      <c r="G4135" t="s">
        <v>625</v>
      </c>
      <c r="H4135" t="s">
        <v>268</v>
      </c>
      <c r="I4135" t="s">
        <v>269</v>
      </c>
      <c r="J4135" t="s">
        <v>31</v>
      </c>
      <c r="K4135">
        <v>26</v>
      </c>
    </row>
    <row r="4136" spans="1:11" x14ac:dyDescent="0.35">
      <c r="A4136" s="36" t="str">
        <f t="shared" si="51"/>
        <v>NHS111PS-202526-H2</v>
      </c>
      <c r="B4136" s="36" t="str">
        <f>VLOOKUP($A4136,Refs!$J$2:$K$15,2,FALSE)</f>
        <v>Oct'25 to Mar'26</v>
      </c>
      <c r="C4136" t="s">
        <v>647</v>
      </c>
      <c r="D4136" t="s">
        <v>512</v>
      </c>
      <c r="E4136" t="s">
        <v>588</v>
      </c>
      <c r="F4136" t="s">
        <v>624</v>
      </c>
      <c r="G4136" t="s">
        <v>625</v>
      </c>
      <c r="H4136" t="s">
        <v>268</v>
      </c>
      <c r="I4136" t="s">
        <v>269</v>
      </c>
      <c r="J4136" t="s">
        <v>32</v>
      </c>
      <c r="K4136">
        <v>4</v>
      </c>
    </row>
    <row r="4137" spans="1:11" x14ac:dyDescent="0.35">
      <c r="A4137" s="36" t="str">
        <f t="shared" si="51"/>
        <v>NHS111PS-202526-H2</v>
      </c>
      <c r="B4137" s="36" t="str">
        <f>VLOOKUP($A4137,Refs!$J$2:$K$15,2,FALSE)</f>
        <v>Oct'25 to Mar'26</v>
      </c>
      <c r="C4137" t="s">
        <v>647</v>
      </c>
      <c r="D4137" t="s">
        <v>512</v>
      </c>
      <c r="E4137" t="s">
        <v>588</v>
      </c>
      <c r="F4137" t="s">
        <v>624</v>
      </c>
      <c r="G4137" t="s">
        <v>625</v>
      </c>
      <c r="H4137" t="s">
        <v>268</v>
      </c>
      <c r="I4137" t="s">
        <v>269</v>
      </c>
      <c r="J4137" t="s">
        <v>33</v>
      </c>
      <c r="K4137">
        <v>4</v>
      </c>
    </row>
    <row r="4138" spans="1:11" x14ac:dyDescent="0.35">
      <c r="A4138" s="36" t="str">
        <f t="shared" si="51"/>
        <v>NHS111PS-202526-H2</v>
      </c>
      <c r="B4138" s="36" t="str">
        <f>VLOOKUP($A4138,Refs!$J$2:$K$15,2,FALSE)</f>
        <v>Oct'25 to Mar'26</v>
      </c>
      <c r="C4138" t="s">
        <v>647</v>
      </c>
      <c r="D4138" t="s">
        <v>512</v>
      </c>
      <c r="E4138" t="s">
        <v>588</v>
      </c>
      <c r="F4138" t="s">
        <v>624</v>
      </c>
      <c r="G4138" t="s">
        <v>625</v>
      </c>
      <c r="H4138" t="s">
        <v>268</v>
      </c>
      <c r="I4138" t="s">
        <v>269</v>
      </c>
      <c r="J4138" t="s">
        <v>34</v>
      </c>
      <c r="K4138">
        <v>9</v>
      </c>
    </row>
    <row r="4139" spans="1:11" x14ac:dyDescent="0.35">
      <c r="A4139" s="36" t="str">
        <f t="shared" si="51"/>
        <v>NHS111PS-202526-H2</v>
      </c>
      <c r="B4139" s="36" t="str">
        <f>VLOOKUP($A4139,Refs!$J$2:$K$15,2,FALSE)</f>
        <v>Oct'25 to Mar'26</v>
      </c>
      <c r="C4139" t="s">
        <v>647</v>
      </c>
      <c r="D4139" t="s">
        <v>512</v>
      </c>
      <c r="E4139" t="s">
        <v>588</v>
      </c>
      <c r="F4139" t="s">
        <v>624</v>
      </c>
      <c r="G4139" t="s">
        <v>625</v>
      </c>
      <c r="H4139" t="s">
        <v>268</v>
      </c>
      <c r="I4139" t="s">
        <v>269</v>
      </c>
      <c r="J4139" t="s">
        <v>35</v>
      </c>
      <c r="K4139">
        <v>2</v>
      </c>
    </row>
    <row r="4140" spans="1:11" x14ac:dyDescent="0.35">
      <c r="A4140" s="36" t="str">
        <f t="shared" si="51"/>
        <v>NHS111PS-202526-H2</v>
      </c>
      <c r="B4140" s="36" t="str">
        <f>VLOOKUP($A4140,Refs!$J$2:$K$15,2,FALSE)</f>
        <v>Oct'25 to Mar'26</v>
      </c>
      <c r="C4140" t="s">
        <v>647</v>
      </c>
      <c r="D4140" t="s">
        <v>512</v>
      </c>
      <c r="E4140" t="s">
        <v>588</v>
      </c>
      <c r="F4140" t="s">
        <v>624</v>
      </c>
      <c r="G4140" t="s">
        <v>625</v>
      </c>
      <c r="H4140" t="s">
        <v>268</v>
      </c>
      <c r="I4140" t="s">
        <v>269</v>
      </c>
      <c r="J4140" t="s">
        <v>36</v>
      </c>
      <c r="K4140">
        <v>70</v>
      </c>
    </row>
    <row r="4141" spans="1:11" x14ac:dyDescent="0.35">
      <c r="A4141" s="36" t="str">
        <f t="shared" si="51"/>
        <v>NHS111PS-202526-H2</v>
      </c>
      <c r="B4141" s="36" t="str">
        <f>VLOOKUP($A4141,Refs!$J$2:$K$15,2,FALSE)</f>
        <v>Oct'25 to Mar'26</v>
      </c>
      <c r="C4141" t="s">
        <v>647</v>
      </c>
      <c r="D4141" t="s">
        <v>512</v>
      </c>
      <c r="E4141" t="s">
        <v>588</v>
      </c>
      <c r="F4141" t="s">
        <v>624</v>
      </c>
      <c r="G4141" t="s">
        <v>625</v>
      </c>
      <c r="H4141" t="s">
        <v>268</v>
      </c>
      <c r="I4141" t="s">
        <v>269</v>
      </c>
      <c r="J4141" t="s">
        <v>37</v>
      </c>
      <c r="K4141">
        <v>10</v>
      </c>
    </row>
    <row r="4142" spans="1:11" x14ac:dyDescent="0.35">
      <c r="A4142" s="36" t="str">
        <f t="shared" si="51"/>
        <v>NHS111PS-202526-H2</v>
      </c>
      <c r="B4142" s="36" t="str">
        <f>VLOOKUP($A4142,Refs!$J$2:$K$15,2,FALSE)</f>
        <v>Oct'25 to Mar'26</v>
      </c>
      <c r="C4142" t="s">
        <v>647</v>
      </c>
      <c r="D4142" t="s">
        <v>512</v>
      </c>
      <c r="E4142" t="s">
        <v>588</v>
      </c>
      <c r="F4142" t="s">
        <v>624</v>
      </c>
      <c r="G4142" t="s">
        <v>625</v>
      </c>
      <c r="H4142" t="s">
        <v>268</v>
      </c>
      <c r="I4142" t="s">
        <v>269</v>
      </c>
      <c r="J4142" t="s">
        <v>38</v>
      </c>
      <c r="K4142">
        <v>42</v>
      </c>
    </row>
    <row r="4143" spans="1:11" x14ac:dyDescent="0.35">
      <c r="A4143" s="36" t="str">
        <f t="shared" si="51"/>
        <v>NHS111PS-202526-H2</v>
      </c>
      <c r="B4143" s="36" t="str">
        <f>VLOOKUP($A4143,Refs!$J$2:$K$15,2,FALSE)</f>
        <v>Oct'25 to Mar'26</v>
      </c>
      <c r="C4143" t="s">
        <v>647</v>
      </c>
      <c r="D4143" t="s">
        <v>512</v>
      </c>
      <c r="E4143" t="s">
        <v>588</v>
      </c>
      <c r="F4143" t="s">
        <v>624</v>
      </c>
      <c r="G4143" t="s">
        <v>625</v>
      </c>
      <c r="H4143" t="s">
        <v>268</v>
      </c>
      <c r="I4143" t="s">
        <v>269</v>
      </c>
      <c r="J4143" t="s">
        <v>39</v>
      </c>
      <c r="K4143">
        <v>33</v>
      </c>
    </row>
    <row r="4144" spans="1:11" x14ac:dyDescent="0.35">
      <c r="A4144" s="36" t="str">
        <f t="shared" si="51"/>
        <v>NHS111PS-202526-H2</v>
      </c>
      <c r="B4144" s="36" t="str">
        <f>VLOOKUP($A4144,Refs!$J$2:$K$15,2,FALSE)</f>
        <v>Oct'25 to Mar'26</v>
      </c>
      <c r="C4144" t="s">
        <v>647</v>
      </c>
      <c r="D4144" t="s">
        <v>512</v>
      </c>
      <c r="E4144" t="s">
        <v>588</v>
      </c>
      <c r="F4144" t="s">
        <v>624</v>
      </c>
      <c r="G4144" t="s">
        <v>625</v>
      </c>
      <c r="H4144" t="s">
        <v>268</v>
      </c>
      <c r="I4144" t="s">
        <v>269</v>
      </c>
      <c r="J4144" t="s">
        <v>40</v>
      </c>
      <c r="K4144">
        <v>5</v>
      </c>
    </row>
    <row r="4145" spans="1:11" x14ac:dyDescent="0.35">
      <c r="A4145" s="36" t="str">
        <f t="shared" si="51"/>
        <v>NHS111PS-202526-H2</v>
      </c>
      <c r="B4145" s="36" t="str">
        <f>VLOOKUP($A4145,Refs!$J$2:$K$15,2,FALSE)</f>
        <v>Oct'25 to Mar'26</v>
      </c>
      <c r="C4145" t="s">
        <v>647</v>
      </c>
      <c r="D4145" t="s">
        <v>512</v>
      </c>
      <c r="E4145" t="s">
        <v>588</v>
      </c>
      <c r="F4145" t="s">
        <v>624</v>
      </c>
      <c r="G4145" t="s">
        <v>625</v>
      </c>
      <c r="H4145" t="s">
        <v>268</v>
      </c>
      <c r="I4145" t="s">
        <v>269</v>
      </c>
      <c r="J4145" t="s">
        <v>41</v>
      </c>
      <c r="K4145">
        <v>4</v>
      </c>
    </row>
    <row r="4146" spans="1:11" x14ac:dyDescent="0.35">
      <c r="A4146" s="36" t="str">
        <f t="shared" si="51"/>
        <v>NHS111PS-202526-H2</v>
      </c>
      <c r="B4146" s="36" t="str">
        <f>VLOOKUP($A4146,Refs!$J$2:$K$15,2,FALSE)</f>
        <v>Oct'25 to Mar'26</v>
      </c>
      <c r="C4146" t="s">
        <v>647</v>
      </c>
      <c r="D4146" t="s">
        <v>512</v>
      </c>
      <c r="E4146" t="s">
        <v>588</v>
      </c>
      <c r="F4146" t="s">
        <v>624</v>
      </c>
      <c r="G4146" t="s">
        <v>625</v>
      </c>
      <c r="H4146" t="s">
        <v>268</v>
      </c>
      <c r="I4146" t="s">
        <v>269</v>
      </c>
      <c r="J4146" t="s">
        <v>42</v>
      </c>
      <c r="K4146">
        <v>5</v>
      </c>
    </row>
    <row r="4147" spans="1:11" x14ac:dyDescent="0.35">
      <c r="A4147" s="36" t="str">
        <f t="shared" si="51"/>
        <v>NHS111PS-202526-H2</v>
      </c>
      <c r="B4147" s="36" t="str">
        <f>VLOOKUP($A4147,Refs!$J$2:$K$15,2,FALSE)</f>
        <v>Oct'25 to Mar'26</v>
      </c>
      <c r="C4147" t="s">
        <v>647</v>
      </c>
      <c r="D4147" t="s">
        <v>512</v>
      </c>
      <c r="E4147" t="s">
        <v>588</v>
      </c>
      <c r="F4147" t="s">
        <v>624</v>
      </c>
      <c r="G4147" t="s">
        <v>625</v>
      </c>
      <c r="H4147" t="s">
        <v>268</v>
      </c>
      <c r="I4147" t="s">
        <v>269</v>
      </c>
      <c r="J4147" t="s">
        <v>43</v>
      </c>
      <c r="K4147">
        <v>13</v>
      </c>
    </row>
    <row r="4148" spans="1:11" x14ac:dyDescent="0.35">
      <c r="A4148" s="36" t="str">
        <f t="shared" si="51"/>
        <v>NHS111PS-202526-H2</v>
      </c>
      <c r="B4148" s="36" t="str">
        <f>VLOOKUP($A4148,Refs!$J$2:$K$15,2,FALSE)</f>
        <v>Oct'25 to Mar'26</v>
      </c>
      <c r="C4148" t="s">
        <v>647</v>
      </c>
      <c r="D4148" t="s">
        <v>497</v>
      </c>
      <c r="E4148" t="s">
        <v>594</v>
      </c>
      <c r="F4148" t="s">
        <v>624</v>
      </c>
      <c r="G4148" t="s">
        <v>625</v>
      </c>
      <c r="H4148" t="s">
        <v>563</v>
      </c>
      <c r="I4148" t="s">
        <v>564</v>
      </c>
      <c r="J4148">
        <v>1</v>
      </c>
      <c r="K4148">
        <v>5629</v>
      </c>
    </row>
    <row r="4149" spans="1:11" x14ac:dyDescent="0.35">
      <c r="A4149" s="36" t="str">
        <f t="shared" si="51"/>
        <v>NHS111PS-202526-H2</v>
      </c>
      <c r="B4149" s="36" t="str">
        <f>VLOOKUP($A4149,Refs!$J$2:$K$15,2,FALSE)</f>
        <v>Oct'25 to Mar'26</v>
      </c>
      <c r="C4149" t="s">
        <v>647</v>
      </c>
      <c r="D4149" t="s">
        <v>497</v>
      </c>
      <c r="E4149" t="s">
        <v>594</v>
      </c>
      <c r="F4149" t="s">
        <v>624</v>
      </c>
      <c r="G4149" t="s">
        <v>625</v>
      </c>
      <c r="H4149" t="s">
        <v>563</v>
      </c>
      <c r="I4149" t="s">
        <v>564</v>
      </c>
      <c r="J4149">
        <v>2</v>
      </c>
      <c r="K4149">
        <v>664</v>
      </c>
    </row>
    <row r="4150" spans="1:11" x14ac:dyDescent="0.35">
      <c r="A4150" s="36" t="str">
        <f t="shared" si="51"/>
        <v>NHS111PS-202526-H2</v>
      </c>
      <c r="B4150" s="36" t="str">
        <f>VLOOKUP($A4150,Refs!$J$2:$K$15,2,FALSE)</f>
        <v>Oct'25 to Mar'26</v>
      </c>
      <c r="C4150" t="s">
        <v>647</v>
      </c>
      <c r="D4150" t="s">
        <v>497</v>
      </c>
      <c r="E4150" t="s">
        <v>594</v>
      </c>
      <c r="F4150" t="s">
        <v>624</v>
      </c>
      <c r="G4150" t="s">
        <v>625</v>
      </c>
      <c r="H4150" t="s">
        <v>563</v>
      </c>
      <c r="I4150" t="s">
        <v>564</v>
      </c>
      <c r="J4150" t="s">
        <v>30</v>
      </c>
      <c r="K4150">
        <v>504</v>
      </c>
    </row>
    <row r="4151" spans="1:11" x14ac:dyDescent="0.35">
      <c r="A4151" s="36" t="str">
        <f t="shared" si="51"/>
        <v>NHS111PS-202526-H2</v>
      </c>
      <c r="B4151" s="36" t="str">
        <f>VLOOKUP($A4151,Refs!$J$2:$K$15,2,FALSE)</f>
        <v>Oct'25 to Mar'26</v>
      </c>
      <c r="C4151" t="s">
        <v>647</v>
      </c>
      <c r="D4151" t="s">
        <v>497</v>
      </c>
      <c r="E4151" t="s">
        <v>594</v>
      </c>
      <c r="F4151" t="s">
        <v>624</v>
      </c>
      <c r="G4151" t="s">
        <v>625</v>
      </c>
      <c r="H4151" t="s">
        <v>563</v>
      </c>
      <c r="I4151" t="s">
        <v>564</v>
      </c>
      <c r="J4151" t="s">
        <v>31</v>
      </c>
      <c r="K4151">
        <v>84</v>
      </c>
    </row>
    <row r="4152" spans="1:11" x14ac:dyDescent="0.35">
      <c r="A4152" s="36" t="str">
        <f t="shared" si="51"/>
        <v>NHS111PS-202526-H2</v>
      </c>
      <c r="B4152" s="36" t="str">
        <f>VLOOKUP($A4152,Refs!$J$2:$K$15,2,FALSE)</f>
        <v>Oct'25 to Mar'26</v>
      </c>
      <c r="C4152" t="s">
        <v>647</v>
      </c>
      <c r="D4152" t="s">
        <v>497</v>
      </c>
      <c r="E4152" t="s">
        <v>594</v>
      </c>
      <c r="F4152" t="s">
        <v>624</v>
      </c>
      <c r="G4152" t="s">
        <v>625</v>
      </c>
      <c r="H4152" t="s">
        <v>563</v>
      </c>
      <c r="I4152" t="s">
        <v>564</v>
      </c>
      <c r="J4152" t="s">
        <v>32</v>
      </c>
      <c r="K4152">
        <v>31</v>
      </c>
    </row>
    <row r="4153" spans="1:11" x14ac:dyDescent="0.35">
      <c r="A4153" s="36" t="str">
        <f t="shared" si="51"/>
        <v>NHS111PS-202526-H2</v>
      </c>
      <c r="B4153" s="36" t="str">
        <f>VLOOKUP($A4153,Refs!$J$2:$K$15,2,FALSE)</f>
        <v>Oct'25 to Mar'26</v>
      </c>
      <c r="C4153" t="s">
        <v>647</v>
      </c>
      <c r="D4153" t="s">
        <v>497</v>
      </c>
      <c r="E4153" t="s">
        <v>594</v>
      </c>
      <c r="F4153" t="s">
        <v>624</v>
      </c>
      <c r="G4153" t="s">
        <v>625</v>
      </c>
      <c r="H4153" t="s">
        <v>563</v>
      </c>
      <c r="I4153" t="s">
        <v>564</v>
      </c>
      <c r="J4153" t="s">
        <v>33</v>
      </c>
      <c r="K4153">
        <v>19</v>
      </c>
    </row>
    <row r="4154" spans="1:11" x14ac:dyDescent="0.35">
      <c r="A4154" s="36" t="str">
        <f t="shared" si="51"/>
        <v>NHS111PS-202526-H2</v>
      </c>
      <c r="B4154" s="36" t="str">
        <f>VLOOKUP($A4154,Refs!$J$2:$K$15,2,FALSE)</f>
        <v>Oct'25 to Mar'26</v>
      </c>
      <c r="C4154" t="s">
        <v>647</v>
      </c>
      <c r="D4154" t="s">
        <v>497</v>
      </c>
      <c r="E4154" t="s">
        <v>594</v>
      </c>
      <c r="F4154" t="s">
        <v>624</v>
      </c>
      <c r="G4154" t="s">
        <v>625</v>
      </c>
      <c r="H4154" t="s">
        <v>563</v>
      </c>
      <c r="I4154" t="s">
        <v>564</v>
      </c>
      <c r="J4154" t="s">
        <v>34</v>
      </c>
      <c r="K4154">
        <v>20</v>
      </c>
    </row>
    <row r="4155" spans="1:11" x14ac:dyDescent="0.35">
      <c r="A4155" s="36" t="str">
        <f t="shared" si="51"/>
        <v>NHS111PS-202526-H2</v>
      </c>
      <c r="B4155" s="36" t="str">
        <f>VLOOKUP($A4155,Refs!$J$2:$K$15,2,FALSE)</f>
        <v>Oct'25 to Mar'26</v>
      </c>
      <c r="C4155" t="s">
        <v>647</v>
      </c>
      <c r="D4155" t="s">
        <v>497</v>
      </c>
      <c r="E4155" t="s">
        <v>594</v>
      </c>
      <c r="F4155" t="s">
        <v>624</v>
      </c>
      <c r="G4155" t="s">
        <v>625</v>
      </c>
      <c r="H4155" t="s">
        <v>563</v>
      </c>
      <c r="I4155" t="s">
        <v>564</v>
      </c>
      <c r="J4155" t="s">
        <v>35</v>
      </c>
      <c r="K4155">
        <v>6</v>
      </c>
    </row>
    <row r="4156" spans="1:11" x14ac:dyDescent="0.35">
      <c r="A4156" s="36" t="str">
        <f t="shared" si="51"/>
        <v>NHS111PS-202526-H2</v>
      </c>
      <c r="B4156" s="36" t="str">
        <f>VLOOKUP($A4156,Refs!$J$2:$K$15,2,FALSE)</f>
        <v>Oct'25 to Mar'26</v>
      </c>
      <c r="C4156" t="s">
        <v>647</v>
      </c>
      <c r="D4156" t="s">
        <v>497</v>
      </c>
      <c r="E4156" t="s">
        <v>594</v>
      </c>
      <c r="F4156" t="s">
        <v>624</v>
      </c>
      <c r="G4156" t="s">
        <v>625</v>
      </c>
      <c r="H4156" t="s">
        <v>563</v>
      </c>
      <c r="I4156" t="s">
        <v>564</v>
      </c>
      <c r="J4156" t="s">
        <v>36</v>
      </c>
      <c r="K4156">
        <v>198</v>
      </c>
    </row>
    <row r="4157" spans="1:11" x14ac:dyDescent="0.35">
      <c r="A4157" s="36" t="str">
        <f t="shared" si="51"/>
        <v>NHS111PS-202526-H2</v>
      </c>
      <c r="B4157" s="36" t="str">
        <f>VLOOKUP($A4157,Refs!$J$2:$K$15,2,FALSE)</f>
        <v>Oct'25 to Mar'26</v>
      </c>
      <c r="C4157" t="s">
        <v>647</v>
      </c>
      <c r="D4157" t="s">
        <v>497</v>
      </c>
      <c r="E4157" t="s">
        <v>594</v>
      </c>
      <c r="F4157" t="s">
        <v>624</v>
      </c>
      <c r="G4157" t="s">
        <v>625</v>
      </c>
      <c r="H4157" t="s">
        <v>563</v>
      </c>
      <c r="I4157" t="s">
        <v>564</v>
      </c>
      <c r="J4157" t="s">
        <v>37</v>
      </c>
      <c r="K4157">
        <v>79</v>
      </c>
    </row>
    <row r="4158" spans="1:11" x14ac:dyDescent="0.35">
      <c r="A4158" s="36" t="str">
        <f t="shared" si="51"/>
        <v>NHS111PS-202526-H2</v>
      </c>
      <c r="B4158" s="36" t="str">
        <f>VLOOKUP($A4158,Refs!$J$2:$K$15,2,FALSE)</f>
        <v>Oct'25 to Mar'26</v>
      </c>
      <c r="C4158" t="s">
        <v>647</v>
      </c>
      <c r="D4158" t="s">
        <v>497</v>
      </c>
      <c r="E4158" t="s">
        <v>594</v>
      </c>
      <c r="F4158" t="s">
        <v>624</v>
      </c>
      <c r="G4158" t="s">
        <v>625</v>
      </c>
      <c r="H4158" t="s">
        <v>563</v>
      </c>
      <c r="I4158" t="s">
        <v>564</v>
      </c>
      <c r="J4158" t="s">
        <v>38</v>
      </c>
      <c r="K4158">
        <v>167</v>
      </c>
    </row>
    <row r="4159" spans="1:11" x14ac:dyDescent="0.35">
      <c r="A4159" s="36" t="str">
        <f t="shared" si="51"/>
        <v>NHS111PS-202526-H2</v>
      </c>
      <c r="B4159" s="36" t="str">
        <f>VLOOKUP($A4159,Refs!$J$2:$K$15,2,FALSE)</f>
        <v>Oct'25 to Mar'26</v>
      </c>
      <c r="C4159" t="s">
        <v>647</v>
      </c>
      <c r="D4159" t="s">
        <v>497</v>
      </c>
      <c r="E4159" t="s">
        <v>594</v>
      </c>
      <c r="F4159" t="s">
        <v>624</v>
      </c>
      <c r="G4159" t="s">
        <v>625</v>
      </c>
      <c r="H4159" t="s">
        <v>563</v>
      </c>
      <c r="I4159" t="s">
        <v>564</v>
      </c>
      <c r="J4159" t="s">
        <v>39</v>
      </c>
      <c r="K4159">
        <v>121</v>
      </c>
    </row>
    <row r="4160" spans="1:11" x14ac:dyDescent="0.35">
      <c r="A4160" s="36" t="str">
        <f t="shared" si="51"/>
        <v>NHS111PS-202526-H2</v>
      </c>
      <c r="B4160" s="36" t="str">
        <f>VLOOKUP($A4160,Refs!$J$2:$K$15,2,FALSE)</f>
        <v>Oct'25 to Mar'26</v>
      </c>
      <c r="C4160" t="s">
        <v>647</v>
      </c>
      <c r="D4160" t="s">
        <v>497</v>
      </c>
      <c r="E4160" t="s">
        <v>594</v>
      </c>
      <c r="F4160" t="s">
        <v>624</v>
      </c>
      <c r="G4160" t="s">
        <v>625</v>
      </c>
      <c r="H4160" t="s">
        <v>563</v>
      </c>
      <c r="I4160" t="s">
        <v>564</v>
      </c>
      <c r="J4160" t="s">
        <v>40</v>
      </c>
      <c r="K4160">
        <v>27</v>
      </c>
    </row>
    <row r="4161" spans="1:11" x14ac:dyDescent="0.35">
      <c r="A4161" s="36" t="str">
        <f t="shared" si="51"/>
        <v>NHS111PS-202526-H2</v>
      </c>
      <c r="B4161" s="36" t="str">
        <f>VLOOKUP($A4161,Refs!$J$2:$K$15,2,FALSE)</f>
        <v>Oct'25 to Mar'26</v>
      </c>
      <c r="C4161" t="s">
        <v>647</v>
      </c>
      <c r="D4161" t="s">
        <v>497</v>
      </c>
      <c r="E4161" t="s">
        <v>594</v>
      </c>
      <c r="F4161" t="s">
        <v>624</v>
      </c>
      <c r="G4161" t="s">
        <v>625</v>
      </c>
      <c r="H4161" t="s">
        <v>563</v>
      </c>
      <c r="I4161" t="s">
        <v>564</v>
      </c>
      <c r="J4161" t="s">
        <v>41</v>
      </c>
      <c r="K4161">
        <v>14</v>
      </c>
    </row>
    <row r="4162" spans="1:11" x14ac:dyDescent="0.35">
      <c r="A4162" s="36" t="str">
        <f t="shared" si="51"/>
        <v>NHS111PS-202526-H2</v>
      </c>
      <c r="B4162" s="36" t="str">
        <f>VLOOKUP($A4162,Refs!$J$2:$K$15,2,FALSE)</f>
        <v>Oct'25 to Mar'26</v>
      </c>
      <c r="C4162" t="s">
        <v>647</v>
      </c>
      <c r="D4162" t="s">
        <v>497</v>
      </c>
      <c r="E4162" t="s">
        <v>594</v>
      </c>
      <c r="F4162" t="s">
        <v>624</v>
      </c>
      <c r="G4162" t="s">
        <v>625</v>
      </c>
      <c r="H4162" t="s">
        <v>563</v>
      </c>
      <c r="I4162" t="s">
        <v>564</v>
      </c>
      <c r="J4162" t="s">
        <v>42</v>
      </c>
      <c r="K4162">
        <v>8</v>
      </c>
    </row>
    <row r="4163" spans="1:11" x14ac:dyDescent="0.35">
      <c r="A4163" s="36" t="str">
        <f t="shared" si="51"/>
        <v>NHS111PS-202526-H2</v>
      </c>
      <c r="B4163" s="36" t="str">
        <f>VLOOKUP($A4163,Refs!$J$2:$K$15,2,FALSE)</f>
        <v>Oct'25 to Mar'26</v>
      </c>
      <c r="C4163" t="s">
        <v>647</v>
      </c>
      <c r="D4163" t="s">
        <v>497</v>
      </c>
      <c r="E4163" t="s">
        <v>594</v>
      </c>
      <c r="F4163" t="s">
        <v>624</v>
      </c>
      <c r="G4163" t="s">
        <v>625</v>
      </c>
      <c r="H4163" t="s">
        <v>563</v>
      </c>
      <c r="I4163" t="s">
        <v>564</v>
      </c>
      <c r="J4163" t="s">
        <v>43</v>
      </c>
      <c r="K4163">
        <v>50</v>
      </c>
    </row>
    <row r="4164" spans="1:11" x14ac:dyDescent="0.35">
      <c r="A4164" s="36"/>
      <c r="B4164" s="36"/>
    </row>
    <row r="4165" spans="1:11" x14ac:dyDescent="0.35">
      <c r="A4165" s="36"/>
      <c r="B4165" s="36"/>
    </row>
    <row r="4166" spans="1:11" x14ac:dyDescent="0.35">
      <c r="A4166" s="36"/>
      <c r="B4166" s="36"/>
    </row>
    <row r="4167" spans="1:11" x14ac:dyDescent="0.35">
      <c r="A4167" s="36"/>
      <c r="B4167" s="36"/>
    </row>
    <row r="4168" spans="1:11" x14ac:dyDescent="0.35">
      <c r="A4168" s="36"/>
      <c r="B4168" s="36"/>
    </row>
    <row r="4169" spans="1:11" x14ac:dyDescent="0.35">
      <c r="A4169" s="36"/>
      <c r="B4169" s="36"/>
    </row>
    <row r="4170" spans="1:11" x14ac:dyDescent="0.35">
      <c r="A4170" s="36"/>
      <c r="B4170" s="36"/>
    </row>
    <row r="4171" spans="1:11" x14ac:dyDescent="0.35">
      <c r="A4171" s="36"/>
      <c r="B4171" s="36"/>
    </row>
    <row r="4172" spans="1:11" x14ac:dyDescent="0.35">
      <c r="A4172" s="36"/>
      <c r="B4172" s="36"/>
    </row>
    <row r="4173" spans="1:11" x14ac:dyDescent="0.35">
      <c r="A4173" s="36"/>
      <c r="B4173" s="36"/>
    </row>
    <row r="4174" spans="1:11" x14ac:dyDescent="0.35">
      <c r="A4174" s="36"/>
      <c r="B4174" s="36"/>
    </row>
    <row r="4175" spans="1:11" x14ac:dyDescent="0.35">
      <c r="A4175" s="36"/>
      <c r="B4175" s="36"/>
    </row>
    <row r="4176" spans="1:11" x14ac:dyDescent="0.35">
      <c r="A4176" s="36"/>
      <c r="B4176" s="36"/>
    </row>
    <row r="4177" spans="1:2" x14ac:dyDescent="0.35">
      <c r="A4177" s="36"/>
      <c r="B4177" s="36"/>
    </row>
    <row r="4178" spans="1:2" x14ac:dyDescent="0.35">
      <c r="A4178" s="36"/>
      <c r="B4178" s="36"/>
    </row>
    <row r="4179" spans="1:2" x14ac:dyDescent="0.35">
      <c r="A4179" s="36"/>
      <c r="B4179" s="36"/>
    </row>
    <row r="4180" spans="1:2" x14ac:dyDescent="0.35">
      <c r="A4180" s="36"/>
      <c r="B4180" s="36"/>
    </row>
    <row r="4181" spans="1:2" x14ac:dyDescent="0.35">
      <c r="A4181" s="36"/>
      <c r="B4181" s="36"/>
    </row>
    <row r="4182" spans="1:2" x14ac:dyDescent="0.35">
      <c r="A4182" s="36"/>
      <c r="B4182" s="36"/>
    </row>
    <row r="4183" spans="1:2" x14ac:dyDescent="0.35">
      <c r="A4183" s="36"/>
      <c r="B4183" s="36"/>
    </row>
    <row r="4184" spans="1:2" x14ac:dyDescent="0.35">
      <c r="A4184" s="36"/>
      <c r="B4184" s="36"/>
    </row>
    <row r="4185" spans="1:2" x14ac:dyDescent="0.35">
      <c r="A4185" s="36"/>
      <c r="B4185" s="36"/>
    </row>
    <row r="4186" spans="1:2" x14ac:dyDescent="0.35">
      <c r="A4186" s="36"/>
      <c r="B4186" s="36"/>
    </row>
    <row r="4187" spans="1:2" x14ac:dyDescent="0.35">
      <c r="A4187" s="36"/>
      <c r="B4187" s="36"/>
    </row>
    <row r="4188" spans="1:2" x14ac:dyDescent="0.35">
      <c r="A4188" s="36"/>
      <c r="B4188" s="36"/>
    </row>
    <row r="4189" spans="1:2" x14ac:dyDescent="0.35">
      <c r="A4189" s="36"/>
      <c r="B4189" s="36"/>
    </row>
    <row r="4190" spans="1:2" x14ac:dyDescent="0.35">
      <c r="A4190" s="36"/>
      <c r="B4190" s="36"/>
    </row>
    <row r="4191" spans="1:2" x14ac:dyDescent="0.35">
      <c r="A4191" s="36"/>
      <c r="B4191" s="36"/>
    </row>
    <row r="4192" spans="1:2" x14ac:dyDescent="0.35">
      <c r="A4192" s="36"/>
      <c r="B4192" s="36"/>
    </row>
    <row r="4193" spans="1:2" x14ac:dyDescent="0.35">
      <c r="A4193" s="36"/>
      <c r="B4193" s="36"/>
    </row>
    <row r="4194" spans="1:2" x14ac:dyDescent="0.35">
      <c r="A4194" s="36"/>
      <c r="B4194" s="36"/>
    </row>
    <row r="4195" spans="1:2" x14ac:dyDescent="0.35">
      <c r="A4195" s="36"/>
      <c r="B4195" s="36"/>
    </row>
    <row r="4196" spans="1:2" x14ac:dyDescent="0.35">
      <c r="A4196" s="36"/>
      <c r="B4196" s="36"/>
    </row>
    <row r="4197" spans="1:2" x14ac:dyDescent="0.35">
      <c r="A4197" s="36"/>
      <c r="B4197" s="36"/>
    </row>
    <row r="4198" spans="1:2" x14ac:dyDescent="0.35">
      <c r="A4198" s="36"/>
      <c r="B4198" s="36"/>
    </row>
    <row r="4199" spans="1:2" x14ac:dyDescent="0.35">
      <c r="A4199" s="36"/>
      <c r="B4199" s="36"/>
    </row>
    <row r="4200" spans="1:2" x14ac:dyDescent="0.35">
      <c r="A4200" s="36"/>
      <c r="B4200" s="36"/>
    </row>
    <row r="4201" spans="1:2" x14ac:dyDescent="0.35">
      <c r="A4201" s="36"/>
      <c r="B4201" s="36"/>
    </row>
    <row r="4202" spans="1:2" x14ac:dyDescent="0.35">
      <c r="A4202" s="36"/>
      <c r="B4202" s="36"/>
    </row>
    <row r="4203" spans="1:2" x14ac:dyDescent="0.35">
      <c r="A4203" s="36"/>
      <c r="B4203" s="36"/>
    </row>
    <row r="4204" spans="1:2" x14ac:dyDescent="0.35">
      <c r="A4204" s="36"/>
      <c r="B4204" s="36"/>
    </row>
    <row r="4205" spans="1:2" x14ac:dyDescent="0.35">
      <c r="A4205" s="36"/>
      <c r="B4205" s="36"/>
    </row>
    <row r="4206" spans="1:2" x14ac:dyDescent="0.35">
      <c r="A4206" s="36"/>
      <c r="B4206" s="36"/>
    </row>
    <row r="4207" spans="1:2" x14ac:dyDescent="0.35">
      <c r="A4207" s="36"/>
      <c r="B4207" s="36"/>
    </row>
    <row r="4208" spans="1:2" x14ac:dyDescent="0.35">
      <c r="A4208" s="36"/>
      <c r="B4208" s="36"/>
    </row>
    <row r="4209" spans="1:2" x14ac:dyDescent="0.35">
      <c r="A4209" s="36"/>
      <c r="B4209" s="36"/>
    </row>
    <row r="4210" spans="1:2" x14ac:dyDescent="0.35">
      <c r="A4210" s="36"/>
      <c r="B4210" s="36"/>
    </row>
    <row r="4211" spans="1:2" x14ac:dyDescent="0.35">
      <c r="A4211" s="36"/>
      <c r="B4211" s="36"/>
    </row>
    <row r="4212" spans="1:2" x14ac:dyDescent="0.35">
      <c r="A4212" s="36"/>
      <c r="B4212" s="36"/>
    </row>
    <row r="4213" spans="1:2" x14ac:dyDescent="0.35">
      <c r="A4213" s="36"/>
      <c r="B4213" s="36"/>
    </row>
    <row r="4214" spans="1:2" x14ac:dyDescent="0.35">
      <c r="A4214" s="36"/>
      <c r="B4214" s="36"/>
    </row>
    <row r="4215" spans="1:2" x14ac:dyDescent="0.35">
      <c r="A4215" s="36"/>
      <c r="B4215" s="36"/>
    </row>
    <row r="4216" spans="1:2" x14ac:dyDescent="0.35">
      <c r="A4216" s="36"/>
      <c r="B4216" s="36"/>
    </row>
    <row r="4217" spans="1:2" x14ac:dyDescent="0.35">
      <c r="A4217" s="36"/>
      <c r="B4217" s="36"/>
    </row>
    <row r="4218" spans="1:2" x14ac:dyDescent="0.35">
      <c r="A4218" s="36"/>
      <c r="B4218" s="36"/>
    </row>
    <row r="4219" spans="1:2" x14ac:dyDescent="0.35">
      <c r="A4219" s="36"/>
      <c r="B4219" s="36"/>
    </row>
    <row r="4220" spans="1:2" x14ac:dyDescent="0.35">
      <c r="A4220" s="36"/>
      <c r="B4220" s="36"/>
    </row>
    <row r="4221" spans="1:2" x14ac:dyDescent="0.35">
      <c r="A4221" s="36"/>
      <c r="B4221" s="36"/>
    </row>
    <row r="4222" spans="1:2" x14ac:dyDescent="0.35">
      <c r="A4222" s="36"/>
      <c r="B4222" s="36"/>
    </row>
    <row r="4223" spans="1:2" x14ac:dyDescent="0.35">
      <c r="A4223" s="36"/>
      <c r="B4223" s="36"/>
    </row>
    <row r="4224" spans="1:2" x14ac:dyDescent="0.35">
      <c r="A4224" s="36"/>
      <c r="B4224" s="36"/>
    </row>
    <row r="4225" spans="1:2" x14ac:dyDescent="0.35">
      <c r="A4225" s="36"/>
      <c r="B4225" s="36"/>
    </row>
    <row r="4226" spans="1:2" x14ac:dyDescent="0.35">
      <c r="A4226" s="36"/>
      <c r="B4226" s="36"/>
    </row>
    <row r="4227" spans="1:2" x14ac:dyDescent="0.35">
      <c r="A4227" s="36"/>
      <c r="B4227" s="36"/>
    </row>
    <row r="4228" spans="1:2" x14ac:dyDescent="0.35">
      <c r="A4228" s="36"/>
      <c r="B4228" s="36"/>
    </row>
    <row r="4229" spans="1:2" x14ac:dyDescent="0.35">
      <c r="A4229" s="36"/>
      <c r="B4229" s="36"/>
    </row>
    <row r="4230" spans="1:2" x14ac:dyDescent="0.35">
      <c r="A4230" s="36"/>
      <c r="B4230" s="36"/>
    </row>
    <row r="4231" spans="1:2" x14ac:dyDescent="0.35">
      <c r="A4231" s="36"/>
      <c r="B4231" s="36"/>
    </row>
    <row r="4232" spans="1:2" x14ac:dyDescent="0.35">
      <c r="A4232" s="36"/>
      <c r="B4232" s="36"/>
    </row>
    <row r="4233" spans="1:2" x14ac:dyDescent="0.35">
      <c r="A4233" s="36"/>
      <c r="B4233" s="36"/>
    </row>
    <row r="4234" spans="1:2" x14ac:dyDescent="0.35">
      <c r="A4234" s="36"/>
      <c r="B4234" s="36"/>
    </row>
    <row r="4235" spans="1:2" x14ac:dyDescent="0.35">
      <c r="A4235" s="36"/>
      <c r="B4235" s="36"/>
    </row>
    <row r="4236" spans="1:2" x14ac:dyDescent="0.35">
      <c r="A4236" s="36"/>
      <c r="B4236" s="36"/>
    </row>
    <row r="4237" spans="1:2" x14ac:dyDescent="0.35">
      <c r="A4237" s="36"/>
      <c r="B4237" s="36"/>
    </row>
    <row r="4238" spans="1:2" x14ac:dyDescent="0.35">
      <c r="A4238" s="36"/>
      <c r="B4238" s="36"/>
    </row>
    <row r="4239" spans="1:2" x14ac:dyDescent="0.35">
      <c r="A4239" s="36"/>
      <c r="B4239" s="36"/>
    </row>
    <row r="4240" spans="1:2" x14ac:dyDescent="0.35">
      <c r="A4240" s="36"/>
      <c r="B4240" s="36"/>
    </row>
    <row r="4241" spans="1:2" x14ac:dyDescent="0.35">
      <c r="A4241" s="36"/>
      <c r="B4241" s="36"/>
    </row>
    <row r="4242" spans="1:2" x14ac:dyDescent="0.35">
      <c r="A4242" s="36"/>
      <c r="B4242" s="36"/>
    </row>
    <row r="4243" spans="1:2" x14ac:dyDescent="0.35">
      <c r="A4243" s="36"/>
      <c r="B4243" s="36"/>
    </row>
    <row r="4244" spans="1:2" x14ac:dyDescent="0.35">
      <c r="A4244" s="36"/>
      <c r="B4244" s="36"/>
    </row>
    <row r="4245" spans="1:2" x14ac:dyDescent="0.35">
      <c r="A4245" s="36"/>
      <c r="B4245" s="36"/>
    </row>
    <row r="4246" spans="1:2" x14ac:dyDescent="0.35">
      <c r="A4246" s="36"/>
      <c r="B4246" s="36"/>
    </row>
    <row r="4247" spans="1:2" x14ac:dyDescent="0.35">
      <c r="A4247" s="36"/>
      <c r="B4247" s="36"/>
    </row>
    <row r="4248" spans="1:2" x14ac:dyDescent="0.35">
      <c r="A4248" s="36"/>
      <c r="B4248" s="36"/>
    </row>
    <row r="4249" spans="1:2" x14ac:dyDescent="0.35">
      <c r="A4249" s="36"/>
      <c r="B4249" s="36"/>
    </row>
    <row r="4250" spans="1:2" x14ac:dyDescent="0.35">
      <c r="A4250" s="36"/>
      <c r="B4250" s="36"/>
    </row>
    <row r="4251" spans="1:2" x14ac:dyDescent="0.35">
      <c r="A4251" s="36"/>
      <c r="B4251" s="36"/>
    </row>
    <row r="4252" spans="1:2" x14ac:dyDescent="0.35">
      <c r="A4252" s="36"/>
      <c r="B4252" s="36"/>
    </row>
    <row r="4253" spans="1:2" x14ac:dyDescent="0.35">
      <c r="A4253" s="36"/>
      <c r="B4253" s="36"/>
    </row>
    <row r="4254" spans="1:2" x14ac:dyDescent="0.35">
      <c r="A4254" s="36"/>
      <c r="B4254" s="36"/>
    </row>
    <row r="4255" spans="1:2" x14ac:dyDescent="0.35">
      <c r="A4255" s="36"/>
      <c r="B4255" s="36"/>
    </row>
    <row r="4256" spans="1:2" x14ac:dyDescent="0.35">
      <c r="A4256" s="36"/>
      <c r="B4256" s="36"/>
    </row>
    <row r="4257" spans="1:2" x14ac:dyDescent="0.35">
      <c r="A4257" s="36"/>
      <c r="B4257" s="36"/>
    </row>
    <row r="4258" spans="1:2" x14ac:dyDescent="0.35">
      <c r="A4258" s="36"/>
      <c r="B4258" s="36"/>
    </row>
    <row r="4259" spans="1:2" x14ac:dyDescent="0.35">
      <c r="A4259" s="36"/>
      <c r="B4259" s="36"/>
    </row>
    <row r="4260" spans="1:2" x14ac:dyDescent="0.35">
      <c r="A4260" s="36"/>
      <c r="B4260" s="36"/>
    </row>
    <row r="4261" spans="1:2" x14ac:dyDescent="0.35">
      <c r="A4261" s="36"/>
      <c r="B4261" s="36"/>
    </row>
    <row r="4262" spans="1:2" x14ac:dyDescent="0.35">
      <c r="A4262" s="36"/>
      <c r="B4262" s="36"/>
    </row>
    <row r="4263" spans="1:2" x14ac:dyDescent="0.35">
      <c r="A4263" s="36"/>
      <c r="B4263" s="36"/>
    </row>
    <row r="4264" spans="1:2" x14ac:dyDescent="0.35">
      <c r="A4264" s="36"/>
      <c r="B4264" s="36"/>
    </row>
    <row r="4265" spans="1:2" x14ac:dyDescent="0.35">
      <c r="A4265" s="36"/>
      <c r="B4265" s="36"/>
    </row>
    <row r="4266" spans="1:2" x14ac:dyDescent="0.35">
      <c r="A4266" s="36"/>
      <c r="B4266" s="36"/>
    </row>
    <row r="4267" spans="1:2" x14ac:dyDescent="0.35">
      <c r="A4267" s="36"/>
      <c r="B4267" s="36"/>
    </row>
    <row r="4268" spans="1:2" x14ac:dyDescent="0.35">
      <c r="A4268" s="36"/>
      <c r="B4268" s="36"/>
    </row>
    <row r="4269" spans="1:2" x14ac:dyDescent="0.35">
      <c r="A4269" s="36"/>
      <c r="B4269" s="36"/>
    </row>
    <row r="4270" spans="1:2" x14ac:dyDescent="0.35">
      <c r="A4270" s="36"/>
      <c r="B4270" s="36"/>
    </row>
    <row r="4271" spans="1:2" x14ac:dyDescent="0.35">
      <c r="A4271" s="36"/>
      <c r="B4271" s="36"/>
    </row>
    <row r="4272" spans="1:2" x14ac:dyDescent="0.35">
      <c r="A4272" s="36"/>
      <c r="B4272" s="36"/>
    </row>
    <row r="4273" spans="1:2" x14ac:dyDescent="0.35">
      <c r="A4273" s="36"/>
      <c r="B4273" s="36"/>
    </row>
    <row r="4274" spans="1:2" x14ac:dyDescent="0.35">
      <c r="A4274" s="36"/>
      <c r="B4274" s="36"/>
    </row>
    <row r="4275" spans="1:2" x14ac:dyDescent="0.35">
      <c r="A4275" s="36"/>
      <c r="B4275" s="36"/>
    </row>
    <row r="4276" spans="1:2" x14ac:dyDescent="0.35">
      <c r="A4276" s="36"/>
      <c r="B4276" s="36"/>
    </row>
    <row r="4277" spans="1:2" x14ac:dyDescent="0.35">
      <c r="A4277" s="36"/>
      <c r="B4277" s="36"/>
    </row>
    <row r="4278" spans="1:2" x14ac:dyDescent="0.35">
      <c r="A4278" s="36"/>
      <c r="B4278" s="36"/>
    </row>
    <row r="4279" spans="1:2" x14ac:dyDescent="0.35">
      <c r="A4279" s="36"/>
      <c r="B4279" s="36"/>
    </row>
    <row r="4280" spans="1:2" x14ac:dyDescent="0.35">
      <c r="A4280" s="36"/>
      <c r="B4280" s="36"/>
    </row>
    <row r="4281" spans="1:2" x14ac:dyDescent="0.35">
      <c r="A4281" s="36"/>
      <c r="B4281" s="36"/>
    </row>
    <row r="4282" spans="1:2" x14ac:dyDescent="0.35">
      <c r="A4282" s="36"/>
      <c r="B4282" s="36"/>
    </row>
    <row r="4283" spans="1:2" x14ac:dyDescent="0.35">
      <c r="A4283" s="36"/>
      <c r="B4283" s="36"/>
    </row>
    <row r="4284" spans="1:2" x14ac:dyDescent="0.35">
      <c r="A4284" s="36"/>
      <c r="B4284" s="36"/>
    </row>
    <row r="4285" spans="1:2" x14ac:dyDescent="0.35">
      <c r="A4285" s="36"/>
      <c r="B4285" s="36"/>
    </row>
    <row r="4286" spans="1:2" x14ac:dyDescent="0.35">
      <c r="A4286" s="36"/>
      <c r="B4286" s="36"/>
    </row>
    <row r="4287" spans="1:2" x14ac:dyDescent="0.35">
      <c r="A4287" s="36"/>
      <c r="B4287" s="36"/>
    </row>
    <row r="4288" spans="1:2" x14ac:dyDescent="0.35">
      <c r="A4288" s="36"/>
      <c r="B4288" s="36"/>
    </row>
    <row r="4289" spans="1:2" x14ac:dyDescent="0.35">
      <c r="A4289" s="36"/>
      <c r="B4289" s="36"/>
    </row>
    <row r="4290" spans="1:2" x14ac:dyDescent="0.35">
      <c r="A4290" s="36"/>
      <c r="B4290" s="36"/>
    </row>
    <row r="4291" spans="1:2" x14ac:dyDescent="0.35">
      <c r="A4291" s="36"/>
      <c r="B4291" s="36"/>
    </row>
    <row r="4292" spans="1:2" x14ac:dyDescent="0.35">
      <c r="A4292" s="36"/>
      <c r="B4292" s="36"/>
    </row>
    <row r="4293" spans="1:2" x14ac:dyDescent="0.35">
      <c r="A4293" s="36"/>
      <c r="B4293" s="36"/>
    </row>
    <row r="4294" spans="1:2" x14ac:dyDescent="0.35">
      <c r="A4294" s="36"/>
      <c r="B4294" s="36"/>
    </row>
    <row r="4295" spans="1:2" x14ac:dyDescent="0.35">
      <c r="A4295" s="36"/>
      <c r="B4295" s="36"/>
    </row>
    <row r="4296" spans="1:2" x14ac:dyDescent="0.35">
      <c r="A4296" s="36"/>
      <c r="B4296" s="36"/>
    </row>
    <row r="4297" spans="1:2" x14ac:dyDescent="0.35">
      <c r="A4297" s="36"/>
      <c r="B4297" s="36"/>
    </row>
    <row r="4298" spans="1:2" x14ac:dyDescent="0.35">
      <c r="A4298" s="36"/>
      <c r="B4298" s="36"/>
    </row>
    <row r="4299" spans="1:2" x14ac:dyDescent="0.35">
      <c r="A4299" s="36"/>
      <c r="B4299" s="36"/>
    </row>
    <row r="4300" spans="1:2" x14ac:dyDescent="0.35">
      <c r="A4300" s="36"/>
      <c r="B4300" s="36"/>
    </row>
    <row r="4301" spans="1:2" x14ac:dyDescent="0.35">
      <c r="A4301" s="36"/>
      <c r="B4301" s="36"/>
    </row>
    <row r="4302" spans="1:2" x14ac:dyDescent="0.35">
      <c r="A4302" s="36"/>
      <c r="B4302" s="36"/>
    </row>
    <row r="4303" spans="1:2" x14ac:dyDescent="0.35">
      <c r="A4303" s="36"/>
      <c r="B4303" s="36"/>
    </row>
    <row r="4304" spans="1:2" x14ac:dyDescent="0.35">
      <c r="A4304" s="36"/>
      <c r="B4304" s="36"/>
    </row>
    <row r="4305" spans="1:2" x14ac:dyDescent="0.35">
      <c r="A4305" s="36"/>
      <c r="B4305" s="36"/>
    </row>
    <row r="4306" spans="1:2" x14ac:dyDescent="0.35">
      <c r="A4306" s="36"/>
      <c r="B4306" s="36"/>
    </row>
    <row r="4307" spans="1:2" x14ac:dyDescent="0.35">
      <c r="A4307" s="36"/>
      <c r="B4307" s="36"/>
    </row>
    <row r="4308" spans="1:2" x14ac:dyDescent="0.35">
      <c r="A4308" s="36"/>
      <c r="B4308" s="36"/>
    </row>
    <row r="4309" spans="1:2" x14ac:dyDescent="0.35">
      <c r="A4309" s="36"/>
      <c r="B4309" s="36"/>
    </row>
    <row r="4310" spans="1:2" x14ac:dyDescent="0.35">
      <c r="A4310" s="36"/>
      <c r="B4310" s="36"/>
    </row>
    <row r="4311" spans="1:2" x14ac:dyDescent="0.35">
      <c r="A4311" s="36"/>
      <c r="B4311" s="36"/>
    </row>
    <row r="4312" spans="1:2" x14ac:dyDescent="0.35">
      <c r="A4312" s="36"/>
      <c r="B4312" s="36"/>
    </row>
    <row r="4313" spans="1:2" x14ac:dyDescent="0.35">
      <c r="A4313" s="36"/>
      <c r="B4313" s="36"/>
    </row>
    <row r="4314" spans="1:2" x14ac:dyDescent="0.35">
      <c r="A4314" s="36"/>
      <c r="B4314" s="36"/>
    </row>
    <row r="4315" spans="1:2" x14ac:dyDescent="0.35">
      <c r="A4315" s="36"/>
      <c r="B4315" s="36"/>
    </row>
    <row r="4316" spans="1:2" x14ac:dyDescent="0.35">
      <c r="A4316" s="36"/>
      <c r="B4316" s="36"/>
    </row>
    <row r="4317" spans="1:2" x14ac:dyDescent="0.35">
      <c r="A4317" s="36"/>
      <c r="B4317" s="36"/>
    </row>
    <row r="4318" spans="1:2" x14ac:dyDescent="0.35">
      <c r="A4318" s="36"/>
      <c r="B4318" s="36"/>
    </row>
    <row r="4319" spans="1:2" x14ac:dyDescent="0.35">
      <c r="A4319" s="36"/>
      <c r="B4319" s="36"/>
    </row>
    <row r="4320" spans="1:2" x14ac:dyDescent="0.35">
      <c r="A4320" s="36"/>
      <c r="B4320" s="36"/>
    </row>
    <row r="4321" spans="1:2" x14ac:dyDescent="0.35">
      <c r="A4321" s="36"/>
      <c r="B4321" s="36"/>
    </row>
    <row r="4322" spans="1:2" x14ac:dyDescent="0.35">
      <c r="A4322" s="36"/>
      <c r="B4322" s="36"/>
    </row>
    <row r="4323" spans="1:2" x14ac:dyDescent="0.35">
      <c r="A4323" s="36"/>
      <c r="B4323" s="36"/>
    </row>
    <row r="4324" spans="1:2" x14ac:dyDescent="0.35">
      <c r="A4324" s="36"/>
      <c r="B4324" s="36"/>
    </row>
    <row r="4325" spans="1:2" x14ac:dyDescent="0.35">
      <c r="A4325" s="36"/>
      <c r="B4325" s="36"/>
    </row>
    <row r="4326" spans="1:2" x14ac:dyDescent="0.35">
      <c r="A4326" s="36"/>
      <c r="B4326" s="36"/>
    </row>
    <row r="4327" spans="1:2" x14ac:dyDescent="0.35">
      <c r="A4327" s="36"/>
      <c r="B4327" s="36"/>
    </row>
    <row r="4328" spans="1:2" x14ac:dyDescent="0.35">
      <c r="A4328" s="36"/>
      <c r="B4328" s="36"/>
    </row>
    <row r="4329" spans="1:2" x14ac:dyDescent="0.35">
      <c r="A4329" s="36"/>
      <c r="B4329" s="36"/>
    </row>
    <row r="4330" spans="1:2" x14ac:dyDescent="0.35">
      <c r="A4330" s="36"/>
      <c r="B4330" s="36"/>
    </row>
    <row r="4331" spans="1:2" x14ac:dyDescent="0.35">
      <c r="A4331" s="36"/>
      <c r="B4331" s="36"/>
    </row>
    <row r="4332" spans="1:2" x14ac:dyDescent="0.35">
      <c r="A4332" s="36"/>
      <c r="B4332" s="36"/>
    </row>
    <row r="4333" spans="1:2" x14ac:dyDescent="0.35">
      <c r="A4333" s="36"/>
      <c r="B4333" s="36"/>
    </row>
    <row r="4334" spans="1:2" x14ac:dyDescent="0.35">
      <c r="A4334" s="36"/>
      <c r="B4334" s="36"/>
    </row>
    <row r="4335" spans="1:2" x14ac:dyDescent="0.35">
      <c r="A4335" s="36"/>
      <c r="B4335" s="36"/>
    </row>
    <row r="4336" spans="1:2" x14ac:dyDescent="0.35">
      <c r="A4336" s="36"/>
      <c r="B4336" s="36"/>
    </row>
    <row r="4337" spans="1:2" x14ac:dyDescent="0.35">
      <c r="A4337" s="36"/>
      <c r="B4337" s="36"/>
    </row>
    <row r="4338" spans="1:2" x14ac:dyDescent="0.35">
      <c r="A4338" s="36"/>
      <c r="B4338" s="36"/>
    </row>
    <row r="4339" spans="1:2" x14ac:dyDescent="0.35">
      <c r="A4339" s="36"/>
      <c r="B4339" s="36"/>
    </row>
    <row r="4340" spans="1:2" x14ac:dyDescent="0.35">
      <c r="A4340" s="36"/>
      <c r="B4340" s="36"/>
    </row>
    <row r="4341" spans="1:2" x14ac:dyDescent="0.35">
      <c r="A4341" s="36"/>
      <c r="B4341" s="36"/>
    </row>
    <row r="4342" spans="1:2" x14ac:dyDescent="0.35">
      <c r="A4342" s="36"/>
      <c r="B4342" s="36"/>
    </row>
    <row r="4343" spans="1:2" x14ac:dyDescent="0.35">
      <c r="A4343" s="36"/>
      <c r="B4343" s="36"/>
    </row>
    <row r="4344" spans="1:2" x14ac:dyDescent="0.35">
      <c r="A4344" s="36"/>
      <c r="B4344" s="36"/>
    </row>
    <row r="4345" spans="1:2" x14ac:dyDescent="0.35">
      <c r="A4345" s="36"/>
      <c r="B4345" s="36"/>
    </row>
    <row r="4346" spans="1:2" x14ac:dyDescent="0.35">
      <c r="A4346" s="36"/>
      <c r="B4346" s="36"/>
    </row>
    <row r="4347" spans="1:2" x14ac:dyDescent="0.35">
      <c r="A4347" s="36"/>
      <c r="B4347" s="36"/>
    </row>
    <row r="4348" spans="1:2" x14ac:dyDescent="0.35">
      <c r="A4348" s="36"/>
      <c r="B4348" s="36"/>
    </row>
    <row r="4349" spans="1:2" x14ac:dyDescent="0.35">
      <c r="A4349" s="36"/>
      <c r="B4349" s="36"/>
    </row>
    <row r="4350" spans="1:2" x14ac:dyDescent="0.35">
      <c r="A4350" s="36"/>
      <c r="B4350" s="36"/>
    </row>
    <row r="4351" spans="1:2" x14ac:dyDescent="0.35">
      <c r="A4351" s="36"/>
      <c r="B4351" s="36"/>
    </row>
    <row r="4352" spans="1:2" x14ac:dyDescent="0.35">
      <c r="A4352" s="36"/>
      <c r="B4352" s="36"/>
    </row>
    <row r="4353" spans="1:2" x14ac:dyDescent="0.35">
      <c r="A4353" s="36"/>
      <c r="B4353" s="36"/>
    </row>
    <row r="4354" spans="1:2" x14ac:dyDescent="0.35">
      <c r="A4354" s="36"/>
      <c r="B4354" s="36"/>
    </row>
    <row r="4355" spans="1:2" x14ac:dyDescent="0.35">
      <c r="A4355" s="36"/>
      <c r="B4355" s="36"/>
    </row>
    <row r="4356" spans="1:2" x14ac:dyDescent="0.35">
      <c r="A4356" s="36"/>
      <c r="B4356" s="36"/>
    </row>
    <row r="4357" spans="1:2" x14ac:dyDescent="0.35">
      <c r="A4357" s="36"/>
      <c r="B4357" s="36"/>
    </row>
    <row r="4358" spans="1:2" x14ac:dyDescent="0.35">
      <c r="A4358" s="36"/>
      <c r="B4358" s="36"/>
    </row>
    <row r="4359" spans="1:2" x14ac:dyDescent="0.35">
      <c r="A4359" s="36"/>
      <c r="B4359" s="36"/>
    </row>
    <row r="4360" spans="1:2" x14ac:dyDescent="0.35">
      <c r="A4360" s="36"/>
      <c r="B4360" s="36"/>
    </row>
    <row r="4361" spans="1:2" x14ac:dyDescent="0.35">
      <c r="A4361" s="36"/>
      <c r="B4361" s="36"/>
    </row>
    <row r="4362" spans="1:2" x14ac:dyDescent="0.35">
      <c r="A4362" s="36"/>
      <c r="B4362" s="36"/>
    </row>
    <row r="4363" spans="1:2" x14ac:dyDescent="0.35">
      <c r="A4363" s="36"/>
      <c r="B4363" s="36"/>
    </row>
    <row r="4364" spans="1:2" x14ac:dyDescent="0.35">
      <c r="A4364" s="36"/>
      <c r="B4364" s="36"/>
    </row>
    <row r="4365" spans="1:2" x14ac:dyDescent="0.35">
      <c r="A4365" s="36"/>
      <c r="B4365" s="36"/>
    </row>
    <row r="4366" spans="1:2" x14ac:dyDescent="0.35">
      <c r="A4366" s="36"/>
      <c r="B4366" s="36"/>
    </row>
    <row r="4367" spans="1:2" x14ac:dyDescent="0.35">
      <c r="A4367" s="36"/>
      <c r="B4367" s="36"/>
    </row>
    <row r="4368" spans="1:2" x14ac:dyDescent="0.35">
      <c r="A4368" s="36"/>
      <c r="B4368" s="36"/>
    </row>
    <row r="4369" spans="1:2" x14ac:dyDescent="0.35">
      <c r="A4369" s="36"/>
      <c r="B4369" s="36"/>
    </row>
    <row r="4370" spans="1:2" x14ac:dyDescent="0.35">
      <c r="A4370" s="36"/>
      <c r="B4370" s="36"/>
    </row>
    <row r="4371" spans="1:2" x14ac:dyDescent="0.35">
      <c r="A4371" s="36"/>
      <c r="B4371" s="36"/>
    </row>
    <row r="4372" spans="1:2" x14ac:dyDescent="0.35">
      <c r="A4372" s="36"/>
      <c r="B4372" s="36"/>
    </row>
    <row r="4373" spans="1:2" x14ac:dyDescent="0.35">
      <c r="A4373" s="36"/>
      <c r="B4373" s="36"/>
    </row>
    <row r="4374" spans="1:2" x14ac:dyDescent="0.35">
      <c r="A4374" s="36"/>
      <c r="B4374" s="36"/>
    </row>
    <row r="4375" spans="1:2" x14ac:dyDescent="0.35">
      <c r="A4375" s="36"/>
      <c r="B4375" s="36"/>
    </row>
    <row r="4376" spans="1:2" x14ac:dyDescent="0.35">
      <c r="A4376" s="36"/>
      <c r="B4376" s="36"/>
    </row>
    <row r="4377" spans="1:2" x14ac:dyDescent="0.35">
      <c r="A4377" s="36"/>
      <c r="B4377" s="36"/>
    </row>
    <row r="4378" spans="1:2" x14ac:dyDescent="0.35">
      <c r="A4378" s="36"/>
      <c r="B4378" s="36"/>
    </row>
    <row r="4379" spans="1:2" x14ac:dyDescent="0.35">
      <c r="A4379" s="36"/>
      <c r="B4379" s="36"/>
    </row>
    <row r="4380" spans="1:2" x14ac:dyDescent="0.35">
      <c r="A4380" s="36"/>
      <c r="B4380" s="36"/>
    </row>
    <row r="4381" spans="1:2" x14ac:dyDescent="0.35">
      <c r="A4381" s="36"/>
      <c r="B4381" s="36"/>
    </row>
    <row r="4382" spans="1:2" x14ac:dyDescent="0.35">
      <c r="A4382" s="36"/>
      <c r="B4382" s="36"/>
    </row>
    <row r="4383" spans="1:2" x14ac:dyDescent="0.35">
      <c r="A4383" s="36"/>
      <c r="B4383" s="36"/>
    </row>
    <row r="4384" spans="1:2" x14ac:dyDescent="0.35">
      <c r="A4384" s="36"/>
      <c r="B4384" s="36"/>
    </row>
    <row r="4385" spans="1:2" x14ac:dyDescent="0.35">
      <c r="A4385" s="36"/>
      <c r="B4385" s="36"/>
    </row>
    <row r="4386" spans="1:2" x14ac:dyDescent="0.35">
      <c r="A4386" s="36"/>
      <c r="B4386" s="36"/>
    </row>
    <row r="4387" spans="1:2" x14ac:dyDescent="0.35">
      <c r="A4387" s="36"/>
      <c r="B4387" s="36"/>
    </row>
    <row r="4388" spans="1:2" x14ac:dyDescent="0.35">
      <c r="A4388" s="36"/>
      <c r="B4388" s="36"/>
    </row>
    <row r="4389" spans="1:2" x14ac:dyDescent="0.35">
      <c r="A4389" s="36"/>
      <c r="B4389" s="36"/>
    </row>
    <row r="4390" spans="1:2" x14ac:dyDescent="0.35">
      <c r="A4390" s="36"/>
      <c r="B4390" s="36"/>
    </row>
    <row r="4391" spans="1:2" x14ac:dyDescent="0.35">
      <c r="A4391" s="36"/>
      <c r="B4391" s="36"/>
    </row>
    <row r="4392" spans="1:2" x14ac:dyDescent="0.35">
      <c r="A4392" s="36"/>
      <c r="B4392" s="36"/>
    </row>
    <row r="4393" spans="1:2" x14ac:dyDescent="0.35">
      <c r="A4393" s="36"/>
      <c r="B4393" s="36"/>
    </row>
    <row r="4394" spans="1:2" x14ac:dyDescent="0.35">
      <c r="A4394" s="36"/>
      <c r="B4394" s="36"/>
    </row>
    <row r="4395" spans="1:2" x14ac:dyDescent="0.35">
      <c r="A4395" s="36"/>
      <c r="B4395" s="36"/>
    </row>
    <row r="4396" spans="1:2" x14ac:dyDescent="0.35">
      <c r="A4396" s="36"/>
      <c r="B4396" s="36"/>
    </row>
    <row r="4397" spans="1:2" x14ac:dyDescent="0.35">
      <c r="A4397" s="36"/>
      <c r="B4397" s="36"/>
    </row>
    <row r="4398" spans="1:2" x14ac:dyDescent="0.35">
      <c r="A4398" s="36"/>
      <c r="B4398" s="36"/>
    </row>
    <row r="4399" spans="1:2" x14ac:dyDescent="0.35">
      <c r="A4399" s="36"/>
      <c r="B4399" s="36"/>
    </row>
    <row r="4400" spans="1:2" x14ac:dyDescent="0.35">
      <c r="A4400" s="36"/>
      <c r="B4400" s="36"/>
    </row>
    <row r="4401" spans="1:2" x14ac:dyDescent="0.35">
      <c r="A4401" s="36"/>
      <c r="B4401" s="36"/>
    </row>
    <row r="4402" spans="1:2" x14ac:dyDescent="0.35">
      <c r="A4402" s="36"/>
      <c r="B4402" s="36"/>
    </row>
    <row r="4403" spans="1:2" x14ac:dyDescent="0.35">
      <c r="A4403" s="36"/>
      <c r="B4403" s="36"/>
    </row>
    <row r="4404" spans="1:2" x14ac:dyDescent="0.35">
      <c r="A4404" s="36"/>
      <c r="B4404" s="36"/>
    </row>
    <row r="4405" spans="1:2" x14ac:dyDescent="0.35">
      <c r="A4405" s="36"/>
      <c r="B4405" s="36"/>
    </row>
    <row r="4406" spans="1:2" x14ac:dyDescent="0.35">
      <c r="A4406" s="36"/>
      <c r="B4406" s="36"/>
    </row>
    <row r="4407" spans="1:2" x14ac:dyDescent="0.35">
      <c r="A4407" s="36"/>
      <c r="B4407" s="36"/>
    </row>
    <row r="4408" spans="1:2" x14ac:dyDescent="0.35">
      <c r="A4408" s="36"/>
      <c r="B4408" s="36"/>
    </row>
    <row r="4409" spans="1:2" x14ac:dyDescent="0.35">
      <c r="A4409" s="36"/>
      <c r="B4409" s="36"/>
    </row>
    <row r="4410" spans="1:2" x14ac:dyDescent="0.35">
      <c r="A4410" s="36"/>
      <c r="B4410" s="36"/>
    </row>
    <row r="4411" spans="1:2" x14ac:dyDescent="0.35">
      <c r="A4411" s="36"/>
      <c r="B4411" s="36"/>
    </row>
    <row r="4412" spans="1:2" x14ac:dyDescent="0.35">
      <c r="A4412" s="36"/>
      <c r="B4412" s="36"/>
    </row>
    <row r="4413" spans="1:2" x14ac:dyDescent="0.35">
      <c r="A4413" s="36"/>
      <c r="B4413" s="36"/>
    </row>
    <row r="4414" spans="1:2" x14ac:dyDescent="0.35">
      <c r="A4414" s="36"/>
      <c r="B4414" s="36"/>
    </row>
    <row r="4415" spans="1:2" x14ac:dyDescent="0.35">
      <c r="A4415" s="36"/>
      <c r="B4415" s="36"/>
    </row>
    <row r="4416" spans="1:2" x14ac:dyDescent="0.35">
      <c r="A4416" s="36"/>
      <c r="B4416" s="36"/>
    </row>
    <row r="4417" spans="1:2" x14ac:dyDescent="0.35">
      <c r="A4417" s="36"/>
      <c r="B4417" s="36"/>
    </row>
    <row r="4418" spans="1:2" x14ac:dyDescent="0.35">
      <c r="A4418" s="36"/>
      <c r="B4418" s="36"/>
    </row>
    <row r="4419" spans="1:2" x14ac:dyDescent="0.35">
      <c r="A4419" s="36"/>
      <c r="B4419" s="36"/>
    </row>
    <row r="4420" spans="1:2" x14ac:dyDescent="0.35">
      <c r="A4420" s="36"/>
      <c r="B4420" s="36"/>
    </row>
    <row r="4421" spans="1:2" x14ac:dyDescent="0.35">
      <c r="A4421" s="36"/>
      <c r="B4421" s="36"/>
    </row>
    <row r="4422" spans="1:2" x14ac:dyDescent="0.35">
      <c r="A4422" s="36"/>
      <c r="B4422" s="36"/>
    </row>
    <row r="4423" spans="1:2" x14ac:dyDescent="0.35">
      <c r="A4423" s="36"/>
      <c r="B4423" s="36"/>
    </row>
    <row r="4424" spans="1:2" x14ac:dyDescent="0.35">
      <c r="A4424" s="36"/>
      <c r="B4424" s="36"/>
    </row>
    <row r="4425" spans="1:2" x14ac:dyDescent="0.35">
      <c r="A4425" s="36"/>
      <c r="B4425" s="36"/>
    </row>
    <row r="4426" spans="1:2" x14ac:dyDescent="0.35">
      <c r="A4426" s="36"/>
      <c r="B4426" s="36"/>
    </row>
    <row r="4427" spans="1:2" x14ac:dyDescent="0.35">
      <c r="A4427" s="36"/>
      <c r="B4427" s="36"/>
    </row>
    <row r="4428" spans="1:2" x14ac:dyDescent="0.35">
      <c r="A4428" s="36"/>
      <c r="B4428" s="36"/>
    </row>
    <row r="4429" spans="1:2" x14ac:dyDescent="0.35">
      <c r="A4429" s="36"/>
      <c r="B4429" s="36"/>
    </row>
    <row r="4430" spans="1:2" x14ac:dyDescent="0.35">
      <c r="A4430" s="36"/>
      <c r="B4430" s="36"/>
    </row>
    <row r="4431" spans="1:2" x14ac:dyDescent="0.35">
      <c r="A4431" s="36"/>
      <c r="B4431" s="36"/>
    </row>
    <row r="4432" spans="1:2" x14ac:dyDescent="0.35">
      <c r="A4432" s="36"/>
      <c r="B4432" s="36"/>
    </row>
    <row r="4433" spans="1:2" x14ac:dyDescent="0.35">
      <c r="A4433" s="36"/>
      <c r="B4433" s="36"/>
    </row>
    <row r="4434" spans="1:2" x14ac:dyDescent="0.35">
      <c r="A4434" s="36"/>
      <c r="B4434" s="36"/>
    </row>
    <row r="4435" spans="1:2" x14ac:dyDescent="0.35">
      <c r="A4435" s="36"/>
      <c r="B4435" s="36"/>
    </row>
    <row r="4436" spans="1:2" x14ac:dyDescent="0.35">
      <c r="A4436" s="36"/>
      <c r="B4436" s="36"/>
    </row>
    <row r="4437" spans="1:2" x14ac:dyDescent="0.35">
      <c r="A4437" s="36"/>
      <c r="B4437" s="36"/>
    </row>
    <row r="4438" spans="1:2" x14ac:dyDescent="0.35">
      <c r="A4438" s="36"/>
      <c r="B4438" s="36"/>
    </row>
    <row r="4439" spans="1:2" x14ac:dyDescent="0.35">
      <c r="A4439" s="36"/>
      <c r="B4439" s="36"/>
    </row>
    <row r="4440" spans="1:2" x14ac:dyDescent="0.35">
      <c r="A4440" s="36"/>
      <c r="B4440" s="36"/>
    </row>
    <row r="4441" spans="1:2" x14ac:dyDescent="0.35">
      <c r="A4441" s="36"/>
      <c r="B4441" s="36"/>
    </row>
    <row r="4442" spans="1:2" x14ac:dyDescent="0.35">
      <c r="A4442" s="36"/>
      <c r="B4442" s="36"/>
    </row>
    <row r="4443" spans="1:2" x14ac:dyDescent="0.35">
      <c r="A4443" s="36"/>
      <c r="B4443" s="36"/>
    </row>
    <row r="4444" spans="1:2" x14ac:dyDescent="0.35">
      <c r="A4444" s="36"/>
      <c r="B4444" s="36"/>
    </row>
    <row r="4445" spans="1:2" x14ac:dyDescent="0.35">
      <c r="A4445" s="36"/>
      <c r="B4445" s="36"/>
    </row>
    <row r="4446" spans="1:2" x14ac:dyDescent="0.35">
      <c r="A4446" s="36"/>
      <c r="B4446" s="36"/>
    </row>
    <row r="4447" spans="1:2" x14ac:dyDescent="0.35">
      <c r="A4447" s="36"/>
      <c r="B4447" s="36"/>
    </row>
    <row r="4448" spans="1:2" x14ac:dyDescent="0.35">
      <c r="A4448" s="36"/>
      <c r="B4448" s="36"/>
    </row>
    <row r="4449" spans="1:2" x14ac:dyDescent="0.35">
      <c r="A4449" s="36"/>
      <c r="B4449" s="36"/>
    </row>
    <row r="4450" spans="1:2" x14ac:dyDescent="0.35">
      <c r="A4450" s="36"/>
      <c r="B4450" s="36"/>
    </row>
    <row r="4451" spans="1:2" x14ac:dyDescent="0.35">
      <c r="A4451" s="36"/>
      <c r="B4451" s="36"/>
    </row>
    <row r="4452" spans="1:2" x14ac:dyDescent="0.35">
      <c r="A4452" s="36"/>
      <c r="B4452" s="36"/>
    </row>
    <row r="4453" spans="1:2" x14ac:dyDescent="0.35">
      <c r="A4453" s="36"/>
      <c r="B4453" s="36"/>
    </row>
    <row r="4454" spans="1:2" x14ac:dyDescent="0.35">
      <c r="A4454" s="36"/>
      <c r="B4454" s="36"/>
    </row>
    <row r="4455" spans="1:2" x14ac:dyDescent="0.35">
      <c r="A4455" s="36"/>
      <c r="B4455" s="36"/>
    </row>
    <row r="4456" spans="1:2" x14ac:dyDescent="0.35">
      <c r="A4456" s="36"/>
      <c r="B4456" s="36"/>
    </row>
    <row r="4457" spans="1:2" x14ac:dyDescent="0.35">
      <c r="A4457" s="36"/>
      <c r="B4457" s="36"/>
    </row>
    <row r="4458" spans="1:2" x14ac:dyDescent="0.35">
      <c r="A4458" s="36"/>
      <c r="B4458" s="36"/>
    </row>
    <row r="4459" spans="1:2" x14ac:dyDescent="0.35">
      <c r="A4459" s="36"/>
      <c r="B4459" s="36"/>
    </row>
    <row r="4460" spans="1:2" x14ac:dyDescent="0.35">
      <c r="A4460" s="36"/>
      <c r="B4460" s="36"/>
    </row>
    <row r="4461" spans="1:2" x14ac:dyDescent="0.35">
      <c r="A4461" s="36"/>
      <c r="B4461" s="36"/>
    </row>
    <row r="4462" spans="1:2" x14ac:dyDescent="0.35">
      <c r="A4462" s="36"/>
      <c r="B4462" s="36"/>
    </row>
    <row r="4463" spans="1:2" x14ac:dyDescent="0.35">
      <c r="A4463" s="36"/>
      <c r="B4463" s="36"/>
    </row>
    <row r="4464" spans="1:2" x14ac:dyDescent="0.35">
      <c r="A4464" s="36"/>
      <c r="B4464" s="36"/>
    </row>
    <row r="4465" spans="1:2" x14ac:dyDescent="0.35">
      <c r="A4465" s="36"/>
      <c r="B4465" s="36"/>
    </row>
    <row r="4466" spans="1:2" x14ac:dyDescent="0.35">
      <c r="A4466" s="36"/>
      <c r="B4466" s="36"/>
    </row>
    <row r="4467" spans="1:2" x14ac:dyDescent="0.35">
      <c r="A4467" s="36"/>
      <c r="B4467" s="36"/>
    </row>
    <row r="4468" spans="1:2" x14ac:dyDescent="0.35">
      <c r="A4468" s="36"/>
      <c r="B4468" s="36"/>
    </row>
    <row r="4469" spans="1:2" x14ac:dyDescent="0.35">
      <c r="A4469" s="36"/>
      <c r="B4469" s="36"/>
    </row>
    <row r="4470" spans="1:2" x14ac:dyDescent="0.35">
      <c r="A4470" s="36"/>
      <c r="B4470" s="36"/>
    </row>
    <row r="4471" spans="1:2" x14ac:dyDescent="0.35">
      <c r="A4471" s="36"/>
      <c r="B4471" s="36"/>
    </row>
    <row r="4472" spans="1:2" x14ac:dyDescent="0.35">
      <c r="A4472" s="36"/>
      <c r="B4472" s="36"/>
    </row>
    <row r="4473" spans="1:2" x14ac:dyDescent="0.35">
      <c r="A4473" s="36"/>
      <c r="B4473" s="36"/>
    </row>
    <row r="4474" spans="1:2" x14ac:dyDescent="0.35">
      <c r="A4474" s="36"/>
      <c r="B4474" s="36"/>
    </row>
    <row r="4475" spans="1:2" x14ac:dyDescent="0.35">
      <c r="A4475" s="36"/>
      <c r="B4475" s="36"/>
    </row>
    <row r="4476" spans="1:2" x14ac:dyDescent="0.35">
      <c r="A4476" s="36"/>
      <c r="B4476" s="36"/>
    </row>
    <row r="4477" spans="1:2" x14ac:dyDescent="0.35">
      <c r="A4477" s="36"/>
      <c r="B4477" s="36"/>
    </row>
    <row r="4478" spans="1:2" x14ac:dyDescent="0.35">
      <c r="A4478" s="36"/>
      <c r="B4478" s="36"/>
    </row>
    <row r="4479" spans="1:2" x14ac:dyDescent="0.35">
      <c r="A4479" s="36"/>
      <c r="B4479" s="36"/>
    </row>
    <row r="4480" spans="1:2" x14ac:dyDescent="0.35">
      <c r="A4480" s="36"/>
      <c r="B4480" s="36"/>
    </row>
    <row r="4481" spans="1:2" x14ac:dyDescent="0.35">
      <c r="A4481" s="36"/>
      <c r="B4481" s="36"/>
    </row>
    <row r="4482" spans="1:2" x14ac:dyDescent="0.35">
      <c r="A4482" s="36"/>
      <c r="B4482" s="36"/>
    </row>
    <row r="4483" spans="1:2" x14ac:dyDescent="0.35">
      <c r="A4483" s="36"/>
      <c r="B4483" s="36"/>
    </row>
    <row r="4484" spans="1:2" x14ac:dyDescent="0.35">
      <c r="A4484" s="36"/>
      <c r="B4484" s="36"/>
    </row>
    <row r="4485" spans="1:2" x14ac:dyDescent="0.35">
      <c r="A4485" s="36"/>
      <c r="B4485" s="36"/>
    </row>
    <row r="4486" spans="1:2" x14ac:dyDescent="0.35">
      <c r="A4486" s="36"/>
      <c r="B4486" s="36"/>
    </row>
    <row r="4487" spans="1:2" x14ac:dyDescent="0.35">
      <c r="A4487" s="36"/>
      <c r="B4487" s="36"/>
    </row>
    <row r="4488" spans="1:2" x14ac:dyDescent="0.35">
      <c r="A4488" s="36"/>
      <c r="B4488" s="36"/>
    </row>
    <row r="4489" spans="1:2" x14ac:dyDescent="0.35">
      <c r="A4489" s="36"/>
      <c r="B4489" s="36"/>
    </row>
    <row r="4490" spans="1:2" x14ac:dyDescent="0.35">
      <c r="A4490" s="36"/>
      <c r="B4490" s="36"/>
    </row>
    <row r="4491" spans="1:2" x14ac:dyDescent="0.35">
      <c r="A4491" s="36"/>
      <c r="B4491" s="36"/>
    </row>
    <row r="4492" spans="1:2" x14ac:dyDescent="0.35">
      <c r="A4492" s="36"/>
      <c r="B4492" s="36"/>
    </row>
    <row r="4493" spans="1:2" x14ac:dyDescent="0.35">
      <c r="A4493" s="36"/>
      <c r="B4493" s="36"/>
    </row>
    <row r="4494" spans="1:2" x14ac:dyDescent="0.35">
      <c r="A4494" s="36"/>
      <c r="B4494" s="36"/>
    </row>
    <row r="4495" spans="1:2" x14ac:dyDescent="0.35">
      <c r="A4495" s="36"/>
      <c r="B4495" s="36"/>
    </row>
    <row r="4496" spans="1:2" x14ac:dyDescent="0.35">
      <c r="A4496" s="36"/>
      <c r="B4496" s="36"/>
    </row>
    <row r="4497" spans="1:2" x14ac:dyDescent="0.35">
      <c r="A4497" s="36"/>
      <c r="B4497" s="36"/>
    </row>
    <row r="4498" spans="1:2" x14ac:dyDescent="0.35">
      <c r="A4498" s="36"/>
      <c r="B4498" s="36"/>
    </row>
    <row r="4499" spans="1:2" x14ac:dyDescent="0.35">
      <c r="A4499" s="36"/>
      <c r="B4499" s="36"/>
    </row>
    <row r="4500" spans="1:2" x14ac:dyDescent="0.35">
      <c r="A4500" s="36"/>
      <c r="B4500" s="36"/>
    </row>
    <row r="4501" spans="1:2" x14ac:dyDescent="0.35">
      <c r="A4501" s="36"/>
      <c r="B4501" s="36"/>
    </row>
    <row r="4502" spans="1:2" x14ac:dyDescent="0.35">
      <c r="A4502" s="36"/>
      <c r="B4502" s="36"/>
    </row>
    <row r="4503" spans="1:2" x14ac:dyDescent="0.35">
      <c r="A4503" s="36"/>
      <c r="B4503" s="36"/>
    </row>
    <row r="4504" spans="1:2" x14ac:dyDescent="0.35">
      <c r="A4504" s="36"/>
      <c r="B4504" s="36"/>
    </row>
    <row r="4505" spans="1:2" x14ac:dyDescent="0.35">
      <c r="A4505" s="36"/>
      <c r="B4505" s="36"/>
    </row>
    <row r="4506" spans="1:2" x14ac:dyDescent="0.35">
      <c r="A4506" s="36"/>
      <c r="B4506" s="36"/>
    </row>
    <row r="4507" spans="1:2" x14ac:dyDescent="0.35">
      <c r="A4507" s="36"/>
      <c r="B4507" s="36"/>
    </row>
    <row r="4508" spans="1:2" x14ac:dyDescent="0.35">
      <c r="A4508" s="36"/>
      <c r="B4508" s="36"/>
    </row>
    <row r="4509" spans="1:2" x14ac:dyDescent="0.35">
      <c r="A4509" s="36"/>
      <c r="B4509" s="36"/>
    </row>
    <row r="4510" spans="1:2" x14ac:dyDescent="0.35">
      <c r="A4510" s="36"/>
      <c r="B4510" s="36"/>
    </row>
    <row r="4511" spans="1:2" x14ac:dyDescent="0.35">
      <c r="A4511" s="36"/>
      <c r="B4511" s="36"/>
    </row>
    <row r="4512" spans="1:2" x14ac:dyDescent="0.35">
      <c r="A4512" s="36"/>
      <c r="B4512" s="36"/>
    </row>
    <row r="4513" spans="1:2" x14ac:dyDescent="0.35">
      <c r="A4513" s="36"/>
      <c r="B4513" s="36"/>
    </row>
    <row r="4514" spans="1:2" x14ac:dyDescent="0.35">
      <c r="A4514" s="36"/>
      <c r="B4514" s="36"/>
    </row>
    <row r="4515" spans="1:2" x14ac:dyDescent="0.35">
      <c r="A4515" s="36"/>
      <c r="B4515" s="36"/>
    </row>
    <row r="4516" spans="1:2" x14ac:dyDescent="0.35">
      <c r="A4516" s="36"/>
      <c r="B4516" s="36"/>
    </row>
    <row r="4517" spans="1:2" x14ac:dyDescent="0.35">
      <c r="A4517" s="36"/>
      <c r="B4517" s="36"/>
    </row>
    <row r="4518" spans="1:2" x14ac:dyDescent="0.35">
      <c r="A4518" s="36"/>
      <c r="B4518" s="36"/>
    </row>
    <row r="4519" spans="1:2" x14ac:dyDescent="0.35">
      <c r="A4519" s="36"/>
      <c r="B4519" s="36"/>
    </row>
    <row r="4520" spans="1:2" x14ac:dyDescent="0.35">
      <c r="A4520" s="36"/>
      <c r="B4520" s="36"/>
    </row>
    <row r="4521" spans="1:2" x14ac:dyDescent="0.35">
      <c r="A4521" s="36"/>
      <c r="B4521" s="36"/>
    </row>
    <row r="4522" spans="1:2" x14ac:dyDescent="0.35">
      <c r="A4522" s="36"/>
      <c r="B4522" s="36"/>
    </row>
    <row r="4523" spans="1:2" x14ac:dyDescent="0.35">
      <c r="A4523" s="36"/>
      <c r="B4523" s="36"/>
    </row>
    <row r="4524" spans="1:2" x14ac:dyDescent="0.35">
      <c r="A4524" s="36"/>
      <c r="B4524" s="36"/>
    </row>
    <row r="4525" spans="1:2" x14ac:dyDescent="0.35">
      <c r="A4525" s="36"/>
      <c r="B4525" s="36"/>
    </row>
    <row r="4526" spans="1:2" x14ac:dyDescent="0.35">
      <c r="A4526" s="36"/>
      <c r="B4526" s="36"/>
    </row>
    <row r="4527" spans="1:2" x14ac:dyDescent="0.35">
      <c r="A4527" s="36"/>
      <c r="B4527" s="36"/>
    </row>
    <row r="4528" spans="1:2" x14ac:dyDescent="0.35">
      <c r="A4528" s="36"/>
      <c r="B4528" s="36"/>
    </row>
    <row r="4529" spans="1:2" x14ac:dyDescent="0.35">
      <c r="A4529" s="36"/>
      <c r="B4529" s="36"/>
    </row>
    <row r="4530" spans="1:2" x14ac:dyDescent="0.35">
      <c r="A4530" s="36"/>
      <c r="B4530" s="36"/>
    </row>
    <row r="4531" spans="1:2" x14ac:dyDescent="0.35">
      <c r="A4531" s="36"/>
      <c r="B4531" s="36"/>
    </row>
    <row r="4532" spans="1:2" x14ac:dyDescent="0.35">
      <c r="A4532" s="36"/>
      <c r="B4532" s="36"/>
    </row>
    <row r="4533" spans="1:2" x14ac:dyDescent="0.35">
      <c r="A4533" s="36"/>
      <c r="B4533" s="36"/>
    </row>
    <row r="4534" spans="1:2" x14ac:dyDescent="0.35">
      <c r="A4534" s="36"/>
      <c r="B4534" s="36"/>
    </row>
    <row r="4535" spans="1:2" x14ac:dyDescent="0.35">
      <c r="A4535" s="36"/>
      <c r="B4535" s="36"/>
    </row>
    <row r="4536" spans="1:2" x14ac:dyDescent="0.35">
      <c r="A4536" s="36"/>
      <c r="B4536" s="36"/>
    </row>
    <row r="4537" spans="1:2" x14ac:dyDescent="0.35">
      <c r="A4537" s="36"/>
      <c r="B4537" s="36"/>
    </row>
    <row r="4538" spans="1:2" x14ac:dyDescent="0.35">
      <c r="A4538" s="36"/>
      <c r="B4538" s="36"/>
    </row>
    <row r="4539" spans="1:2" x14ac:dyDescent="0.35">
      <c r="A4539" s="36"/>
      <c r="B4539" s="36"/>
    </row>
    <row r="4540" spans="1:2" x14ac:dyDescent="0.35">
      <c r="A4540" s="36"/>
      <c r="B4540" s="36"/>
    </row>
    <row r="4541" spans="1:2" x14ac:dyDescent="0.35">
      <c r="A4541" s="36"/>
      <c r="B4541" s="36"/>
    </row>
    <row r="4542" spans="1:2" x14ac:dyDescent="0.35">
      <c r="A4542" s="36"/>
      <c r="B4542" s="36"/>
    </row>
    <row r="4543" spans="1:2" x14ac:dyDescent="0.35">
      <c r="A4543" s="36"/>
      <c r="B4543" s="36"/>
    </row>
    <row r="4544" spans="1:2" x14ac:dyDescent="0.35">
      <c r="A4544" s="36"/>
      <c r="B4544" s="36"/>
    </row>
    <row r="4545" spans="1:2" x14ac:dyDescent="0.35">
      <c r="A4545" s="36"/>
      <c r="B4545" s="36"/>
    </row>
    <row r="4546" spans="1:2" x14ac:dyDescent="0.35">
      <c r="A4546" s="36"/>
      <c r="B4546" s="36"/>
    </row>
    <row r="4547" spans="1:2" x14ac:dyDescent="0.35">
      <c r="A4547" s="36"/>
      <c r="B4547" s="36"/>
    </row>
    <row r="4548" spans="1:2" x14ac:dyDescent="0.35">
      <c r="A4548" s="36"/>
      <c r="B4548" s="36"/>
    </row>
    <row r="4549" spans="1:2" x14ac:dyDescent="0.35">
      <c r="A4549" s="36"/>
      <c r="B4549" s="36"/>
    </row>
    <row r="4550" spans="1:2" x14ac:dyDescent="0.35">
      <c r="A4550" s="36"/>
      <c r="B4550" s="36"/>
    </row>
    <row r="4551" spans="1:2" x14ac:dyDescent="0.35">
      <c r="A4551" s="36"/>
      <c r="B4551" s="36"/>
    </row>
    <row r="4552" spans="1:2" x14ac:dyDescent="0.35">
      <c r="A4552" s="36"/>
      <c r="B4552" s="36"/>
    </row>
    <row r="4553" spans="1:2" x14ac:dyDescent="0.35">
      <c r="A4553" s="36"/>
      <c r="B4553" s="36"/>
    </row>
    <row r="4554" spans="1:2" x14ac:dyDescent="0.35">
      <c r="A4554" s="36"/>
      <c r="B4554" s="36"/>
    </row>
    <row r="4555" spans="1:2" x14ac:dyDescent="0.35">
      <c r="A4555" s="36"/>
      <c r="B4555" s="36"/>
    </row>
    <row r="4556" spans="1:2" x14ac:dyDescent="0.35">
      <c r="A4556" s="36"/>
      <c r="B4556" s="36"/>
    </row>
    <row r="4557" spans="1:2" x14ac:dyDescent="0.35">
      <c r="A4557" s="36"/>
      <c r="B4557" s="36"/>
    </row>
    <row r="4558" spans="1:2" x14ac:dyDescent="0.35">
      <c r="A4558" s="36"/>
      <c r="B4558" s="36"/>
    </row>
    <row r="4559" spans="1:2" x14ac:dyDescent="0.35">
      <c r="A4559" s="36"/>
      <c r="B4559" s="36"/>
    </row>
    <row r="4560" spans="1:2" x14ac:dyDescent="0.35">
      <c r="A4560" s="36"/>
      <c r="B4560" s="36"/>
    </row>
    <row r="4561" spans="1:2" x14ac:dyDescent="0.35">
      <c r="A4561" s="36"/>
      <c r="B4561" s="36"/>
    </row>
    <row r="4562" spans="1:2" x14ac:dyDescent="0.35">
      <c r="A4562" s="36"/>
      <c r="B4562" s="36"/>
    </row>
    <row r="4563" spans="1:2" x14ac:dyDescent="0.35">
      <c r="A4563" s="36"/>
      <c r="B4563" s="36"/>
    </row>
    <row r="4564" spans="1:2" x14ac:dyDescent="0.35">
      <c r="A4564" s="36"/>
      <c r="B4564" s="36"/>
    </row>
    <row r="4565" spans="1:2" x14ac:dyDescent="0.35">
      <c r="A4565" s="36"/>
      <c r="B4565" s="36"/>
    </row>
    <row r="4566" spans="1:2" x14ac:dyDescent="0.35">
      <c r="A4566" s="36"/>
      <c r="B4566" s="36"/>
    </row>
    <row r="4567" spans="1:2" x14ac:dyDescent="0.35">
      <c r="A4567" s="36"/>
      <c r="B4567" s="36"/>
    </row>
    <row r="4568" spans="1:2" x14ac:dyDescent="0.35">
      <c r="A4568" s="36"/>
      <c r="B4568" s="36"/>
    </row>
    <row r="4569" spans="1:2" x14ac:dyDescent="0.35">
      <c r="A4569" s="36"/>
      <c r="B4569" s="36"/>
    </row>
    <row r="4570" spans="1:2" x14ac:dyDescent="0.35">
      <c r="A4570" s="36"/>
      <c r="B4570" s="36"/>
    </row>
    <row r="4571" spans="1:2" x14ac:dyDescent="0.35">
      <c r="A4571" s="36"/>
      <c r="B4571" s="36"/>
    </row>
    <row r="4572" spans="1:2" x14ac:dyDescent="0.35">
      <c r="A4572" s="36"/>
      <c r="B4572" s="36"/>
    </row>
    <row r="4573" spans="1:2" x14ac:dyDescent="0.35">
      <c r="A4573" s="36"/>
      <c r="B4573" s="36"/>
    </row>
    <row r="4574" spans="1:2" x14ac:dyDescent="0.35">
      <c r="A4574" s="36"/>
      <c r="B4574" s="36"/>
    </row>
    <row r="4575" spans="1:2" x14ac:dyDescent="0.35">
      <c r="A4575" s="36"/>
      <c r="B4575" s="36"/>
    </row>
    <row r="4576" spans="1:2" x14ac:dyDescent="0.35">
      <c r="A4576" s="36"/>
      <c r="B4576" s="36"/>
    </row>
    <row r="4577" spans="1:2" x14ac:dyDescent="0.35">
      <c r="A4577" s="36"/>
      <c r="B4577" s="36"/>
    </row>
    <row r="4578" spans="1:2" x14ac:dyDescent="0.35">
      <c r="A4578" s="36"/>
      <c r="B4578" s="36"/>
    </row>
    <row r="4579" spans="1:2" x14ac:dyDescent="0.35">
      <c r="A4579" s="36"/>
      <c r="B4579" s="36"/>
    </row>
    <row r="4580" spans="1:2" x14ac:dyDescent="0.35">
      <c r="A4580" s="36"/>
      <c r="B4580" s="36"/>
    </row>
    <row r="4581" spans="1:2" x14ac:dyDescent="0.35">
      <c r="A4581" s="36"/>
      <c r="B4581" s="36"/>
    </row>
    <row r="4582" spans="1:2" x14ac:dyDescent="0.35">
      <c r="A4582" s="36"/>
      <c r="B4582" s="36"/>
    </row>
    <row r="4583" spans="1:2" x14ac:dyDescent="0.35">
      <c r="A4583" s="36"/>
      <c r="B4583" s="36"/>
    </row>
    <row r="4584" spans="1:2" x14ac:dyDescent="0.35">
      <c r="A4584" s="36"/>
      <c r="B4584" s="36"/>
    </row>
    <row r="4585" spans="1:2" x14ac:dyDescent="0.35">
      <c r="A4585" s="36"/>
      <c r="B4585" s="36"/>
    </row>
    <row r="4586" spans="1:2" x14ac:dyDescent="0.35">
      <c r="A4586" s="36"/>
      <c r="B4586" s="36"/>
    </row>
    <row r="4587" spans="1:2" x14ac:dyDescent="0.35">
      <c r="A4587" s="36"/>
      <c r="B4587" s="36"/>
    </row>
    <row r="4588" spans="1:2" x14ac:dyDescent="0.35">
      <c r="A4588" s="36"/>
      <c r="B4588" s="36"/>
    </row>
    <row r="4589" spans="1:2" x14ac:dyDescent="0.35">
      <c r="A4589" s="36"/>
      <c r="B4589" s="36"/>
    </row>
    <row r="4590" spans="1:2" x14ac:dyDescent="0.35">
      <c r="A4590" s="36"/>
      <c r="B4590" s="36"/>
    </row>
    <row r="4591" spans="1:2" x14ac:dyDescent="0.35">
      <c r="A4591" s="36"/>
      <c r="B4591" s="36"/>
    </row>
    <row r="4592" spans="1:2" x14ac:dyDescent="0.35">
      <c r="A4592" s="36"/>
      <c r="B4592" s="36"/>
    </row>
    <row r="4593" spans="1:2" x14ac:dyDescent="0.35">
      <c r="A4593" s="36"/>
      <c r="B4593" s="36"/>
    </row>
    <row r="4594" spans="1:2" x14ac:dyDescent="0.35">
      <c r="A4594" s="36"/>
      <c r="B4594" s="36"/>
    </row>
    <row r="4595" spans="1:2" x14ac:dyDescent="0.35">
      <c r="A4595" s="36"/>
      <c r="B4595" s="36"/>
    </row>
    <row r="4596" spans="1:2" x14ac:dyDescent="0.35">
      <c r="A4596" s="36"/>
      <c r="B4596" s="36"/>
    </row>
    <row r="4597" spans="1:2" x14ac:dyDescent="0.35">
      <c r="A4597" s="36"/>
      <c r="B4597" s="36"/>
    </row>
    <row r="4598" spans="1:2" x14ac:dyDescent="0.35">
      <c r="A4598" s="36"/>
      <c r="B4598" s="36"/>
    </row>
    <row r="4599" spans="1:2" x14ac:dyDescent="0.35">
      <c r="A4599" s="36"/>
      <c r="B4599" s="36"/>
    </row>
    <row r="4600" spans="1:2" x14ac:dyDescent="0.35">
      <c r="A4600" s="36"/>
      <c r="B4600" s="36"/>
    </row>
    <row r="4601" spans="1:2" x14ac:dyDescent="0.35">
      <c r="A4601" s="36"/>
      <c r="B4601" s="36"/>
    </row>
    <row r="4602" spans="1:2" x14ac:dyDescent="0.35">
      <c r="A4602" s="36"/>
      <c r="B4602" s="36"/>
    </row>
    <row r="4603" spans="1:2" x14ac:dyDescent="0.35">
      <c r="A4603" s="36"/>
      <c r="B4603" s="36"/>
    </row>
    <row r="4604" spans="1:2" x14ac:dyDescent="0.35">
      <c r="A4604" s="36"/>
      <c r="B4604" s="36"/>
    </row>
    <row r="4605" spans="1:2" x14ac:dyDescent="0.35">
      <c r="A4605" s="36"/>
      <c r="B4605" s="36"/>
    </row>
    <row r="4606" spans="1:2" x14ac:dyDescent="0.35">
      <c r="A4606" s="36"/>
      <c r="B4606" s="36"/>
    </row>
    <row r="4607" spans="1:2" x14ac:dyDescent="0.35">
      <c r="A4607" s="36"/>
      <c r="B4607" s="36"/>
    </row>
    <row r="4608" spans="1:2" x14ac:dyDescent="0.35">
      <c r="A4608" s="36"/>
      <c r="B4608" s="36"/>
    </row>
    <row r="4609" spans="1:2" x14ac:dyDescent="0.35">
      <c r="A4609" s="36"/>
      <c r="B4609" s="36"/>
    </row>
    <row r="4610" spans="1:2" x14ac:dyDescent="0.35">
      <c r="A4610" s="36"/>
      <c r="B4610" s="36"/>
    </row>
    <row r="4611" spans="1:2" x14ac:dyDescent="0.35">
      <c r="A4611" s="36"/>
      <c r="B4611" s="36"/>
    </row>
    <row r="4612" spans="1:2" x14ac:dyDescent="0.35">
      <c r="A4612" s="36"/>
      <c r="B4612" s="36"/>
    </row>
    <row r="4613" spans="1:2" x14ac:dyDescent="0.35">
      <c r="A4613" s="36"/>
      <c r="B4613" s="36"/>
    </row>
    <row r="4614" spans="1:2" x14ac:dyDescent="0.35">
      <c r="A4614" s="36"/>
      <c r="B4614" s="36"/>
    </row>
    <row r="4615" spans="1:2" x14ac:dyDescent="0.35">
      <c r="A4615" s="36"/>
      <c r="B4615" s="36"/>
    </row>
    <row r="4616" spans="1:2" x14ac:dyDescent="0.35">
      <c r="A4616" s="36"/>
      <c r="B4616" s="36"/>
    </row>
    <row r="4617" spans="1:2" x14ac:dyDescent="0.35">
      <c r="A4617" s="36"/>
      <c r="B4617" s="36"/>
    </row>
    <row r="4618" spans="1:2" x14ac:dyDescent="0.35">
      <c r="A4618" s="36"/>
      <c r="B4618" s="36"/>
    </row>
    <row r="4619" spans="1:2" x14ac:dyDescent="0.35">
      <c r="A4619" s="36"/>
      <c r="B4619" s="36"/>
    </row>
    <row r="4620" spans="1:2" x14ac:dyDescent="0.35">
      <c r="A4620" s="36"/>
      <c r="B4620" s="36"/>
    </row>
    <row r="4621" spans="1:2" x14ac:dyDescent="0.35">
      <c r="A4621" s="36"/>
      <c r="B4621" s="36"/>
    </row>
    <row r="4622" spans="1:2" x14ac:dyDescent="0.35">
      <c r="A4622" s="36"/>
      <c r="B4622" s="36"/>
    </row>
    <row r="4623" spans="1:2" x14ac:dyDescent="0.35">
      <c r="A4623" s="36"/>
      <c r="B4623" s="36"/>
    </row>
    <row r="4624" spans="1:2" x14ac:dyDescent="0.35">
      <c r="A4624" s="36"/>
      <c r="B4624" s="36"/>
    </row>
    <row r="4625" spans="1:2" x14ac:dyDescent="0.35">
      <c r="A4625" s="36"/>
      <c r="B4625" s="36"/>
    </row>
    <row r="4626" spans="1:2" x14ac:dyDescent="0.35">
      <c r="A4626" s="36"/>
      <c r="B4626" s="36"/>
    </row>
    <row r="4627" spans="1:2" x14ac:dyDescent="0.35">
      <c r="A4627" s="36"/>
      <c r="B4627" s="36"/>
    </row>
    <row r="4628" spans="1:2" x14ac:dyDescent="0.35">
      <c r="A4628" s="36"/>
      <c r="B4628" s="36"/>
    </row>
    <row r="4629" spans="1:2" x14ac:dyDescent="0.35">
      <c r="A4629" s="36"/>
      <c r="B4629" s="36"/>
    </row>
    <row r="4630" spans="1:2" x14ac:dyDescent="0.35">
      <c r="A4630" s="36"/>
      <c r="B4630" s="36"/>
    </row>
    <row r="4631" spans="1:2" x14ac:dyDescent="0.35">
      <c r="A4631" s="36"/>
      <c r="B4631" s="36"/>
    </row>
    <row r="4632" spans="1:2" x14ac:dyDescent="0.35">
      <c r="A4632" s="36"/>
      <c r="B4632" s="36"/>
    </row>
    <row r="4633" spans="1:2" x14ac:dyDescent="0.35">
      <c r="A4633" s="36"/>
      <c r="B4633" s="36"/>
    </row>
    <row r="4634" spans="1:2" x14ac:dyDescent="0.35">
      <c r="A4634" s="36"/>
      <c r="B4634" s="36"/>
    </row>
    <row r="4635" spans="1:2" x14ac:dyDescent="0.35">
      <c r="A4635" s="36"/>
      <c r="B4635" s="36"/>
    </row>
    <row r="4636" spans="1:2" x14ac:dyDescent="0.35">
      <c r="A4636" s="36"/>
      <c r="B4636" s="36"/>
    </row>
    <row r="4637" spans="1:2" x14ac:dyDescent="0.35">
      <c r="A4637" s="36"/>
      <c r="B4637" s="36"/>
    </row>
    <row r="4638" spans="1:2" x14ac:dyDescent="0.35">
      <c r="A4638" s="36"/>
      <c r="B4638" s="36"/>
    </row>
    <row r="4639" spans="1:2" x14ac:dyDescent="0.35">
      <c r="A4639" s="36"/>
      <c r="B4639" s="36"/>
    </row>
    <row r="4640" spans="1:2" x14ac:dyDescent="0.35">
      <c r="A4640" s="36"/>
      <c r="B4640" s="36"/>
    </row>
    <row r="4641" spans="1:2" x14ac:dyDescent="0.35">
      <c r="A4641" s="36"/>
      <c r="B4641" s="36"/>
    </row>
    <row r="4642" spans="1:2" x14ac:dyDescent="0.35">
      <c r="A4642" s="36"/>
      <c r="B4642" s="36"/>
    </row>
    <row r="4643" spans="1:2" x14ac:dyDescent="0.35">
      <c r="A4643" s="36"/>
      <c r="B4643" s="36"/>
    </row>
    <row r="4644" spans="1:2" x14ac:dyDescent="0.35">
      <c r="A4644" s="36"/>
      <c r="B4644" s="36"/>
    </row>
    <row r="4645" spans="1:2" x14ac:dyDescent="0.35">
      <c r="A4645" s="36"/>
      <c r="B4645" s="36"/>
    </row>
    <row r="4646" spans="1:2" x14ac:dyDescent="0.35">
      <c r="A4646" s="36"/>
      <c r="B4646" s="36"/>
    </row>
    <row r="4647" spans="1:2" x14ac:dyDescent="0.35">
      <c r="A4647" s="36"/>
      <c r="B4647" s="36"/>
    </row>
    <row r="4648" spans="1:2" x14ac:dyDescent="0.35">
      <c r="A4648" s="36"/>
      <c r="B4648" s="36"/>
    </row>
    <row r="4649" spans="1:2" x14ac:dyDescent="0.35">
      <c r="A4649" s="36"/>
      <c r="B4649" s="36"/>
    </row>
    <row r="4650" spans="1:2" x14ac:dyDescent="0.35">
      <c r="A4650" s="36"/>
      <c r="B4650" s="36"/>
    </row>
    <row r="4651" spans="1:2" x14ac:dyDescent="0.35">
      <c r="A4651" s="36"/>
      <c r="B4651" s="36"/>
    </row>
    <row r="4652" spans="1:2" x14ac:dyDescent="0.35">
      <c r="A4652" s="36"/>
      <c r="B4652" s="36"/>
    </row>
    <row r="4653" spans="1:2" x14ac:dyDescent="0.35">
      <c r="A4653" s="36"/>
      <c r="B4653" s="36"/>
    </row>
    <row r="4654" spans="1:2" x14ac:dyDescent="0.35">
      <c r="A4654" s="36"/>
      <c r="B4654" s="36"/>
    </row>
    <row r="4655" spans="1:2" x14ac:dyDescent="0.35">
      <c r="A4655" s="36"/>
      <c r="B4655" s="36"/>
    </row>
    <row r="4656" spans="1:2" x14ac:dyDescent="0.35">
      <c r="A4656" s="36"/>
      <c r="B4656" s="36"/>
    </row>
    <row r="4657" spans="1:2" x14ac:dyDescent="0.35">
      <c r="A4657" s="36"/>
      <c r="B4657" s="36"/>
    </row>
    <row r="4658" spans="1:2" x14ac:dyDescent="0.35">
      <c r="A4658" s="36"/>
      <c r="B4658" s="36"/>
    </row>
    <row r="4659" spans="1:2" x14ac:dyDescent="0.35">
      <c r="A4659" s="36"/>
      <c r="B4659" s="36"/>
    </row>
    <row r="4660" spans="1:2" x14ac:dyDescent="0.35">
      <c r="A4660" s="36"/>
      <c r="B4660" s="36"/>
    </row>
    <row r="4661" spans="1:2" x14ac:dyDescent="0.35">
      <c r="A4661" s="36"/>
      <c r="B4661" s="36"/>
    </row>
    <row r="4662" spans="1:2" x14ac:dyDescent="0.35">
      <c r="A4662" s="36"/>
      <c r="B4662" s="36"/>
    </row>
    <row r="4663" spans="1:2" x14ac:dyDescent="0.35">
      <c r="A4663" s="36"/>
      <c r="B4663" s="36"/>
    </row>
    <row r="4664" spans="1:2" x14ac:dyDescent="0.35">
      <c r="A4664" s="36"/>
      <c r="B4664" s="36"/>
    </row>
    <row r="4665" spans="1:2" x14ac:dyDescent="0.35">
      <c r="A4665" s="36"/>
      <c r="B4665" s="36"/>
    </row>
    <row r="4666" spans="1:2" x14ac:dyDescent="0.35">
      <c r="A4666" s="36"/>
      <c r="B4666" s="36"/>
    </row>
    <row r="4667" spans="1:2" x14ac:dyDescent="0.35">
      <c r="A4667" s="36"/>
      <c r="B4667" s="36"/>
    </row>
    <row r="4668" spans="1:2" x14ac:dyDescent="0.35">
      <c r="A4668" s="36"/>
      <c r="B4668" s="36"/>
    </row>
    <row r="4669" spans="1:2" x14ac:dyDescent="0.35">
      <c r="A4669" s="36"/>
      <c r="B4669" s="36"/>
    </row>
    <row r="4670" spans="1:2" x14ac:dyDescent="0.35">
      <c r="A4670" s="36"/>
      <c r="B4670" s="36"/>
    </row>
    <row r="4671" spans="1:2" x14ac:dyDescent="0.35">
      <c r="A4671" s="36"/>
      <c r="B4671" s="36"/>
    </row>
    <row r="4672" spans="1:2" x14ac:dyDescent="0.35">
      <c r="A4672" s="36"/>
      <c r="B4672" s="36"/>
    </row>
    <row r="4673" spans="1:2" x14ac:dyDescent="0.35">
      <c r="A4673" s="36"/>
      <c r="B4673" s="36"/>
    </row>
    <row r="4674" spans="1:2" x14ac:dyDescent="0.35">
      <c r="A4674" s="36"/>
      <c r="B4674" s="36"/>
    </row>
    <row r="4675" spans="1:2" x14ac:dyDescent="0.35">
      <c r="A4675" s="36"/>
      <c r="B4675" s="36"/>
    </row>
    <row r="4676" spans="1:2" x14ac:dyDescent="0.35">
      <c r="A4676" s="36"/>
      <c r="B4676" s="36"/>
    </row>
    <row r="4677" spans="1:2" x14ac:dyDescent="0.35">
      <c r="A4677" s="36"/>
      <c r="B4677" s="36"/>
    </row>
    <row r="4678" spans="1:2" x14ac:dyDescent="0.35">
      <c r="A4678" s="36"/>
      <c r="B4678" s="36"/>
    </row>
    <row r="4679" spans="1:2" x14ac:dyDescent="0.35">
      <c r="A4679" s="36"/>
      <c r="B4679" s="36"/>
    </row>
    <row r="4680" spans="1:2" x14ac:dyDescent="0.35">
      <c r="A4680" s="36"/>
      <c r="B4680" s="36"/>
    </row>
    <row r="4681" spans="1:2" x14ac:dyDescent="0.35">
      <c r="A4681" s="36"/>
      <c r="B4681" s="36"/>
    </row>
    <row r="4682" spans="1:2" x14ac:dyDescent="0.35">
      <c r="A4682" s="36"/>
      <c r="B4682" s="36"/>
    </row>
    <row r="4683" spans="1:2" x14ac:dyDescent="0.35">
      <c r="A4683" s="36"/>
      <c r="B4683" s="36"/>
    </row>
    <row r="4684" spans="1:2" x14ac:dyDescent="0.35">
      <c r="A4684" s="36"/>
      <c r="B4684" s="36"/>
    </row>
    <row r="4685" spans="1:2" x14ac:dyDescent="0.35">
      <c r="A4685" s="36"/>
      <c r="B4685" s="36"/>
    </row>
    <row r="4686" spans="1:2" x14ac:dyDescent="0.35">
      <c r="A4686" s="36"/>
      <c r="B4686" s="36"/>
    </row>
    <row r="4687" spans="1:2" x14ac:dyDescent="0.35">
      <c r="A4687" s="36"/>
      <c r="B4687" s="36"/>
    </row>
    <row r="4688" spans="1:2" x14ac:dyDescent="0.35">
      <c r="A4688" s="36"/>
      <c r="B4688" s="36"/>
    </row>
    <row r="4689" spans="1:2" x14ac:dyDescent="0.35">
      <c r="A4689" s="36"/>
      <c r="B4689" s="36"/>
    </row>
    <row r="4690" spans="1:2" x14ac:dyDescent="0.35">
      <c r="A4690" s="36"/>
      <c r="B4690" s="36"/>
    </row>
    <row r="4691" spans="1:2" x14ac:dyDescent="0.35">
      <c r="A4691" s="36"/>
      <c r="B4691" s="36"/>
    </row>
    <row r="4692" spans="1:2" x14ac:dyDescent="0.35">
      <c r="A4692" s="36"/>
      <c r="B4692" s="36"/>
    </row>
    <row r="4693" spans="1:2" x14ac:dyDescent="0.35">
      <c r="A4693" s="36"/>
      <c r="B4693" s="36"/>
    </row>
    <row r="4694" spans="1:2" x14ac:dyDescent="0.35">
      <c r="A4694" s="36"/>
      <c r="B4694" s="36"/>
    </row>
    <row r="4695" spans="1:2" x14ac:dyDescent="0.35">
      <c r="A4695" s="36"/>
      <c r="B4695" s="36"/>
    </row>
    <row r="4696" spans="1:2" x14ac:dyDescent="0.35">
      <c r="A4696" s="36"/>
      <c r="B4696" s="36"/>
    </row>
    <row r="4697" spans="1:2" x14ac:dyDescent="0.35">
      <c r="A4697" s="36"/>
      <c r="B4697" s="36"/>
    </row>
    <row r="4698" spans="1:2" x14ac:dyDescent="0.35">
      <c r="A4698" s="36"/>
      <c r="B4698" s="36"/>
    </row>
    <row r="4699" spans="1:2" x14ac:dyDescent="0.35">
      <c r="A4699" s="36"/>
      <c r="B4699" s="36"/>
    </row>
    <row r="4700" spans="1:2" x14ac:dyDescent="0.35">
      <c r="A4700" s="36"/>
      <c r="B4700" s="36"/>
    </row>
    <row r="4701" spans="1:2" x14ac:dyDescent="0.35">
      <c r="A4701" s="36"/>
      <c r="B4701" s="36"/>
    </row>
    <row r="4702" spans="1:2" x14ac:dyDescent="0.35">
      <c r="A4702" s="36"/>
      <c r="B4702" s="36"/>
    </row>
    <row r="4703" spans="1:2" x14ac:dyDescent="0.35">
      <c r="A4703" s="36"/>
      <c r="B4703" s="36"/>
    </row>
    <row r="4704" spans="1:2" x14ac:dyDescent="0.35">
      <c r="A4704" s="36"/>
      <c r="B4704" s="36"/>
    </row>
    <row r="4705" spans="1:2" x14ac:dyDescent="0.35">
      <c r="A4705" s="36"/>
      <c r="B4705" s="36"/>
    </row>
    <row r="4706" spans="1:2" x14ac:dyDescent="0.35">
      <c r="A4706" s="36"/>
      <c r="B4706" s="36"/>
    </row>
    <row r="4707" spans="1:2" x14ac:dyDescent="0.35">
      <c r="A4707" s="36"/>
      <c r="B4707" s="36"/>
    </row>
    <row r="4708" spans="1:2" x14ac:dyDescent="0.35">
      <c r="A4708" s="36"/>
      <c r="B4708" s="36"/>
    </row>
    <row r="4709" spans="1:2" x14ac:dyDescent="0.35">
      <c r="A4709" s="36"/>
      <c r="B4709" s="36"/>
    </row>
    <row r="4710" spans="1:2" x14ac:dyDescent="0.35">
      <c r="A4710" s="36"/>
      <c r="B4710" s="36"/>
    </row>
    <row r="4711" spans="1:2" x14ac:dyDescent="0.35">
      <c r="A4711" s="36"/>
      <c r="B4711" s="36"/>
    </row>
    <row r="4712" spans="1:2" x14ac:dyDescent="0.35">
      <c r="A4712" s="36"/>
      <c r="B4712" s="36"/>
    </row>
    <row r="4713" spans="1:2" x14ac:dyDescent="0.35">
      <c r="A4713" s="36"/>
      <c r="B4713" s="36"/>
    </row>
    <row r="4714" spans="1:2" x14ac:dyDescent="0.35">
      <c r="A4714" s="36"/>
      <c r="B4714" s="36"/>
    </row>
    <row r="4715" spans="1:2" x14ac:dyDescent="0.35">
      <c r="A4715" s="36"/>
      <c r="B4715" s="36"/>
    </row>
    <row r="4716" spans="1:2" x14ac:dyDescent="0.35">
      <c r="A4716" s="36"/>
      <c r="B4716" s="36"/>
    </row>
    <row r="4717" spans="1:2" x14ac:dyDescent="0.35">
      <c r="A4717" s="36"/>
      <c r="B4717" s="36"/>
    </row>
    <row r="4718" spans="1:2" x14ac:dyDescent="0.35">
      <c r="A4718" s="36"/>
      <c r="B4718" s="36"/>
    </row>
    <row r="4719" spans="1:2" x14ac:dyDescent="0.35">
      <c r="A4719" s="36"/>
      <c r="B4719" s="36"/>
    </row>
    <row r="4720" spans="1:2" x14ac:dyDescent="0.35">
      <c r="A4720" s="36"/>
      <c r="B4720" s="36"/>
    </row>
    <row r="4721" spans="1:2" x14ac:dyDescent="0.35">
      <c r="A4721" s="36"/>
      <c r="B4721" s="36"/>
    </row>
    <row r="4722" spans="1:2" x14ac:dyDescent="0.35">
      <c r="A4722" s="36"/>
      <c r="B4722" s="36"/>
    </row>
    <row r="4723" spans="1:2" x14ac:dyDescent="0.35">
      <c r="A4723" s="36"/>
      <c r="B4723" s="36"/>
    </row>
    <row r="4724" spans="1:2" x14ac:dyDescent="0.35">
      <c r="A4724" s="36"/>
      <c r="B4724" s="36"/>
    </row>
    <row r="4725" spans="1:2" x14ac:dyDescent="0.35">
      <c r="A4725" s="36"/>
      <c r="B4725" s="36"/>
    </row>
    <row r="4726" spans="1:2" x14ac:dyDescent="0.35">
      <c r="A4726" s="36"/>
      <c r="B4726" s="36"/>
    </row>
    <row r="4727" spans="1:2" x14ac:dyDescent="0.35">
      <c r="A4727" s="36"/>
      <c r="B4727" s="36"/>
    </row>
    <row r="4728" spans="1:2" x14ac:dyDescent="0.35">
      <c r="A4728" s="36"/>
      <c r="B4728" s="36"/>
    </row>
    <row r="4729" spans="1:2" x14ac:dyDescent="0.35">
      <c r="A4729" s="36"/>
      <c r="B4729" s="36"/>
    </row>
    <row r="4730" spans="1:2" x14ac:dyDescent="0.35">
      <c r="A4730" s="36"/>
      <c r="B4730" s="36"/>
    </row>
    <row r="4731" spans="1:2" x14ac:dyDescent="0.35">
      <c r="A4731" s="36"/>
      <c r="B4731" s="36"/>
    </row>
    <row r="4732" spans="1:2" x14ac:dyDescent="0.35">
      <c r="A4732" s="36"/>
      <c r="B4732" s="36"/>
    </row>
    <row r="4733" spans="1:2" x14ac:dyDescent="0.35">
      <c r="A4733" s="36"/>
      <c r="B4733" s="36"/>
    </row>
    <row r="4734" spans="1:2" x14ac:dyDescent="0.35">
      <c r="A4734" s="36"/>
      <c r="B4734" s="36"/>
    </row>
    <row r="4735" spans="1:2" x14ac:dyDescent="0.35">
      <c r="A4735" s="36"/>
      <c r="B4735" s="36"/>
    </row>
    <row r="4736" spans="1:2" x14ac:dyDescent="0.35">
      <c r="A4736" s="36"/>
      <c r="B4736" s="36"/>
    </row>
    <row r="4737" spans="1:2" x14ac:dyDescent="0.35">
      <c r="A4737" s="36"/>
      <c r="B4737" s="36"/>
    </row>
    <row r="4738" spans="1:2" x14ac:dyDescent="0.35">
      <c r="A4738" s="36"/>
      <c r="B4738" s="36"/>
    </row>
    <row r="4739" spans="1:2" x14ac:dyDescent="0.35">
      <c r="A4739" s="36"/>
      <c r="B4739" s="36"/>
    </row>
    <row r="4740" spans="1:2" x14ac:dyDescent="0.35">
      <c r="A4740" s="36"/>
      <c r="B4740" s="36"/>
    </row>
    <row r="4741" spans="1:2" x14ac:dyDescent="0.35">
      <c r="A4741" s="36"/>
      <c r="B4741" s="36"/>
    </row>
    <row r="4742" spans="1:2" x14ac:dyDescent="0.35">
      <c r="A4742" s="36"/>
      <c r="B4742" s="36"/>
    </row>
    <row r="4743" spans="1:2" x14ac:dyDescent="0.35">
      <c r="A4743" s="36"/>
      <c r="B4743" s="36"/>
    </row>
    <row r="4744" spans="1:2" x14ac:dyDescent="0.35">
      <c r="A4744" s="36"/>
      <c r="B4744" s="36"/>
    </row>
    <row r="4745" spans="1:2" x14ac:dyDescent="0.35">
      <c r="A4745" s="36"/>
      <c r="B4745" s="36"/>
    </row>
    <row r="4746" spans="1:2" x14ac:dyDescent="0.35">
      <c r="A4746" s="36"/>
      <c r="B4746" s="36"/>
    </row>
    <row r="4747" spans="1:2" x14ac:dyDescent="0.35">
      <c r="A4747" s="36"/>
      <c r="B4747" s="36"/>
    </row>
    <row r="4748" spans="1:2" x14ac:dyDescent="0.35">
      <c r="A4748" s="36"/>
      <c r="B4748" s="36"/>
    </row>
    <row r="4749" spans="1:2" x14ac:dyDescent="0.35">
      <c r="A4749" s="36"/>
      <c r="B4749" s="36"/>
    </row>
    <row r="4750" spans="1:2" x14ac:dyDescent="0.35">
      <c r="A4750" s="36"/>
      <c r="B4750" s="36"/>
    </row>
    <row r="4751" spans="1:2" x14ac:dyDescent="0.35">
      <c r="A4751" s="36"/>
      <c r="B4751" s="36"/>
    </row>
    <row r="4752" spans="1:2" x14ac:dyDescent="0.35">
      <c r="A4752" s="36"/>
      <c r="B4752" s="36"/>
    </row>
    <row r="4753" spans="1:2" x14ac:dyDescent="0.35">
      <c r="A4753" s="36"/>
      <c r="B4753" s="36"/>
    </row>
    <row r="4754" spans="1:2" x14ac:dyDescent="0.35">
      <c r="A4754" s="36"/>
      <c r="B4754" s="36"/>
    </row>
    <row r="4755" spans="1:2" x14ac:dyDescent="0.35">
      <c r="A4755" s="36"/>
      <c r="B4755" s="36"/>
    </row>
    <row r="4756" spans="1:2" x14ac:dyDescent="0.35">
      <c r="A4756" s="36"/>
      <c r="B4756" s="36"/>
    </row>
    <row r="4757" spans="1:2" x14ac:dyDescent="0.35">
      <c r="A4757" s="36"/>
      <c r="B4757" s="36"/>
    </row>
    <row r="4758" spans="1:2" x14ac:dyDescent="0.35">
      <c r="A4758" s="36"/>
      <c r="B4758" s="36"/>
    </row>
    <row r="4759" spans="1:2" x14ac:dyDescent="0.35">
      <c r="A4759" s="36"/>
      <c r="B4759" s="36"/>
    </row>
    <row r="4760" spans="1:2" x14ac:dyDescent="0.35">
      <c r="A4760" s="36"/>
      <c r="B4760" s="36"/>
    </row>
    <row r="4761" spans="1:2" x14ac:dyDescent="0.35">
      <c r="A4761" s="36"/>
      <c r="B4761" s="36"/>
    </row>
    <row r="4762" spans="1:2" x14ac:dyDescent="0.35">
      <c r="A4762" s="36"/>
      <c r="B4762" s="36"/>
    </row>
    <row r="4763" spans="1:2" x14ac:dyDescent="0.35">
      <c r="A4763" s="36"/>
      <c r="B4763" s="36"/>
    </row>
    <row r="4764" spans="1:2" x14ac:dyDescent="0.35">
      <c r="A4764" s="36"/>
      <c r="B4764" s="36"/>
    </row>
    <row r="4765" spans="1:2" x14ac:dyDescent="0.35">
      <c r="A4765" s="36"/>
      <c r="B4765" s="36"/>
    </row>
    <row r="4766" spans="1:2" x14ac:dyDescent="0.35">
      <c r="A4766" s="36"/>
      <c r="B4766" s="36"/>
    </row>
    <row r="4767" spans="1:2" x14ac:dyDescent="0.35">
      <c r="A4767" s="36"/>
      <c r="B4767" s="36"/>
    </row>
    <row r="4768" spans="1:2" x14ac:dyDescent="0.35">
      <c r="A4768" s="36"/>
      <c r="B4768" s="36"/>
    </row>
    <row r="4769" spans="1:2" x14ac:dyDescent="0.35">
      <c r="A4769" s="36"/>
      <c r="B4769" s="36"/>
    </row>
    <row r="4770" spans="1:2" x14ac:dyDescent="0.35">
      <c r="A4770" s="36"/>
      <c r="B4770" s="36"/>
    </row>
    <row r="4771" spans="1:2" x14ac:dyDescent="0.35">
      <c r="A4771" s="36"/>
      <c r="B4771" s="36"/>
    </row>
    <row r="4772" spans="1:2" x14ac:dyDescent="0.35">
      <c r="A4772" s="36"/>
      <c r="B4772" s="36"/>
    </row>
    <row r="4773" spans="1:2" x14ac:dyDescent="0.35">
      <c r="A4773" s="36"/>
      <c r="B4773" s="36"/>
    </row>
    <row r="4774" spans="1:2" x14ac:dyDescent="0.35">
      <c r="A4774" s="36"/>
      <c r="B4774" s="36"/>
    </row>
    <row r="4775" spans="1:2" x14ac:dyDescent="0.35">
      <c r="A4775" s="36"/>
      <c r="B4775" s="36"/>
    </row>
    <row r="4776" spans="1:2" x14ac:dyDescent="0.35">
      <c r="A4776" s="36"/>
      <c r="B4776" s="36"/>
    </row>
    <row r="4777" spans="1:2" x14ac:dyDescent="0.35">
      <c r="A4777" s="36"/>
      <c r="B4777" s="36"/>
    </row>
    <row r="4778" spans="1:2" x14ac:dyDescent="0.35">
      <c r="A4778" s="36"/>
      <c r="B4778" s="36"/>
    </row>
    <row r="4779" spans="1:2" x14ac:dyDescent="0.35">
      <c r="A4779" s="36"/>
      <c r="B4779" s="36"/>
    </row>
    <row r="4780" spans="1:2" x14ac:dyDescent="0.35">
      <c r="A4780" s="36"/>
      <c r="B4780" s="36"/>
    </row>
    <row r="4781" spans="1:2" x14ac:dyDescent="0.35">
      <c r="A4781" s="36"/>
      <c r="B4781" s="36"/>
    </row>
    <row r="4782" spans="1:2" x14ac:dyDescent="0.35">
      <c r="A4782" s="36"/>
      <c r="B4782" s="36"/>
    </row>
    <row r="4783" spans="1:2" x14ac:dyDescent="0.35">
      <c r="A4783" s="36"/>
      <c r="B4783" s="36"/>
    </row>
    <row r="4784" spans="1:2" x14ac:dyDescent="0.35">
      <c r="A4784" s="36"/>
      <c r="B4784" s="36"/>
    </row>
    <row r="4785" spans="1:2" x14ac:dyDescent="0.35">
      <c r="A4785" s="36"/>
      <c r="B4785" s="36"/>
    </row>
    <row r="4786" spans="1:2" x14ac:dyDescent="0.35">
      <c r="A4786" s="36"/>
      <c r="B4786" s="36"/>
    </row>
    <row r="4787" spans="1:2" x14ac:dyDescent="0.35">
      <c r="A4787" s="36"/>
      <c r="B4787" s="36"/>
    </row>
    <row r="4788" spans="1:2" x14ac:dyDescent="0.35">
      <c r="A4788" s="36"/>
      <c r="B4788" s="36"/>
    </row>
    <row r="4789" spans="1:2" x14ac:dyDescent="0.35">
      <c r="A4789" s="36"/>
      <c r="B4789" s="36"/>
    </row>
    <row r="4790" spans="1:2" x14ac:dyDescent="0.35">
      <c r="A4790" s="36"/>
      <c r="B4790" s="36"/>
    </row>
    <row r="4791" spans="1:2" x14ac:dyDescent="0.35">
      <c r="A4791" s="36"/>
      <c r="B4791" s="36"/>
    </row>
    <row r="4792" spans="1:2" x14ac:dyDescent="0.35">
      <c r="A4792" s="36"/>
      <c r="B4792" s="36"/>
    </row>
    <row r="4793" spans="1:2" x14ac:dyDescent="0.35">
      <c r="A4793" s="36"/>
      <c r="B4793" s="36"/>
    </row>
    <row r="4794" spans="1:2" x14ac:dyDescent="0.35">
      <c r="A4794" s="36"/>
      <c r="B4794" s="36"/>
    </row>
    <row r="4795" spans="1:2" x14ac:dyDescent="0.35">
      <c r="A4795" s="36"/>
      <c r="B4795" s="36"/>
    </row>
    <row r="4796" spans="1:2" x14ac:dyDescent="0.35">
      <c r="A4796" s="36"/>
      <c r="B4796" s="36"/>
    </row>
    <row r="4797" spans="1:2" x14ac:dyDescent="0.35">
      <c r="A4797" s="36"/>
      <c r="B4797" s="36"/>
    </row>
    <row r="4798" spans="1:2" x14ac:dyDescent="0.35">
      <c r="A4798" s="36"/>
      <c r="B4798" s="36"/>
    </row>
    <row r="4799" spans="1:2" x14ac:dyDescent="0.35">
      <c r="A4799" s="36"/>
      <c r="B4799" s="36"/>
    </row>
    <row r="4800" spans="1:2" x14ac:dyDescent="0.35">
      <c r="A4800" s="36"/>
      <c r="B4800" s="36"/>
    </row>
    <row r="4801" spans="1:2" x14ac:dyDescent="0.35">
      <c r="A4801" s="36"/>
      <c r="B4801" s="36"/>
    </row>
    <row r="4802" spans="1:2" x14ac:dyDescent="0.35">
      <c r="A4802" s="36"/>
      <c r="B4802" s="36"/>
    </row>
    <row r="4803" spans="1:2" x14ac:dyDescent="0.35">
      <c r="A4803" s="36"/>
      <c r="B4803" s="36"/>
    </row>
    <row r="4804" spans="1:2" x14ac:dyDescent="0.35">
      <c r="A4804" s="36"/>
      <c r="B4804" s="36"/>
    </row>
    <row r="4805" spans="1:2" x14ac:dyDescent="0.35">
      <c r="A4805" s="36"/>
      <c r="B4805" s="36"/>
    </row>
    <row r="4806" spans="1:2" x14ac:dyDescent="0.35">
      <c r="A4806" s="36"/>
      <c r="B4806" s="36"/>
    </row>
    <row r="4807" spans="1:2" x14ac:dyDescent="0.35">
      <c r="A4807" s="36"/>
      <c r="B4807" s="36"/>
    </row>
    <row r="4808" spans="1:2" x14ac:dyDescent="0.35">
      <c r="A4808" s="36"/>
      <c r="B4808" s="36"/>
    </row>
    <row r="4809" spans="1:2" x14ac:dyDescent="0.35">
      <c r="A4809" s="36"/>
      <c r="B4809" s="36"/>
    </row>
    <row r="4810" spans="1:2" x14ac:dyDescent="0.35">
      <c r="A4810" s="36"/>
      <c r="B4810" s="36"/>
    </row>
    <row r="4811" spans="1:2" x14ac:dyDescent="0.35">
      <c r="A4811" s="36"/>
      <c r="B4811" s="36"/>
    </row>
    <row r="4812" spans="1:2" x14ac:dyDescent="0.35">
      <c r="A4812" s="36"/>
      <c r="B4812" s="36"/>
    </row>
    <row r="4813" spans="1:2" x14ac:dyDescent="0.35">
      <c r="A4813" s="36"/>
      <c r="B4813" s="36"/>
    </row>
    <row r="4814" spans="1:2" x14ac:dyDescent="0.35">
      <c r="A4814" s="36"/>
      <c r="B4814" s="36"/>
    </row>
    <row r="4815" spans="1:2" x14ac:dyDescent="0.35">
      <c r="A4815" s="36"/>
      <c r="B4815" s="36"/>
    </row>
    <row r="4816" spans="1:2" x14ac:dyDescent="0.35">
      <c r="A4816" s="36"/>
      <c r="B4816" s="36"/>
    </row>
    <row r="4817" spans="1:2" x14ac:dyDescent="0.35">
      <c r="A4817" s="36"/>
      <c r="B4817" s="36"/>
    </row>
    <row r="4818" spans="1:2" x14ac:dyDescent="0.35">
      <c r="A4818" s="36"/>
      <c r="B4818" s="36"/>
    </row>
    <row r="4819" spans="1:2" x14ac:dyDescent="0.35">
      <c r="A4819" s="36"/>
      <c r="B4819" s="36"/>
    </row>
    <row r="4820" spans="1:2" x14ac:dyDescent="0.35">
      <c r="A4820" s="36"/>
      <c r="B4820" s="36"/>
    </row>
    <row r="4821" spans="1:2" x14ac:dyDescent="0.35">
      <c r="A4821" s="36"/>
      <c r="B4821" s="36"/>
    </row>
    <row r="4822" spans="1:2" x14ac:dyDescent="0.35">
      <c r="A4822" s="36"/>
      <c r="B4822" s="36"/>
    </row>
    <row r="4823" spans="1:2" x14ac:dyDescent="0.35">
      <c r="A4823" s="36"/>
      <c r="B4823" s="36"/>
    </row>
    <row r="4824" spans="1:2" x14ac:dyDescent="0.35">
      <c r="A4824" s="36"/>
      <c r="B4824" s="36"/>
    </row>
    <row r="4825" spans="1:2" x14ac:dyDescent="0.35">
      <c r="A4825" s="36"/>
      <c r="B4825" s="36"/>
    </row>
    <row r="4826" spans="1:2" x14ac:dyDescent="0.35">
      <c r="A4826" s="36"/>
      <c r="B4826" s="36"/>
    </row>
    <row r="4827" spans="1:2" x14ac:dyDescent="0.35">
      <c r="A4827" s="36"/>
      <c r="B4827" s="36"/>
    </row>
    <row r="4828" spans="1:2" x14ac:dyDescent="0.35">
      <c r="A4828" s="36"/>
      <c r="B4828" s="36"/>
    </row>
    <row r="4829" spans="1:2" x14ac:dyDescent="0.35">
      <c r="A4829" s="36"/>
      <c r="B4829" s="36"/>
    </row>
    <row r="4830" spans="1:2" x14ac:dyDescent="0.35">
      <c r="A4830" s="36"/>
      <c r="B4830" s="36"/>
    </row>
    <row r="4831" spans="1:2" x14ac:dyDescent="0.35">
      <c r="A4831" s="36"/>
      <c r="B4831" s="36"/>
    </row>
    <row r="4832" spans="1:2" x14ac:dyDescent="0.35">
      <c r="A4832" s="36"/>
      <c r="B4832" s="36"/>
    </row>
    <row r="4833" spans="1:2" x14ac:dyDescent="0.35">
      <c r="A4833" s="36"/>
      <c r="B4833" s="36"/>
    </row>
    <row r="4834" spans="1:2" x14ac:dyDescent="0.35">
      <c r="A4834" s="36"/>
      <c r="B4834" s="36"/>
    </row>
    <row r="4835" spans="1:2" x14ac:dyDescent="0.35">
      <c r="A4835" s="36"/>
      <c r="B4835" s="36"/>
    </row>
    <row r="4836" spans="1:2" x14ac:dyDescent="0.35">
      <c r="A4836" s="36"/>
      <c r="B4836" s="36"/>
    </row>
    <row r="4837" spans="1:2" x14ac:dyDescent="0.35">
      <c r="A4837" s="36"/>
      <c r="B4837" s="36"/>
    </row>
    <row r="4838" spans="1:2" x14ac:dyDescent="0.35">
      <c r="A4838" s="36"/>
      <c r="B4838" s="36"/>
    </row>
    <row r="4839" spans="1:2" x14ac:dyDescent="0.35">
      <c r="A4839" s="36"/>
      <c r="B4839" s="36"/>
    </row>
    <row r="4840" spans="1:2" x14ac:dyDescent="0.35">
      <c r="A4840" s="36"/>
      <c r="B4840" s="36"/>
    </row>
    <row r="4841" spans="1:2" x14ac:dyDescent="0.35">
      <c r="A4841" s="36"/>
      <c r="B4841" s="36"/>
    </row>
    <row r="4842" spans="1:2" x14ac:dyDescent="0.35">
      <c r="A4842" s="36"/>
      <c r="B4842" s="36"/>
    </row>
    <row r="4843" spans="1:2" x14ac:dyDescent="0.35">
      <c r="A4843" s="36"/>
      <c r="B4843" s="36"/>
    </row>
    <row r="4844" spans="1:2" x14ac:dyDescent="0.35">
      <c r="A4844" s="36"/>
      <c r="B4844" s="36"/>
    </row>
    <row r="4845" spans="1:2" x14ac:dyDescent="0.35">
      <c r="A4845" s="36"/>
      <c r="B4845" s="36"/>
    </row>
    <row r="4846" spans="1:2" x14ac:dyDescent="0.35">
      <c r="A4846" s="36"/>
      <c r="B4846" s="36"/>
    </row>
    <row r="4847" spans="1:2" x14ac:dyDescent="0.35">
      <c r="A4847" s="36"/>
      <c r="B4847" s="36"/>
    </row>
    <row r="4848" spans="1:2" x14ac:dyDescent="0.35">
      <c r="A4848" s="36"/>
      <c r="B4848" s="36"/>
    </row>
    <row r="4849" spans="1:2" x14ac:dyDescent="0.35">
      <c r="A4849" s="36"/>
      <c r="B4849" s="36"/>
    </row>
    <row r="4850" spans="1:2" x14ac:dyDescent="0.35">
      <c r="A4850" s="36"/>
      <c r="B4850" s="36"/>
    </row>
    <row r="4851" spans="1:2" x14ac:dyDescent="0.35">
      <c r="A4851" s="36"/>
      <c r="B4851" s="36"/>
    </row>
    <row r="4852" spans="1:2" x14ac:dyDescent="0.35">
      <c r="A4852" s="36"/>
      <c r="B4852" s="36"/>
    </row>
    <row r="4853" spans="1:2" x14ac:dyDescent="0.35">
      <c r="A4853" s="36"/>
      <c r="B4853" s="36"/>
    </row>
    <row r="4854" spans="1:2" x14ac:dyDescent="0.35">
      <c r="A4854" s="36"/>
      <c r="B4854" s="36"/>
    </row>
    <row r="4855" spans="1:2" x14ac:dyDescent="0.35">
      <c r="A4855" s="36"/>
      <c r="B4855" s="36"/>
    </row>
    <row r="4856" spans="1:2" x14ac:dyDescent="0.35">
      <c r="A4856" s="36"/>
      <c r="B4856" s="36"/>
    </row>
    <row r="4857" spans="1:2" x14ac:dyDescent="0.35">
      <c r="A4857" s="36"/>
      <c r="B4857" s="36"/>
    </row>
    <row r="4858" spans="1:2" x14ac:dyDescent="0.35">
      <c r="A4858" s="36"/>
      <c r="B4858" s="36"/>
    </row>
    <row r="4859" spans="1:2" x14ac:dyDescent="0.35">
      <c r="A4859" s="36"/>
      <c r="B4859" s="36"/>
    </row>
    <row r="4860" spans="1:2" x14ac:dyDescent="0.35">
      <c r="A4860" s="36"/>
      <c r="B4860" s="36"/>
    </row>
    <row r="4861" spans="1:2" x14ac:dyDescent="0.35">
      <c r="A4861" s="36"/>
      <c r="B4861" s="36"/>
    </row>
    <row r="4862" spans="1:2" x14ac:dyDescent="0.35">
      <c r="A4862" s="36"/>
      <c r="B4862" s="36"/>
    </row>
    <row r="4863" spans="1:2" x14ac:dyDescent="0.35">
      <c r="A4863" s="36"/>
      <c r="B4863" s="36"/>
    </row>
    <row r="4864" spans="1:2" x14ac:dyDescent="0.35">
      <c r="A4864" s="36"/>
      <c r="B4864" s="36"/>
    </row>
    <row r="4865" spans="1:2" x14ac:dyDescent="0.35">
      <c r="A4865" s="36"/>
      <c r="B4865" s="36"/>
    </row>
    <row r="4866" spans="1:2" x14ac:dyDescent="0.35">
      <c r="A4866" s="36"/>
      <c r="B4866" s="36"/>
    </row>
    <row r="4867" spans="1:2" x14ac:dyDescent="0.35">
      <c r="A4867" s="36"/>
      <c r="B4867" s="36"/>
    </row>
    <row r="4868" spans="1:2" x14ac:dyDescent="0.35">
      <c r="A4868" s="36"/>
      <c r="B4868" s="36"/>
    </row>
    <row r="4869" spans="1:2" x14ac:dyDescent="0.35">
      <c r="A4869" s="36"/>
      <c r="B4869" s="36"/>
    </row>
    <row r="4870" spans="1:2" x14ac:dyDescent="0.35">
      <c r="A4870" s="36"/>
      <c r="B4870" s="36"/>
    </row>
    <row r="4871" spans="1:2" x14ac:dyDescent="0.35">
      <c r="A4871" s="36"/>
      <c r="B4871" s="36"/>
    </row>
    <row r="4872" spans="1:2" x14ac:dyDescent="0.35">
      <c r="A4872" s="36"/>
      <c r="B4872" s="36"/>
    </row>
    <row r="4873" spans="1:2" x14ac:dyDescent="0.35">
      <c r="A4873" s="36"/>
      <c r="B4873" s="36"/>
    </row>
    <row r="4874" spans="1:2" x14ac:dyDescent="0.35">
      <c r="A4874" s="36"/>
      <c r="B4874" s="36"/>
    </row>
    <row r="4875" spans="1:2" x14ac:dyDescent="0.35">
      <c r="A4875" s="36"/>
      <c r="B4875" s="36"/>
    </row>
    <row r="4876" spans="1:2" x14ac:dyDescent="0.35">
      <c r="A4876" s="36"/>
      <c r="B4876" s="36"/>
    </row>
    <row r="4877" spans="1:2" x14ac:dyDescent="0.35">
      <c r="A4877" s="36"/>
      <c r="B4877" s="36"/>
    </row>
    <row r="4878" spans="1:2" x14ac:dyDescent="0.35">
      <c r="A4878" s="36"/>
      <c r="B4878" s="36"/>
    </row>
    <row r="4879" spans="1:2" x14ac:dyDescent="0.35">
      <c r="A4879" s="36"/>
      <c r="B4879" s="36"/>
    </row>
    <row r="4880" spans="1:2" x14ac:dyDescent="0.35">
      <c r="A4880" s="36"/>
      <c r="B4880" s="36"/>
    </row>
    <row r="4881" spans="1:2" x14ac:dyDescent="0.35">
      <c r="A4881" s="36"/>
      <c r="B4881" s="36"/>
    </row>
    <row r="4882" spans="1:2" x14ac:dyDescent="0.35">
      <c r="A4882" s="36"/>
      <c r="B4882" s="36"/>
    </row>
    <row r="4883" spans="1:2" x14ac:dyDescent="0.35">
      <c r="A4883" s="36"/>
      <c r="B4883" s="36"/>
    </row>
    <row r="4884" spans="1:2" x14ac:dyDescent="0.35">
      <c r="A4884" s="36"/>
      <c r="B4884" s="36"/>
    </row>
    <row r="4885" spans="1:2" x14ac:dyDescent="0.35">
      <c r="A4885" s="36"/>
      <c r="B4885" s="36"/>
    </row>
    <row r="4886" spans="1:2" x14ac:dyDescent="0.35">
      <c r="A4886" s="36"/>
      <c r="B4886" s="36"/>
    </row>
    <row r="4887" spans="1:2" x14ac:dyDescent="0.35">
      <c r="A4887" s="36"/>
      <c r="B4887" s="36"/>
    </row>
    <row r="4888" spans="1:2" x14ac:dyDescent="0.35">
      <c r="A4888" s="36"/>
      <c r="B4888" s="36"/>
    </row>
    <row r="4889" spans="1:2" x14ac:dyDescent="0.35">
      <c r="A4889" s="36"/>
      <c r="B4889" s="36"/>
    </row>
    <row r="4890" spans="1:2" x14ac:dyDescent="0.35">
      <c r="A4890" s="36"/>
      <c r="B4890" s="36"/>
    </row>
    <row r="4891" spans="1:2" x14ac:dyDescent="0.35">
      <c r="A4891" s="36"/>
      <c r="B4891" s="36"/>
    </row>
    <row r="4892" spans="1:2" x14ac:dyDescent="0.35">
      <c r="A4892" s="36"/>
      <c r="B4892" s="36"/>
    </row>
    <row r="4893" spans="1:2" x14ac:dyDescent="0.35">
      <c r="A4893" s="36"/>
      <c r="B4893" s="36"/>
    </row>
    <row r="4894" spans="1:2" x14ac:dyDescent="0.35">
      <c r="A4894" s="36"/>
      <c r="B4894" s="36"/>
    </row>
    <row r="4895" spans="1:2" x14ac:dyDescent="0.35">
      <c r="A4895" s="36"/>
      <c r="B4895" s="36"/>
    </row>
    <row r="4896" spans="1:2" x14ac:dyDescent="0.35">
      <c r="A4896" s="36"/>
      <c r="B4896" s="36"/>
    </row>
    <row r="4897" spans="1:2" x14ac:dyDescent="0.35">
      <c r="A4897" s="36"/>
      <c r="B4897" s="36"/>
    </row>
    <row r="4898" spans="1:2" x14ac:dyDescent="0.35">
      <c r="A4898" s="36"/>
      <c r="B4898" s="36"/>
    </row>
    <row r="4899" spans="1:2" x14ac:dyDescent="0.35">
      <c r="A4899" s="36"/>
      <c r="B4899" s="36"/>
    </row>
    <row r="4900" spans="1:2" x14ac:dyDescent="0.35">
      <c r="A4900" s="36"/>
      <c r="B4900" s="36"/>
    </row>
    <row r="4901" spans="1:2" x14ac:dyDescent="0.35">
      <c r="A4901" s="36"/>
      <c r="B4901" s="36"/>
    </row>
    <row r="4902" spans="1:2" x14ac:dyDescent="0.35">
      <c r="A4902" s="36"/>
      <c r="B4902" s="36"/>
    </row>
    <row r="4903" spans="1:2" x14ac:dyDescent="0.35">
      <c r="A4903" s="36"/>
      <c r="B4903" s="36"/>
    </row>
    <row r="4904" spans="1:2" x14ac:dyDescent="0.35">
      <c r="A4904" s="36"/>
      <c r="B4904" s="36"/>
    </row>
    <row r="4905" spans="1:2" x14ac:dyDescent="0.35">
      <c r="A4905" s="36"/>
      <c r="B4905" s="36"/>
    </row>
    <row r="4906" spans="1:2" x14ac:dyDescent="0.35">
      <c r="A4906" s="36"/>
      <c r="B4906" s="36"/>
    </row>
    <row r="4907" spans="1:2" x14ac:dyDescent="0.35">
      <c r="A4907" s="36"/>
      <c r="B4907" s="36"/>
    </row>
    <row r="4908" spans="1:2" x14ac:dyDescent="0.35">
      <c r="A4908" s="36"/>
      <c r="B4908" s="36"/>
    </row>
    <row r="4909" spans="1:2" x14ac:dyDescent="0.35">
      <c r="A4909" s="36"/>
      <c r="B4909" s="36"/>
    </row>
    <row r="4910" spans="1:2" x14ac:dyDescent="0.35">
      <c r="A4910" s="36"/>
      <c r="B4910" s="36"/>
    </row>
    <row r="4911" spans="1:2" x14ac:dyDescent="0.35">
      <c r="A4911" s="36"/>
      <c r="B4911" s="36"/>
    </row>
    <row r="4912" spans="1:2" x14ac:dyDescent="0.35">
      <c r="A4912" s="36"/>
      <c r="B4912" s="36"/>
    </row>
    <row r="4913" spans="1:2" x14ac:dyDescent="0.35">
      <c r="A4913" s="36"/>
      <c r="B4913" s="36"/>
    </row>
    <row r="4914" spans="1:2" x14ac:dyDescent="0.35">
      <c r="A4914" s="36"/>
      <c r="B4914" s="36"/>
    </row>
    <row r="4915" spans="1:2" x14ac:dyDescent="0.35">
      <c r="A4915" s="36"/>
      <c r="B4915" s="36"/>
    </row>
    <row r="4916" spans="1:2" x14ac:dyDescent="0.35">
      <c r="A4916" s="36"/>
      <c r="B4916" s="36"/>
    </row>
    <row r="4917" spans="1:2" x14ac:dyDescent="0.35">
      <c r="A4917" s="36"/>
      <c r="B4917" s="36"/>
    </row>
    <row r="4918" spans="1:2" x14ac:dyDescent="0.35">
      <c r="A4918" s="36"/>
      <c r="B4918" s="36"/>
    </row>
    <row r="4919" spans="1:2" x14ac:dyDescent="0.35">
      <c r="A4919" s="36"/>
      <c r="B4919" s="36"/>
    </row>
    <row r="4920" spans="1:2" x14ac:dyDescent="0.35">
      <c r="A4920" s="36"/>
      <c r="B4920" s="36"/>
    </row>
    <row r="4921" spans="1:2" x14ac:dyDescent="0.35">
      <c r="A4921" s="36"/>
      <c r="B4921" s="36"/>
    </row>
    <row r="4922" spans="1:2" x14ac:dyDescent="0.35">
      <c r="A4922" s="36"/>
      <c r="B4922" s="36"/>
    </row>
    <row r="4923" spans="1:2" x14ac:dyDescent="0.35">
      <c r="A4923" s="36"/>
      <c r="B4923" s="36"/>
    </row>
    <row r="4924" spans="1:2" x14ac:dyDescent="0.35">
      <c r="A4924" s="36"/>
      <c r="B4924" s="36"/>
    </row>
    <row r="4925" spans="1:2" x14ac:dyDescent="0.35">
      <c r="A4925" s="36"/>
      <c r="B4925" s="36"/>
    </row>
    <row r="4926" spans="1:2" x14ac:dyDescent="0.35">
      <c r="A4926" s="36"/>
      <c r="B4926" s="36"/>
    </row>
    <row r="4927" spans="1:2" x14ac:dyDescent="0.35">
      <c r="A4927" s="36"/>
      <c r="B4927" s="36"/>
    </row>
    <row r="4928" spans="1:2" x14ac:dyDescent="0.35">
      <c r="A4928" s="36"/>
      <c r="B4928" s="36"/>
    </row>
    <row r="4929" spans="1:2" x14ac:dyDescent="0.35">
      <c r="A4929" s="36"/>
      <c r="B4929" s="36"/>
    </row>
    <row r="4930" spans="1:2" x14ac:dyDescent="0.35">
      <c r="A4930" s="36"/>
      <c r="B4930" s="36"/>
    </row>
    <row r="4931" spans="1:2" x14ac:dyDescent="0.35">
      <c r="A4931" s="36"/>
      <c r="B4931" s="36"/>
    </row>
    <row r="4932" spans="1:2" x14ac:dyDescent="0.35">
      <c r="A4932" s="36"/>
      <c r="B4932" s="36"/>
    </row>
    <row r="4933" spans="1:2" x14ac:dyDescent="0.35">
      <c r="A4933" s="36"/>
      <c r="B4933" s="36"/>
    </row>
    <row r="4934" spans="1:2" x14ac:dyDescent="0.35">
      <c r="A4934" s="36"/>
      <c r="B4934" s="36"/>
    </row>
    <row r="4935" spans="1:2" x14ac:dyDescent="0.35">
      <c r="A4935" s="36"/>
      <c r="B4935" s="36"/>
    </row>
    <row r="4936" spans="1:2" x14ac:dyDescent="0.35">
      <c r="A4936" s="36"/>
      <c r="B4936" s="36"/>
    </row>
    <row r="4937" spans="1:2" x14ac:dyDescent="0.35">
      <c r="A4937" s="36"/>
      <c r="B4937" s="36"/>
    </row>
    <row r="4938" spans="1:2" x14ac:dyDescent="0.35">
      <c r="A4938" s="36"/>
      <c r="B4938" s="36"/>
    </row>
    <row r="4939" spans="1:2" x14ac:dyDescent="0.35">
      <c r="A4939" s="36"/>
      <c r="B4939" s="36"/>
    </row>
    <row r="4940" spans="1:2" x14ac:dyDescent="0.35">
      <c r="A4940" s="36"/>
      <c r="B4940" s="36"/>
    </row>
    <row r="4941" spans="1:2" x14ac:dyDescent="0.35">
      <c r="A4941" s="36"/>
      <c r="B4941" s="36"/>
    </row>
    <row r="4942" spans="1:2" x14ac:dyDescent="0.35">
      <c r="A4942" s="36"/>
      <c r="B4942" s="36"/>
    </row>
    <row r="4943" spans="1:2" x14ac:dyDescent="0.35">
      <c r="A4943" s="36"/>
      <c r="B4943" s="36"/>
    </row>
    <row r="4944" spans="1:2" x14ac:dyDescent="0.35">
      <c r="A4944" s="36"/>
      <c r="B4944" s="36"/>
    </row>
    <row r="4945" spans="1:2" x14ac:dyDescent="0.35">
      <c r="A4945" s="36"/>
      <c r="B4945" s="36"/>
    </row>
    <row r="4946" spans="1:2" x14ac:dyDescent="0.35">
      <c r="A4946" s="36"/>
      <c r="B4946" s="36"/>
    </row>
    <row r="4947" spans="1:2" x14ac:dyDescent="0.35">
      <c r="A4947" s="36"/>
      <c r="B4947" s="36"/>
    </row>
    <row r="4948" spans="1:2" x14ac:dyDescent="0.35">
      <c r="A4948" s="36"/>
      <c r="B4948" s="36"/>
    </row>
    <row r="4949" spans="1:2" x14ac:dyDescent="0.35">
      <c r="A4949" s="36"/>
      <c r="B4949" s="36"/>
    </row>
    <row r="4950" spans="1:2" x14ac:dyDescent="0.35">
      <c r="A4950" s="36"/>
      <c r="B4950" s="36"/>
    </row>
    <row r="4951" spans="1:2" x14ac:dyDescent="0.35">
      <c r="A4951" s="36"/>
      <c r="B4951" s="36"/>
    </row>
    <row r="4952" spans="1:2" x14ac:dyDescent="0.35">
      <c r="A4952" s="36"/>
      <c r="B4952" s="36"/>
    </row>
    <row r="4953" spans="1:2" x14ac:dyDescent="0.35">
      <c r="A4953" s="36"/>
      <c r="B4953" s="36"/>
    </row>
    <row r="4954" spans="1:2" x14ac:dyDescent="0.35">
      <c r="A4954" s="36"/>
      <c r="B4954" s="36"/>
    </row>
    <row r="4955" spans="1:2" x14ac:dyDescent="0.35">
      <c r="A4955" s="36"/>
      <c r="B4955" s="36"/>
    </row>
    <row r="4956" spans="1:2" x14ac:dyDescent="0.35">
      <c r="A4956" s="36"/>
      <c r="B4956" s="36"/>
    </row>
    <row r="4957" spans="1:2" x14ac:dyDescent="0.35">
      <c r="A4957" s="36"/>
      <c r="B4957" s="36"/>
    </row>
    <row r="4958" spans="1:2" x14ac:dyDescent="0.35">
      <c r="A4958" s="36"/>
      <c r="B4958" s="36"/>
    </row>
    <row r="4959" spans="1:2" x14ac:dyDescent="0.35">
      <c r="A4959" s="36"/>
      <c r="B4959" s="36"/>
    </row>
    <row r="4960" spans="1:2" x14ac:dyDescent="0.35">
      <c r="A4960" s="36"/>
      <c r="B4960" s="36"/>
    </row>
    <row r="4961" spans="1:2" x14ac:dyDescent="0.35">
      <c r="A4961" s="36"/>
      <c r="B4961" s="36"/>
    </row>
    <row r="4962" spans="1:2" x14ac:dyDescent="0.35">
      <c r="A4962" s="36"/>
      <c r="B4962" s="36"/>
    </row>
    <row r="4963" spans="1:2" x14ac:dyDescent="0.35">
      <c r="A4963" s="36"/>
      <c r="B4963" s="36"/>
    </row>
    <row r="4964" spans="1:2" x14ac:dyDescent="0.35">
      <c r="A4964" s="36"/>
      <c r="B4964" s="36"/>
    </row>
    <row r="4965" spans="1:2" x14ac:dyDescent="0.35">
      <c r="A4965" s="36"/>
      <c r="B4965" s="36"/>
    </row>
    <row r="4966" spans="1:2" x14ac:dyDescent="0.35">
      <c r="A4966" s="36"/>
      <c r="B4966" s="36"/>
    </row>
    <row r="4967" spans="1:2" x14ac:dyDescent="0.35">
      <c r="A4967" s="36"/>
      <c r="B4967" s="36"/>
    </row>
    <row r="4968" spans="1:2" x14ac:dyDescent="0.35">
      <c r="A4968" s="36"/>
      <c r="B4968" s="36"/>
    </row>
    <row r="4969" spans="1:2" x14ac:dyDescent="0.35">
      <c r="A4969" s="36"/>
      <c r="B4969" s="36"/>
    </row>
    <row r="4970" spans="1:2" x14ac:dyDescent="0.35">
      <c r="A4970" s="36"/>
      <c r="B4970" s="36"/>
    </row>
    <row r="4971" spans="1:2" x14ac:dyDescent="0.35">
      <c r="A4971" s="36"/>
      <c r="B4971" s="36"/>
    </row>
    <row r="4972" spans="1:2" x14ac:dyDescent="0.35">
      <c r="A4972" s="36"/>
      <c r="B4972" s="36"/>
    </row>
    <row r="4973" spans="1:2" x14ac:dyDescent="0.35">
      <c r="A4973" s="36"/>
      <c r="B4973" s="36"/>
    </row>
    <row r="4974" spans="1:2" x14ac:dyDescent="0.35">
      <c r="A4974" s="36"/>
      <c r="B4974" s="36"/>
    </row>
    <row r="4975" spans="1:2" x14ac:dyDescent="0.35">
      <c r="A4975" s="36"/>
      <c r="B4975" s="36"/>
    </row>
    <row r="4976" spans="1:2" x14ac:dyDescent="0.35">
      <c r="A4976" s="36"/>
      <c r="B4976" s="36"/>
    </row>
    <row r="4977" spans="1:2" x14ac:dyDescent="0.35">
      <c r="A4977" s="36"/>
      <c r="B4977" s="36"/>
    </row>
    <row r="4978" spans="1:2" x14ac:dyDescent="0.35">
      <c r="A4978" s="36"/>
      <c r="B4978" s="36"/>
    </row>
    <row r="4979" spans="1:2" x14ac:dyDescent="0.35">
      <c r="A4979" s="36"/>
      <c r="B4979" s="36"/>
    </row>
    <row r="4980" spans="1:2" x14ac:dyDescent="0.35">
      <c r="A4980" s="36"/>
      <c r="B4980" s="36"/>
    </row>
    <row r="4981" spans="1:2" x14ac:dyDescent="0.35">
      <c r="A4981" s="36"/>
      <c r="B4981" s="36"/>
    </row>
    <row r="4982" spans="1:2" x14ac:dyDescent="0.35">
      <c r="A4982" s="36"/>
      <c r="B4982" s="36"/>
    </row>
    <row r="4983" spans="1:2" x14ac:dyDescent="0.35">
      <c r="A4983" s="36"/>
      <c r="B4983" s="36"/>
    </row>
    <row r="4984" spans="1:2" x14ac:dyDescent="0.35">
      <c r="A4984" s="36"/>
      <c r="B4984" s="36"/>
    </row>
    <row r="4985" spans="1:2" x14ac:dyDescent="0.35">
      <c r="A4985" s="36"/>
      <c r="B4985" s="36"/>
    </row>
    <row r="4986" spans="1:2" x14ac:dyDescent="0.35">
      <c r="A4986" s="36"/>
      <c r="B4986" s="36"/>
    </row>
    <row r="4987" spans="1:2" x14ac:dyDescent="0.35">
      <c r="A4987" s="36"/>
      <c r="B4987" s="36"/>
    </row>
    <row r="4988" spans="1:2" x14ac:dyDescent="0.35">
      <c r="A4988" s="36"/>
      <c r="B4988" s="36"/>
    </row>
    <row r="4989" spans="1:2" x14ac:dyDescent="0.35">
      <c r="A4989" s="36"/>
      <c r="B4989" s="36"/>
    </row>
    <row r="4990" spans="1:2" x14ac:dyDescent="0.35">
      <c r="A4990" s="36"/>
      <c r="B4990" s="36"/>
    </row>
    <row r="4991" spans="1:2" x14ac:dyDescent="0.35">
      <c r="A4991" s="36"/>
      <c r="B4991" s="36"/>
    </row>
    <row r="4992" spans="1:2" x14ac:dyDescent="0.35">
      <c r="A4992" s="36"/>
      <c r="B4992" s="36"/>
    </row>
    <row r="4993" spans="1:2" x14ac:dyDescent="0.35">
      <c r="A4993" s="36"/>
      <c r="B4993" s="36"/>
    </row>
    <row r="4994" spans="1:2" x14ac:dyDescent="0.35">
      <c r="A4994" s="36"/>
      <c r="B4994" s="36"/>
    </row>
    <row r="4995" spans="1:2" x14ac:dyDescent="0.35">
      <c r="A4995" s="36"/>
      <c r="B4995" s="36"/>
    </row>
    <row r="4996" spans="1:2" x14ac:dyDescent="0.35">
      <c r="A4996" s="36"/>
      <c r="B4996" s="36"/>
    </row>
    <row r="4997" spans="1:2" x14ac:dyDescent="0.35">
      <c r="A4997" s="36"/>
      <c r="B4997" s="36"/>
    </row>
    <row r="4998" spans="1:2" x14ac:dyDescent="0.35">
      <c r="A4998" s="36"/>
      <c r="B4998" s="36"/>
    </row>
    <row r="4999" spans="1:2" x14ac:dyDescent="0.35">
      <c r="A4999" s="36"/>
      <c r="B4999" s="36"/>
    </row>
    <row r="5000" spans="1:2" x14ac:dyDescent="0.35">
      <c r="A5000" s="36"/>
      <c r="B5000" s="36"/>
    </row>
    <row r="5001" spans="1:2" x14ac:dyDescent="0.35">
      <c r="A5001" s="36"/>
      <c r="B5001" s="36"/>
    </row>
    <row r="5002" spans="1:2" x14ac:dyDescent="0.35">
      <c r="A5002" s="36"/>
      <c r="B5002" s="36"/>
    </row>
    <row r="5003" spans="1:2" x14ac:dyDescent="0.35">
      <c r="A5003" s="36"/>
      <c r="B5003" s="36"/>
    </row>
    <row r="5004" spans="1:2" x14ac:dyDescent="0.35">
      <c r="A5004" s="36"/>
      <c r="B5004" s="36"/>
    </row>
    <row r="5005" spans="1:2" x14ac:dyDescent="0.35">
      <c r="A5005" s="36"/>
      <c r="B5005" s="36"/>
    </row>
    <row r="5006" spans="1:2" x14ac:dyDescent="0.35">
      <c r="A5006" s="36"/>
      <c r="B5006" s="36"/>
    </row>
    <row r="5007" spans="1:2" x14ac:dyDescent="0.35">
      <c r="A5007" s="36"/>
      <c r="B5007" s="36"/>
    </row>
    <row r="5008" spans="1:2" x14ac:dyDescent="0.35">
      <c r="A5008" s="36"/>
      <c r="B5008" s="36"/>
    </row>
    <row r="5009" spans="1:2" x14ac:dyDescent="0.35">
      <c r="A5009" s="36"/>
      <c r="B5009" s="36"/>
    </row>
    <row r="5010" spans="1:2" x14ac:dyDescent="0.35">
      <c r="A5010" s="36"/>
      <c r="B5010" s="36"/>
    </row>
    <row r="5011" spans="1:2" x14ac:dyDescent="0.35">
      <c r="A5011" s="36"/>
      <c r="B5011" s="36"/>
    </row>
    <row r="5012" spans="1:2" x14ac:dyDescent="0.35">
      <c r="A5012" s="36"/>
      <c r="B5012" s="36"/>
    </row>
    <row r="5013" spans="1:2" x14ac:dyDescent="0.35">
      <c r="A5013" s="36"/>
      <c r="B5013" s="36"/>
    </row>
    <row r="5014" spans="1:2" x14ac:dyDescent="0.35">
      <c r="A5014" s="36"/>
      <c r="B5014" s="36"/>
    </row>
    <row r="5015" spans="1:2" x14ac:dyDescent="0.35">
      <c r="A5015" s="36"/>
      <c r="B5015" s="36"/>
    </row>
    <row r="5016" spans="1:2" x14ac:dyDescent="0.35">
      <c r="A5016" s="36"/>
      <c r="B5016" s="36"/>
    </row>
    <row r="5017" spans="1:2" x14ac:dyDescent="0.35">
      <c r="A5017" s="36"/>
      <c r="B5017" s="36"/>
    </row>
    <row r="5018" spans="1:2" x14ac:dyDescent="0.35">
      <c r="A5018" s="36"/>
      <c r="B5018" s="36"/>
    </row>
    <row r="5019" spans="1:2" x14ac:dyDescent="0.35">
      <c r="A5019" s="36"/>
      <c r="B5019" s="36"/>
    </row>
    <row r="5020" spans="1:2" x14ac:dyDescent="0.35">
      <c r="A5020" s="36"/>
      <c r="B5020" s="36"/>
    </row>
    <row r="5021" spans="1:2" x14ac:dyDescent="0.35">
      <c r="A5021" s="36"/>
      <c r="B5021" s="36"/>
    </row>
    <row r="5022" spans="1:2" x14ac:dyDescent="0.35">
      <c r="A5022" s="36"/>
      <c r="B5022" s="36"/>
    </row>
    <row r="5023" spans="1:2" x14ac:dyDescent="0.35">
      <c r="A5023" s="36"/>
      <c r="B5023" s="36"/>
    </row>
    <row r="5024" spans="1:2" x14ac:dyDescent="0.35">
      <c r="A5024" s="36"/>
      <c r="B5024" s="36"/>
    </row>
    <row r="5025" spans="1:2" x14ac:dyDescent="0.35">
      <c r="A5025" s="36"/>
      <c r="B5025" s="36"/>
    </row>
    <row r="5026" spans="1:2" x14ac:dyDescent="0.35">
      <c r="A5026" s="36"/>
      <c r="B5026" s="36"/>
    </row>
    <row r="5027" spans="1:2" x14ac:dyDescent="0.35">
      <c r="A5027" s="36"/>
      <c r="B5027" s="36"/>
    </row>
    <row r="5028" spans="1:2" x14ac:dyDescent="0.35">
      <c r="A5028" s="36"/>
      <c r="B5028" s="36"/>
    </row>
    <row r="5029" spans="1:2" x14ac:dyDescent="0.35">
      <c r="A5029" s="36"/>
      <c r="B5029" s="36"/>
    </row>
    <row r="5030" spans="1:2" x14ac:dyDescent="0.35">
      <c r="A5030" s="36"/>
      <c r="B5030" s="36"/>
    </row>
    <row r="5031" spans="1:2" x14ac:dyDescent="0.35">
      <c r="A5031" s="36"/>
      <c r="B5031" s="36"/>
    </row>
    <row r="5032" spans="1:2" x14ac:dyDescent="0.35">
      <c r="A5032" s="36"/>
      <c r="B5032" s="36"/>
    </row>
    <row r="5033" spans="1:2" x14ac:dyDescent="0.35">
      <c r="A5033" s="36"/>
      <c r="B5033" s="36"/>
    </row>
    <row r="5034" spans="1:2" x14ac:dyDescent="0.35">
      <c r="A5034" s="36"/>
      <c r="B5034" s="36"/>
    </row>
    <row r="5035" spans="1:2" x14ac:dyDescent="0.35">
      <c r="A5035" s="36"/>
      <c r="B5035" s="36"/>
    </row>
    <row r="5036" spans="1:2" x14ac:dyDescent="0.35">
      <c r="A5036" s="36"/>
      <c r="B5036" s="36"/>
    </row>
    <row r="5037" spans="1:2" x14ac:dyDescent="0.35">
      <c r="A5037" s="36"/>
      <c r="B5037" s="36"/>
    </row>
    <row r="5038" spans="1:2" x14ac:dyDescent="0.35">
      <c r="A5038" s="36"/>
      <c r="B5038" s="36"/>
    </row>
    <row r="5039" spans="1:2" x14ac:dyDescent="0.35">
      <c r="A5039" s="36"/>
      <c r="B5039" s="36"/>
    </row>
    <row r="5040" spans="1:2" x14ac:dyDescent="0.35">
      <c r="A5040" s="36"/>
      <c r="B5040" s="36"/>
    </row>
    <row r="5041" spans="1:2" x14ac:dyDescent="0.35">
      <c r="A5041" s="36"/>
      <c r="B5041" s="36"/>
    </row>
    <row r="5042" spans="1:2" x14ac:dyDescent="0.35">
      <c r="A5042" s="36"/>
      <c r="B5042" s="36"/>
    </row>
    <row r="5043" spans="1:2" x14ac:dyDescent="0.35">
      <c r="A5043" s="36"/>
      <c r="B5043" s="36"/>
    </row>
    <row r="5044" spans="1:2" x14ac:dyDescent="0.35">
      <c r="A5044" s="36"/>
      <c r="B5044" s="36"/>
    </row>
    <row r="5045" spans="1:2" x14ac:dyDescent="0.35">
      <c r="A5045" s="36"/>
      <c r="B5045" s="36"/>
    </row>
    <row r="5046" spans="1:2" x14ac:dyDescent="0.35">
      <c r="A5046" s="36"/>
      <c r="B5046" s="36"/>
    </row>
    <row r="5047" spans="1:2" x14ac:dyDescent="0.35">
      <c r="A5047" s="36"/>
      <c r="B5047" s="36"/>
    </row>
    <row r="5048" spans="1:2" x14ac:dyDescent="0.35">
      <c r="A5048" s="36"/>
      <c r="B5048" s="36"/>
    </row>
    <row r="5049" spans="1:2" x14ac:dyDescent="0.35">
      <c r="A5049" s="36"/>
      <c r="B5049" s="36"/>
    </row>
    <row r="5050" spans="1:2" x14ac:dyDescent="0.35">
      <c r="A5050" s="36"/>
      <c r="B5050" s="36"/>
    </row>
    <row r="5051" spans="1:2" x14ac:dyDescent="0.35">
      <c r="A5051" s="36"/>
      <c r="B5051" s="36"/>
    </row>
    <row r="5052" spans="1:2" x14ac:dyDescent="0.35">
      <c r="A5052" s="36"/>
      <c r="B5052" s="36"/>
    </row>
    <row r="5053" spans="1:2" x14ac:dyDescent="0.35">
      <c r="A5053" s="36"/>
      <c r="B5053" s="36"/>
    </row>
    <row r="5054" spans="1:2" x14ac:dyDescent="0.35">
      <c r="A5054" s="36"/>
      <c r="B5054" s="36"/>
    </row>
    <row r="5055" spans="1:2" x14ac:dyDescent="0.35">
      <c r="A5055" s="36"/>
      <c r="B5055" s="36"/>
    </row>
    <row r="5056" spans="1:2" x14ac:dyDescent="0.35">
      <c r="A5056" s="36"/>
      <c r="B5056" s="36"/>
    </row>
    <row r="5057" spans="1:2" x14ac:dyDescent="0.35">
      <c r="A5057" s="36"/>
      <c r="B5057" s="36"/>
    </row>
    <row r="5058" spans="1:2" x14ac:dyDescent="0.35">
      <c r="A5058" s="36"/>
      <c r="B5058" s="36"/>
    </row>
    <row r="5059" spans="1:2" x14ac:dyDescent="0.35">
      <c r="A5059" s="36"/>
      <c r="B5059" s="36"/>
    </row>
    <row r="5060" spans="1:2" x14ac:dyDescent="0.35">
      <c r="A5060" s="36"/>
      <c r="B5060" s="36"/>
    </row>
    <row r="5061" spans="1:2" x14ac:dyDescent="0.35">
      <c r="A5061" s="36"/>
      <c r="B5061" s="36"/>
    </row>
    <row r="5062" spans="1:2" x14ac:dyDescent="0.35">
      <c r="A5062" s="36"/>
      <c r="B5062" s="36"/>
    </row>
    <row r="5063" spans="1:2" x14ac:dyDescent="0.35">
      <c r="A5063" s="36"/>
      <c r="B5063" s="36"/>
    </row>
    <row r="5064" spans="1:2" x14ac:dyDescent="0.35">
      <c r="A5064" s="36"/>
      <c r="B5064" s="36"/>
    </row>
    <row r="5065" spans="1:2" x14ac:dyDescent="0.35">
      <c r="A5065" s="36"/>
      <c r="B5065" s="36"/>
    </row>
    <row r="5066" spans="1:2" x14ac:dyDescent="0.35">
      <c r="A5066" s="36"/>
      <c r="B5066" s="36"/>
    </row>
    <row r="5067" spans="1:2" x14ac:dyDescent="0.35">
      <c r="A5067" s="36"/>
      <c r="B5067" s="36"/>
    </row>
    <row r="5068" spans="1:2" x14ac:dyDescent="0.35">
      <c r="A5068" s="36"/>
      <c r="B5068" s="36"/>
    </row>
    <row r="5069" spans="1:2" x14ac:dyDescent="0.35">
      <c r="A5069" s="36"/>
      <c r="B5069" s="36"/>
    </row>
    <row r="5070" spans="1:2" x14ac:dyDescent="0.35">
      <c r="A5070" s="36"/>
      <c r="B5070" s="36"/>
    </row>
    <row r="5071" spans="1:2" x14ac:dyDescent="0.35">
      <c r="A5071" s="36"/>
      <c r="B5071" s="36"/>
    </row>
    <row r="5072" spans="1:2" x14ac:dyDescent="0.35">
      <c r="A5072" s="36"/>
      <c r="B5072" s="36"/>
    </row>
    <row r="5073" spans="1:2" x14ac:dyDescent="0.35">
      <c r="A5073" s="36"/>
      <c r="B5073" s="36"/>
    </row>
    <row r="5074" spans="1:2" x14ac:dyDescent="0.35">
      <c r="A5074" s="36"/>
      <c r="B5074" s="36"/>
    </row>
    <row r="5075" spans="1:2" x14ac:dyDescent="0.35">
      <c r="A5075" s="36"/>
      <c r="B5075" s="36"/>
    </row>
    <row r="5076" spans="1:2" x14ac:dyDescent="0.35">
      <c r="A5076" s="36"/>
      <c r="B5076" s="36"/>
    </row>
    <row r="5077" spans="1:2" x14ac:dyDescent="0.35">
      <c r="A5077" s="36"/>
      <c r="B5077" s="36"/>
    </row>
    <row r="5078" spans="1:2" x14ac:dyDescent="0.35">
      <c r="A5078" s="36"/>
      <c r="B5078" s="36"/>
    </row>
    <row r="5079" spans="1:2" x14ac:dyDescent="0.35">
      <c r="A5079" s="36"/>
      <c r="B5079" s="36"/>
    </row>
    <row r="5080" spans="1:2" x14ac:dyDescent="0.35">
      <c r="A5080" s="36"/>
      <c r="B5080" s="36"/>
    </row>
    <row r="5081" spans="1:2" x14ac:dyDescent="0.35">
      <c r="A5081" s="36"/>
      <c r="B5081" s="36"/>
    </row>
    <row r="5082" spans="1:2" x14ac:dyDescent="0.35">
      <c r="A5082" s="36"/>
      <c r="B5082" s="36"/>
    </row>
    <row r="5083" spans="1:2" x14ac:dyDescent="0.35">
      <c r="A5083" s="36"/>
      <c r="B5083" s="36"/>
    </row>
    <row r="5084" spans="1:2" x14ac:dyDescent="0.35">
      <c r="A5084" s="36"/>
      <c r="B5084" s="36"/>
    </row>
    <row r="5085" spans="1:2" x14ac:dyDescent="0.35">
      <c r="A5085" s="36"/>
      <c r="B5085" s="36"/>
    </row>
    <row r="5086" spans="1:2" x14ac:dyDescent="0.35">
      <c r="A5086" s="36"/>
      <c r="B5086" s="36"/>
    </row>
    <row r="5087" spans="1:2" x14ac:dyDescent="0.35">
      <c r="A5087" s="36"/>
      <c r="B5087" s="36"/>
    </row>
    <row r="5088" spans="1:2" x14ac:dyDescent="0.35">
      <c r="A5088" s="36"/>
      <c r="B5088" s="36"/>
    </row>
    <row r="5089" spans="1:2" x14ac:dyDescent="0.35">
      <c r="A5089" s="36"/>
      <c r="B5089" s="36"/>
    </row>
    <row r="5090" spans="1:2" x14ac:dyDescent="0.35">
      <c r="A5090" s="36"/>
      <c r="B5090" s="36"/>
    </row>
    <row r="5091" spans="1:2" x14ac:dyDescent="0.35">
      <c r="A5091" s="36"/>
      <c r="B5091" s="36"/>
    </row>
    <row r="5092" spans="1:2" x14ac:dyDescent="0.35">
      <c r="A5092" s="36"/>
      <c r="B5092" s="36"/>
    </row>
    <row r="5093" spans="1:2" x14ac:dyDescent="0.35">
      <c r="A5093" s="36"/>
      <c r="B5093" s="36"/>
    </row>
    <row r="5094" spans="1:2" x14ac:dyDescent="0.35">
      <c r="A5094" s="36"/>
      <c r="B5094" s="36"/>
    </row>
    <row r="5095" spans="1:2" x14ac:dyDescent="0.35">
      <c r="A5095" s="36"/>
      <c r="B5095" s="36"/>
    </row>
    <row r="5096" spans="1:2" x14ac:dyDescent="0.35">
      <c r="A5096" s="36"/>
      <c r="B5096" s="36"/>
    </row>
    <row r="5097" spans="1:2" x14ac:dyDescent="0.35">
      <c r="A5097" s="36"/>
      <c r="B5097" s="36"/>
    </row>
    <row r="5098" spans="1:2" x14ac:dyDescent="0.35">
      <c r="A5098" s="36"/>
      <c r="B5098" s="36"/>
    </row>
    <row r="5099" spans="1:2" x14ac:dyDescent="0.35">
      <c r="A5099" s="36"/>
      <c r="B5099" s="36"/>
    </row>
    <row r="5100" spans="1:2" x14ac:dyDescent="0.35">
      <c r="A5100" s="36"/>
      <c r="B5100" s="36"/>
    </row>
    <row r="5101" spans="1:2" x14ac:dyDescent="0.35">
      <c r="A5101" s="36"/>
      <c r="B5101" s="36"/>
    </row>
    <row r="5102" spans="1:2" x14ac:dyDescent="0.35">
      <c r="A5102" s="36"/>
      <c r="B5102" s="36"/>
    </row>
    <row r="5103" spans="1:2" x14ac:dyDescent="0.35">
      <c r="A5103" s="36"/>
      <c r="B5103" s="36"/>
    </row>
    <row r="5104" spans="1:2" x14ac:dyDescent="0.35">
      <c r="A5104" s="36"/>
      <c r="B5104" s="36"/>
    </row>
    <row r="5105" spans="1:2" x14ac:dyDescent="0.35">
      <c r="A5105" s="36"/>
      <c r="B5105" s="36"/>
    </row>
    <row r="5106" spans="1:2" x14ac:dyDescent="0.35">
      <c r="A5106" s="36"/>
      <c r="B5106" s="36"/>
    </row>
    <row r="5107" spans="1:2" x14ac:dyDescent="0.35">
      <c r="A5107" s="36"/>
      <c r="B5107" s="36"/>
    </row>
    <row r="5108" spans="1:2" x14ac:dyDescent="0.35">
      <c r="A5108" s="36"/>
      <c r="B5108" s="36"/>
    </row>
    <row r="5109" spans="1:2" x14ac:dyDescent="0.35">
      <c r="A5109" s="36"/>
      <c r="B5109" s="36"/>
    </row>
    <row r="5110" spans="1:2" x14ac:dyDescent="0.35">
      <c r="A5110" s="36"/>
      <c r="B5110" s="36"/>
    </row>
    <row r="5111" spans="1:2" x14ac:dyDescent="0.35">
      <c r="A5111" s="36"/>
      <c r="B5111" s="36"/>
    </row>
    <row r="5112" spans="1:2" x14ac:dyDescent="0.35">
      <c r="A5112" s="36"/>
      <c r="B5112" s="36"/>
    </row>
    <row r="5113" spans="1:2" x14ac:dyDescent="0.35">
      <c r="A5113" s="36"/>
      <c r="B5113" s="36"/>
    </row>
    <row r="5114" spans="1:2" x14ac:dyDescent="0.35">
      <c r="A5114" s="36"/>
      <c r="B5114" s="36"/>
    </row>
    <row r="5115" spans="1:2" x14ac:dyDescent="0.35">
      <c r="A5115" s="36"/>
      <c r="B5115" s="36"/>
    </row>
    <row r="5116" spans="1:2" x14ac:dyDescent="0.35">
      <c r="A5116" s="36"/>
      <c r="B5116" s="36"/>
    </row>
    <row r="5117" spans="1:2" x14ac:dyDescent="0.35">
      <c r="A5117" s="36"/>
      <c r="B5117" s="36"/>
    </row>
    <row r="5118" spans="1:2" x14ac:dyDescent="0.35">
      <c r="A5118" s="36"/>
      <c r="B5118" s="36"/>
    </row>
    <row r="5119" spans="1:2" x14ac:dyDescent="0.35">
      <c r="A5119" s="36"/>
      <c r="B5119" s="36"/>
    </row>
    <row r="5120" spans="1:2" x14ac:dyDescent="0.35">
      <c r="A5120" s="36"/>
      <c r="B5120" s="36"/>
    </row>
    <row r="5121" spans="1:2" x14ac:dyDescent="0.35">
      <c r="A5121" s="36"/>
      <c r="B5121" s="36"/>
    </row>
    <row r="5122" spans="1:2" x14ac:dyDescent="0.35">
      <c r="A5122" s="36"/>
      <c r="B5122" s="36"/>
    </row>
    <row r="5123" spans="1:2" x14ac:dyDescent="0.35">
      <c r="A5123" s="36"/>
      <c r="B5123" s="36"/>
    </row>
    <row r="5124" spans="1:2" x14ac:dyDescent="0.35">
      <c r="A5124" s="36"/>
      <c r="B5124" s="36"/>
    </row>
    <row r="5125" spans="1:2" x14ac:dyDescent="0.35">
      <c r="A5125" s="36"/>
      <c r="B5125" s="36"/>
    </row>
    <row r="5126" spans="1:2" x14ac:dyDescent="0.35">
      <c r="A5126" s="36"/>
      <c r="B5126" s="36"/>
    </row>
    <row r="5127" spans="1:2" x14ac:dyDescent="0.35">
      <c r="A5127" s="36"/>
      <c r="B5127" s="36"/>
    </row>
    <row r="5128" spans="1:2" x14ac:dyDescent="0.35">
      <c r="A5128" s="36"/>
      <c r="B5128" s="36"/>
    </row>
    <row r="5129" spans="1:2" x14ac:dyDescent="0.35">
      <c r="A5129" s="36"/>
      <c r="B5129" s="36"/>
    </row>
    <row r="5130" spans="1:2" x14ac:dyDescent="0.35">
      <c r="A5130" s="36"/>
      <c r="B5130" s="36"/>
    </row>
    <row r="5131" spans="1:2" x14ac:dyDescent="0.35">
      <c r="A5131" s="36"/>
      <c r="B5131" s="36"/>
    </row>
    <row r="5132" spans="1:2" x14ac:dyDescent="0.35">
      <c r="A5132" s="36"/>
      <c r="B5132" s="36"/>
    </row>
    <row r="5133" spans="1:2" x14ac:dyDescent="0.35">
      <c r="A5133" s="36"/>
      <c r="B5133" s="36"/>
    </row>
    <row r="5134" spans="1:2" x14ac:dyDescent="0.35">
      <c r="A5134" s="36"/>
      <c r="B5134" s="36"/>
    </row>
    <row r="5135" spans="1:2" x14ac:dyDescent="0.35">
      <c r="A5135" s="36"/>
      <c r="B5135" s="36"/>
    </row>
    <row r="5136" spans="1:2" x14ac:dyDescent="0.35">
      <c r="A5136" s="36"/>
      <c r="B5136" s="36"/>
    </row>
    <row r="5137" spans="1:2" x14ac:dyDescent="0.35">
      <c r="A5137" s="36"/>
      <c r="B5137" s="36"/>
    </row>
    <row r="5138" spans="1:2" x14ac:dyDescent="0.35">
      <c r="A5138" s="36"/>
      <c r="B5138" s="36"/>
    </row>
    <row r="5139" spans="1:2" x14ac:dyDescent="0.35">
      <c r="A5139" s="36"/>
      <c r="B5139" s="36"/>
    </row>
    <row r="5140" spans="1:2" x14ac:dyDescent="0.35">
      <c r="A5140" s="36"/>
      <c r="B5140" s="36"/>
    </row>
    <row r="5141" spans="1:2" x14ac:dyDescent="0.35">
      <c r="A5141" s="36"/>
      <c r="B5141" s="36"/>
    </row>
    <row r="5142" spans="1:2" x14ac:dyDescent="0.35">
      <c r="A5142" s="36"/>
      <c r="B5142" s="36"/>
    </row>
    <row r="5143" spans="1:2" x14ac:dyDescent="0.35">
      <c r="A5143" s="36"/>
      <c r="B5143" s="36"/>
    </row>
    <row r="5144" spans="1:2" x14ac:dyDescent="0.35">
      <c r="A5144" s="36"/>
      <c r="B5144" s="36"/>
    </row>
    <row r="5145" spans="1:2" x14ac:dyDescent="0.35">
      <c r="A5145" s="36"/>
      <c r="B5145" s="36"/>
    </row>
    <row r="5146" spans="1:2" x14ac:dyDescent="0.35">
      <c r="A5146" s="36"/>
      <c r="B5146" s="36"/>
    </row>
    <row r="5147" spans="1:2" x14ac:dyDescent="0.35">
      <c r="A5147" s="36"/>
      <c r="B5147" s="36"/>
    </row>
    <row r="5148" spans="1:2" x14ac:dyDescent="0.35">
      <c r="A5148" s="36"/>
      <c r="B5148" s="36"/>
    </row>
    <row r="5149" spans="1:2" x14ac:dyDescent="0.35">
      <c r="A5149" s="36"/>
      <c r="B5149" s="36"/>
    </row>
    <row r="5150" spans="1:2" x14ac:dyDescent="0.35">
      <c r="A5150" s="36"/>
      <c r="B5150" s="36"/>
    </row>
    <row r="5151" spans="1:2" x14ac:dyDescent="0.35">
      <c r="A5151" s="36"/>
      <c r="B5151" s="36"/>
    </row>
    <row r="5152" spans="1:2" x14ac:dyDescent="0.35">
      <c r="A5152" s="36"/>
      <c r="B5152" s="36"/>
    </row>
    <row r="5153" spans="1:2" x14ac:dyDescent="0.35">
      <c r="A5153" s="36"/>
      <c r="B5153" s="36"/>
    </row>
    <row r="5154" spans="1:2" x14ac:dyDescent="0.35">
      <c r="A5154" s="36"/>
      <c r="B5154" s="36"/>
    </row>
    <row r="5155" spans="1:2" x14ac:dyDescent="0.35">
      <c r="A5155" s="36"/>
      <c r="B5155" s="36"/>
    </row>
    <row r="5156" spans="1:2" x14ac:dyDescent="0.35">
      <c r="A5156" s="36"/>
      <c r="B5156" s="36"/>
    </row>
    <row r="5157" spans="1:2" x14ac:dyDescent="0.35">
      <c r="A5157" s="36"/>
      <c r="B5157" s="36"/>
    </row>
    <row r="5158" spans="1:2" x14ac:dyDescent="0.35">
      <c r="A5158" s="36"/>
      <c r="B5158" s="36"/>
    </row>
    <row r="5159" spans="1:2" x14ac:dyDescent="0.35">
      <c r="A5159" s="36"/>
      <c r="B5159" s="36"/>
    </row>
    <row r="5160" spans="1:2" x14ac:dyDescent="0.35">
      <c r="A5160" s="36"/>
      <c r="B5160" s="36"/>
    </row>
    <row r="5161" spans="1:2" x14ac:dyDescent="0.35">
      <c r="A5161" s="36"/>
      <c r="B5161" s="36"/>
    </row>
    <row r="5162" spans="1:2" x14ac:dyDescent="0.35">
      <c r="A5162" s="36"/>
      <c r="B5162" s="36"/>
    </row>
    <row r="5163" spans="1:2" x14ac:dyDescent="0.35">
      <c r="A5163" s="36"/>
      <c r="B5163" s="36"/>
    </row>
    <row r="5164" spans="1:2" x14ac:dyDescent="0.35">
      <c r="A5164" s="36"/>
      <c r="B5164" s="36"/>
    </row>
    <row r="5165" spans="1:2" x14ac:dyDescent="0.35">
      <c r="A5165" s="36"/>
      <c r="B5165" s="36"/>
    </row>
    <row r="5166" spans="1:2" x14ac:dyDescent="0.35">
      <c r="A5166" s="36"/>
      <c r="B5166" s="36"/>
    </row>
    <row r="5167" spans="1:2" x14ac:dyDescent="0.35">
      <c r="A5167" s="36"/>
      <c r="B5167" s="36"/>
    </row>
    <row r="5168" spans="1:2" x14ac:dyDescent="0.35">
      <c r="A5168" s="36"/>
      <c r="B5168" s="36"/>
    </row>
    <row r="5169" spans="1:2" x14ac:dyDescent="0.35">
      <c r="A5169" s="36"/>
      <c r="B5169" s="36"/>
    </row>
    <row r="5170" spans="1:2" x14ac:dyDescent="0.35">
      <c r="A5170" s="36"/>
      <c r="B5170" s="36"/>
    </row>
    <row r="5171" spans="1:2" x14ac:dyDescent="0.35">
      <c r="A5171" s="36"/>
      <c r="B5171" s="36"/>
    </row>
    <row r="5172" spans="1:2" x14ac:dyDescent="0.35">
      <c r="A5172" s="36"/>
      <c r="B5172" s="36"/>
    </row>
    <row r="5173" spans="1:2" x14ac:dyDescent="0.35">
      <c r="A5173" s="36"/>
      <c r="B5173" s="36"/>
    </row>
    <row r="5174" spans="1:2" x14ac:dyDescent="0.35">
      <c r="A5174" s="36"/>
      <c r="B5174" s="36"/>
    </row>
    <row r="5175" spans="1:2" x14ac:dyDescent="0.35">
      <c r="A5175" s="36"/>
      <c r="B5175" s="36"/>
    </row>
    <row r="5176" spans="1:2" x14ac:dyDescent="0.35">
      <c r="A5176" s="36"/>
      <c r="B5176" s="36"/>
    </row>
    <row r="5177" spans="1:2" x14ac:dyDescent="0.35">
      <c r="A5177" s="36"/>
      <c r="B5177" s="36"/>
    </row>
    <row r="5178" spans="1:2" x14ac:dyDescent="0.35">
      <c r="A5178" s="36"/>
      <c r="B5178" s="36"/>
    </row>
    <row r="5179" spans="1:2" x14ac:dyDescent="0.35">
      <c r="A5179" s="36"/>
      <c r="B5179" s="36"/>
    </row>
    <row r="5180" spans="1:2" x14ac:dyDescent="0.35">
      <c r="A5180" s="36"/>
      <c r="B5180" s="36"/>
    </row>
    <row r="5181" spans="1:2" x14ac:dyDescent="0.35">
      <c r="A5181" s="36"/>
      <c r="B5181" s="36"/>
    </row>
    <row r="5182" spans="1:2" x14ac:dyDescent="0.35">
      <c r="A5182" s="36"/>
      <c r="B5182" s="36"/>
    </row>
    <row r="5183" spans="1:2" x14ac:dyDescent="0.35">
      <c r="A5183" s="36"/>
      <c r="B5183" s="36"/>
    </row>
    <row r="5184" spans="1:2" x14ac:dyDescent="0.35">
      <c r="A5184" s="36"/>
      <c r="B5184" s="36"/>
    </row>
    <row r="5185" spans="1:2" x14ac:dyDescent="0.35">
      <c r="A5185" s="36"/>
      <c r="B5185" s="36"/>
    </row>
    <row r="5186" spans="1:2" x14ac:dyDescent="0.35">
      <c r="A5186" s="36"/>
      <c r="B5186" s="36"/>
    </row>
    <row r="5187" spans="1:2" x14ac:dyDescent="0.35">
      <c r="A5187" s="36"/>
      <c r="B5187" s="36"/>
    </row>
    <row r="5188" spans="1:2" x14ac:dyDescent="0.35">
      <c r="A5188" s="36"/>
      <c r="B5188" s="36"/>
    </row>
    <row r="5189" spans="1:2" x14ac:dyDescent="0.35">
      <c r="A5189" s="36"/>
      <c r="B5189" s="36"/>
    </row>
    <row r="5190" spans="1:2" x14ac:dyDescent="0.35">
      <c r="A5190" s="36"/>
      <c r="B5190" s="36"/>
    </row>
    <row r="5191" spans="1:2" x14ac:dyDescent="0.35">
      <c r="A5191" s="36"/>
      <c r="B5191" s="36"/>
    </row>
    <row r="5192" spans="1:2" x14ac:dyDescent="0.35">
      <c r="A5192" s="36"/>
      <c r="B5192" s="36"/>
    </row>
    <row r="5193" spans="1:2" x14ac:dyDescent="0.35">
      <c r="A5193" s="36"/>
      <c r="B5193" s="36"/>
    </row>
    <row r="5194" spans="1:2" x14ac:dyDescent="0.35">
      <c r="A5194" s="36"/>
      <c r="B5194" s="36"/>
    </row>
    <row r="5195" spans="1:2" x14ac:dyDescent="0.35">
      <c r="A5195" s="36"/>
      <c r="B5195" s="36"/>
    </row>
    <row r="5196" spans="1:2" x14ac:dyDescent="0.35">
      <c r="A5196" s="36"/>
      <c r="B5196" s="36"/>
    </row>
    <row r="5197" spans="1:2" x14ac:dyDescent="0.35">
      <c r="A5197" s="36"/>
      <c r="B5197" s="36"/>
    </row>
    <row r="5198" spans="1:2" x14ac:dyDescent="0.35">
      <c r="A5198" s="36"/>
      <c r="B5198" s="36"/>
    </row>
    <row r="5199" spans="1:2" x14ac:dyDescent="0.35">
      <c r="A5199" s="36"/>
      <c r="B5199" s="36"/>
    </row>
    <row r="5200" spans="1:2" x14ac:dyDescent="0.35">
      <c r="A5200" s="36"/>
      <c r="B5200" s="36"/>
    </row>
    <row r="5201" spans="1:2" x14ac:dyDescent="0.35">
      <c r="A5201" s="36"/>
      <c r="B5201" s="36"/>
    </row>
    <row r="5202" spans="1:2" x14ac:dyDescent="0.35">
      <c r="A5202" s="36"/>
      <c r="B5202" s="36"/>
    </row>
    <row r="5203" spans="1:2" x14ac:dyDescent="0.35">
      <c r="A5203" s="36"/>
      <c r="B5203" s="36"/>
    </row>
    <row r="5204" spans="1:2" x14ac:dyDescent="0.35">
      <c r="A5204" s="36"/>
      <c r="B5204" s="36"/>
    </row>
    <row r="5205" spans="1:2" x14ac:dyDescent="0.35">
      <c r="A5205" s="36"/>
      <c r="B5205" s="36"/>
    </row>
    <row r="5206" spans="1:2" x14ac:dyDescent="0.35">
      <c r="A5206" s="36"/>
      <c r="B5206" s="36"/>
    </row>
    <row r="5207" spans="1:2" x14ac:dyDescent="0.35">
      <c r="A5207" s="36"/>
      <c r="B5207" s="36"/>
    </row>
    <row r="5208" spans="1:2" x14ac:dyDescent="0.35">
      <c r="A5208" s="36"/>
      <c r="B5208" s="36"/>
    </row>
    <row r="5209" spans="1:2" x14ac:dyDescent="0.35">
      <c r="A5209" s="36"/>
      <c r="B5209" s="36"/>
    </row>
    <row r="5210" spans="1:2" x14ac:dyDescent="0.35">
      <c r="A5210" s="36"/>
      <c r="B5210" s="36"/>
    </row>
    <row r="5211" spans="1:2" x14ac:dyDescent="0.35">
      <c r="A5211" s="36"/>
      <c r="B5211" s="36"/>
    </row>
    <row r="5212" spans="1:2" x14ac:dyDescent="0.35">
      <c r="A5212" s="36"/>
      <c r="B5212" s="36"/>
    </row>
    <row r="5213" spans="1:2" x14ac:dyDescent="0.35">
      <c r="A5213" s="36"/>
      <c r="B5213" s="36"/>
    </row>
    <row r="5214" spans="1:2" x14ac:dyDescent="0.35">
      <c r="A5214" s="36"/>
      <c r="B5214" s="36"/>
    </row>
    <row r="5215" spans="1:2" x14ac:dyDescent="0.35">
      <c r="A5215" s="36"/>
      <c r="B5215" s="36"/>
    </row>
    <row r="5216" spans="1:2" x14ac:dyDescent="0.35">
      <c r="A5216" s="36"/>
      <c r="B5216" s="36"/>
    </row>
    <row r="5217" spans="1:2" x14ac:dyDescent="0.35">
      <c r="A5217" s="36"/>
      <c r="B5217" s="36"/>
    </row>
    <row r="5218" spans="1:2" x14ac:dyDescent="0.35">
      <c r="A5218" s="36"/>
      <c r="B5218" s="36"/>
    </row>
    <row r="5219" spans="1:2" x14ac:dyDescent="0.35">
      <c r="A5219" s="36"/>
      <c r="B5219" s="36"/>
    </row>
    <row r="5220" spans="1:2" x14ac:dyDescent="0.35">
      <c r="A5220" s="36"/>
      <c r="B5220" s="36"/>
    </row>
    <row r="5221" spans="1:2" x14ac:dyDescent="0.35">
      <c r="A5221" s="36"/>
      <c r="B5221" s="36"/>
    </row>
    <row r="5222" spans="1:2" x14ac:dyDescent="0.35">
      <c r="A5222" s="36"/>
      <c r="B5222" s="36"/>
    </row>
    <row r="5223" spans="1:2" x14ac:dyDescent="0.35">
      <c r="A5223" s="36"/>
      <c r="B5223" s="36"/>
    </row>
    <row r="5224" spans="1:2" x14ac:dyDescent="0.35">
      <c r="A5224" s="36"/>
      <c r="B5224" s="36"/>
    </row>
    <row r="5225" spans="1:2" x14ac:dyDescent="0.35">
      <c r="A5225" s="36"/>
      <c r="B5225" s="36"/>
    </row>
    <row r="5226" spans="1:2" x14ac:dyDescent="0.35">
      <c r="A5226" s="36"/>
      <c r="B5226" s="36"/>
    </row>
    <row r="5227" spans="1:2" x14ac:dyDescent="0.35">
      <c r="A5227" s="36"/>
      <c r="B5227" s="36"/>
    </row>
    <row r="5228" spans="1:2" x14ac:dyDescent="0.35">
      <c r="A5228" s="36"/>
      <c r="B5228" s="36"/>
    </row>
    <row r="5229" spans="1:2" x14ac:dyDescent="0.35">
      <c r="A5229" s="36"/>
      <c r="B5229" s="36"/>
    </row>
    <row r="5230" spans="1:2" x14ac:dyDescent="0.35">
      <c r="A5230" s="36"/>
      <c r="B5230" s="36"/>
    </row>
    <row r="5231" spans="1:2" x14ac:dyDescent="0.35">
      <c r="A5231" s="36"/>
      <c r="B5231" s="36"/>
    </row>
    <row r="5232" spans="1:2" x14ac:dyDescent="0.35">
      <c r="A5232" s="36"/>
      <c r="B5232" s="36"/>
    </row>
    <row r="5233" spans="1:2" x14ac:dyDescent="0.35">
      <c r="A5233" s="36"/>
      <c r="B5233" s="36"/>
    </row>
    <row r="5234" spans="1:2" x14ac:dyDescent="0.35">
      <c r="A5234" s="36"/>
      <c r="B5234" s="36"/>
    </row>
    <row r="5235" spans="1:2" x14ac:dyDescent="0.35">
      <c r="A5235" s="36"/>
      <c r="B5235" s="36"/>
    </row>
    <row r="5236" spans="1:2" x14ac:dyDescent="0.35">
      <c r="A5236" s="36"/>
      <c r="B5236" s="36"/>
    </row>
    <row r="5237" spans="1:2" x14ac:dyDescent="0.35">
      <c r="A5237" s="36"/>
      <c r="B5237" s="36"/>
    </row>
    <row r="5238" spans="1:2" x14ac:dyDescent="0.35">
      <c r="A5238" s="36"/>
      <c r="B5238" s="36"/>
    </row>
    <row r="5239" spans="1:2" x14ac:dyDescent="0.35">
      <c r="A5239" s="36"/>
      <c r="B5239" s="36"/>
    </row>
    <row r="5240" spans="1:2" x14ac:dyDescent="0.35">
      <c r="A5240" s="36"/>
      <c r="B5240" s="36"/>
    </row>
    <row r="5241" spans="1:2" x14ac:dyDescent="0.35">
      <c r="A5241" s="36"/>
      <c r="B5241" s="36"/>
    </row>
    <row r="5242" spans="1:2" x14ac:dyDescent="0.35">
      <c r="A5242" s="36"/>
      <c r="B5242" s="36"/>
    </row>
    <row r="5243" spans="1:2" x14ac:dyDescent="0.35">
      <c r="A5243" s="36"/>
      <c r="B5243" s="36"/>
    </row>
    <row r="5244" spans="1:2" x14ac:dyDescent="0.35">
      <c r="A5244" s="36"/>
      <c r="B5244" s="36"/>
    </row>
    <row r="5245" spans="1:2" x14ac:dyDescent="0.35">
      <c r="A5245" s="36"/>
      <c r="B5245" s="36"/>
    </row>
    <row r="5246" spans="1:2" x14ac:dyDescent="0.35">
      <c r="A5246" s="36"/>
      <c r="B5246" s="36"/>
    </row>
    <row r="5247" spans="1:2" x14ac:dyDescent="0.35">
      <c r="A5247" s="36"/>
      <c r="B5247" s="36"/>
    </row>
    <row r="5248" spans="1:2" x14ac:dyDescent="0.35">
      <c r="A5248" s="36"/>
      <c r="B5248" s="36"/>
    </row>
    <row r="5249" spans="1:2" x14ac:dyDescent="0.35">
      <c r="A5249" s="36"/>
      <c r="B5249" s="36"/>
    </row>
    <row r="5250" spans="1:2" x14ac:dyDescent="0.35">
      <c r="A5250" s="36"/>
      <c r="B5250" s="36"/>
    </row>
    <row r="5251" spans="1:2" x14ac:dyDescent="0.35">
      <c r="A5251" s="36"/>
      <c r="B5251" s="36"/>
    </row>
    <row r="5252" spans="1:2" x14ac:dyDescent="0.35">
      <c r="A5252" s="36"/>
      <c r="B5252" s="36"/>
    </row>
    <row r="5253" spans="1:2" x14ac:dyDescent="0.35">
      <c r="A5253" s="36"/>
      <c r="B5253" s="36"/>
    </row>
    <row r="5254" spans="1:2" x14ac:dyDescent="0.35">
      <c r="A5254" s="36"/>
      <c r="B5254" s="36"/>
    </row>
    <row r="5255" spans="1:2" x14ac:dyDescent="0.35">
      <c r="A5255" s="36"/>
      <c r="B5255" s="36"/>
    </row>
    <row r="5256" spans="1:2" x14ac:dyDescent="0.35">
      <c r="A5256" s="36"/>
      <c r="B5256" s="36"/>
    </row>
    <row r="5257" spans="1:2" x14ac:dyDescent="0.35">
      <c r="A5257" s="36"/>
      <c r="B5257" s="36"/>
    </row>
    <row r="5258" spans="1:2" x14ac:dyDescent="0.35">
      <c r="A5258" s="36"/>
      <c r="B5258" s="36"/>
    </row>
    <row r="5259" spans="1:2" x14ac:dyDescent="0.35">
      <c r="A5259" s="36"/>
      <c r="B5259" s="36"/>
    </row>
    <row r="5260" spans="1:2" x14ac:dyDescent="0.35">
      <c r="A5260" s="36"/>
      <c r="B5260" s="36"/>
    </row>
    <row r="5261" spans="1:2" x14ac:dyDescent="0.35">
      <c r="A5261" s="36"/>
      <c r="B5261" s="36"/>
    </row>
    <row r="5262" spans="1:2" x14ac:dyDescent="0.35">
      <c r="A5262" s="36"/>
      <c r="B5262" s="36"/>
    </row>
    <row r="5263" spans="1:2" x14ac:dyDescent="0.35">
      <c r="A5263" s="36"/>
      <c r="B5263" s="36"/>
    </row>
    <row r="5264" spans="1:2" x14ac:dyDescent="0.35">
      <c r="A5264" s="36"/>
      <c r="B5264" s="36"/>
    </row>
    <row r="5265" spans="1:2" x14ac:dyDescent="0.35">
      <c r="A5265" s="36"/>
      <c r="B5265" s="36"/>
    </row>
    <row r="5266" spans="1:2" x14ac:dyDescent="0.35">
      <c r="A5266" s="36"/>
      <c r="B5266" s="36"/>
    </row>
    <row r="5267" spans="1:2" x14ac:dyDescent="0.35">
      <c r="A5267" s="36"/>
      <c r="B5267" s="36"/>
    </row>
    <row r="5268" spans="1:2" x14ac:dyDescent="0.35">
      <c r="A5268" s="36"/>
      <c r="B5268" s="36"/>
    </row>
    <row r="5269" spans="1:2" x14ac:dyDescent="0.35">
      <c r="A5269" s="36"/>
      <c r="B5269" s="36"/>
    </row>
    <row r="5270" spans="1:2" x14ac:dyDescent="0.35">
      <c r="A5270" s="36"/>
      <c r="B5270" s="36"/>
    </row>
    <row r="5271" spans="1:2" x14ac:dyDescent="0.35">
      <c r="A5271" s="36"/>
      <c r="B5271" s="36"/>
    </row>
    <row r="5272" spans="1:2" x14ac:dyDescent="0.35">
      <c r="A5272" s="36"/>
      <c r="B5272" s="36"/>
    </row>
    <row r="5273" spans="1:2" x14ac:dyDescent="0.35">
      <c r="A5273" s="36"/>
      <c r="B5273" s="36"/>
    </row>
    <row r="5274" spans="1:2" x14ac:dyDescent="0.35">
      <c r="A5274" s="36"/>
      <c r="B5274" s="36"/>
    </row>
    <row r="5275" spans="1:2" x14ac:dyDescent="0.35">
      <c r="A5275" s="36"/>
      <c r="B5275" s="36"/>
    </row>
    <row r="5276" spans="1:2" x14ac:dyDescent="0.35">
      <c r="A5276" s="36"/>
      <c r="B5276" s="36"/>
    </row>
    <row r="5277" spans="1:2" x14ac:dyDescent="0.35">
      <c r="A5277" s="36"/>
      <c r="B5277" s="36"/>
    </row>
    <row r="5278" spans="1:2" x14ac:dyDescent="0.35">
      <c r="A5278" s="36"/>
      <c r="B5278" s="36"/>
    </row>
    <row r="5279" spans="1:2" x14ac:dyDescent="0.35">
      <c r="A5279" s="36"/>
      <c r="B5279" s="36"/>
    </row>
    <row r="5280" spans="1:2" x14ac:dyDescent="0.35">
      <c r="A5280" s="36"/>
      <c r="B5280" s="36"/>
    </row>
    <row r="5281" spans="1:2" x14ac:dyDescent="0.35">
      <c r="A5281" s="36"/>
      <c r="B5281" s="36"/>
    </row>
    <row r="5282" spans="1:2" x14ac:dyDescent="0.35">
      <c r="A5282" s="36"/>
      <c r="B5282" s="36"/>
    </row>
    <row r="5283" spans="1:2" x14ac:dyDescent="0.35">
      <c r="A5283" s="36"/>
      <c r="B5283" s="36"/>
    </row>
    <row r="5284" spans="1:2" x14ac:dyDescent="0.35">
      <c r="A5284" s="36"/>
      <c r="B5284" s="36"/>
    </row>
    <row r="5285" spans="1:2" x14ac:dyDescent="0.35">
      <c r="A5285" s="36"/>
      <c r="B5285" s="36"/>
    </row>
    <row r="5286" spans="1:2" x14ac:dyDescent="0.35">
      <c r="A5286" s="36"/>
      <c r="B5286" s="36"/>
    </row>
    <row r="5287" spans="1:2" x14ac:dyDescent="0.35">
      <c r="A5287" s="36"/>
      <c r="B5287" s="36"/>
    </row>
    <row r="5288" spans="1:2" x14ac:dyDescent="0.35">
      <c r="A5288" s="36"/>
      <c r="B5288" s="36"/>
    </row>
    <row r="5289" spans="1:2" x14ac:dyDescent="0.35">
      <c r="A5289" s="36"/>
      <c r="B5289" s="36"/>
    </row>
    <row r="5290" spans="1:2" x14ac:dyDescent="0.35">
      <c r="A5290" s="36"/>
      <c r="B5290" s="36"/>
    </row>
    <row r="5291" spans="1:2" x14ac:dyDescent="0.35">
      <c r="A5291" s="36"/>
      <c r="B5291" s="36"/>
    </row>
    <row r="5292" spans="1:2" x14ac:dyDescent="0.35">
      <c r="A5292" s="36"/>
      <c r="B5292" s="36"/>
    </row>
    <row r="5293" spans="1:2" x14ac:dyDescent="0.35">
      <c r="A5293" s="36"/>
      <c r="B5293" s="36"/>
    </row>
    <row r="5294" spans="1:2" x14ac:dyDescent="0.35">
      <c r="A5294" s="36"/>
      <c r="B5294" s="36"/>
    </row>
    <row r="5295" spans="1:2" x14ac:dyDescent="0.35">
      <c r="A5295" s="36"/>
      <c r="B5295" s="36"/>
    </row>
    <row r="5296" spans="1:2" x14ac:dyDescent="0.35">
      <c r="A5296" s="36"/>
      <c r="B5296" s="36"/>
    </row>
    <row r="5297" spans="1:2" x14ac:dyDescent="0.35">
      <c r="A5297" s="36"/>
      <c r="B5297" s="36"/>
    </row>
    <row r="5298" spans="1:2" x14ac:dyDescent="0.35">
      <c r="A5298" s="36"/>
      <c r="B5298" s="36"/>
    </row>
    <row r="5299" spans="1:2" x14ac:dyDescent="0.35">
      <c r="A5299" s="36"/>
      <c r="B5299" s="36"/>
    </row>
    <row r="5300" spans="1:2" x14ac:dyDescent="0.35">
      <c r="A5300" s="36"/>
      <c r="B5300" s="36"/>
    </row>
    <row r="5301" spans="1:2" x14ac:dyDescent="0.35">
      <c r="A5301" s="36"/>
      <c r="B5301" s="36"/>
    </row>
    <row r="5302" spans="1:2" x14ac:dyDescent="0.35">
      <c r="A5302" s="36"/>
      <c r="B5302" s="36"/>
    </row>
    <row r="5303" spans="1:2" x14ac:dyDescent="0.35">
      <c r="A5303" s="36"/>
      <c r="B5303" s="36"/>
    </row>
    <row r="5304" spans="1:2" x14ac:dyDescent="0.35">
      <c r="A5304" s="36"/>
      <c r="B5304" s="36"/>
    </row>
    <row r="5305" spans="1:2" x14ac:dyDescent="0.35">
      <c r="A5305" s="36"/>
      <c r="B5305" s="36"/>
    </row>
    <row r="5306" spans="1:2" x14ac:dyDescent="0.35">
      <c r="A5306" s="36"/>
      <c r="B5306" s="36"/>
    </row>
    <row r="5307" spans="1:2" x14ac:dyDescent="0.35">
      <c r="A5307" s="36"/>
      <c r="B5307" s="36"/>
    </row>
    <row r="5308" spans="1:2" x14ac:dyDescent="0.35">
      <c r="A5308" s="36"/>
      <c r="B5308" s="36"/>
    </row>
    <row r="5309" spans="1:2" x14ac:dyDescent="0.35">
      <c r="A5309" s="36"/>
      <c r="B5309" s="36"/>
    </row>
    <row r="5310" spans="1:2" x14ac:dyDescent="0.35">
      <c r="A5310" s="36"/>
      <c r="B5310" s="36"/>
    </row>
    <row r="5311" spans="1:2" x14ac:dyDescent="0.35">
      <c r="A5311" s="36"/>
      <c r="B5311" s="36"/>
    </row>
    <row r="5312" spans="1:2" x14ac:dyDescent="0.35">
      <c r="A5312" s="36"/>
      <c r="B5312" s="36"/>
    </row>
    <row r="5313" spans="1:2" x14ac:dyDescent="0.35">
      <c r="A5313" s="36"/>
      <c r="B5313" s="36"/>
    </row>
    <row r="5314" spans="1:2" x14ac:dyDescent="0.35">
      <c r="A5314" s="36"/>
      <c r="B5314" s="36"/>
    </row>
    <row r="5315" spans="1:2" x14ac:dyDescent="0.35">
      <c r="A5315" s="36"/>
      <c r="B5315" s="36"/>
    </row>
    <row r="5316" spans="1:2" x14ac:dyDescent="0.35">
      <c r="A5316" s="36"/>
      <c r="B5316" s="36"/>
    </row>
    <row r="5317" spans="1:2" x14ac:dyDescent="0.35">
      <c r="A5317" s="36"/>
      <c r="B5317" s="36"/>
    </row>
    <row r="5318" spans="1:2" x14ac:dyDescent="0.35">
      <c r="A5318" s="36"/>
      <c r="B5318" s="36"/>
    </row>
    <row r="5319" spans="1:2" x14ac:dyDescent="0.35">
      <c r="A5319" s="36"/>
      <c r="B5319" s="36"/>
    </row>
    <row r="5320" spans="1:2" x14ac:dyDescent="0.35">
      <c r="A5320" s="36"/>
      <c r="B5320" s="36"/>
    </row>
    <row r="5321" spans="1:2" x14ac:dyDescent="0.35">
      <c r="A5321" s="36"/>
      <c r="B5321" s="36"/>
    </row>
    <row r="5322" spans="1:2" x14ac:dyDescent="0.35">
      <c r="A5322" s="36"/>
      <c r="B5322" s="36"/>
    </row>
    <row r="5323" spans="1:2" x14ac:dyDescent="0.35">
      <c r="A5323" s="36"/>
      <c r="B5323" s="36"/>
    </row>
    <row r="5324" spans="1:2" x14ac:dyDescent="0.35">
      <c r="A5324" s="36"/>
      <c r="B5324" s="36"/>
    </row>
    <row r="5325" spans="1:2" x14ac:dyDescent="0.35">
      <c r="A5325" s="36"/>
      <c r="B5325" s="36"/>
    </row>
    <row r="5326" spans="1:2" x14ac:dyDescent="0.35">
      <c r="A5326" s="36"/>
      <c r="B5326" s="36"/>
    </row>
    <row r="5327" spans="1:2" x14ac:dyDescent="0.35">
      <c r="A5327" s="36"/>
      <c r="B5327" s="36"/>
    </row>
    <row r="5328" spans="1:2" x14ac:dyDescent="0.35">
      <c r="A5328" s="36"/>
      <c r="B5328" s="36"/>
    </row>
    <row r="5329" spans="1:2" x14ac:dyDescent="0.35">
      <c r="A5329" s="36"/>
      <c r="B5329" s="36"/>
    </row>
    <row r="5330" spans="1:2" x14ac:dyDescent="0.35">
      <c r="A5330" s="36"/>
      <c r="B5330" s="36"/>
    </row>
    <row r="5331" spans="1:2" x14ac:dyDescent="0.35">
      <c r="A5331" s="36"/>
      <c r="B5331" s="36"/>
    </row>
    <row r="5332" spans="1:2" x14ac:dyDescent="0.35">
      <c r="A5332" s="36"/>
      <c r="B5332" s="36"/>
    </row>
    <row r="5333" spans="1:2" x14ac:dyDescent="0.35">
      <c r="A5333" s="36"/>
      <c r="B5333" s="36"/>
    </row>
    <row r="5334" spans="1:2" x14ac:dyDescent="0.35">
      <c r="A5334" s="36"/>
      <c r="B5334" s="36"/>
    </row>
    <row r="5335" spans="1:2" x14ac:dyDescent="0.35">
      <c r="A5335" s="36"/>
      <c r="B5335" s="36"/>
    </row>
    <row r="5336" spans="1:2" x14ac:dyDescent="0.35">
      <c r="A5336" s="36"/>
      <c r="B5336" s="36"/>
    </row>
    <row r="5337" spans="1:2" x14ac:dyDescent="0.35">
      <c r="A5337" s="36"/>
      <c r="B5337" s="36"/>
    </row>
    <row r="5338" spans="1:2" x14ac:dyDescent="0.35">
      <c r="A5338" s="36"/>
      <c r="B5338" s="36"/>
    </row>
    <row r="5339" spans="1:2" x14ac:dyDescent="0.35">
      <c r="A5339" s="36"/>
      <c r="B5339" s="36"/>
    </row>
    <row r="5340" spans="1:2" x14ac:dyDescent="0.35">
      <c r="A5340" s="36"/>
      <c r="B5340" s="36"/>
    </row>
    <row r="5341" spans="1:2" x14ac:dyDescent="0.35">
      <c r="A5341" s="36"/>
      <c r="B5341" s="36"/>
    </row>
    <row r="5342" spans="1:2" x14ac:dyDescent="0.35">
      <c r="A5342" s="36"/>
      <c r="B5342" s="36"/>
    </row>
    <row r="5343" spans="1:2" x14ac:dyDescent="0.35">
      <c r="A5343" s="36"/>
      <c r="B5343" s="36"/>
    </row>
    <row r="5344" spans="1:2" x14ac:dyDescent="0.35">
      <c r="A5344" s="36"/>
      <c r="B5344" s="36"/>
    </row>
    <row r="5345" spans="1:2" x14ac:dyDescent="0.35">
      <c r="A5345" s="36"/>
      <c r="B5345" s="36"/>
    </row>
    <row r="5346" spans="1:2" x14ac:dyDescent="0.35">
      <c r="A5346" s="36"/>
      <c r="B5346" s="36"/>
    </row>
    <row r="5347" spans="1:2" x14ac:dyDescent="0.35">
      <c r="A5347" s="36"/>
      <c r="B5347" s="36"/>
    </row>
    <row r="5348" spans="1:2" x14ac:dyDescent="0.35">
      <c r="A5348" s="36"/>
      <c r="B5348" s="36"/>
    </row>
    <row r="5349" spans="1:2" x14ac:dyDescent="0.35">
      <c r="A5349" s="36"/>
      <c r="B5349" s="36"/>
    </row>
    <row r="5350" spans="1:2" x14ac:dyDescent="0.35">
      <c r="A5350" s="36"/>
      <c r="B5350" s="36"/>
    </row>
    <row r="5351" spans="1:2" x14ac:dyDescent="0.35">
      <c r="A5351" s="36"/>
      <c r="B5351" s="36"/>
    </row>
    <row r="5352" spans="1:2" x14ac:dyDescent="0.35">
      <c r="A5352" s="36"/>
      <c r="B5352" s="36"/>
    </row>
    <row r="5353" spans="1:2" x14ac:dyDescent="0.35">
      <c r="A5353" s="36"/>
      <c r="B5353" s="36"/>
    </row>
    <row r="5354" spans="1:2" x14ac:dyDescent="0.35">
      <c r="A5354" s="36"/>
      <c r="B5354" s="36"/>
    </row>
    <row r="5355" spans="1:2" x14ac:dyDescent="0.35">
      <c r="A5355" s="36"/>
      <c r="B5355" s="36"/>
    </row>
    <row r="5356" spans="1:2" x14ac:dyDescent="0.35">
      <c r="A5356" s="36"/>
      <c r="B5356" s="36"/>
    </row>
    <row r="5357" spans="1:2" x14ac:dyDescent="0.35">
      <c r="A5357" s="36"/>
      <c r="B5357" s="36"/>
    </row>
    <row r="5358" spans="1:2" x14ac:dyDescent="0.35">
      <c r="A5358" s="36"/>
      <c r="B5358" s="36"/>
    </row>
    <row r="5359" spans="1:2" x14ac:dyDescent="0.35">
      <c r="A5359" s="36"/>
      <c r="B5359" s="36"/>
    </row>
    <row r="5360" spans="1:2" x14ac:dyDescent="0.35">
      <c r="A5360" s="36"/>
      <c r="B5360" s="36"/>
    </row>
    <row r="5361" spans="1:2" x14ac:dyDescent="0.35">
      <c r="A5361" s="36"/>
      <c r="B5361" s="36"/>
    </row>
    <row r="5362" spans="1:2" x14ac:dyDescent="0.35">
      <c r="A5362" s="36"/>
      <c r="B5362" s="36"/>
    </row>
    <row r="5363" spans="1:2" x14ac:dyDescent="0.35">
      <c r="A5363" s="36"/>
      <c r="B5363" s="36"/>
    </row>
    <row r="5364" spans="1:2" x14ac:dyDescent="0.35">
      <c r="A5364" s="36"/>
      <c r="B5364" s="36"/>
    </row>
    <row r="5365" spans="1:2" x14ac:dyDescent="0.35">
      <c r="A5365" s="36"/>
      <c r="B5365" s="36"/>
    </row>
    <row r="5366" spans="1:2" x14ac:dyDescent="0.35">
      <c r="A5366" s="36"/>
      <c r="B5366" s="36"/>
    </row>
    <row r="5367" spans="1:2" x14ac:dyDescent="0.35">
      <c r="A5367" s="36"/>
      <c r="B5367" s="36"/>
    </row>
    <row r="5368" spans="1:2" x14ac:dyDescent="0.35">
      <c r="A5368" s="36"/>
      <c r="B5368" s="36"/>
    </row>
    <row r="5369" spans="1:2" x14ac:dyDescent="0.35">
      <c r="A5369" s="36"/>
      <c r="B5369" s="36"/>
    </row>
    <row r="5370" spans="1:2" x14ac:dyDescent="0.35">
      <c r="A5370" s="36"/>
      <c r="B5370" s="36"/>
    </row>
    <row r="5371" spans="1:2" x14ac:dyDescent="0.35">
      <c r="A5371" s="36"/>
      <c r="B5371" s="36"/>
    </row>
    <row r="5372" spans="1:2" x14ac:dyDescent="0.35">
      <c r="A5372" s="36"/>
      <c r="B5372" s="36"/>
    </row>
    <row r="5373" spans="1:2" x14ac:dyDescent="0.35">
      <c r="A5373" s="36"/>
      <c r="B5373" s="36"/>
    </row>
    <row r="5374" spans="1:2" x14ac:dyDescent="0.35">
      <c r="A5374" s="36"/>
      <c r="B5374" s="36"/>
    </row>
    <row r="5375" spans="1:2" x14ac:dyDescent="0.35">
      <c r="A5375" s="36"/>
      <c r="B5375" s="36"/>
    </row>
    <row r="5376" spans="1:2" x14ac:dyDescent="0.35">
      <c r="A5376" s="36"/>
      <c r="B5376" s="36"/>
    </row>
    <row r="5377" spans="1:2" x14ac:dyDescent="0.35">
      <c r="A5377" s="36"/>
      <c r="B5377" s="36"/>
    </row>
    <row r="5378" spans="1:2" x14ac:dyDescent="0.35">
      <c r="A5378" s="36"/>
      <c r="B5378" s="36"/>
    </row>
    <row r="5379" spans="1:2" x14ac:dyDescent="0.35">
      <c r="A5379" s="36"/>
      <c r="B5379" s="36"/>
    </row>
    <row r="5380" spans="1:2" x14ac:dyDescent="0.35">
      <c r="A5380" s="36"/>
      <c r="B5380" s="36"/>
    </row>
    <row r="5381" spans="1:2" x14ac:dyDescent="0.35">
      <c r="A5381" s="36"/>
      <c r="B5381" s="36"/>
    </row>
    <row r="5382" spans="1:2" x14ac:dyDescent="0.35">
      <c r="A5382" s="36"/>
      <c r="B5382" s="36"/>
    </row>
    <row r="5383" spans="1:2" x14ac:dyDescent="0.35">
      <c r="A5383" s="36"/>
      <c r="B5383" s="36"/>
    </row>
    <row r="5384" spans="1:2" x14ac:dyDescent="0.35">
      <c r="A5384" s="36"/>
      <c r="B5384" s="36"/>
    </row>
    <row r="5385" spans="1:2" x14ac:dyDescent="0.35">
      <c r="A5385" s="36"/>
      <c r="B5385" s="36"/>
    </row>
    <row r="5386" spans="1:2" x14ac:dyDescent="0.35">
      <c r="A5386" s="36"/>
      <c r="B5386" s="36"/>
    </row>
    <row r="5387" spans="1:2" x14ac:dyDescent="0.35">
      <c r="A5387" s="36"/>
      <c r="B5387" s="36"/>
    </row>
    <row r="5388" spans="1:2" x14ac:dyDescent="0.35">
      <c r="A5388" s="36"/>
      <c r="B5388" s="36"/>
    </row>
    <row r="5389" spans="1:2" x14ac:dyDescent="0.35">
      <c r="A5389" s="36"/>
      <c r="B5389" s="36"/>
    </row>
    <row r="5390" spans="1:2" x14ac:dyDescent="0.35">
      <c r="A5390" s="36"/>
      <c r="B5390" s="36"/>
    </row>
    <row r="5391" spans="1:2" x14ac:dyDescent="0.35">
      <c r="A5391" s="36"/>
      <c r="B5391" s="36"/>
    </row>
    <row r="5392" spans="1:2" x14ac:dyDescent="0.35">
      <c r="A5392" s="36"/>
      <c r="B5392" s="36"/>
    </row>
    <row r="5393" spans="1:2" x14ac:dyDescent="0.35">
      <c r="A5393" s="36"/>
      <c r="B5393" s="36"/>
    </row>
    <row r="5394" spans="1:2" x14ac:dyDescent="0.35">
      <c r="A5394" s="36"/>
      <c r="B5394" s="36"/>
    </row>
    <row r="5395" spans="1:2" x14ac:dyDescent="0.35">
      <c r="A5395" s="36"/>
      <c r="B5395" s="36"/>
    </row>
    <row r="5396" spans="1:2" x14ac:dyDescent="0.35">
      <c r="A5396" s="36"/>
      <c r="B5396" s="36"/>
    </row>
    <row r="5397" spans="1:2" x14ac:dyDescent="0.35">
      <c r="A5397" s="36"/>
      <c r="B5397" s="36"/>
    </row>
    <row r="5398" spans="1:2" x14ac:dyDescent="0.35">
      <c r="A5398" s="36"/>
      <c r="B5398" s="36"/>
    </row>
    <row r="5399" spans="1:2" x14ac:dyDescent="0.35">
      <c r="A5399" s="36"/>
      <c r="B5399" s="36"/>
    </row>
    <row r="5400" spans="1:2" x14ac:dyDescent="0.35">
      <c r="A5400" s="36"/>
      <c r="B5400" s="36"/>
    </row>
    <row r="5401" spans="1:2" x14ac:dyDescent="0.35">
      <c r="A5401" s="36"/>
      <c r="B5401" s="36"/>
    </row>
    <row r="5402" spans="1:2" x14ac:dyDescent="0.35">
      <c r="A5402" s="36"/>
      <c r="B5402" s="36"/>
    </row>
    <row r="5403" spans="1:2" x14ac:dyDescent="0.35">
      <c r="A5403" s="36"/>
      <c r="B5403" s="36"/>
    </row>
    <row r="5404" spans="1:2" x14ac:dyDescent="0.35">
      <c r="A5404" s="36"/>
      <c r="B5404" s="36"/>
    </row>
    <row r="5405" spans="1:2" x14ac:dyDescent="0.35">
      <c r="A5405" s="36"/>
      <c r="B5405" s="36"/>
    </row>
    <row r="5406" spans="1:2" x14ac:dyDescent="0.35">
      <c r="A5406" s="36"/>
      <c r="B5406" s="36"/>
    </row>
    <row r="5407" spans="1:2" x14ac:dyDescent="0.35">
      <c r="A5407" s="36"/>
      <c r="B5407" s="36"/>
    </row>
    <row r="5408" spans="1:2" x14ac:dyDescent="0.35">
      <c r="A5408" s="36"/>
      <c r="B5408" s="36"/>
    </row>
    <row r="5409" spans="1:2" x14ac:dyDescent="0.35">
      <c r="A5409" s="36"/>
      <c r="B5409" s="36"/>
    </row>
    <row r="5410" spans="1:2" x14ac:dyDescent="0.35">
      <c r="A5410" s="36"/>
      <c r="B5410" s="36"/>
    </row>
    <row r="5411" spans="1:2" x14ac:dyDescent="0.35">
      <c r="A5411" s="36"/>
      <c r="B5411" s="36"/>
    </row>
    <row r="5412" spans="1:2" x14ac:dyDescent="0.35">
      <c r="A5412" s="36"/>
      <c r="B5412" s="36"/>
    </row>
    <row r="5413" spans="1:2" x14ac:dyDescent="0.35">
      <c r="A5413" s="36"/>
      <c r="B5413" s="36"/>
    </row>
    <row r="5414" spans="1:2" x14ac:dyDescent="0.35">
      <c r="A5414" s="36"/>
      <c r="B5414" s="36"/>
    </row>
    <row r="5415" spans="1:2" x14ac:dyDescent="0.35">
      <c r="A5415" s="36"/>
      <c r="B5415" s="36"/>
    </row>
    <row r="5416" spans="1:2" x14ac:dyDescent="0.35">
      <c r="A5416" s="36"/>
      <c r="B5416" s="36"/>
    </row>
    <row r="5417" spans="1:2" x14ac:dyDescent="0.35">
      <c r="A5417" s="36"/>
      <c r="B5417" s="36"/>
    </row>
    <row r="5418" spans="1:2" x14ac:dyDescent="0.35">
      <c r="A5418" s="36"/>
      <c r="B5418" s="36"/>
    </row>
    <row r="5419" spans="1:2" x14ac:dyDescent="0.35">
      <c r="A5419" s="36"/>
      <c r="B5419" s="36"/>
    </row>
    <row r="5420" spans="1:2" x14ac:dyDescent="0.35">
      <c r="A5420" s="36"/>
      <c r="B5420" s="36"/>
    </row>
    <row r="5421" spans="1:2" x14ac:dyDescent="0.35">
      <c r="A5421" s="36"/>
      <c r="B5421" s="36"/>
    </row>
    <row r="5422" spans="1:2" x14ac:dyDescent="0.35">
      <c r="A5422" s="36"/>
      <c r="B5422" s="36"/>
    </row>
    <row r="5423" spans="1:2" x14ac:dyDescent="0.35">
      <c r="A5423" s="36"/>
      <c r="B5423" s="36"/>
    </row>
    <row r="5424" spans="1:2" x14ac:dyDescent="0.35">
      <c r="A5424" s="36"/>
      <c r="B5424" s="36"/>
    </row>
    <row r="5425" spans="1:2" x14ac:dyDescent="0.35">
      <c r="A5425" s="36"/>
      <c r="B5425" s="36"/>
    </row>
    <row r="5426" spans="1:2" x14ac:dyDescent="0.35">
      <c r="A5426" s="36"/>
      <c r="B5426" s="36"/>
    </row>
    <row r="5427" spans="1:2" x14ac:dyDescent="0.35">
      <c r="A5427" s="36"/>
      <c r="B5427" s="36"/>
    </row>
    <row r="5428" spans="1:2" x14ac:dyDescent="0.35">
      <c r="A5428" s="36"/>
      <c r="B5428" s="36"/>
    </row>
    <row r="5429" spans="1:2" x14ac:dyDescent="0.35">
      <c r="A5429" s="36"/>
      <c r="B5429" s="36"/>
    </row>
    <row r="5430" spans="1:2" x14ac:dyDescent="0.35">
      <c r="A5430" s="36"/>
      <c r="B5430" s="36"/>
    </row>
    <row r="5431" spans="1:2" x14ac:dyDescent="0.35">
      <c r="A5431" s="36"/>
      <c r="B5431" s="36"/>
    </row>
    <row r="5432" spans="1:2" x14ac:dyDescent="0.35">
      <c r="A5432" s="36"/>
      <c r="B5432" s="36"/>
    </row>
    <row r="5433" spans="1:2" x14ac:dyDescent="0.35">
      <c r="A5433" s="36"/>
      <c r="B5433" s="36"/>
    </row>
    <row r="5434" spans="1:2" x14ac:dyDescent="0.35">
      <c r="A5434" s="36"/>
      <c r="B5434" s="36"/>
    </row>
    <row r="5435" spans="1:2" x14ac:dyDescent="0.35">
      <c r="A5435" s="36"/>
      <c r="B5435" s="36"/>
    </row>
    <row r="5436" spans="1:2" x14ac:dyDescent="0.35">
      <c r="A5436" s="36"/>
      <c r="B5436" s="36"/>
    </row>
    <row r="5437" spans="1:2" x14ac:dyDescent="0.35">
      <c r="A5437" s="36"/>
      <c r="B5437" s="36"/>
    </row>
    <row r="5438" spans="1:2" x14ac:dyDescent="0.35">
      <c r="A5438" s="36"/>
      <c r="B5438" s="36"/>
    </row>
    <row r="5439" spans="1:2" x14ac:dyDescent="0.35">
      <c r="A5439" s="36"/>
      <c r="B5439" s="36"/>
    </row>
    <row r="5440" spans="1:2" x14ac:dyDescent="0.35">
      <c r="A5440" s="36"/>
      <c r="B5440" s="36"/>
    </row>
    <row r="5441" spans="1:2" x14ac:dyDescent="0.35">
      <c r="A5441" s="36"/>
      <c r="B5441" s="36"/>
    </row>
    <row r="5442" spans="1:2" x14ac:dyDescent="0.35">
      <c r="A5442" s="36"/>
      <c r="B5442" s="36"/>
    </row>
    <row r="5443" spans="1:2" x14ac:dyDescent="0.35">
      <c r="A5443" s="36"/>
      <c r="B5443" s="36"/>
    </row>
    <row r="5444" spans="1:2" x14ac:dyDescent="0.35">
      <c r="A5444" s="36"/>
      <c r="B5444" s="36"/>
    </row>
    <row r="5445" spans="1:2" x14ac:dyDescent="0.35">
      <c r="A5445" s="36"/>
      <c r="B5445" s="36"/>
    </row>
    <row r="5446" spans="1:2" x14ac:dyDescent="0.35">
      <c r="A5446" s="36"/>
      <c r="B5446" s="36"/>
    </row>
    <row r="5447" spans="1:2" x14ac:dyDescent="0.35">
      <c r="A5447" s="36"/>
      <c r="B5447" s="36"/>
    </row>
    <row r="5448" spans="1:2" x14ac:dyDescent="0.35">
      <c r="A5448" s="36"/>
      <c r="B5448" s="36"/>
    </row>
    <row r="5449" spans="1:2" x14ac:dyDescent="0.35">
      <c r="A5449" s="36"/>
      <c r="B5449" s="36"/>
    </row>
    <row r="5450" spans="1:2" x14ac:dyDescent="0.35">
      <c r="A5450" s="36"/>
      <c r="B5450" s="36"/>
    </row>
    <row r="5451" spans="1:2" x14ac:dyDescent="0.35">
      <c r="A5451" s="36"/>
      <c r="B5451" s="36"/>
    </row>
    <row r="5452" spans="1:2" x14ac:dyDescent="0.35">
      <c r="A5452" s="36"/>
      <c r="B5452" s="36"/>
    </row>
    <row r="5453" spans="1:2" x14ac:dyDescent="0.35">
      <c r="A5453" s="36"/>
      <c r="B5453" s="36"/>
    </row>
    <row r="5454" spans="1:2" x14ac:dyDescent="0.35">
      <c r="A5454" s="36"/>
      <c r="B5454" s="36"/>
    </row>
    <row r="5455" spans="1:2" x14ac:dyDescent="0.35">
      <c r="A5455" s="36"/>
      <c r="B5455" s="36"/>
    </row>
    <row r="5456" spans="1:2" x14ac:dyDescent="0.35">
      <c r="A5456" s="36"/>
      <c r="B5456" s="36"/>
    </row>
    <row r="5457" spans="1:2" x14ac:dyDescent="0.35">
      <c r="A5457" s="36"/>
      <c r="B5457" s="36"/>
    </row>
    <row r="5458" spans="1:2" x14ac:dyDescent="0.35">
      <c r="A5458" s="36"/>
      <c r="B5458" s="36"/>
    </row>
    <row r="5459" spans="1:2" x14ac:dyDescent="0.35">
      <c r="A5459" s="36"/>
      <c r="B5459" s="36"/>
    </row>
    <row r="5460" spans="1:2" x14ac:dyDescent="0.35">
      <c r="A5460" s="36"/>
      <c r="B5460" s="36"/>
    </row>
    <row r="5461" spans="1:2" x14ac:dyDescent="0.35">
      <c r="A5461" s="36"/>
      <c r="B5461" s="36"/>
    </row>
    <row r="5462" spans="1:2" x14ac:dyDescent="0.35">
      <c r="A5462" s="36"/>
      <c r="B5462" s="36"/>
    </row>
    <row r="5463" spans="1:2" x14ac:dyDescent="0.35">
      <c r="A5463" s="36"/>
      <c r="B5463" s="36"/>
    </row>
    <row r="5464" spans="1:2" x14ac:dyDescent="0.35">
      <c r="A5464" s="36"/>
      <c r="B5464" s="36"/>
    </row>
    <row r="5465" spans="1:2" x14ac:dyDescent="0.35">
      <c r="A5465" s="36"/>
      <c r="B5465" s="36"/>
    </row>
    <row r="5466" spans="1:2" x14ac:dyDescent="0.35">
      <c r="A5466" s="36"/>
      <c r="B5466" s="36"/>
    </row>
    <row r="5467" spans="1:2" x14ac:dyDescent="0.35">
      <c r="A5467" s="36"/>
      <c r="B5467" s="36"/>
    </row>
    <row r="5468" spans="1:2" x14ac:dyDescent="0.35">
      <c r="A5468" s="36"/>
      <c r="B5468" s="36"/>
    </row>
    <row r="5469" spans="1:2" x14ac:dyDescent="0.35">
      <c r="A5469" s="36"/>
      <c r="B5469" s="36"/>
    </row>
    <row r="5470" spans="1:2" x14ac:dyDescent="0.35">
      <c r="A5470" s="36"/>
      <c r="B5470" s="36"/>
    </row>
    <row r="5471" spans="1:2" x14ac:dyDescent="0.35">
      <c r="A5471" s="36"/>
      <c r="B5471" s="36"/>
    </row>
    <row r="5472" spans="1:2" x14ac:dyDescent="0.35">
      <c r="A5472" s="36"/>
      <c r="B5472" s="36"/>
    </row>
    <row r="5473" spans="1:2" x14ac:dyDescent="0.35">
      <c r="A5473" s="36"/>
      <c r="B5473" s="36"/>
    </row>
    <row r="5474" spans="1:2" x14ac:dyDescent="0.35">
      <c r="A5474" s="36"/>
      <c r="B5474" s="36"/>
    </row>
    <row r="5475" spans="1:2" x14ac:dyDescent="0.35">
      <c r="A5475" s="36"/>
      <c r="B5475" s="36"/>
    </row>
    <row r="5476" spans="1:2" x14ac:dyDescent="0.35">
      <c r="A5476" s="36"/>
      <c r="B5476" s="36"/>
    </row>
    <row r="5477" spans="1:2" x14ac:dyDescent="0.35">
      <c r="A5477" s="36"/>
      <c r="B5477" s="36"/>
    </row>
    <row r="5478" spans="1:2" x14ac:dyDescent="0.35">
      <c r="A5478" s="36"/>
      <c r="B5478" s="36"/>
    </row>
    <row r="5479" spans="1:2" x14ac:dyDescent="0.35">
      <c r="A5479" s="36"/>
      <c r="B5479" s="36"/>
    </row>
    <row r="5480" spans="1:2" x14ac:dyDescent="0.35">
      <c r="A5480" s="36"/>
      <c r="B5480" s="36"/>
    </row>
    <row r="5481" spans="1:2" x14ac:dyDescent="0.35">
      <c r="A5481" s="36"/>
      <c r="B5481" s="36"/>
    </row>
    <row r="5482" spans="1:2" x14ac:dyDescent="0.35">
      <c r="A5482" s="36"/>
      <c r="B5482" s="36"/>
    </row>
    <row r="5483" spans="1:2" x14ac:dyDescent="0.35">
      <c r="A5483" s="36"/>
      <c r="B5483" s="36"/>
    </row>
    <row r="5484" spans="1:2" x14ac:dyDescent="0.35">
      <c r="A5484" s="36"/>
      <c r="B5484" s="36"/>
    </row>
    <row r="5485" spans="1:2" x14ac:dyDescent="0.35">
      <c r="A5485" s="36"/>
      <c r="B5485" s="36"/>
    </row>
    <row r="5486" spans="1:2" x14ac:dyDescent="0.35">
      <c r="A5486" s="36"/>
      <c r="B5486" s="36"/>
    </row>
    <row r="5487" spans="1:2" x14ac:dyDescent="0.35">
      <c r="A5487" s="36"/>
      <c r="B5487" s="36"/>
    </row>
    <row r="5488" spans="1:2" x14ac:dyDescent="0.35">
      <c r="A5488" s="36"/>
      <c r="B5488" s="36"/>
    </row>
    <row r="5489" spans="1:2" x14ac:dyDescent="0.35">
      <c r="A5489" s="36"/>
      <c r="B5489" s="36"/>
    </row>
    <row r="5490" spans="1:2" x14ac:dyDescent="0.35">
      <c r="A5490" s="36"/>
      <c r="B5490" s="36"/>
    </row>
    <row r="5491" spans="1:2" x14ac:dyDescent="0.35">
      <c r="A5491" s="36"/>
      <c r="B5491" s="36"/>
    </row>
    <row r="5492" spans="1:2" x14ac:dyDescent="0.35">
      <c r="A5492" s="36"/>
      <c r="B5492" s="36"/>
    </row>
    <row r="5493" spans="1:2" x14ac:dyDescent="0.35">
      <c r="A5493" s="36"/>
      <c r="B5493" s="36"/>
    </row>
    <row r="5494" spans="1:2" x14ac:dyDescent="0.35">
      <c r="A5494" s="36"/>
      <c r="B5494" s="36"/>
    </row>
    <row r="5495" spans="1:2" x14ac:dyDescent="0.35">
      <c r="A5495" s="36"/>
      <c r="B5495" s="36"/>
    </row>
    <row r="5496" spans="1:2" x14ac:dyDescent="0.35">
      <c r="A5496" s="36"/>
      <c r="B5496" s="36"/>
    </row>
    <row r="5497" spans="1:2" x14ac:dyDescent="0.35">
      <c r="A5497" s="36"/>
      <c r="B5497" s="36"/>
    </row>
    <row r="5498" spans="1:2" x14ac:dyDescent="0.35">
      <c r="A5498" s="36"/>
      <c r="B5498" s="36"/>
    </row>
    <row r="5499" spans="1:2" x14ac:dyDescent="0.35">
      <c r="A5499" s="36"/>
      <c r="B5499" s="36"/>
    </row>
    <row r="5500" spans="1:2" x14ac:dyDescent="0.35">
      <c r="A5500" s="36"/>
      <c r="B5500" s="36"/>
    </row>
    <row r="5501" spans="1:2" x14ac:dyDescent="0.35">
      <c r="A5501" s="36"/>
      <c r="B5501" s="36"/>
    </row>
    <row r="5502" spans="1:2" x14ac:dyDescent="0.35">
      <c r="A5502" s="36"/>
      <c r="B5502" s="36"/>
    </row>
    <row r="5503" spans="1:2" x14ac:dyDescent="0.35">
      <c r="A5503" s="36"/>
      <c r="B5503" s="36"/>
    </row>
    <row r="5504" spans="1:2" x14ac:dyDescent="0.35">
      <c r="A5504" s="36"/>
      <c r="B5504" s="36"/>
    </row>
    <row r="5505" spans="1:2" x14ac:dyDescent="0.35">
      <c r="A5505" s="36"/>
      <c r="B5505" s="36"/>
    </row>
    <row r="5506" spans="1:2" x14ac:dyDescent="0.35">
      <c r="A5506" s="36"/>
      <c r="B5506" s="36"/>
    </row>
    <row r="5507" spans="1:2" x14ac:dyDescent="0.35">
      <c r="A5507" s="36"/>
      <c r="B5507" s="36"/>
    </row>
    <row r="5508" spans="1:2" x14ac:dyDescent="0.35">
      <c r="A5508" s="36"/>
      <c r="B5508" s="36"/>
    </row>
    <row r="5509" spans="1:2" x14ac:dyDescent="0.35">
      <c r="A5509" s="36"/>
      <c r="B5509" s="36"/>
    </row>
    <row r="5510" spans="1:2" x14ac:dyDescent="0.35">
      <c r="A5510" s="36"/>
      <c r="B5510" s="36"/>
    </row>
    <row r="5511" spans="1:2" x14ac:dyDescent="0.35">
      <c r="A5511" s="36"/>
      <c r="B5511" s="36"/>
    </row>
    <row r="5512" spans="1:2" x14ac:dyDescent="0.35">
      <c r="A5512" s="36"/>
      <c r="B5512" s="36"/>
    </row>
    <row r="5513" spans="1:2" x14ac:dyDescent="0.35">
      <c r="A5513" s="36"/>
      <c r="B5513" s="36"/>
    </row>
    <row r="5514" spans="1:2" x14ac:dyDescent="0.35">
      <c r="A5514" s="36"/>
      <c r="B5514" s="36"/>
    </row>
    <row r="5515" spans="1:2" x14ac:dyDescent="0.35">
      <c r="A5515" s="36"/>
      <c r="B5515" s="36"/>
    </row>
    <row r="5516" spans="1:2" x14ac:dyDescent="0.35">
      <c r="A5516" s="36"/>
      <c r="B5516" s="36"/>
    </row>
    <row r="5517" spans="1:2" x14ac:dyDescent="0.35">
      <c r="A5517" s="36"/>
      <c r="B5517" s="36"/>
    </row>
    <row r="5518" spans="1:2" x14ac:dyDescent="0.35">
      <c r="A5518" s="36"/>
      <c r="B5518" s="36"/>
    </row>
    <row r="5519" spans="1:2" x14ac:dyDescent="0.35">
      <c r="A5519" s="36"/>
      <c r="B5519" s="36"/>
    </row>
    <row r="5520" spans="1:2" x14ac:dyDescent="0.35">
      <c r="A5520" s="36"/>
      <c r="B5520" s="36"/>
    </row>
    <row r="5521" spans="1:2" x14ac:dyDescent="0.35">
      <c r="A5521" s="36"/>
      <c r="B5521" s="36"/>
    </row>
    <row r="5522" spans="1:2" x14ac:dyDescent="0.35">
      <c r="A5522" s="36"/>
      <c r="B5522" s="36"/>
    </row>
    <row r="5523" spans="1:2" x14ac:dyDescent="0.35">
      <c r="A5523" s="36"/>
      <c r="B5523" s="36"/>
    </row>
    <row r="5524" spans="1:2" x14ac:dyDescent="0.35">
      <c r="A5524" s="36"/>
      <c r="B5524" s="36"/>
    </row>
    <row r="5525" spans="1:2" x14ac:dyDescent="0.35">
      <c r="A5525" s="36"/>
      <c r="B5525" s="36"/>
    </row>
    <row r="5526" spans="1:2" x14ac:dyDescent="0.35">
      <c r="A5526" s="36"/>
      <c r="B5526" s="36"/>
    </row>
    <row r="5527" spans="1:2" x14ac:dyDescent="0.35">
      <c r="A5527" s="36"/>
      <c r="B5527" s="36"/>
    </row>
    <row r="5528" spans="1:2" x14ac:dyDescent="0.35">
      <c r="A5528" s="36"/>
      <c r="B5528" s="36"/>
    </row>
    <row r="5529" spans="1:2" x14ac:dyDescent="0.35">
      <c r="A5529" s="36"/>
      <c r="B5529" s="36"/>
    </row>
    <row r="5530" spans="1:2" x14ac:dyDescent="0.35">
      <c r="A5530" s="36"/>
      <c r="B5530" s="36"/>
    </row>
    <row r="5531" spans="1:2" x14ac:dyDescent="0.35">
      <c r="A5531" s="36"/>
      <c r="B5531" s="36"/>
    </row>
    <row r="5532" spans="1:2" x14ac:dyDescent="0.35">
      <c r="A5532" s="36"/>
      <c r="B5532" s="36"/>
    </row>
    <row r="5533" spans="1:2" x14ac:dyDescent="0.35">
      <c r="A5533" s="36"/>
      <c r="B5533" s="36"/>
    </row>
    <row r="5534" spans="1:2" x14ac:dyDescent="0.35">
      <c r="A5534" s="36"/>
      <c r="B5534" s="36"/>
    </row>
    <row r="5535" spans="1:2" x14ac:dyDescent="0.35">
      <c r="A5535" s="36"/>
      <c r="B5535" s="36"/>
    </row>
    <row r="5536" spans="1:2" x14ac:dyDescent="0.35">
      <c r="A5536" s="36"/>
      <c r="B5536" s="36"/>
    </row>
    <row r="5537" spans="1:2" x14ac:dyDescent="0.35">
      <c r="A5537" s="36"/>
      <c r="B5537" s="36"/>
    </row>
    <row r="5538" spans="1:2" x14ac:dyDescent="0.35">
      <c r="A5538" s="36"/>
      <c r="B5538" s="36"/>
    </row>
    <row r="5539" spans="1:2" x14ac:dyDescent="0.35">
      <c r="A5539" s="36"/>
      <c r="B5539" s="36"/>
    </row>
    <row r="5540" spans="1:2" x14ac:dyDescent="0.35">
      <c r="A5540" s="36"/>
      <c r="B5540" s="36"/>
    </row>
    <row r="5541" spans="1:2" x14ac:dyDescent="0.35">
      <c r="A5541" s="36"/>
      <c r="B5541" s="36"/>
    </row>
    <row r="5542" spans="1:2" x14ac:dyDescent="0.35">
      <c r="A5542" s="36"/>
      <c r="B5542" s="36"/>
    </row>
    <row r="5543" spans="1:2" x14ac:dyDescent="0.35">
      <c r="A5543" s="36"/>
      <c r="B5543" s="36"/>
    </row>
    <row r="5544" spans="1:2" x14ac:dyDescent="0.35">
      <c r="A5544" s="36"/>
      <c r="B5544" s="36"/>
    </row>
    <row r="5545" spans="1:2" x14ac:dyDescent="0.35">
      <c r="A5545" s="36"/>
      <c r="B5545" s="36"/>
    </row>
    <row r="5546" spans="1:2" x14ac:dyDescent="0.35">
      <c r="A5546" s="36"/>
      <c r="B5546" s="36"/>
    </row>
    <row r="5547" spans="1:2" x14ac:dyDescent="0.35">
      <c r="A5547" s="36"/>
      <c r="B5547" s="36"/>
    </row>
    <row r="5548" spans="1:2" x14ac:dyDescent="0.35">
      <c r="A5548" s="36"/>
      <c r="B5548" s="36"/>
    </row>
    <row r="5549" spans="1:2" x14ac:dyDescent="0.35">
      <c r="A5549" s="36"/>
      <c r="B5549" s="36"/>
    </row>
    <row r="5550" spans="1:2" x14ac:dyDescent="0.35">
      <c r="A5550" s="36"/>
      <c r="B5550" s="36"/>
    </row>
    <row r="5551" spans="1:2" x14ac:dyDescent="0.35">
      <c r="A5551" s="36"/>
      <c r="B5551" s="36"/>
    </row>
    <row r="5552" spans="1:2" x14ac:dyDescent="0.35">
      <c r="A5552" s="36"/>
      <c r="B5552" s="36"/>
    </row>
    <row r="5553" spans="1:2" x14ac:dyDescent="0.35">
      <c r="A5553" s="36"/>
      <c r="B5553" s="36"/>
    </row>
    <row r="5554" spans="1:2" x14ac:dyDescent="0.35">
      <c r="A5554" s="36"/>
      <c r="B5554" s="36"/>
    </row>
    <row r="5555" spans="1:2" x14ac:dyDescent="0.35">
      <c r="A5555" s="36"/>
      <c r="B5555" s="36"/>
    </row>
    <row r="5556" spans="1:2" x14ac:dyDescent="0.35">
      <c r="A5556" s="36"/>
      <c r="B5556" s="36"/>
    </row>
    <row r="5557" spans="1:2" x14ac:dyDescent="0.35">
      <c r="A5557" s="36"/>
      <c r="B5557" s="36"/>
    </row>
    <row r="5558" spans="1:2" x14ac:dyDescent="0.35">
      <c r="A5558" s="36"/>
      <c r="B5558" s="36"/>
    </row>
    <row r="5559" spans="1:2" x14ac:dyDescent="0.35">
      <c r="A5559" s="36"/>
      <c r="B5559" s="36"/>
    </row>
    <row r="5560" spans="1:2" x14ac:dyDescent="0.35">
      <c r="A5560" s="36"/>
      <c r="B5560" s="36"/>
    </row>
    <row r="5561" spans="1:2" x14ac:dyDescent="0.35">
      <c r="A5561" s="36"/>
      <c r="B5561" s="36"/>
    </row>
    <row r="5562" spans="1:2" x14ac:dyDescent="0.35">
      <c r="A5562" s="36"/>
      <c r="B5562" s="36"/>
    </row>
    <row r="5563" spans="1:2" x14ac:dyDescent="0.35">
      <c r="A5563" s="36"/>
      <c r="B5563" s="36"/>
    </row>
    <row r="5564" spans="1:2" x14ac:dyDescent="0.35">
      <c r="A5564" s="36"/>
      <c r="B5564" s="36"/>
    </row>
    <row r="5565" spans="1:2" x14ac:dyDescent="0.35">
      <c r="A5565" s="36"/>
      <c r="B5565" s="36"/>
    </row>
    <row r="5566" spans="1:2" x14ac:dyDescent="0.35">
      <c r="A5566" s="36"/>
      <c r="B5566" s="36"/>
    </row>
    <row r="5567" spans="1:2" x14ac:dyDescent="0.35">
      <c r="A5567" s="36"/>
      <c r="B5567" s="36"/>
    </row>
    <row r="5568" spans="1:2" x14ac:dyDescent="0.35">
      <c r="A5568" s="36"/>
      <c r="B5568" s="36"/>
    </row>
    <row r="5569" spans="1:2" x14ac:dyDescent="0.35">
      <c r="A5569" s="36"/>
      <c r="B5569" s="36"/>
    </row>
    <row r="5570" spans="1:2" x14ac:dyDescent="0.35">
      <c r="A5570" s="36"/>
      <c r="B5570" s="36"/>
    </row>
    <row r="5571" spans="1:2" x14ac:dyDescent="0.35">
      <c r="A5571" s="36"/>
      <c r="B5571" s="36"/>
    </row>
    <row r="5572" spans="1:2" x14ac:dyDescent="0.35">
      <c r="A5572" s="36"/>
      <c r="B5572" s="36"/>
    </row>
    <row r="5573" spans="1:2" x14ac:dyDescent="0.35">
      <c r="A5573" s="36"/>
      <c r="B5573" s="36"/>
    </row>
    <row r="5574" spans="1:2" x14ac:dyDescent="0.35">
      <c r="A5574" s="36"/>
      <c r="B5574" s="36"/>
    </row>
    <row r="5575" spans="1:2" x14ac:dyDescent="0.35">
      <c r="A5575" s="36"/>
      <c r="B5575" s="36"/>
    </row>
    <row r="5576" spans="1:2" x14ac:dyDescent="0.35">
      <c r="A5576" s="36"/>
      <c r="B5576" s="36"/>
    </row>
    <row r="5577" spans="1:2" x14ac:dyDescent="0.35">
      <c r="A5577" s="36"/>
      <c r="B5577" s="36"/>
    </row>
    <row r="5578" spans="1:2" x14ac:dyDescent="0.35">
      <c r="A5578" s="36"/>
      <c r="B5578" s="36"/>
    </row>
    <row r="5579" spans="1:2" x14ac:dyDescent="0.35">
      <c r="A5579" s="36"/>
      <c r="B5579" s="36"/>
    </row>
    <row r="5580" spans="1:2" x14ac:dyDescent="0.35">
      <c r="A5580" s="36"/>
      <c r="B5580" s="36"/>
    </row>
    <row r="5581" spans="1:2" x14ac:dyDescent="0.35">
      <c r="A5581" s="36"/>
      <c r="B5581" s="36"/>
    </row>
    <row r="5582" spans="1:2" x14ac:dyDescent="0.35">
      <c r="A5582" s="36"/>
      <c r="B5582" s="36"/>
    </row>
    <row r="5583" spans="1:2" x14ac:dyDescent="0.35">
      <c r="A5583" s="36"/>
      <c r="B5583" s="36"/>
    </row>
    <row r="5584" spans="1:2" x14ac:dyDescent="0.35">
      <c r="A5584" s="36"/>
      <c r="B5584" s="36"/>
    </row>
    <row r="5585" spans="1:2" x14ac:dyDescent="0.35">
      <c r="A5585" s="36"/>
      <c r="B5585" s="36"/>
    </row>
    <row r="5586" spans="1:2" x14ac:dyDescent="0.35">
      <c r="A5586" s="36"/>
      <c r="B5586" s="36"/>
    </row>
    <row r="5587" spans="1:2" x14ac:dyDescent="0.35">
      <c r="A5587" s="36"/>
      <c r="B5587" s="36"/>
    </row>
    <row r="5588" spans="1:2" x14ac:dyDescent="0.35">
      <c r="A5588" s="36"/>
      <c r="B5588" s="36"/>
    </row>
    <row r="5589" spans="1:2" x14ac:dyDescent="0.35">
      <c r="A5589" s="36"/>
      <c r="B5589" s="36"/>
    </row>
    <row r="5590" spans="1:2" x14ac:dyDescent="0.35">
      <c r="A5590" s="36"/>
      <c r="B5590" s="36"/>
    </row>
    <row r="5591" spans="1:2" x14ac:dyDescent="0.35">
      <c r="A5591" s="36"/>
      <c r="B5591" s="36"/>
    </row>
    <row r="5592" spans="1:2" x14ac:dyDescent="0.35">
      <c r="A5592" s="36"/>
      <c r="B5592" s="36"/>
    </row>
    <row r="5593" spans="1:2" x14ac:dyDescent="0.35">
      <c r="A5593" s="36"/>
      <c r="B5593" s="36"/>
    </row>
    <row r="5594" spans="1:2" x14ac:dyDescent="0.35">
      <c r="A5594" s="36"/>
      <c r="B5594" s="36"/>
    </row>
    <row r="5595" spans="1:2" x14ac:dyDescent="0.35">
      <c r="A5595" s="36"/>
      <c r="B5595" s="36"/>
    </row>
    <row r="5596" spans="1:2" x14ac:dyDescent="0.35">
      <c r="A5596" s="36"/>
      <c r="B5596" s="36"/>
    </row>
    <row r="5597" spans="1:2" x14ac:dyDescent="0.35">
      <c r="A5597" s="36"/>
      <c r="B5597" s="36"/>
    </row>
    <row r="5598" spans="1:2" x14ac:dyDescent="0.35">
      <c r="A5598" s="36"/>
      <c r="B5598" s="36"/>
    </row>
    <row r="5599" spans="1:2" x14ac:dyDescent="0.35">
      <c r="A5599" s="36"/>
      <c r="B5599" s="36"/>
    </row>
    <row r="5600" spans="1:2" x14ac:dyDescent="0.35">
      <c r="A5600" s="36"/>
      <c r="B5600" s="36"/>
    </row>
    <row r="5601" spans="1:2" x14ac:dyDescent="0.35">
      <c r="A5601" s="36"/>
      <c r="B5601" s="36"/>
    </row>
    <row r="5602" spans="1:2" x14ac:dyDescent="0.35">
      <c r="A5602" s="36"/>
      <c r="B5602" s="36"/>
    </row>
    <row r="5603" spans="1:2" x14ac:dyDescent="0.35">
      <c r="A5603" s="36"/>
      <c r="B5603" s="36"/>
    </row>
    <row r="5604" spans="1:2" x14ac:dyDescent="0.35">
      <c r="A5604" s="36"/>
      <c r="B5604" s="36"/>
    </row>
    <row r="5605" spans="1:2" x14ac:dyDescent="0.35">
      <c r="A5605" s="36"/>
      <c r="B5605" s="36"/>
    </row>
    <row r="5606" spans="1:2" x14ac:dyDescent="0.35">
      <c r="A5606" s="36"/>
      <c r="B5606" s="36"/>
    </row>
    <row r="5607" spans="1:2" x14ac:dyDescent="0.35">
      <c r="A5607" s="36"/>
      <c r="B5607" s="36"/>
    </row>
    <row r="5608" spans="1:2" x14ac:dyDescent="0.35">
      <c r="A5608" s="36"/>
      <c r="B5608" s="36"/>
    </row>
    <row r="5609" spans="1:2" x14ac:dyDescent="0.35">
      <c r="A5609" s="36"/>
      <c r="B5609" s="36"/>
    </row>
    <row r="5610" spans="1:2" x14ac:dyDescent="0.35">
      <c r="A5610" s="36"/>
      <c r="B5610" s="36"/>
    </row>
    <row r="5611" spans="1:2" x14ac:dyDescent="0.35">
      <c r="A5611" s="36"/>
      <c r="B5611" s="36"/>
    </row>
    <row r="5612" spans="1:2" x14ac:dyDescent="0.35">
      <c r="A5612" s="36"/>
      <c r="B5612" s="36"/>
    </row>
    <row r="5613" spans="1:2" x14ac:dyDescent="0.35">
      <c r="A5613" s="36"/>
      <c r="B5613" s="36"/>
    </row>
    <row r="5614" spans="1:2" x14ac:dyDescent="0.35">
      <c r="A5614" s="36"/>
      <c r="B5614" s="36"/>
    </row>
    <row r="5615" spans="1:2" x14ac:dyDescent="0.35">
      <c r="A5615" s="36"/>
      <c r="B5615" s="36"/>
    </row>
    <row r="5616" spans="1:2" x14ac:dyDescent="0.35">
      <c r="A5616" s="36"/>
      <c r="B5616" s="36"/>
    </row>
    <row r="5617" spans="1:2" x14ac:dyDescent="0.35">
      <c r="A5617" s="36"/>
      <c r="B5617" s="36"/>
    </row>
    <row r="5618" spans="1:2" x14ac:dyDescent="0.35">
      <c r="A5618" s="36"/>
      <c r="B5618" s="36"/>
    </row>
    <row r="5619" spans="1:2" x14ac:dyDescent="0.35">
      <c r="A5619" s="36"/>
      <c r="B5619" s="36"/>
    </row>
    <row r="5620" spans="1:2" x14ac:dyDescent="0.35">
      <c r="A5620" s="36"/>
      <c r="B5620" s="36"/>
    </row>
    <row r="5621" spans="1:2" x14ac:dyDescent="0.35">
      <c r="A5621" s="36"/>
      <c r="B5621" s="36"/>
    </row>
    <row r="5622" spans="1:2" x14ac:dyDescent="0.35">
      <c r="A5622" s="36"/>
      <c r="B5622" s="36"/>
    </row>
    <row r="5623" spans="1:2" x14ac:dyDescent="0.35">
      <c r="A5623" s="36"/>
      <c r="B5623" s="36"/>
    </row>
    <row r="5624" spans="1:2" x14ac:dyDescent="0.35">
      <c r="A5624" s="36"/>
      <c r="B5624" s="36"/>
    </row>
    <row r="5625" spans="1:2" x14ac:dyDescent="0.35">
      <c r="A5625" s="36"/>
      <c r="B5625" s="36"/>
    </row>
    <row r="5626" spans="1:2" x14ac:dyDescent="0.35">
      <c r="A5626" s="36"/>
      <c r="B5626" s="36"/>
    </row>
    <row r="5627" spans="1:2" x14ac:dyDescent="0.35">
      <c r="A5627" s="36"/>
      <c r="B5627" s="36"/>
    </row>
    <row r="5628" spans="1:2" x14ac:dyDescent="0.35">
      <c r="A5628" s="36"/>
      <c r="B5628" s="36"/>
    </row>
    <row r="5629" spans="1:2" x14ac:dyDescent="0.35">
      <c r="A5629" s="36"/>
      <c r="B5629" s="36"/>
    </row>
    <row r="5630" spans="1:2" x14ac:dyDescent="0.35">
      <c r="A5630" s="36"/>
      <c r="B5630" s="36"/>
    </row>
    <row r="5631" spans="1:2" x14ac:dyDescent="0.35">
      <c r="A5631" s="36"/>
      <c r="B5631" s="36"/>
    </row>
    <row r="5632" spans="1:2" x14ac:dyDescent="0.35">
      <c r="A5632" s="36"/>
      <c r="B5632" s="36"/>
    </row>
    <row r="5633" spans="1:2" x14ac:dyDescent="0.35">
      <c r="A5633" s="36"/>
      <c r="B5633" s="36"/>
    </row>
    <row r="5634" spans="1:2" x14ac:dyDescent="0.35">
      <c r="A5634" s="36"/>
      <c r="B5634" s="36"/>
    </row>
    <row r="5635" spans="1:2" x14ac:dyDescent="0.35">
      <c r="A5635" s="36"/>
      <c r="B5635" s="36"/>
    </row>
    <row r="5636" spans="1:2" x14ac:dyDescent="0.35">
      <c r="A5636" s="36"/>
      <c r="B5636" s="36"/>
    </row>
    <row r="5637" spans="1:2" x14ac:dyDescent="0.35">
      <c r="A5637" s="36"/>
      <c r="B5637" s="36"/>
    </row>
    <row r="5638" spans="1:2" x14ac:dyDescent="0.35">
      <c r="A5638" s="36"/>
      <c r="B5638" s="36"/>
    </row>
    <row r="5639" spans="1:2" x14ac:dyDescent="0.35">
      <c r="A5639" s="36"/>
      <c r="B5639" s="36"/>
    </row>
    <row r="5640" spans="1:2" x14ac:dyDescent="0.35">
      <c r="A5640" s="36"/>
      <c r="B5640" s="36"/>
    </row>
    <row r="5641" spans="1:2" x14ac:dyDescent="0.35">
      <c r="A5641" s="36"/>
      <c r="B5641" s="36"/>
    </row>
    <row r="5642" spans="1:2" x14ac:dyDescent="0.35">
      <c r="A5642" s="36"/>
      <c r="B5642" s="36"/>
    </row>
    <row r="5643" spans="1:2" x14ac:dyDescent="0.35">
      <c r="A5643" s="36"/>
      <c r="B5643" s="36"/>
    </row>
    <row r="5644" spans="1:2" x14ac:dyDescent="0.35">
      <c r="A5644" s="36"/>
      <c r="B5644" s="36"/>
    </row>
    <row r="5645" spans="1:2" x14ac:dyDescent="0.35">
      <c r="A5645" s="36"/>
      <c r="B5645" s="36"/>
    </row>
    <row r="5646" spans="1:2" x14ac:dyDescent="0.35">
      <c r="A5646" s="36"/>
      <c r="B5646" s="36"/>
    </row>
    <row r="5647" spans="1:2" x14ac:dyDescent="0.35">
      <c r="A5647" s="36"/>
      <c r="B5647" s="36"/>
    </row>
    <row r="5648" spans="1:2" x14ac:dyDescent="0.35">
      <c r="A5648" s="36"/>
      <c r="B5648" s="36"/>
    </row>
    <row r="5649" spans="1:2" x14ac:dyDescent="0.35">
      <c r="A5649" s="36"/>
      <c r="B5649" s="36"/>
    </row>
    <row r="5650" spans="1:2" x14ac:dyDescent="0.35">
      <c r="A5650" s="36"/>
      <c r="B5650" s="36"/>
    </row>
    <row r="5651" spans="1:2" x14ac:dyDescent="0.35">
      <c r="A5651" s="36"/>
      <c r="B5651" s="36"/>
    </row>
    <row r="5652" spans="1:2" x14ac:dyDescent="0.35">
      <c r="A5652" s="36"/>
      <c r="B5652" s="36"/>
    </row>
    <row r="5653" spans="1:2" x14ac:dyDescent="0.35">
      <c r="A5653" s="36"/>
      <c r="B5653" s="36"/>
    </row>
    <row r="5654" spans="1:2" x14ac:dyDescent="0.35">
      <c r="A5654" s="36"/>
      <c r="B5654" s="36"/>
    </row>
    <row r="5655" spans="1:2" x14ac:dyDescent="0.35">
      <c r="A5655" s="36"/>
      <c r="B5655" s="36"/>
    </row>
    <row r="5656" spans="1:2" x14ac:dyDescent="0.35">
      <c r="A5656" s="36"/>
      <c r="B5656" s="36"/>
    </row>
    <row r="5657" spans="1:2" x14ac:dyDescent="0.35">
      <c r="A5657" s="36"/>
      <c r="B5657" s="36"/>
    </row>
    <row r="5658" spans="1:2" x14ac:dyDescent="0.35">
      <c r="A5658" s="36"/>
      <c r="B5658" s="36"/>
    </row>
    <row r="5659" spans="1:2" x14ac:dyDescent="0.35">
      <c r="A5659" s="36"/>
      <c r="B5659" s="36"/>
    </row>
    <row r="5660" spans="1:2" x14ac:dyDescent="0.35">
      <c r="A5660" s="36"/>
      <c r="B5660" s="36"/>
    </row>
    <row r="5661" spans="1:2" x14ac:dyDescent="0.35">
      <c r="A5661" s="36"/>
      <c r="B5661" s="36"/>
    </row>
    <row r="5662" spans="1:2" x14ac:dyDescent="0.35">
      <c r="A5662" s="36"/>
      <c r="B5662" s="36"/>
    </row>
    <row r="5663" spans="1:2" x14ac:dyDescent="0.35">
      <c r="A5663" s="36"/>
      <c r="B5663" s="36"/>
    </row>
    <row r="5664" spans="1:2" x14ac:dyDescent="0.35">
      <c r="A5664" s="36"/>
      <c r="B5664" s="36"/>
    </row>
    <row r="5665" spans="1:2" x14ac:dyDescent="0.35">
      <c r="A5665" s="36"/>
      <c r="B5665" s="36"/>
    </row>
    <row r="5666" spans="1:2" x14ac:dyDescent="0.35">
      <c r="A5666" s="36"/>
      <c r="B5666" s="36"/>
    </row>
    <row r="5667" spans="1:2" x14ac:dyDescent="0.35">
      <c r="A5667" s="36"/>
      <c r="B5667" s="36"/>
    </row>
    <row r="5668" spans="1:2" x14ac:dyDescent="0.35">
      <c r="A5668" s="36"/>
      <c r="B5668" s="36"/>
    </row>
    <row r="5669" spans="1:2" x14ac:dyDescent="0.35">
      <c r="A5669" s="36"/>
      <c r="B5669" s="36"/>
    </row>
    <row r="5670" spans="1:2" x14ac:dyDescent="0.35">
      <c r="A5670" s="36"/>
      <c r="B5670" s="36"/>
    </row>
    <row r="5671" spans="1:2" x14ac:dyDescent="0.35">
      <c r="A5671" s="36"/>
      <c r="B5671" s="36"/>
    </row>
    <row r="5672" spans="1:2" x14ac:dyDescent="0.35">
      <c r="A5672" s="36"/>
      <c r="B5672" s="36"/>
    </row>
    <row r="5673" spans="1:2" x14ac:dyDescent="0.35">
      <c r="A5673" s="36"/>
      <c r="B5673" s="36"/>
    </row>
    <row r="5674" spans="1:2" x14ac:dyDescent="0.35">
      <c r="A5674" s="36"/>
      <c r="B5674" s="36"/>
    </row>
    <row r="5675" spans="1:2" x14ac:dyDescent="0.35">
      <c r="A5675" s="36"/>
      <c r="B5675" s="36"/>
    </row>
    <row r="5676" spans="1:2" x14ac:dyDescent="0.35">
      <c r="A5676" s="36"/>
      <c r="B5676" s="36"/>
    </row>
    <row r="5677" spans="1:2" x14ac:dyDescent="0.35">
      <c r="A5677" s="36"/>
      <c r="B5677" s="36"/>
    </row>
    <row r="5678" spans="1:2" x14ac:dyDescent="0.35">
      <c r="A5678" s="36"/>
      <c r="B5678" s="36"/>
    </row>
    <row r="5679" spans="1:2" x14ac:dyDescent="0.35">
      <c r="A5679" s="36"/>
      <c r="B5679" s="36"/>
    </row>
    <row r="5680" spans="1:2" x14ac:dyDescent="0.35">
      <c r="A5680" s="36"/>
      <c r="B5680" s="36"/>
    </row>
    <row r="5681" spans="1:2" x14ac:dyDescent="0.35">
      <c r="A5681" s="36"/>
      <c r="B5681" s="36"/>
    </row>
    <row r="5682" spans="1:2" x14ac:dyDescent="0.35">
      <c r="A5682" s="36"/>
      <c r="B5682" s="36"/>
    </row>
    <row r="5683" spans="1:2" x14ac:dyDescent="0.35">
      <c r="A5683" s="36"/>
      <c r="B5683" s="36"/>
    </row>
    <row r="5684" spans="1:2" x14ac:dyDescent="0.35">
      <c r="A5684" s="36"/>
      <c r="B5684" s="36"/>
    </row>
    <row r="5685" spans="1:2" x14ac:dyDescent="0.35">
      <c r="A5685" s="36"/>
      <c r="B5685" s="36"/>
    </row>
    <row r="5686" spans="1:2" x14ac:dyDescent="0.35">
      <c r="A5686" s="36"/>
      <c r="B5686" s="36"/>
    </row>
    <row r="5687" spans="1:2" x14ac:dyDescent="0.35">
      <c r="A5687" s="36"/>
      <c r="B5687" s="36"/>
    </row>
    <row r="5688" spans="1:2" x14ac:dyDescent="0.35">
      <c r="A5688" s="36"/>
      <c r="B5688" s="36"/>
    </row>
    <row r="5689" spans="1:2" x14ac:dyDescent="0.35">
      <c r="A5689" s="36"/>
      <c r="B5689" s="36"/>
    </row>
    <row r="5690" spans="1:2" x14ac:dyDescent="0.35">
      <c r="A5690" s="36"/>
      <c r="B5690" s="36"/>
    </row>
    <row r="5691" spans="1:2" x14ac:dyDescent="0.35">
      <c r="A5691" s="36"/>
      <c r="B5691" s="36"/>
    </row>
    <row r="5692" spans="1:2" x14ac:dyDescent="0.35">
      <c r="A5692" s="36"/>
      <c r="B5692" s="36"/>
    </row>
    <row r="5693" spans="1:2" x14ac:dyDescent="0.35">
      <c r="A5693" s="36"/>
      <c r="B5693" s="36"/>
    </row>
    <row r="5694" spans="1:2" x14ac:dyDescent="0.35">
      <c r="A5694" s="36"/>
      <c r="B5694" s="36"/>
    </row>
    <row r="5695" spans="1:2" x14ac:dyDescent="0.35">
      <c r="A5695" s="36"/>
      <c r="B5695" s="36"/>
    </row>
    <row r="5696" spans="1:2" x14ac:dyDescent="0.35">
      <c r="A5696" s="36"/>
      <c r="B5696" s="36"/>
    </row>
    <row r="5697" spans="1:2" x14ac:dyDescent="0.35">
      <c r="A5697" s="36"/>
      <c r="B5697" s="36"/>
    </row>
    <row r="5698" spans="1:2" x14ac:dyDescent="0.35">
      <c r="A5698" s="36"/>
      <c r="B5698" s="36"/>
    </row>
    <row r="5699" spans="1:2" x14ac:dyDescent="0.35">
      <c r="A5699" s="36"/>
      <c r="B5699" s="36"/>
    </row>
    <row r="5700" spans="1:2" x14ac:dyDescent="0.35">
      <c r="A5700" s="36"/>
      <c r="B5700" s="36"/>
    </row>
    <row r="5701" spans="1:2" x14ac:dyDescent="0.35">
      <c r="A5701" s="36"/>
      <c r="B5701" s="36"/>
    </row>
    <row r="5702" spans="1:2" x14ac:dyDescent="0.35">
      <c r="A5702" s="36"/>
      <c r="B5702" s="36"/>
    </row>
    <row r="5703" spans="1:2" x14ac:dyDescent="0.35">
      <c r="A5703" s="36"/>
      <c r="B5703" s="36"/>
    </row>
    <row r="5704" spans="1:2" x14ac:dyDescent="0.35">
      <c r="A5704" s="36"/>
      <c r="B5704" s="36"/>
    </row>
    <row r="5705" spans="1:2" x14ac:dyDescent="0.35">
      <c r="A5705" s="36"/>
      <c r="B5705" s="36"/>
    </row>
    <row r="5706" spans="1:2" x14ac:dyDescent="0.35">
      <c r="A5706" s="36"/>
      <c r="B5706" s="36"/>
    </row>
    <row r="5707" spans="1:2" x14ac:dyDescent="0.35">
      <c r="A5707" s="36"/>
      <c r="B5707" s="36"/>
    </row>
    <row r="5708" spans="1:2" x14ac:dyDescent="0.35">
      <c r="A5708" s="36"/>
      <c r="B5708" s="36"/>
    </row>
    <row r="5709" spans="1:2" x14ac:dyDescent="0.35">
      <c r="A5709" s="36"/>
      <c r="B5709" s="36"/>
    </row>
    <row r="5710" spans="1:2" x14ac:dyDescent="0.35">
      <c r="A5710" s="36"/>
      <c r="B5710" s="36"/>
    </row>
    <row r="5711" spans="1:2" x14ac:dyDescent="0.35">
      <c r="A5711" s="36"/>
      <c r="B5711" s="36"/>
    </row>
    <row r="5712" spans="1:2" x14ac:dyDescent="0.35">
      <c r="A5712" s="36"/>
      <c r="B5712" s="36"/>
    </row>
    <row r="5713" spans="1:2" x14ac:dyDescent="0.35">
      <c r="A5713" s="36"/>
      <c r="B5713" s="36"/>
    </row>
    <row r="5714" spans="1:2" x14ac:dyDescent="0.35">
      <c r="A5714" s="36"/>
      <c r="B5714" s="36"/>
    </row>
    <row r="5715" spans="1:2" x14ac:dyDescent="0.35">
      <c r="A5715" s="36"/>
      <c r="B5715" s="36"/>
    </row>
    <row r="5716" spans="1:2" x14ac:dyDescent="0.35">
      <c r="A5716" s="36"/>
      <c r="B5716" s="36"/>
    </row>
    <row r="5717" spans="1:2" x14ac:dyDescent="0.35">
      <c r="A5717" s="36"/>
      <c r="B5717" s="36"/>
    </row>
    <row r="5718" spans="1:2" x14ac:dyDescent="0.35">
      <c r="A5718" s="36"/>
      <c r="B5718" s="36"/>
    </row>
    <row r="5719" spans="1:2" x14ac:dyDescent="0.35">
      <c r="A5719" s="36"/>
      <c r="B5719" s="36"/>
    </row>
    <row r="5720" spans="1:2" x14ac:dyDescent="0.35">
      <c r="A5720" s="36"/>
      <c r="B5720" s="36"/>
    </row>
    <row r="5721" spans="1:2" x14ac:dyDescent="0.35">
      <c r="A5721" s="36"/>
      <c r="B5721" s="36"/>
    </row>
    <row r="5722" spans="1:2" x14ac:dyDescent="0.35">
      <c r="A5722" s="36"/>
      <c r="B5722" s="36"/>
    </row>
    <row r="5723" spans="1:2" x14ac:dyDescent="0.35">
      <c r="A5723" s="36"/>
      <c r="B5723" s="36"/>
    </row>
    <row r="5724" spans="1:2" x14ac:dyDescent="0.35">
      <c r="A5724" s="36"/>
      <c r="B5724" s="36"/>
    </row>
    <row r="5725" spans="1:2" x14ac:dyDescent="0.35">
      <c r="A5725" s="36"/>
      <c r="B5725" s="36"/>
    </row>
    <row r="5726" spans="1:2" x14ac:dyDescent="0.35">
      <c r="A5726" s="36"/>
      <c r="B5726" s="36"/>
    </row>
    <row r="5727" spans="1:2" x14ac:dyDescent="0.35">
      <c r="A5727" s="36"/>
      <c r="B5727" s="36"/>
    </row>
    <row r="5728" spans="1:2" x14ac:dyDescent="0.35">
      <c r="A5728" s="36"/>
      <c r="B5728" s="36"/>
    </row>
    <row r="5729" spans="1:2" x14ac:dyDescent="0.35">
      <c r="A5729" s="36"/>
      <c r="B5729" s="36"/>
    </row>
    <row r="5730" spans="1:2" x14ac:dyDescent="0.35">
      <c r="A5730" s="36"/>
      <c r="B5730" s="36"/>
    </row>
    <row r="5731" spans="1:2" x14ac:dyDescent="0.35">
      <c r="A5731" s="36"/>
      <c r="B5731" s="36"/>
    </row>
    <row r="5732" spans="1:2" x14ac:dyDescent="0.35">
      <c r="A5732" s="36"/>
      <c r="B5732" s="36"/>
    </row>
    <row r="5733" spans="1:2" x14ac:dyDescent="0.35">
      <c r="A5733" s="36"/>
      <c r="B5733" s="36"/>
    </row>
    <row r="5734" spans="1:2" x14ac:dyDescent="0.35">
      <c r="A5734" s="36"/>
      <c r="B5734" s="36"/>
    </row>
    <row r="5735" spans="1:2" x14ac:dyDescent="0.35">
      <c r="A5735" s="36"/>
      <c r="B5735" s="36"/>
    </row>
    <row r="5736" spans="1:2" x14ac:dyDescent="0.35">
      <c r="A5736" s="36"/>
      <c r="B5736" s="36"/>
    </row>
    <row r="5737" spans="1:2" x14ac:dyDescent="0.35">
      <c r="A5737" s="36"/>
      <c r="B5737" s="36"/>
    </row>
    <row r="5738" spans="1:2" x14ac:dyDescent="0.35">
      <c r="A5738" s="36"/>
      <c r="B5738" s="36"/>
    </row>
    <row r="5739" spans="1:2" x14ac:dyDescent="0.35">
      <c r="A5739" s="36"/>
      <c r="B5739" s="36"/>
    </row>
    <row r="5740" spans="1:2" x14ac:dyDescent="0.35">
      <c r="A5740" s="36"/>
      <c r="B5740" s="36"/>
    </row>
    <row r="5741" spans="1:2" x14ac:dyDescent="0.35">
      <c r="A5741" s="36"/>
      <c r="B5741" s="36"/>
    </row>
    <row r="5742" spans="1:2" x14ac:dyDescent="0.35">
      <c r="A5742" s="36"/>
      <c r="B5742" s="36"/>
    </row>
    <row r="5743" spans="1:2" x14ac:dyDescent="0.35">
      <c r="A5743" s="36"/>
      <c r="B5743" s="36"/>
    </row>
    <row r="5744" spans="1:2" x14ac:dyDescent="0.35">
      <c r="A5744" s="36"/>
      <c r="B5744" s="36"/>
    </row>
    <row r="5745" spans="1:2" x14ac:dyDescent="0.35">
      <c r="A5745" s="36"/>
      <c r="B5745" s="36"/>
    </row>
    <row r="5746" spans="1:2" x14ac:dyDescent="0.35">
      <c r="A5746" s="36"/>
      <c r="B5746" s="36"/>
    </row>
    <row r="5747" spans="1:2" x14ac:dyDescent="0.35">
      <c r="A5747" s="36"/>
      <c r="B5747" s="36"/>
    </row>
    <row r="5748" spans="1:2" x14ac:dyDescent="0.35">
      <c r="A5748" s="36"/>
      <c r="B5748" s="36"/>
    </row>
    <row r="5749" spans="1:2" x14ac:dyDescent="0.35">
      <c r="A5749" s="36"/>
      <c r="B5749" s="36"/>
    </row>
    <row r="5750" spans="1:2" x14ac:dyDescent="0.35">
      <c r="A5750" s="36"/>
      <c r="B5750" s="36"/>
    </row>
    <row r="5751" spans="1:2" x14ac:dyDescent="0.35">
      <c r="A5751" s="36"/>
      <c r="B5751" s="36"/>
    </row>
    <row r="5752" spans="1:2" x14ac:dyDescent="0.35">
      <c r="A5752" s="36"/>
      <c r="B5752" s="36"/>
    </row>
    <row r="5753" spans="1:2" x14ac:dyDescent="0.35">
      <c r="A5753" s="36"/>
      <c r="B5753" s="36"/>
    </row>
    <row r="5754" spans="1:2" x14ac:dyDescent="0.35">
      <c r="A5754" s="36"/>
      <c r="B5754" s="36"/>
    </row>
    <row r="5755" spans="1:2" x14ac:dyDescent="0.35">
      <c r="A5755" s="36"/>
      <c r="B5755" s="36"/>
    </row>
    <row r="5756" spans="1:2" x14ac:dyDescent="0.35">
      <c r="A5756" s="36"/>
      <c r="B5756" s="36"/>
    </row>
    <row r="5757" spans="1:2" x14ac:dyDescent="0.35">
      <c r="A5757" s="36"/>
      <c r="B5757" s="36"/>
    </row>
    <row r="5758" spans="1:2" x14ac:dyDescent="0.35">
      <c r="A5758" s="36"/>
      <c r="B5758" s="36"/>
    </row>
    <row r="5759" spans="1:2" x14ac:dyDescent="0.35">
      <c r="A5759" s="36"/>
      <c r="B5759" s="36"/>
    </row>
    <row r="5760" spans="1:2" x14ac:dyDescent="0.35">
      <c r="A5760" s="36"/>
      <c r="B5760" s="36"/>
    </row>
    <row r="5761" spans="1:2" x14ac:dyDescent="0.35">
      <c r="A5761" s="36"/>
      <c r="B5761" s="36"/>
    </row>
    <row r="5762" spans="1:2" x14ac:dyDescent="0.35">
      <c r="A5762" s="36"/>
      <c r="B5762" s="36"/>
    </row>
    <row r="5763" spans="1:2" x14ac:dyDescent="0.35">
      <c r="A5763" s="36"/>
      <c r="B5763" s="36"/>
    </row>
    <row r="5764" spans="1:2" x14ac:dyDescent="0.35">
      <c r="A5764" s="36"/>
      <c r="B5764" s="36"/>
    </row>
    <row r="5765" spans="1:2" x14ac:dyDescent="0.35">
      <c r="A5765" s="36"/>
      <c r="B5765" s="36"/>
    </row>
    <row r="5766" spans="1:2" x14ac:dyDescent="0.35">
      <c r="A5766" s="36"/>
      <c r="B5766" s="36"/>
    </row>
    <row r="5767" spans="1:2" x14ac:dyDescent="0.35">
      <c r="A5767" s="36"/>
      <c r="B5767" s="36"/>
    </row>
    <row r="5768" spans="1:2" x14ac:dyDescent="0.35">
      <c r="A5768" s="36"/>
      <c r="B5768" s="36"/>
    </row>
    <row r="5769" spans="1:2" x14ac:dyDescent="0.35">
      <c r="A5769" s="36"/>
      <c r="B5769" s="36"/>
    </row>
    <row r="5770" spans="1:2" x14ac:dyDescent="0.35">
      <c r="A5770" s="36"/>
      <c r="B5770" s="36"/>
    </row>
    <row r="5771" spans="1:2" x14ac:dyDescent="0.35">
      <c r="A5771" s="36"/>
      <c r="B5771" s="36"/>
    </row>
    <row r="5772" spans="1:2" x14ac:dyDescent="0.35">
      <c r="A5772" s="36"/>
      <c r="B5772" s="36"/>
    </row>
    <row r="5773" spans="1:2" x14ac:dyDescent="0.35">
      <c r="A5773" s="36"/>
      <c r="B5773" s="36"/>
    </row>
    <row r="5774" spans="1:2" x14ac:dyDescent="0.35">
      <c r="A5774" s="36"/>
      <c r="B5774" s="36"/>
    </row>
    <row r="5775" spans="1:2" x14ac:dyDescent="0.35">
      <c r="A5775" s="36"/>
      <c r="B5775" s="36"/>
    </row>
    <row r="5776" spans="1:2" x14ac:dyDescent="0.35">
      <c r="A5776" s="36"/>
      <c r="B5776" s="36"/>
    </row>
    <row r="5777" spans="1:2" x14ac:dyDescent="0.35">
      <c r="A5777" s="36"/>
      <c r="B5777" s="36"/>
    </row>
  </sheetData>
  <protectedRanges>
    <protectedRange sqref="K468:K473" name="Range1_2"/>
    <protectedRange sqref="K474:K481" name="Range1_1_1"/>
    <protectedRange sqref="K1604:K1605" name="Range1"/>
    <protectedRange sqref="K1606:K1611" name="Range1_1"/>
    <protectedRange sqref="K1612:K1619" name="Range1_2_1"/>
    <protectedRange sqref="K1620:K1621" name="Range1_3"/>
    <protectedRange sqref="K1622:K1627" name="Range1_4"/>
    <protectedRange sqref="K1628:K1635" name="Range1_5"/>
    <protectedRange sqref="K1636:K1637" name="Range1_6"/>
    <protectedRange sqref="K1638:K1643" name="Range1_7"/>
    <protectedRange sqref="K1644:K1651" name="Range1_8"/>
    <protectedRange sqref="K1652:K1653" name="Range1_9"/>
    <protectedRange sqref="K1654:K1659" name="Range1_10"/>
    <protectedRange sqref="K1660:K1667" name="Range1_11"/>
    <protectedRange sqref="K1668:K1669" name="Range1_12"/>
    <protectedRange sqref="K1670:K1675" name="Range1_13"/>
    <protectedRange sqref="K1676:K1683" name="Range1_14"/>
    <protectedRange sqref="K1684:K1685" name="Range1_15"/>
    <protectedRange sqref="K1686:K1691" name="Range1_16"/>
    <protectedRange sqref="K1692:K1699" name="Range1_17"/>
    <protectedRange sqref="K1700:K1701" name="Range1_18"/>
    <protectedRange sqref="K1702:K1707" name="Range1_19"/>
    <protectedRange sqref="K1708:K1715" name="Range1_20"/>
  </protectedRanges>
  <autoFilter ref="A1:K92173" xr:uid="{35F2C898-F50A-4E67-8E21-5CA095C210CE}"/>
  <phoneticPr fontId="30" type="noConversion"/>
  <dataValidations disablePrompts="1" count="1">
    <dataValidation type="whole" operator="greaterThanOrEqual" allowBlank="1" showInputMessage="1" showErrorMessage="1" errorTitle="Input Error" error="Please enter a whole number." sqref="K468:K481 K1605:K1619 K1621:K1635 K1637:K1651 K1653:K1667 K1669:K1683 K1685:K1699 K1701:K1715" xr:uid="{8481BDCD-5B51-4E97-A9B2-3B9D44E8ED9E}">
      <formula1>0</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U163"/>
  <sheetViews>
    <sheetView workbookViewId="0">
      <selection activeCell="J9" sqref="J9"/>
    </sheetView>
  </sheetViews>
  <sheetFormatPr defaultRowHeight="14.5" x14ac:dyDescent="0.35"/>
  <cols>
    <col min="2" max="2" width="58.54296875" bestFit="1" customWidth="1"/>
    <col min="3" max="3" width="58.54296875" customWidth="1"/>
    <col min="7" max="7" width="41.453125" bestFit="1" customWidth="1"/>
    <col min="10" max="10" width="19.81640625" bestFit="1" customWidth="1"/>
    <col min="11" max="11" width="19" bestFit="1" customWidth="1"/>
    <col min="12" max="12" width="10.54296875" bestFit="1" customWidth="1"/>
    <col min="13" max="13" width="42.54296875" bestFit="1" customWidth="1"/>
    <col min="14" max="14" width="11.453125" bestFit="1" customWidth="1"/>
    <col min="19" max="20" width="15.453125" bestFit="1" customWidth="1"/>
  </cols>
  <sheetData>
    <row r="1" spans="1:21" x14ac:dyDescent="0.35">
      <c r="A1" s="4" t="s">
        <v>633</v>
      </c>
      <c r="B1" s="4"/>
      <c r="C1" s="4"/>
      <c r="D1" s="4"/>
      <c r="E1" s="4"/>
      <c r="F1" s="4" t="s">
        <v>634</v>
      </c>
      <c r="G1" s="4"/>
      <c r="I1" s="4"/>
      <c r="J1" s="4" t="s">
        <v>635</v>
      </c>
      <c r="K1" s="4" t="s">
        <v>575</v>
      </c>
      <c r="L1" s="4"/>
      <c r="M1" s="4"/>
      <c r="N1" s="4"/>
      <c r="O1" s="4"/>
      <c r="P1" s="4"/>
      <c r="Q1" s="4"/>
      <c r="S1" s="4"/>
      <c r="T1" s="4"/>
      <c r="U1" s="4"/>
    </row>
    <row r="2" spans="1:21" x14ac:dyDescent="0.35">
      <c r="A2" t="s">
        <v>636</v>
      </c>
      <c r="B2" t="s">
        <v>73</v>
      </c>
      <c r="C2" t="s">
        <v>73</v>
      </c>
      <c r="D2" t="s">
        <v>637</v>
      </c>
      <c r="F2" t="s">
        <v>638</v>
      </c>
      <c r="G2" t="s">
        <v>44</v>
      </c>
      <c r="J2" s="28" t="s">
        <v>78</v>
      </c>
      <c r="K2" t="s">
        <v>584</v>
      </c>
      <c r="L2" s="1">
        <v>44834</v>
      </c>
    </row>
    <row r="3" spans="1:21" x14ac:dyDescent="0.35">
      <c r="B3" s="6" t="s">
        <v>639</v>
      </c>
      <c r="C3" s="6" t="s">
        <v>639</v>
      </c>
      <c r="F3" t="s">
        <v>640</v>
      </c>
      <c r="G3" t="s">
        <v>45</v>
      </c>
      <c r="J3" s="28" t="s">
        <v>626</v>
      </c>
      <c r="K3" t="s">
        <v>627</v>
      </c>
      <c r="L3" s="1">
        <v>45016</v>
      </c>
    </row>
    <row r="4" spans="1:21" x14ac:dyDescent="0.35">
      <c r="A4" t="s">
        <v>493</v>
      </c>
      <c r="B4" t="s">
        <v>98</v>
      </c>
      <c r="C4" t="s">
        <v>98</v>
      </c>
      <c r="D4" t="s">
        <v>87</v>
      </c>
      <c r="F4" t="s">
        <v>30</v>
      </c>
      <c r="G4" t="s">
        <v>641</v>
      </c>
      <c r="J4" s="28" t="s">
        <v>81</v>
      </c>
      <c r="K4" t="s">
        <v>642</v>
      </c>
      <c r="L4" s="1">
        <v>45199</v>
      </c>
    </row>
    <row r="5" spans="1:21" x14ac:dyDescent="0.35">
      <c r="A5" t="s">
        <v>543</v>
      </c>
      <c r="B5" t="s">
        <v>399</v>
      </c>
      <c r="C5" t="s">
        <v>399</v>
      </c>
      <c r="D5" t="s">
        <v>87</v>
      </c>
      <c r="F5" t="s">
        <v>31</v>
      </c>
      <c r="G5" t="s">
        <v>47</v>
      </c>
      <c r="J5" s="28" t="s">
        <v>629</v>
      </c>
      <c r="K5" t="s">
        <v>643</v>
      </c>
      <c r="L5" s="1">
        <v>45382</v>
      </c>
    </row>
    <row r="6" spans="1:21" x14ac:dyDescent="0.35">
      <c r="A6" t="s">
        <v>501</v>
      </c>
      <c r="B6" t="s">
        <v>150</v>
      </c>
      <c r="C6" t="s">
        <v>150</v>
      </c>
      <c r="D6" t="s">
        <v>87</v>
      </c>
      <c r="F6" t="s">
        <v>32</v>
      </c>
      <c r="G6" t="s">
        <v>48</v>
      </c>
      <c r="J6" s="28" t="s">
        <v>630</v>
      </c>
      <c r="K6" t="s">
        <v>644</v>
      </c>
      <c r="L6" s="1">
        <v>45565</v>
      </c>
    </row>
    <row r="7" spans="1:21" x14ac:dyDescent="0.35">
      <c r="A7" t="s">
        <v>497</v>
      </c>
      <c r="B7" t="s">
        <v>134</v>
      </c>
      <c r="C7" t="s">
        <v>134</v>
      </c>
      <c r="D7" t="s">
        <v>87</v>
      </c>
      <c r="F7" t="s">
        <v>33</v>
      </c>
      <c r="G7" t="s">
        <v>49</v>
      </c>
      <c r="J7" s="28" t="s">
        <v>631</v>
      </c>
      <c r="K7" t="s">
        <v>645</v>
      </c>
      <c r="L7" s="1">
        <v>45747</v>
      </c>
    </row>
    <row r="8" spans="1:21" x14ac:dyDescent="0.35">
      <c r="A8" t="s">
        <v>506</v>
      </c>
      <c r="B8" t="s">
        <v>166</v>
      </c>
      <c r="C8" t="s">
        <v>166</v>
      </c>
      <c r="D8" t="s">
        <v>87</v>
      </c>
      <c r="F8" t="s">
        <v>34</v>
      </c>
      <c r="G8" t="s">
        <v>50</v>
      </c>
      <c r="J8" s="28" t="s">
        <v>646</v>
      </c>
      <c r="K8" t="s">
        <v>27</v>
      </c>
      <c r="L8" s="1">
        <v>45930</v>
      </c>
    </row>
    <row r="9" spans="1:21" x14ac:dyDescent="0.35">
      <c r="A9" t="s">
        <v>495</v>
      </c>
      <c r="B9" t="s">
        <v>119</v>
      </c>
      <c r="C9" t="s">
        <v>119</v>
      </c>
      <c r="D9" t="s">
        <v>87</v>
      </c>
      <c r="F9" t="s">
        <v>35</v>
      </c>
      <c r="G9" t="s">
        <v>51</v>
      </c>
      <c r="J9" s="28" t="s">
        <v>647</v>
      </c>
      <c r="K9" t="s">
        <v>648</v>
      </c>
      <c r="L9" s="1">
        <v>46112</v>
      </c>
    </row>
    <row r="10" spans="1:21" x14ac:dyDescent="0.35">
      <c r="A10" t="s">
        <v>512</v>
      </c>
      <c r="B10" t="s">
        <v>181</v>
      </c>
      <c r="C10" t="s">
        <v>181</v>
      </c>
      <c r="D10" t="s">
        <v>87</v>
      </c>
      <c r="F10" t="s">
        <v>36</v>
      </c>
      <c r="G10" t="s">
        <v>54</v>
      </c>
      <c r="J10" s="28"/>
    </row>
    <row r="11" spans="1:21" x14ac:dyDescent="0.35">
      <c r="A11" t="s">
        <v>568</v>
      </c>
      <c r="B11" t="s">
        <v>567</v>
      </c>
      <c r="C11" t="s">
        <v>567</v>
      </c>
      <c r="D11" t="s">
        <v>87</v>
      </c>
      <c r="F11" t="s">
        <v>37</v>
      </c>
      <c r="G11" t="s">
        <v>76</v>
      </c>
      <c r="J11" s="28"/>
    </row>
    <row r="12" spans="1:21" x14ac:dyDescent="0.35">
      <c r="B12" s="6" t="s">
        <v>639</v>
      </c>
      <c r="C12" s="6" t="s">
        <v>639</v>
      </c>
      <c r="F12" t="s">
        <v>38</v>
      </c>
      <c r="G12" t="s">
        <v>57</v>
      </c>
      <c r="J12" s="28"/>
    </row>
    <row r="13" spans="1:21" x14ac:dyDescent="0.35">
      <c r="A13" t="s">
        <v>99</v>
      </c>
      <c r="B13" t="s">
        <v>100</v>
      </c>
      <c r="C13" t="str">
        <f>_xlfn.CONCAT(A13, " ", B13)</f>
        <v>111AA1 North East</v>
      </c>
      <c r="D13" t="s">
        <v>649</v>
      </c>
      <c r="F13" t="s">
        <v>39</v>
      </c>
      <c r="G13" t="s">
        <v>58</v>
      </c>
      <c r="J13" s="28"/>
    </row>
    <row r="14" spans="1:21" x14ac:dyDescent="0.35">
      <c r="A14" t="s">
        <v>305</v>
      </c>
      <c r="B14" t="s">
        <v>617</v>
      </c>
      <c r="C14" t="str">
        <f t="shared" ref="C14:C17" si="0">_xlfn.CONCAT(A14, " ", B14)</f>
        <v>111AI7 Yorkshire and Humber</v>
      </c>
      <c r="D14" t="s">
        <v>649</v>
      </c>
      <c r="F14" t="s">
        <v>40</v>
      </c>
      <c r="G14" t="s">
        <v>59</v>
      </c>
      <c r="J14" s="28"/>
    </row>
    <row r="15" spans="1:21" x14ac:dyDescent="0.35">
      <c r="A15" t="s">
        <v>400</v>
      </c>
      <c r="B15" t="s">
        <v>614</v>
      </c>
      <c r="C15" t="str">
        <f t="shared" si="0"/>
        <v>111AJ3 North West including Blackpool</v>
      </c>
      <c r="D15" t="s">
        <v>649</v>
      </c>
      <c r="F15" t="s">
        <v>41</v>
      </c>
      <c r="G15" t="s">
        <v>60</v>
      </c>
      <c r="J15" s="28"/>
    </row>
    <row r="16" spans="1:21" x14ac:dyDescent="0.35">
      <c r="A16" t="s">
        <v>151</v>
      </c>
      <c r="B16" t="s">
        <v>150</v>
      </c>
      <c r="C16" t="str">
        <f t="shared" ref="C16" si="1">_xlfn.CONCAT(A16, " ", B16)</f>
        <v>111AL7 Midlands</v>
      </c>
      <c r="D16" t="s">
        <v>649</v>
      </c>
      <c r="F16" t="s">
        <v>42</v>
      </c>
      <c r="G16" t="s">
        <v>61</v>
      </c>
      <c r="J16" s="28"/>
    </row>
    <row r="17" spans="1:10" x14ac:dyDescent="0.35">
      <c r="A17" t="s">
        <v>546</v>
      </c>
      <c r="B17" t="s">
        <v>547</v>
      </c>
      <c r="C17" t="str">
        <f t="shared" si="0"/>
        <v>111AJ8 Derbyshire (DHU)</v>
      </c>
      <c r="D17" t="s">
        <v>649</v>
      </c>
      <c r="F17" t="s">
        <v>43</v>
      </c>
      <c r="G17" t="s">
        <v>77</v>
      </c>
      <c r="J17" s="28"/>
    </row>
    <row r="18" spans="1:10" x14ac:dyDescent="0.35">
      <c r="A18" t="s">
        <v>555</v>
      </c>
      <c r="B18" t="s">
        <v>556</v>
      </c>
      <c r="C18" t="str">
        <f t="shared" ref="C18" si="2">_xlfn.CONCAT(A18, " ", B18)</f>
        <v>111AK7 Leicestershire and Rutland (DHU)</v>
      </c>
      <c r="D18" t="s">
        <v>649</v>
      </c>
      <c r="J18" s="28"/>
    </row>
    <row r="19" spans="1:10" x14ac:dyDescent="0.35">
      <c r="A19" t="s">
        <v>553</v>
      </c>
      <c r="B19" t="s">
        <v>554</v>
      </c>
      <c r="C19" t="str">
        <f t="shared" ref="C19:C59" si="3">_xlfn.CONCAT(A19, " ", B19)</f>
        <v>111AK6 Lincolnshire (DHU)</v>
      </c>
      <c r="D19" t="s">
        <v>649</v>
      </c>
      <c r="J19" s="28"/>
    </row>
    <row r="20" spans="1:10" x14ac:dyDescent="0.35">
      <c r="A20" t="s">
        <v>499</v>
      </c>
      <c r="B20" t="s">
        <v>500</v>
      </c>
      <c r="C20" t="str">
        <f t="shared" si="3"/>
        <v>111AC6 Northamptonshire</v>
      </c>
      <c r="D20" t="s">
        <v>649</v>
      </c>
      <c r="J20" s="28"/>
    </row>
    <row r="21" spans="1:10" x14ac:dyDescent="0.35">
      <c r="A21" t="s">
        <v>557</v>
      </c>
      <c r="B21" t="s">
        <v>558</v>
      </c>
      <c r="C21" t="str">
        <f t="shared" si="3"/>
        <v>111AL1 Nottinghamshire (DHU)</v>
      </c>
      <c r="D21" t="s">
        <v>649</v>
      </c>
      <c r="J21" s="28"/>
    </row>
    <row r="22" spans="1:10" x14ac:dyDescent="0.35">
      <c r="A22" t="s">
        <v>515</v>
      </c>
      <c r="B22" t="s">
        <v>516</v>
      </c>
      <c r="C22" t="str">
        <f t="shared" si="3"/>
        <v>111AF4 Staffordshire</v>
      </c>
      <c r="D22" t="s">
        <v>649</v>
      </c>
      <c r="J22" s="28"/>
    </row>
    <row r="23" spans="1:10" x14ac:dyDescent="0.35">
      <c r="A23" t="s">
        <v>548</v>
      </c>
      <c r="B23" t="s">
        <v>549</v>
      </c>
      <c r="C23" t="str">
        <f t="shared" si="3"/>
        <v>111AK5 West Midlands (ICB)</v>
      </c>
      <c r="D23" t="s">
        <v>649</v>
      </c>
      <c r="J23" s="28"/>
    </row>
    <row r="24" spans="1:10" x14ac:dyDescent="0.35">
      <c r="A24" t="s">
        <v>559</v>
      </c>
      <c r="B24" t="s">
        <v>560</v>
      </c>
      <c r="C24" t="str">
        <f t="shared" si="3"/>
        <v>111AL4 West Midlands ICB (DHU)</v>
      </c>
      <c r="D24" t="s">
        <v>649</v>
      </c>
      <c r="J24" s="28"/>
    </row>
    <row r="25" spans="1:10" x14ac:dyDescent="0.35">
      <c r="A25" t="s">
        <v>144</v>
      </c>
      <c r="B25" t="s">
        <v>145</v>
      </c>
      <c r="C25" t="str">
        <f t="shared" si="3"/>
        <v>111AC5 Cambridgeshire and Peterborough</v>
      </c>
      <c r="D25" t="s">
        <v>649</v>
      </c>
      <c r="J25" s="28"/>
    </row>
    <row r="26" spans="1:10" x14ac:dyDescent="0.35">
      <c r="A26" t="s">
        <v>135</v>
      </c>
      <c r="B26" t="s">
        <v>136</v>
      </c>
      <c r="C26" t="str">
        <f t="shared" si="3"/>
        <v>111AB2 Hertfordshire</v>
      </c>
      <c r="D26" t="s">
        <v>649</v>
      </c>
      <c r="J26" s="28"/>
    </row>
    <row r="27" spans="1:10" x14ac:dyDescent="0.35">
      <c r="A27" t="s">
        <v>162</v>
      </c>
      <c r="B27" t="s">
        <v>163</v>
      </c>
      <c r="C27" t="str">
        <f t="shared" si="3"/>
        <v>111AG7 Luton and Bedfordshire</v>
      </c>
      <c r="D27" t="s">
        <v>649</v>
      </c>
      <c r="J27" s="28"/>
    </row>
    <row r="28" spans="1:10" x14ac:dyDescent="0.35">
      <c r="A28" t="s">
        <v>238</v>
      </c>
      <c r="B28" t="s">
        <v>239</v>
      </c>
      <c r="C28" t="str">
        <f t="shared" si="3"/>
        <v>111AH4 Mid and South Essex</v>
      </c>
      <c r="D28" t="s">
        <v>649</v>
      </c>
      <c r="J28" s="28"/>
    </row>
    <row r="29" spans="1:10" x14ac:dyDescent="0.35">
      <c r="A29" t="s">
        <v>158</v>
      </c>
      <c r="B29" t="s">
        <v>159</v>
      </c>
      <c r="C29" t="str">
        <f t="shared" si="3"/>
        <v>111AC7 Milton Keynes</v>
      </c>
      <c r="D29" t="s">
        <v>649</v>
      </c>
      <c r="J29" s="28"/>
    </row>
    <row r="30" spans="1:10" x14ac:dyDescent="0.35">
      <c r="A30" t="s">
        <v>210</v>
      </c>
      <c r="B30" t="s">
        <v>211</v>
      </c>
      <c r="C30" t="str">
        <f t="shared" si="3"/>
        <v>111AG8 Norfolk including Great Yarmouth and Waveney</v>
      </c>
      <c r="D30" t="s">
        <v>649</v>
      </c>
      <c r="J30" s="28"/>
    </row>
    <row r="31" spans="1:10" x14ac:dyDescent="0.35">
      <c r="A31" t="s">
        <v>258</v>
      </c>
      <c r="B31" t="s">
        <v>525</v>
      </c>
      <c r="C31" t="str">
        <f t="shared" si="3"/>
        <v>111AH7 North East Essex &amp; Suffolk</v>
      </c>
      <c r="D31" t="s">
        <v>649</v>
      </c>
      <c r="J31" s="28"/>
    </row>
    <row r="32" spans="1:10" x14ac:dyDescent="0.35">
      <c r="A32" t="s">
        <v>280</v>
      </c>
      <c r="B32" t="s">
        <v>281</v>
      </c>
      <c r="C32" t="str">
        <f t="shared" si="3"/>
        <v>111AI3 West Essex (HUC)</v>
      </c>
      <c r="D32" t="s">
        <v>649</v>
      </c>
      <c r="J32" s="16"/>
    </row>
    <row r="33" spans="1:13" x14ac:dyDescent="0.35">
      <c r="A33" t="s">
        <v>563</v>
      </c>
      <c r="B33" t="s">
        <v>564</v>
      </c>
      <c r="C33" t="str">
        <f t="shared" si="3"/>
        <v>111AM1 West Essex &amp; Hertfordshire</v>
      </c>
      <c r="D33" t="s">
        <v>649</v>
      </c>
      <c r="J33" s="16"/>
    </row>
    <row r="34" spans="1:13" x14ac:dyDescent="0.35">
      <c r="A34" t="s">
        <v>504</v>
      </c>
      <c r="B34" t="s">
        <v>505</v>
      </c>
      <c r="C34" t="str">
        <f t="shared" si="3"/>
        <v>111AD5 North Central London</v>
      </c>
      <c r="D34" t="s">
        <v>649</v>
      </c>
      <c r="J34" s="16"/>
    </row>
    <row r="35" spans="1:13" x14ac:dyDescent="0.35">
      <c r="A35" t="s">
        <v>167</v>
      </c>
      <c r="B35" t="s">
        <v>168</v>
      </c>
      <c r="C35" t="str">
        <f t="shared" si="3"/>
        <v>111AL9 North Central London (LAS)</v>
      </c>
      <c r="D35" t="s">
        <v>649</v>
      </c>
      <c r="J35" s="16"/>
    </row>
    <row r="36" spans="1:13" x14ac:dyDescent="0.35">
      <c r="A36" t="s">
        <v>252</v>
      </c>
      <c r="B36" t="s">
        <v>253</v>
      </c>
      <c r="C36" t="str">
        <f t="shared" si="3"/>
        <v>111AH5 North East London</v>
      </c>
      <c r="D36" t="s">
        <v>649</v>
      </c>
      <c r="J36" s="16"/>
    </row>
    <row r="37" spans="1:13" x14ac:dyDescent="0.35">
      <c r="A37" t="s">
        <v>387</v>
      </c>
      <c r="B37" t="s">
        <v>388</v>
      </c>
      <c r="C37" t="str">
        <f t="shared" si="3"/>
        <v>111AJ1 North West London</v>
      </c>
      <c r="D37" t="s">
        <v>649</v>
      </c>
      <c r="J37" s="16"/>
      <c r="M37" s="1"/>
    </row>
    <row r="38" spans="1:13" x14ac:dyDescent="0.35">
      <c r="A38" t="s">
        <v>175</v>
      </c>
      <c r="B38" t="s">
        <v>176</v>
      </c>
      <c r="C38" t="str">
        <f t="shared" si="3"/>
        <v>111AD7 South East London</v>
      </c>
      <c r="D38" t="s">
        <v>649</v>
      </c>
      <c r="J38" s="16"/>
      <c r="M38" s="1"/>
    </row>
    <row r="39" spans="1:13" x14ac:dyDescent="0.35">
      <c r="A39" t="s">
        <v>517</v>
      </c>
      <c r="B39" t="s">
        <v>518</v>
      </c>
      <c r="C39" t="str">
        <f t="shared" si="3"/>
        <v>111AG5 South West London</v>
      </c>
      <c r="D39" t="s">
        <v>649</v>
      </c>
      <c r="J39" s="16"/>
      <c r="M39" s="1"/>
    </row>
    <row r="40" spans="1:13" x14ac:dyDescent="0.35">
      <c r="A40" t="s">
        <v>202</v>
      </c>
      <c r="B40" t="s">
        <v>203</v>
      </c>
      <c r="C40" t="str">
        <f t="shared" si="3"/>
        <v>111AK9 South West London (PPG)</v>
      </c>
      <c r="D40" t="s">
        <v>649</v>
      </c>
      <c r="J40" s="16"/>
      <c r="M40" s="1"/>
    </row>
    <row r="41" spans="1:13" x14ac:dyDescent="0.35">
      <c r="A41" t="s">
        <v>128</v>
      </c>
      <c r="B41" t="s">
        <v>129</v>
      </c>
      <c r="C41" t="str">
        <f t="shared" si="3"/>
        <v>111AH9 Hampshire and Surrey Heath</v>
      </c>
      <c r="D41" t="s">
        <v>649</v>
      </c>
      <c r="J41" s="16"/>
      <c r="M41" s="1"/>
    </row>
    <row r="42" spans="1:13" x14ac:dyDescent="0.35">
      <c r="A42" t="s">
        <v>120</v>
      </c>
      <c r="B42" t="s">
        <v>121</v>
      </c>
      <c r="C42" t="str">
        <f t="shared" si="3"/>
        <v>111AA6 Isle of Wight</v>
      </c>
      <c r="D42" t="s">
        <v>649</v>
      </c>
      <c r="J42" s="16"/>
      <c r="M42" s="1"/>
    </row>
    <row r="43" spans="1:13" x14ac:dyDescent="0.35">
      <c r="A43" t="s">
        <v>371</v>
      </c>
      <c r="B43" t="s">
        <v>372</v>
      </c>
      <c r="C43" t="str">
        <f t="shared" si="3"/>
        <v>111AI9 Kent, Medway &amp; Sussex</v>
      </c>
      <c r="D43" t="s">
        <v>649</v>
      </c>
      <c r="J43" s="16"/>
    </row>
    <row r="44" spans="1:13" x14ac:dyDescent="0.35">
      <c r="A44" t="s">
        <v>274</v>
      </c>
      <c r="B44" t="s">
        <v>275</v>
      </c>
      <c r="C44" t="str">
        <f t="shared" si="3"/>
        <v>111AI2 Surrey Heartlands</v>
      </c>
      <c r="D44" t="s">
        <v>649</v>
      </c>
      <c r="J44" s="16"/>
    </row>
    <row r="45" spans="1:13" x14ac:dyDescent="0.35">
      <c r="A45" t="s">
        <v>218</v>
      </c>
      <c r="B45" t="s">
        <v>219</v>
      </c>
      <c r="C45" t="str">
        <f t="shared" si="3"/>
        <v>111AG9 Thames Valley</v>
      </c>
      <c r="D45" t="s">
        <v>649</v>
      </c>
      <c r="J45" s="16"/>
    </row>
    <row r="46" spans="1:13" x14ac:dyDescent="0.35">
      <c r="A46" t="s">
        <v>539</v>
      </c>
      <c r="B46" t="s">
        <v>540</v>
      </c>
      <c r="C46" t="str">
        <f t="shared" si="3"/>
        <v>111AJ2 BaNES, Swindon &amp; Wiltshire (Medvivo)</v>
      </c>
      <c r="D46" t="s">
        <v>649</v>
      </c>
      <c r="J46" s="16"/>
    </row>
    <row r="47" spans="1:13" x14ac:dyDescent="0.35">
      <c r="A47" t="s">
        <v>393</v>
      </c>
      <c r="B47" t="s">
        <v>394</v>
      </c>
      <c r="C47" t="str">
        <f t="shared" si="3"/>
        <v>111AL6 BaNES, Swindon &amp; Wiltshire (Medvivo-PPG)</v>
      </c>
      <c r="D47" t="s">
        <v>649</v>
      </c>
      <c r="J47" s="16"/>
    </row>
    <row r="48" spans="1:13" x14ac:dyDescent="0.35">
      <c r="A48" t="s">
        <v>292</v>
      </c>
      <c r="B48" t="s">
        <v>293</v>
      </c>
      <c r="C48" t="str">
        <f t="shared" si="3"/>
        <v>111AI5 Bristol, North Somerset &amp; South Gloucestershire</v>
      </c>
      <c r="D48" t="s">
        <v>649</v>
      </c>
      <c r="J48" s="16"/>
    </row>
    <row r="49" spans="1:10" x14ac:dyDescent="0.35">
      <c r="A49" t="s">
        <v>510</v>
      </c>
      <c r="B49" t="s">
        <v>511</v>
      </c>
      <c r="C49" t="str">
        <f t="shared" si="3"/>
        <v>111AF1 Cornwall</v>
      </c>
      <c r="D49" t="s">
        <v>649</v>
      </c>
      <c r="J49" s="16"/>
    </row>
    <row r="50" spans="1:10" x14ac:dyDescent="0.35">
      <c r="A50" t="s">
        <v>182</v>
      </c>
      <c r="B50" t="s">
        <v>183</v>
      </c>
      <c r="C50" t="str">
        <f t="shared" si="3"/>
        <v>111AL3 Cornwall (HUC)</v>
      </c>
      <c r="D50" t="s">
        <v>649</v>
      </c>
      <c r="J50" s="16"/>
    </row>
    <row r="51" spans="1:10" x14ac:dyDescent="0.35">
      <c r="A51" t="s">
        <v>533</v>
      </c>
      <c r="B51" t="s">
        <v>534</v>
      </c>
      <c r="C51" t="str">
        <f t="shared" si="3"/>
        <v>111AI6 Devon (Devon Doctors)</v>
      </c>
      <c r="D51" t="s">
        <v>649</v>
      </c>
      <c r="J51" s="16"/>
    </row>
    <row r="52" spans="1:10" x14ac:dyDescent="0.35">
      <c r="A52" t="s">
        <v>299</v>
      </c>
      <c r="B52" t="s">
        <v>300</v>
      </c>
      <c r="C52" t="str">
        <f t="shared" si="3"/>
        <v>111AL2 Devon (PPG)</v>
      </c>
      <c r="D52" t="s">
        <v>649</v>
      </c>
      <c r="J52" s="16"/>
    </row>
    <row r="53" spans="1:10" x14ac:dyDescent="0.35">
      <c r="A53" t="s">
        <v>284</v>
      </c>
      <c r="B53" t="s">
        <v>285</v>
      </c>
      <c r="C53" t="str">
        <f t="shared" si="3"/>
        <v>111AI4 Dorset (DHC)</v>
      </c>
      <c r="D53" t="s">
        <v>649</v>
      </c>
      <c r="J53" s="16"/>
    </row>
    <row r="54" spans="1:10" x14ac:dyDescent="0.35">
      <c r="A54" t="s">
        <v>232</v>
      </c>
      <c r="B54" t="s">
        <v>233</v>
      </c>
      <c r="C54" t="str">
        <f t="shared" si="3"/>
        <v>111AH2 Gloucestershire</v>
      </c>
      <c r="D54" t="s">
        <v>649</v>
      </c>
      <c r="J54" s="16"/>
    </row>
    <row r="55" spans="1:10" x14ac:dyDescent="0.35">
      <c r="A55" t="s">
        <v>561</v>
      </c>
      <c r="B55" t="s">
        <v>562</v>
      </c>
      <c r="C55" t="str">
        <f t="shared" si="3"/>
        <v>111AL8 Gloucestershire (ICB/IC24)</v>
      </c>
      <c r="D55" t="s">
        <v>649</v>
      </c>
      <c r="J55" s="16"/>
    </row>
    <row r="56" spans="1:10" x14ac:dyDescent="0.35">
      <c r="A56" t="s">
        <v>526</v>
      </c>
      <c r="B56" t="s">
        <v>527</v>
      </c>
      <c r="C56" t="str">
        <f t="shared" si="3"/>
        <v>111AH8 Somerset (Devon Doctors)</v>
      </c>
      <c r="D56" t="s">
        <v>649</v>
      </c>
      <c r="J56" s="16"/>
    </row>
    <row r="57" spans="1:10" x14ac:dyDescent="0.35">
      <c r="A57" t="s">
        <v>268</v>
      </c>
      <c r="B57" t="s">
        <v>269</v>
      </c>
      <c r="C57" t="str">
        <f t="shared" si="3"/>
        <v>111AL5 Somerset (HUC)</v>
      </c>
      <c r="D57" t="s">
        <v>649</v>
      </c>
      <c r="J57" s="16"/>
    </row>
    <row r="58" spans="1:10" x14ac:dyDescent="0.35">
      <c r="A58" t="s">
        <v>570</v>
      </c>
      <c r="B58" t="s">
        <v>571</v>
      </c>
      <c r="C58" t="str">
        <f t="shared" si="3"/>
        <v>111SA1 Service Advisor Modules (IC24)</v>
      </c>
      <c r="D58" t="s">
        <v>649</v>
      </c>
      <c r="J58" s="16"/>
    </row>
    <row r="59" spans="1:10" x14ac:dyDescent="0.35">
      <c r="A59" t="s">
        <v>565</v>
      </c>
      <c r="B59" t="s">
        <v>566</v>
      </c>
      <c r="C59" t="str">
        <f t="shared" si="3"/>
        <v>111NR1 National Resilience (Vocare)</v>
      </c>
      <c r="D59" t="s">
        <v>649</v>
      </c>
      <c r="J59" s="16"/>
    </row>
    <row r="60" spans="1:10" x14ac:dyDescent="0.35">
      <c r="J60" s="16"/>
    </row>
    <row r="61" spans="1:10" x14ac:dyDescent="0.35">
      <c r="J61" s="16"/>
    </row>
    <row r="62" spans="1:10" x14ac:dyDescent="0.35">
      <c r="J62" s="16"/>
    </row>
    <row r="63" spans="1:10" x14ac:dyDescent="0.35">
      <c r="J63" s="16"/>
    </row>
    <row r="64" spans="1:10" x14ac:dyDescent="0.35">
      <c r="J64" s="16"/>
    </row>
    <row r="65" spans="10:10" x14ac:dyDescent="0.35">
      <c r="J65" s="16"/>
    </row>
    <row r="66" spans="10:10" x14ac:dyDescent="0.35">
      <c r="J66" s="16"/>
    </row>
    <row r="67" spans="10:10" x14ac:dyDescent="0.35">
      <c r="J67" s="16"/>
    </row>
    <row r="68" spans="10:10" x14ac:dyDescent="0.35">
      <c r="J68" s="16"/>
    </row>
    <row r="69" spans="10:10" x14ac:dyDescent="0.35">
      <c r="J69" s="16"/>
    </row>
    <row r="70" spans="10:10" x14ac:dyDescent="0.35">
      <c r="J70" s="16"/>
    </row>
    <row r="71" spans="10:10" x14ac:dyDescent="0.35">
      <c r="J71" s="16"/>
    </row>
    <row r="72" spans="10:10" x14ac:dyDescent="0.35">
      <c r="J72" s="16"/>
    </row>
    <row r="73" spans="10:10" x14ac:dyDescent="0.35">
      <c r="J73" s="16"/>
    </row>
    <row r="74" spans="10:10" x14ac:dyDescent="0.35">
      <c r="J74" s="16"/>
    </row>
    <row r="75" spans="10:10" x14ac:dyDescent="0.35">
      <c r="J75" s="16"/>
    </row>
    <row r="76" spans="10:10" x14ac:dyDescent="0.35">
      <c r="J76" s="16"/>
    </row>
    <row r="77" spans="10:10" x14ac:dyDescent="0.35">
      <c r="J77" s="16"/>
    </row>
    <row r="78" spans="10:10" x14ac:dyDescent="0.35">
      <c r="J78" s="16"/>
    </row>
    <row r="79" spans="10:10" x14ac:dyDescent="0.35">
      <c r="J79" s="16"/>
    </row>
    <row r="80" spans="10:10" x14ac:dyDescent="0.35">
      <c r="J80" s="16"/>
    </row>
    <row r="81" spans="10:10" x14ac:dyDescent="0.35">
      <c r="J81" s="16"/>
    </row>
    <row r="82" spans="10:10" x14ac:dyDescent="0.35">
      <c r="J82" s="16"/>
    </row>
    <row r="83" spans="10:10" x14ac:dyDescent="0.35">
      <c r="J83" s="16"/>
    </row>
    <row r="84" spans="10:10" x14ac:dyDescent="0.35">
      <c r="J84" s="16"/>
    </row>
    <row r="85" spans="10:10" x14ac:dyDescent="0.35">
      <c r="J85" s="16"/>
    </row>
    <row r="86" spans="10:10" x14ac:dyDescent="0.35">
      <c r="J86" s="16"/>
    </row>
    <row r="87" spans="10:10" x14ac:dyDescent="0.35">
      <c r="J87" s="16"/>
    </row>
    <row r="88" spans="10:10" x14ac:dyDescent="0.35">
      <c r="J88" s="16"/>
    </row>
    <row r="89" spans="10:10" x14ac:dyDescent="0.35">
      <c r="J89" s="16"/>
    </row>
    <row r="90" spans="10:10" x14ac:dyDescent="0.35">
      <c r="J90" s="16"/>
    </row>
    <row r="91" spans="10:10" x14ac:dyDescent="0.35">
      <c r="J91" s="16"/>
    </row>
    <row r="92" spans="10:10" x14ac:dyDescent="0.35">
      <c r="J92" s="16"/>
    </row>
    <row r="93" spans="10:10" x14ac:dyDescent="0.35">
      <c r="J93" s="16"/>
    </row>
    <row r="94" spans="10:10" x14ac:dyDescent="0.35">
      <c r="J94" s="16"/>
    </row>
    <row r="95" spans="10:10" x14ac:dyDescent="0.35">
      <c r="J95" s="16"/>
    </row>
    <row r="96" spans="10:10" x14ac:dyDescent="0.35">
      <c r="J96" s="16"/>
    </row>
    <row r="97" spans="10:10" x14ac:dyDescent="0.35">
      <c r="J97" s="16"/>
    </row>
    <row r="98" spans="10:10" x14ac:dyDescent="0.35">
      <c r="J98" s="16"/>
    </row>
    <row r="99" spans="10:10" x14ac:dyDescent="0.35">
      <c r="J99" s="16"/>
    </row>
    <row r="100" spans="10:10" x14ac:dyDescent="0.35">
      <c r="J100" s="16"/>
    </row>
    <row r="101" spans="10:10" x14ac:dyDescent="0.35">
      <c r="J101" s="16"/>
    </row>
    <row r="102" spans="10:10" x14ac:dyDescent="0.35">
      <c r="J102" s="16"/>
    </row>
    <row r="103" spans="10:10" x14ac:dyDescent="0.35">
      <c r="J103" s="16"/>
    </row>
    <row r="104" spans="10:10" x14ac:dyDescent="0.35">
      <c r="J104" s="16"/>
    </row>
    <row r="105" spans="10:10" x14ac:dyDescent="0.35">
      <c r="J105" s="16"/>
    </row>
    <row r="106" spans="10:10" x14ac:dyDescent="0.35">
      <c r="J106" s="16"/>
    </row>
    <row r="107" spans="10:10" x14ac:dyDescent="0.35">
      <c r="J107" s="16"/>
    </row>
    <row r="108" spans="10:10" x14ac:dyDescent="0.35">
      <c r="J108" s="16"/>
    </row>
    <row r="109" spans="10:10" x14ac:dyDescent="0.35">
      <c r="J109" s="16"/>
    </row>
    <row r="110" spans="10:10" x14ac:dyDescent="0.35">
      <c r="J110" s="16"/>
    </row>
    <row r="111" spans="10:10" x14ac:dyDescent="0.35">
      <c r="J111" s="16"/>
    </row>
    <row r="112" spans="10:10" x14ac:dyDescent="0.35">
      <c r="J112" s="16"/>
    </row>
    <row r="113" spans="10:10" x14ac:dyDescent="0.35">
      <c r="J113" s="16"/>
    </row>
    <row r="114" spans="10:10" x14ac:dyDescent="0.35">
      <c r="J114" s="16"/>
    </row>
    <row r="115" spans="10:10" x14ac:dyDescent="0.35">
      <c r="J115" s="16"/>
    </row>
    <row r="116" spans="10:10" x14ac:dyDescent="0.35">
      <c r="J116" s="16"/>
    </row>
    <row r="117" spans="10:10" x14ac:dyDescent="0.35">
      <c r="J117" s="16"/>
    </row>
    <row r="118" spans="10:10" x14ac:dyDescent="0.35">
      <c r="J118" s="16"/>
    </row>
    <row r="119" spans="10:10" x14ac:dyDescent="0.35">
      <c r="J119" s="16"/>
    </row>
    <row r="120" spans="10:10" x14ac:dyDescent="0.35">
      <c r="J120" s="16"/>
    </row>
    <row r="121" spans="10:10" x14ac:dyDescent="0.35">
      <c r="J121" s="16"/>
    </row>
    <row r="122" spans="10:10" x14ac:dyDescent="0.35">
      <c r="J122" s="16"/>
    </row>
    <row r="123" spans="10:10" x14ac:dyDescent="0.35">
      <c r="J123" s="16"/>
    </row>
    <row r="124" spans="10:10" x14ac:dyDescent="0.35">
      <c r="J124" s="16"/>
    </row>
    <row r="125" spans="10:10" x14ac:dyDescent="0.35">
      <c r="J125" s="16"/>
    </row>
    <row r="126" spans="10:10" x14ac:dyDescent="0.35">
      <c r="J126" s="16"/>
    </row>
    <row r="127" spans="10:10" x14ac:dyDescent="0.35">
      <c r="J127" s="16"/>
    </row>
    <row r="128" spans="10:10" x14ac:dyDescent="0.35">
      <c r="J128" s="16"/>
    </row>
    <row r="129" spans="10:10" x14ac:dyDescent="0.35">
      <c r="J129" s="16"/>
    </row>
    <row r="130" spans="10:10" x14ac:dyDescent="0.35">
      <c r="J130" s="16"/>
    </row>
    <row r="131" spans="10:10" x14ac:dyDescent="0.35">
      <c r="J131" s="16"/>
    </row>
    <row r="132" spans="10:10" x14ac:dyDescent="0.35">
      <c r="J132" s="16"/>
    </row>
    <row r="133" spans="10:10" x14ac:dyDescent="0.35">
      <c r="J133" s="16"/>
    </row>
    <row r="134" spans="10:10" x14ac:dyDescent="0.35">
      <c r="J134" s="16"/>
    </row>
    <row r="135" spans="10:10" x14ac:dyDescent="0.35">
      <c r="J135" s="16"/>
    </row>
    <row r="136" spans="10:10" x14ac:dyDescent="0.35">
      <c r="J136" s="16"/>
    </row>
    <row r="137" spans="10:10" x14ac:dyDescent="0.35">
      <c r="J137" s="16"/>
    </row>
    <row r="138" spans="10:10" x14ac:dyDescent="0.35">
      <c r="J138" s="16"/>
    </row>
    <row r="139" spans="10:10" x14ac:dyDescent="0.35">
      <c r="J139" s="16"/>
    </row>
    <row r="140" spans="10:10" x14ac:dyDescent="0.35">
      <c r="J140" s="16"/>
    </row>
    <row r="141" spans="10:10" x14ac:dyDescent="0.35">
      <c r="J141" s="16"/>
    </row>
    <row r="142" spans="10:10" x14ac:dyDescent="0.35">
      <c r="J142" s="16"/>
    </row>
    <row r="143" spans="10:10" x14ac:dyDescent="0.35">
      <c r="J143" s="16"/>
    </row>
    <row r="144" spans="10:10" x14ac:dyDescent="0.35">
      <c r="J144" s="16"/>
    </row>
    <row r="145" spans="10:10" x14ac:dyDescent="0.35">
      <c r="J145" s="16"/>
    </row>
    <row r="146" spans="10:10" x14ac:dyDescent="0.35">
      <c r="J146" s="16"/>
    </row>
    <row r="147" spans="10:10" x14ac:dyDescent="0.35">
      <c r="J147" s="16"/>
    </row>
    <row r="148" spans="10:10" x14ac:dyDescent="0.35">
      <c r="J148" s="16"/>
    </row>
    <row r="149" spans="10:10" x14ac:dyDescent="0.35">
      <c r="J149" s="16"/>
    </row>
    <row r="150" spans="10:10" x14ac:dyDescent="0.35">
      <c r="J150" s="16"/>
    </row>
    <row r="151" spans="10:10" x14ac:dyDescent="0.35">
      <c r="J151" s="16"/>
    </row>
    <row r="152" spans="10:10" x14ac:dyDescent="0.35">
      <c r="J152" s="16"/>
    </row>
    <row r="153" spans="10:10" x14ac:dyDescent="0.35">
      <c r="J153" s="16"/>
    </row>
    <row r="154" spans="10:10" x14ac:dyDescent="0.35">
      <c r="J154" s="16"/>
    </row>
    <row r="155" spans="10:10" x14ac:dyDescent="0.35">
      <c r="J155" s="16"/>
    </row>
    <row r="156" spans="10:10" x14ac:dyDescent="0.35">
      <c r="J156" s="16"/>
    </row>
    <row r="157" spans="10:10" x14ac:dyDescent="0.35">
      <c r="J157" s="16"/>
    </row>
    <row r="158" spans="10:10" x14ac:dyDescent="0.35">
      <c r="J158" s="16"/>
    </row>
    <row r="159" spans="10:10" x14ac:dyDescent="0.35">
      <c r="J159" s="16"/>
    </row>
    <row r="160" spans="10:10" x14ac:dyDescent="0.35">
      <c r="J160" s="16"/>
    </row>
    <row r="161" spans="10:10" x14ac:dyDescent="0.35">
      <c r="J161" s="16"/>
    </row>
    <row r="162" spans="10:10" x14ac:dyDescent="0.35">
      <c r="J162" s="16"/>
    </row>
    <row r="163" spans="10:10" x14ac:dyDescent="0.35">
      <c r="J163" s="16"/>
    </row>
  </sheetData>
  <phoneticPr fontId="30" type="noConversion"/>
  <pageMargins left="0.7" right="0.7" top="0.75" bottom="0.75" header="0.3" footer="0.3"/>
  <pageSetup paperSize="9" orientation="portrait" r:id="rId1"/>
  <ignoredErrors>
    <ignoredError sqref="F2:F3"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0A82285E0DA2D46A600399A1F285C23" ma:contentTypeVersion="19" ma:contentTypeDescription="Create a new document." ma:contentTypeScope="" ma:versionID="fff86f49756c028f2559836b930bdf9e">
  <xsd:schema xmlns:xsd="http://www.w3.org/2001/XMLSchema" xmlns:xs="http://www.w3.org/2001/XMLSchema" xmlns:p="http://schemas.microsoft.com/office/2006/metadata/properties" xmlns:ns1="http://schemas.microsoft.com/sharepoint/v3" xmlns:ns2="95fb9783-1faf-46d3-8810-c8b69aa0f487" xmlns:ns3="c44079d0-8f68-4105-8d53-e90d6dc48a51" targetNamespace="http://schemas.microsoft.com/office/2006/metadata/properties" ma:root="true" ma:fieldsID="74f51bfda792cfeb78e5cf346c319b6e" ns1:_="" ns2:_="" ns3:_="">
    <xsd:import namespace="http://schemas.microsoft.com/sharepoint/v3"/>
    <xsd:import namespace="95fb9783-1faf-46d3-8810-c8b69aa0f487"/>
    <xsd:import namespace="c44079d0-8f68-4105-8d53-e90d6dc48a51"/>
    <xsd:element name="properties">
      <xsd:complexType>
        <xsd:sequence>
          <xsd:element name="documentManagement">
            <xsd:complexType>
              <xsd:all>
                <xsd:element ref="ns2:SharedWithUsers" minOccurs="0"/>
                <xsd:element ref="ns2:SharedWithDetails" minOccurs="0"/>
                <xsd:element ref="ns3:Date_Time" minOccurs="0"/>
                <xsd:element ref="ns3:MediaServiceMetadata" minOccurs="0"/>
                <xsd:element ref="ns3:MediaServiceFastMetadata" minOccurs="0"/>
                <xsd:element ref="ns3:MediaServiceSearchProperties" minOccurs="0"/>
                <xsd:element ref="ns3:MediaServiceObjectDetectorVersions" minOccurs="0"/>
                <xsd:element ref="ns1:_ip_UnifiedCompliancePolicyProperties" minOccurs="0"/>
                <xsd:element ref="ns1:_ip_UnifiedCompliancePolicyUIAction"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3:MediaServiceOCR" minOccurs="0"/>
                <xsd:element ref="ns3:MediaServiceLocation" minOccurs="0"/>
                <xsd:element ref="ns3:_Flow_SignoffStatu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1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fb9783-1faf-46d3-8810-c8b69aa0f48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44079d0-8f68-4105-8d53-e90d6dc48a51" elementFormDefault="qualified">
    <xsd:import namespace="http://schemas.microsoft.com/office/2006/documentManagement/types"/>
    <xsd:import namespace="http://schemas.microsoft.com/office/infopath/2007/PartnerControls"/>
    <xsd:element name="Date_Time" ma:index="10" nillable="true" ma:displayName="Date_Time" ma:description="Date and time" ma:format="DateTime" ma:internalName="Date_Time">
      <xsd:simpleType>
        <xsd:restriction base="dms:DateTime"/>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dexed="true" ma:internalName="MediaServiceLocation" ma:readOnly="true">
      <xsd:simpleType>
        <xsd:restriction base="dms:Text"/>
      </xsd:simpleType>
    </xsd:element>
    <xsd:element name="_Flow_SignoffStatus" ma:index="25" nillable="true" ma:displayName="Sign-off status" ma:internalName="Sign_x002d_off_x0020_status">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ate_Time xmlns="c44079d0-8f68-4105-8d53-e90d6dc48a51" xsi:nil="true"/>
    <lcf76f155ced4ddcb4097134ff3c332f xmlns="c44079d0-8f68-4105-8d53-e90d6dc48a51">
      <Terms xmlns="http://schemas.microsoft.com/office/infopath/2007/PartnerControls"/>
    </lcf76f155ced4ddcb4097134ff3c332f>
    <_Flow_SignoffStatus xmlns="c44079d0-8f68-4105-8d53-e90d6dc48a5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F0FA24-ACFC-419B-AAB2-1A19BA5A36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5fb9783-1faf-46d3-8810-c8b69aa0f487"/>
    <ds:schemaRef ds:uri="c44079d0-8f68-4105-8d53-e90d6dc48a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7D4DC07-CBE4-413F-B73E-7EF5E1338C8A}">
  <ds:schemaRefs>
    <ds:schemaRef ds:uri="http://purl.org/dc/terms/"/>
    <ds:schemaRef ds:uri="95fb9783-1faf-46d3-8810-c8b69aa0f487"/>
    <ds:schemaRef ds:uri="http://schemas.openxmlformats.org/package/2006/metadata/core-properties"/>
    <ds:schemaRef ds:uri="http://schemas.microsoft.com/office/infopath/2007/PartnerControls"/>
    <ds:schemaRef ds:uri="http://schemas.microsoft.com/office/2006/metadata/properties"/>
    <ds:schemaRef ds:uri="http://schemas.microsoft.com/office/2006/documentManagement/types"/>
    <ds:schemaRef ds:uri="http://purl.org/dc/dcmitype/"/>
    <ds:schemaRef ds:uri="http://purl.org/dc/elements/1.1/"/>
    <ds:schemaRef ds:uri="http://www.w3.org/XML/1998/namespace"/>
    <ds:schemaRef ds:uri="c44079d0-8f68-4105-8d53-e90d6dc48a51"/>
    <ds:schemaRef ds:uri="http://schemas.microsoft.com/sharepoint/v3"/>
  </ds:schemaRefs>
</ds:datastoreItem>
</file>

<file path=customXml/itemProps3.xml><?xml version="1.0" encoding="utf-8"?>
<ds:datastoreItem xmlns:ds="http://schemas.openxmlformats.org/officeDocument/2006/customXml" ds:itemID="{A7ED783C-E8E4-4710-A302-AAAEF6D05BA3}">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Introduction</vt:lpstr>
      <vt:lpstr>Data by Reporting Period</vt:lpstr>
      <vt:lpstr>Data by Geography</vt:lpstr>
      <vt:lpstr>Satisfaction Chart</vt:lpstr>
      <vt:lpstr>Current ICB map to 111 areas</vt:lpstr>
      <vt:lpstr>Contract Areas</vt:lpstr>
      <vt:lpstr>Raw</vt:lpstr>
      <vt:lpstr>Refs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Pulle, Laurence - Business Intelligence Analyst</dc:creator>
  <cp:keywords/>
  <dc:description/>
  <cp:lastModifiedBy>HEPWORTH, Neil (NHS ENGLAND)</cp:lastModifiedBy>
  <cp:revision/>
  <dcterms:created xsi:type="dcterms:W3CDTF">2021-02-16T15:24:29Z</dcterms:created>
  <dcterms:modified xsi:type="dcterms:W3CDTF">2026-05-21T14:08:38Z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0x010100D0A82285E0DA2D46A600399A1F285C23</vt:lpwstr>
  </property>
  <property fmtid="{D5CDD505-2E9C-101B-9397-08002B2CF9AE}" pid="3" name="MediaServiceImageTags">
    <vt:lpwstr/>
  </property>
  <property fmtid="{D5CDD505-2E9C-101B-9397-08002B2CF9AE}" pid="4" name="Order">
    <vt:r8>95036800</vt:r8>
  </property>
  <property fmtid="{D5CDD505-2E9C-101B-9397-08002B2CF9AE}" pid="5" name="_ExtendedDescription">
    <vt:lpwstr/>
  </property>
</Properties>
</file>