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Jul 2026/"/>
    </mc:Choice>
  </mc:AlternateContent>
  <xr:revisionPtr revIDLastSave="57" documentId="8_{0BC3AE61-C436-4CB6-AC57-BA80843A5F40}" xr6:coauthVersionLast="47" xr6:coauthVersionMax="47" xr10:uidLastSave="{64AB8677-8DAE-41DF-833B-4B76D2C189C4}"/>
  <bookViews>
    <workbookView xWindow="-120" yWindow="-120" windowWidth="29040" windowHeight="15720" tabRatio="876" xr2:uid="{00000000-000D-0000-FFFF-FFFF00000000}"/>
  </bookViews>
  <sheets>
    <sheet name="Source Data &amp; Defin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3" l="1"/>
  <c r="B50" i="3"/>
  <c r="B51" i="3"/>
  <c r="I51" i="3"/>
  <c r="L51" i="3"/>
  <c r="B52" i="3"/>
  <c r="B53" i="3"/>
  <c r="G53" i="3"/>
  <c r="B54" i="3"/>
  <c r="D54" i="3"/>
  <c r="B55" i="3"/>
  <c r="B56" i="3"/>
  <c r="B57" i="3"/>
  <c r="B58" i="3"/>
  <c r="I58" i="3"/>
  <c r="B59" i="3"/>
  <c r="B60" i="3"/>
  <c r="D60" i="3"/>
  <c r="B61" i="3"/>
  <c r="B62" i="3"/>
  <c r="B63" i="3"/>
  <c r="B64" i="3"/>
  <c r="I64" i="3"/>
  <c r="B65" i="3"/>
  <c r="B17" i="3"/>
  <c r="D17" i="3" s="1"/>
  <c r="B18" i="3"/>
  <c r="B19" i="3"/>
  <c r="O19" i="3"/>
  <c r="B20" i="3"/>
  <c r="B21" i="3"/>
  <c r="B22" i="3"/>
  <c r="B23" i="3"/>
  <c r="D23" i="3"/>
  <c r="B24" i="3"/>
  <c r="B25" i="3"/>
  <c r="O25" i="3" s="1"/>
  <c r="B26" i="3"/>
  <c r="B27" i="3"/>
  <c r="B28" i="3"/>
  <c r="B29" i="3"/>
  <c r="D29" i="3"/>
  <c r="B30" i="3"/>
  <c r="B31" i="3"/>
  <c r="O31" i="3"/>
  <c r="B32" i="3"/>
  <c r="B33" i="3"/>
  <c r="B34" i="3"/>
  <c r="B35" i="3"/>
  <c r="H35" i="3" s="1"/>
  <c r="B36" i="3"/>
  <c r="B37" i="3"/>
  <c r="C37" i="3"/>
  <c r="B38" i="3"/>
  <c r="B39" i="3"/>
  <c r="B40" i="3"/>
  <c r="B41" i="3"/>
  <c r="D41" i="3"/>
  <c r="B42" i="3"/>
  <c r="B43" i="3"/>
  <c r="M43" i="3" s="1"/>
  <c r="B44" i="3"/>
  <c r="B45" i="3"/>
  <c r="B46" i="3"/>
  <c r="B47" i="3"/>
  <c r="C47" i="3"/>
  <c r="B48" i="3"/>
  <c r="B16" i="3"/>
  <c r="C6" i="3"/>
  <c r="C4" i="3"/>
  <c r="I52" i="3" l="1"/>
  <c r="G52" i="3"/>
  <c r="D52" i="3"/>
  <c r="H52" i="3"/>
  <c r="E52" i="3"/>
  <c r="G59" i="3"/>
  <c r="D59" i="3"/>
  <c r="E59" i="3"/>
  <c r="L63" i="3"/>
  <c r="I63" i="3"/>
  <c r="G63" i="3"/>
  <c r="K63" i="3"/>
  <c r="H63" i="3"/>
  <c r="E63" i="3"/>
  <c r="G65" i="3"/>
  <c r="D65" i="3"/>
  <c r="E65" i="3"/>
  <c r="L57" i="3"/>
  <c r="E57" i="3"/>
  <c r="G57" i="3"/>
  <c r="H57" i="3"/>
  <c r="I57" i="3"/>
  <c r="K57" i="3"/>
  <c r="E58" i="3"/>
  <c r="H64" i="3"/>
  <c r="D58" i="3"/>
  <c r="K51" i="3"/>
  <c r="D53" i="3"/>
  <c r="G51" i="3"/>
  <c r="H58" i="3"/>
  <c r="E53" i="3"/>
  <c r="E51" i="3"/>
  <c r="G64" i="3"/>
  <c r="E64" i="3"/>
  <c r="G58" i="3"/>
  <c r="H51" i="3"/>
  <c r="D64" i="3"/>
  <c r="O62" i="3"/>
  <c r="K62" i="3"/>
  <c r="P62" i="3"/>
  <c r="E62" i="3"/>
  <c r="G62" i="3"/>
  <c r="M62" i="3"/>
  <c r="Q62" i="3"/>
  <c r="C62" i="3"/>
  <c r="H62" i="3"/>
  <c r="L62" i="3"/>
  <c r="D62" i="3"/>
  <c r="I62" i="3"/>
  <c r="O56" i="3"/>
  <c r="M56" i="3"/>
  <c r="P56" i="3"/>
  <c r="G56" i="3"/>
  <c r="H56" i="3"/>
  <c r="I56" i="3"/>
  <c r="Q56" i="3"/>
  <c r="E56" i="3"/>
  <c r="L56" i="3"/>
  <c r="C56" i="3"/>
  <c r="K56" i="3"/>
  <c r="D56" i="3"/>
  <c r="Q61" i="3"/>
  <c r="H61" i="3"/>
  <c r="M61" i="3"/>
  <c r="P61" i="3"/>
  <c r="C61" i="3"/>
  <c r="I61" i="3"/>
  <c r="O61" i="3"/>
  <c r="D61" i="3"/>
  <c r="K61" i="3"/>
  <c r="E61" i="3"/>
  <c r="G61" i="3"/>
  <c r="L61" i="3"/>
  <c r="O50" i="3"/>
  <c r="K50" i="3"/>
  <c r="P50" i="3"/>
  <c r="G50" i="3"/>
  <c r="H50" i="3"/>
  <c r="Q50" i="3"/>
  <c r="E50" i="3"/>
  <c r="L50" i="3"/>
  <c r="C50" i="3"/>
  <c r="D50" i="3"/>
  <c r="I50" i="3"/>
  <c r="M50" i="3"/>
  <c r="Q55" i="3"/>
  <c r="H55" i="3"/>
  <c r="M55" i="3"/>
  <c r="C55" i="3"/>
  <c r="I55" i="3"/>
  <c r="D55" i="3"/>
  <c r="E55" i="3"/>
  <c r="O55" i="3"/>
  <c r="G55" i="3"/>
  <c r="K55" i="3"/>
  <c r="L55" i="3"/>
  <c r="P55" i="3"/>
  <c r="Q49" i="3"/>
  <c r="H49" i="3"/>
  <c r="C49" i="3"/>
  <c r="I49" i="3"/>
  <c r="K49" i="3"/>
  <c r="M49" i="3"/>
  <c r="D49" i="3"/>
  <c r="P49" i="3"/>
  <c r="E49" i="3"/>
  <c r="O49" i="3"/>
  <c r="G49" i="3"/>
  <c r="L49" i="3"/>
  <c r="Q60" i="3"/>
  <c r="O60" i="3"/>
  <c r="Q59" i="3"/>
  <c r="O54" i="3"/>
  <c r="Q53" i="3"/>
  <c r="P65" i="3"/>
  <c r="C64" i="3"/>
  <c r="M60" i="3"/>
  <c r="L65" i="3"/>
  <c r="I60" i="3"/>
  <c r="L59" i="3"/>
  <c r="O58" i="3"/>
  <c r="Q57" i="3"/>
  <c r="C60" i="3"/>
  <c r="C58" i="3"/>
  <c r="P64" i="3"/>
  <c r="C63" i="3"/>
  <c r="K60" i="3"/>
  <c r="P58" i="3"/>
  <c r="C51" i="3"/>
  <c r="Q51" i="3"/>
  <c r="K65" i="3"/>
  <c r="M64" i="3"/>
  <c r="P63" i="3"/>
  <c r="H60" i="3"/>
  <c r="K59" i="3"/>
  <c r="M58" i="3"/>
  <c r="P57" i="3"/>
  <c r="H54" i="3"/>
  <c r="K53" i="3"/>
  <c r="M52" i="3"/>
  <c r="P51" i="3"/>
  <c r="C54" i="3"/>
  <c r="Q54" i="3"/>
  <c r="P59" i="3"/>
  <c r="M54" i="3"/>
  <c r="K54" i="3"/>
  <c r="M53" i="3"/>
  <c r="Q63" i="3"/>
  <c r="L53" i="3"/>
  <c r="I65" i="3"/>
  <c r="L64" i="3"/>
  <c r="O63" i="3"/>
  <c r="G60" i="3"/>
  <c r="I59" i="3"/>
  <c r="L58" i="3"/>
  <c r="O57" i="3"/>
  <c r="G54" i="3"/>
  <c r="I53" i="3"/>
  <c r="L52" i="3"/>
  <c r="O51" i="3"/>
  <c r="Q65" i="3"/>
  <c r="P53" i="3"/>
  <c r="C52" i="3"/>
  <c r="O65" i="3"/>
  <c r="Q64" i="3"/>
  <c r="D63" i="3"/>
  <c r="L60" i="3"/>
  <c r="O59" i="3"/>
  <c r="Q58" i="3"/>
  <c r="D57" i="3"/>
  <c r="L54" i="3"/>
  <c r="O53" i="3"/>
  <c r="Q52" i="3"/>
  <c r="D51" i="3"/>
  <c r="M65" i="3"/>
  <c r="P52" i="3"/>
  <c r="I54" i="3"/>
  <c r="H65" i="3"/>
  <c r="K64" i="3"/>
  <c r="M63" i="3"/>
  <c r="E60" i="3"/>
  <c r="H59" i="3"/>
  <c r="K58" i="3"/>
  <c r="M57" i="3"/>
  <c r="E54" i="3"/>
  <c r="H53" i="3"/>
  <c r="K52" i="3"/>
  <c r="M51" i="3"/>
  <c r="C65" i="3"/>
  <c r="P60" i="3"/>
  <c r="C59" i="3"/>
  <c r="P54" i="3"/>
  <c r="C53" i="3"/>
  <c r="M59" i="3"/>
  <c r="C57" i="3"/>
  <c r="O64" i="3"/>
  <c r="O52" i="3"/>
  <c r="Q30" i="3"/>
  <c r="E30" i="3"/>
  <c r="C30" i="3"/>
  <c r="D30" i="3"/>
  <c r="G30" i="3"/>
  <c r="H30" i="3"/>
  <c r="I30" i="3"/>
  <c r="P30" i="3"/>
  <c r="K30" i="3"/>
  <c r="L30" i="3"/>
  <c r="M30" i="3"/>
  <c r="O30" i="3"/>
  <c r="L38" i="3"/>
  <c r="M38" i="3"/>
  <c r="O38" i="3"/>
  <c r="P38" i="3"/>
  <c r="Q38" i="3"/>
  <c r="C38" i="3"/>
  <c r="K38" i="3"/>
  <c r="D38" i="3"/>
  <c r="E38" i="3"/>
  <c r="G38" i="3"/>
  <c r="H38" i="3"/>
  <c r="I38" i="3"/>
  <c r="H45" i="3"/>
  <c r="I45" i="3"/>
  <c r="K45" i="3"/>
  <c r="L45" i="3"/>
  <c r="O45" i="3"/>
  <c r="M45" i="3"/>
  <c r="P45" i="3"/>
  <c r="Q45" i="3"/>
  <c r="C45" i="3"/>
  <c r="D45" i="3"/>
  <c r="E45" i="3"/>
  <c r="G45" i="3"/>
  <c r="K34" i="3"/>
  <c r="G34" i="3"/>
  <c r="H34" i="3"/>
  <c r="I34" i="3"/>
  <c r="L34" i="3"/>
  <c r="M34" i="3"/>
  <c r="O34" i="3"/>
  <c r="E34" i="3"/>
  <c r="P34" i="3"/>
  <c r="Q34" i="3"/>
  <c r="C34" i="3"/>
  <c r="D34" i="3"/>
  <c r="P42" i="3"/>
  <c r="Q42" i="3"/>
  <c r="C42" i="3"/>
  <c r="D42" i="3"/>
  <c r="E42" i="3"/>
  <c r="G42" i="3"/>
  <c r="H42" i="3"/>
  <c r="I42" i="3"/>
  <c r="K42" i="3"/>
  <c r="L42" i="3"/>
  <c r="M42" i="3"/>
  <c r="O42" i="3"/>
  <c r="M33" i="3"/>
  <c r="I33" i="3"/>
  <c r="K33" i="3"/>
  <c r="L33" i="3"/>
  <c r="O33" i="3"/>
  <c r="P33" i="3"/>
  <c r="Q33" i="3"/>
  <c r="H33" i="3"/>
  <c r="C33" i="3"/>
  <c r="D33" i="3"/>
  <c r="E33" i="3"/>
  <c r="G33" i="3"/>
  <c r="Q24" i="3"/>
  <c r="C24" i="3"/>
  <c r="E24" i="3"/>
  <c r="D24" i="3"/>
  <c r="G24" i="3"/>
  <c r="H24" i="3"/>
  <c r="I24" i="3"/>
  <c r="K24" i="3"/>
  <c r="P24" i="3"/>
  <c r="L24" i="3"/>
  <c r="M24" i="3"/>
  <c r="O24" i="3"/>
  <c r="P32" i="3"/>
  <c r="L32" i="3"/>
  <c r="M32" i="3"/>
  <c r="O32" i="3"/>
  <c r="Q32" i="3"/>
  <c r="C32" i="3"/>
  <c r="D32" i="3"/>
  <c r="K32" i="3"/>
  <c r="E32" i="3"/>
  <c r="G32" i="3"/>
  <c r="H32" i="3"/>
  <c r="I32" i="3"/>
  <c r="G40" i="3"/>
  <c r="H40" i="3"/>
  <c r="I40" i="3"/>
  <c r="K40" i="3"/>
  <c r="L40" i="3"/>
  <c r="M40" i="3"/>
  <c r="E40" i="3"/>
  <c r="O40" i="3"/>
  <c r="P40" i="3"/>
  <c r="Q40" i="3"/>
  <c r="C40" i="3"/>
  <c r="D40" i="3"/>
  <c r="G22" i="3"/>
  <c r="H22" i="3"/>
  <c r="K22" i="3"/>
  <c r="I22" i="3"/>
  <c r="L22" i="3"/>
  <c r="M22" i="3"/>
  <c r="O22" i="3"/>
  <c r="P22" i="3"/>
  <c r="Q22" i="3"/>
  <c r="C22" i="3"/>
  <c r="D22" i="3"/>
  <c r="E22" i="3"/>
  <c r="P48" i="3"/>
  <c r="Q48" i="3"/>
  <c r="C48" i="3"/>
  <c r="D48" i="3"/>
  <c r="G48" i="3"/>
  <c r="E48" i="3"/>
  <c r="H48" i="3"/>
  <c r="I48" i="3"/>
  <c r="K48" i="3"/>
  <c r="L48" i="3"/>
  <c r="M48" i="3"/>
  <c r="O48" i="3"/>
  <c r="I39" i="3"/>
  <c r="K39" i="3"/>
  <c r="L39" i="3"/>
  <c r="M39" i="3"/>
  <c r="O39" i="3"/>
  <c r="P39" i="3"/>
  <c r="H39" i="3"/>
  <c r="Q39" i="3"/>
  <c r="C39" i="3"/>
  <c r="D39" i="3"/>
  <c r="E39" i="3"/>
  <c r="G39" i="3"/>
  <c r="I21" i="3"/>
  <c r="K21" i="3"/>
  <c r="M21" i="3"/>
  <c r="L21" i="3"/>
  <c r="O21" i="3"/>
  <c r="P21" i="3"/>
  <c r="Q21" i="3"/>
  <c r="C21" i="3"/>
  <c r="D21" i="3"/>
  <c r="E21" i="3"/>
  <c r="G21" i="3"/>
  <c r="H21" i="3"/>
  <c r="L20" i="3"/>
  <c r="M20" i="3"/>
  <c r="P20" i="3"/>
  <c r="O20" i="3"/>
  <c r="Q20" i="3"/>
  <c r="C20" i="3"/>
  <c r="D20" i="3"/>
  <c r="E20" i="3"/>
  <c r="G20" i="3"/>
  <c r="H20" i="3"/>
  <c r="I20" i="3"/>
  <c r="K20" i="3"/>
  <c r="E46" i="3"/>
  <c r="G46" i="3"/>
  <c r="H46" i="3"/>
  <c r="I46" i="3"/>
  <c r="L46" i="3"/>
  <c r="K46" i="3"/>
  <c r="M46" i="3"/>
  <c r="O46" i="3"/>
  <c r="P46" i="3"/>
  <c r="Q46" i="3"/>
  <c r="C46" i="3"/>
  <c r="D46" i="3"/>
  <c r="G28" i="3"/>
  <c r="K28" i="3"/>
  <c r="H28" i="3"/>
  <c r="I28" i="3"/>
  <c r="L28" i="3"/>
  <c r="M28" i="3"/>
  <c r="O28" i="3"/>
  <c r="P28" i="3"/>
  <c r="E28" i="3"/>
  <c r="Q28" i="3"/>
  <c r="C28" i="3"/>
  <c r="D28" i="3"/>
  <c r="E36" i="3"/>
  <c r="Q36" i="3"/>
  <c r="C36" i="3"/>
  <c r="D36" i="3"/>
  <c r="G36" i="3"/>
  <c r="H36" i="3"/>
  <c r="P36" i="3"/>
  <c r="I36" i="3"/>
  <c r="K36" i="3"/>
  <c r="L36" i="3"/>
  <c r="M36" i="3"/>
  <c r="O36" i="3"/>
  <c r="I27" i="3"/>
  <c r="M27" i="3"/>
  <c r="K27" i="3"/>
  <c r="L27" i="3"/>
  <c r="O27" i="3"/>
  <c r="P27" i="3"/>
  <c r="Q27" i="3"/>
  <c r="C27" i="3"/>
  <c r="H27" i="3"/>
  <c r="D27" i="3"/>
  <c r="E27" i="3"/>
  <c r="G27" i="3"/>
  <c r="Q18" i="3"/>
  <c r="C18" i="3"/>
  <c r="D18" i="3"/>
  <c r="E18" i="3"/>
  <c r="G18" i="3"/>
  <c r="H18" i="3"/>
  <c r="I18" i="3"/>
  <c r="K18" i="3"/>
  <c r="L18" i="3"/>
  <c r="M18" i="3"/>
  <c r="O18" i="3"/>
  <c r="P18" i="3"/>
  <c r="K44" i="3"/>
  <c r="L44" i="3"/>
  <c r="M44" i="3"/>
  <c r="O44" i="3"/>
  <c r="Q44" i="3"/>
  <c r="P44" i="3"/>
  <c r="C44" i="3"/>
  <c r="D44" i="3"/>
  <c r="E44" i="3"/>
  <c r="G44" i="3"/>
  <c r="H44" i="3"/>
  <c r="I44" i="3"/>
  <c r="L26" i="3"/>
  <c r="P26" i="3"/>
  <c r="M26" i="3"/>
  <c r="O26" i="3"/>
  <c r="Q26" i="3"/>
  <c r="C26" i="3"/>
  <c r="D26" i="3"/>
  <c r="E26" i="3"/>
  <c r="K26" i="3"/>
  <c r="G26" i="3"/>
  <c r="H26" i="3"/>
  <c r="I26" i="3"/>
  <c r="C23" i="3"/>
  <c r="M19" i="3"/>
  <c r="C17" i="3"/>
  <c r="Q47" i="3"/>
  <c r="L43" i="3"/>
  <c r="Q41" i="3"/>
  <c r="L37" i="3"/>
  <c r="Q35" i="3"/>
  <c r="L31" i="3"/>
  <c r="Q29" i="3"/>
  <c r="L25" i="3"/>
  <c r="Q23" i="3"/>
  <c r="L19" i="3"/>
  <c r="Q17" i="3"/>
  <c r="P47" i="3"/>
  <c r="K43" i="3"/>
  <c r="P41" i="3"/>
  <c r="K37" i="3"/>
  <c r="P35" i="3"/>
  <c r="K31" i="3"/>
  <c r="P29" i="3"/>
  <c r="K25" i="3"/>
  <c r="P23" i="3"/>
  <c r="K19" i="3"/>
  <c r="P17" i="3"/>
  <c r="O47" i="3"/>
  <c r="I43" i="3"/>
  <c r="O41" i="3"/>
  <c r="I37" i="3"/>
  <c r="O35" i="3"/>
  <c r="I31" i="3"/>
  <c r="O29" i="3"/>
  <c r="I25" i="3"/>
  <c r="O23" i="3"/>
  <c r="I19" i="3"/>
  <c r="O17" i="3"/>
  <c r="C29" i="3"/>
  <c r="M25" i="3"/>
  <c r="M47" i="3"/>
  <c r="H43" i="3"/>
  <c r="M41" i="3"/>
  <c r="H37" i="3"/>
  <c r="M35" i="3"/>
  <c r="H31" i="3"/>
  <c r="M29" i="3"/>
  <c r="H25" i="3"/>
  <c r="M23" i="3"/>
  <c r="H19" i="3"/>
  <c r="M17" i="3"/>
  <c r="C35" i="3"/>
  <c r="M31" i="3"/>
  <c r="L47" i="3"/>
  <c r="G43" i="3"/>
  <c r="L41" i="3"/>
  <c r="G37" i="3"/>
  <c r="L35" i="3"/>
  <c r="G31" i="3"/>
  <c r="L29" i="3"/>
  <c r="G25" i="3"/>
  <c r="L23" i="3"/>
  <c r="G19" i="3"/>
  <c r="L17" i="3"/>
  <c r="C41" i="3"/>
  <c r="M37" i="3"/>
  <c r="K47" i="3"/>
  <c r="E43" i="3"/>
  <c r="K41" i="3"/>
  <c r="E37" i="3"/>
  <c r="K35" i="3"/>
  <c r="E31" i="3"/>
  <c r="K29" i="3"/>
  <c r="E25" i="3"/>
  <c r="K23" i="3"/>
  <c r="E19" i="3"/>
  <c r="K17" i="3"/>
  <c r="H47" i="3"/>
  <c r="I47" i="3"/>
  <c r="D43" i="3"/>
  <c r="I41" i="3"/>
  <c r="D37" i="3"/>
  <c r="I35" i="3"/>
  <c r="D31" i="3"/>
  <c r="I29" i="3"/>
  <c r="D25" i="3"/>
  <c r="I23" i="3"/>
  <c r="D19" i="3"/>
  <c r="I17" i="3"/>
  <c r="C43" i="3"/>
  <c r="H41" i="3"/>
  <c r="C19" i="3"/>
  <c r="H17" i="3"/>
  <c r="G47" i="3"/>
  <c r="Q43" i="3"/>
  <c r="G41" i="3"/>
  <c r="Q37" i="3"/>
  <c r="G35" i="3"/>
  <c r="Q31" i="3"/>
  <c r="G29" i="3"/>
  <c r="Q25" i="3"/>
  <c r="G23" i="3"/>
  <c r="Q19" i="3"/>
  <c r="G17" i="3"/>
  <c r="C25" i="3"/>
  <c r="H23" i="3"/>
  <c r="E47" i="3"/>
  <c r="P43" i="3"/>
  <c r="E41" i="3"/>
  <c r="P37" i="3"/>
  <c r="E35" i="3"/>
  <c r="P31" i="3"/>
  <c r="E29" i="3"/>
  <c r="P25" i="3"/>
  <c r="E23" i="3"/>
  <c r="P19" i="3"/>
  <c r="E17" i="3"/>
  <c r="C31" i="3"/>
  <c r="H29" i="3"/>
  <c r="D47" i="3"/>
  <c r="O43" i="3"/>
  <c r="O37" i="3"/>
  <c r="D35" i="3"/>
  <c r="Q16" i="3"/>
  <c r="P16" i="3"/>
  <c r="O16" i="3"/>
  <c r="M16" i="3"/>
  <c r="L16" i="3"/>
  <c r="K16" i="3"/>
  <c r="I16" i="3"/>
  <c r="H16" i="3"/>
  <c r="G16" i="3"/>
  <c r="E16" i="3"/>
  <c r="D16" i="3"/>
  <c r="C16" i="3"/>
</calcChain>
</file>

<file path=xl/sharedStrings.xml><?xml version="1.0" encoding="utf-8"?>
<sst xmlns="http://schemas.openxmlformats.org/spreadsheetml/2006/main" count="163" uniqueCount="128">
  <si>
    <t>Source Data &amp; Definitions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</si>
  <si>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</si>
  <si>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</si>
  <si>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</si>
  <si>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</si>
  <si>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</si>
  <si>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</si>
  <si>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</si>
  <si>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</si>
  <si>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</si>
  <si>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</si>
  <si>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</si>
  <si>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</si>
  <si>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</si>
  <si>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</si>
  <si>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</si>
  <si>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</si>
  <si>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</si>
  <si>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</si>
  <si>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</si>
  <si>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</si>
  <si>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The data included here will always include the latest available data as reported by ICBs. This means that the data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</si>
  <si>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Specialty categorisation</t>
  </si>
  <si>
    <t xml:space="preserve">In the supporting csvs, the data are grouped into specialties in, and out of, scope of the elective recovery fund (ERF). The following specialties are categorised as out of scope of the ERF: </t>
  </si>
  <si>
    <t>TFC</t>
  </si>
  <si>
    <t>TFC Description</t>
  </si>
  <si>
    <t>Obstetrics</t>
  </si>
  <si>
    <t>Midwife episode</t>
  </si>
  <si>
    <t>Learning Disability</t>
  </si>
  <si>
    <t>Adult Mental Illness</t>
  </si>
  <si>
    <t>Child &amp; Adolescent Psychiatry</t>
  </si>
  <si>
    <t>Forensic Psychiatry</t>
  </si>
  <si>
    <t>Psychotherapy</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</si>
  <si>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</si>
  <si>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</si>
  <si>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</si>
  <si>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</si>
  <si>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</si>
  <si>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</si>
  <si>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</si>
  <si>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</si>
  <si>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</si>
  <si>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</si>
  <si>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</si>
  <si>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</si>
  <si>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Contact Details</t>
  </si>
  <si>
    <t>For further information about the published management information relating to outpatient recovery and transformation, please contact us at england.electivepmo@nhs.net.</t>
  </si>
  <si>
    <t>Specialist Advice Activity in England</t>
  </si>
  <si>
    <t>Period:</t>
  </si>
  <si>
    <t>April 2022 to May 2026</t>
  </si>
  <si>
    <t>Source:</t>
  </si>
  <si>
    <t>System Elective Recovery Outpatient Collection (S-EROC)</t>
  </si>
  <si>
    <t>Published:</t>
  </si>
  <si>
    <t>Status:</t>
  </si>
  <si>
    <t>Published</t>
  </si>
  <si>
    <t>Contact:</t>
  </si>
  <si>
    <t>england.electivepmo@nhs.net</t>
  </si>
  <si>
    <t xml:space="preserve">Coverage: </t>
  </si>
  <si>
    <t xml:space="preserve">This view of the data is based on the activity as reported by each ICB through the System EROC. </t>
  </si>
  <si>
    <t>Notes:</t>
  </si>
  <si>
    <t>Specialist Advice Activity, by measure and month</t>
  </si>
  <si>
    <t>All types of Specialist Advice</t>
  </si>
  <si>
    <t>Pre Referral Specialist Advice (e.g. Advice &amp; Guidance)</t>
  </si>
  <si>
    <t>Post Referral Specialist Advice</t>
  </si>
  <si>
    <t>Other</t>
  </si>
  <si>
    <t>Month of Request</t>
  </si>
  <si>
    <t>Total Requests</t>
  </si>
  <si>
    <t>Processed Requests</t>
  </si>
  <si>
    <t>Diverted Requests</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</si>
  <si>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</si>
  <si>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</si>
  <si>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</si>
  <si>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</si>
  <si>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</si>
  <si>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</si>
  <si>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</si>
  <si>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</si>
  <si>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</si>
  <si>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</si>
  <si>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</si>
  <si>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</si>
  <si>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</si>
  <si>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</si>
  <si>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</si>
  <si>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</si>
  <si>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</si>
  <si>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</si>
  <si>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</si>
  <si>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</si>
  <si>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</si>
  <si>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</si>
  <si>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</si>
  <si>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</si>
  <si>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</si>
  <si>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</si>
  <si>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</si>
  <si>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</si>
  <si>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</si>
  <si>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</si>
  <si>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</si>
  <si>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</si>
  <si>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</si>
  <si>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</si>
  <si>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</si>
  <si>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</si>
  <si>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</si>
  <si>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</si>
  <si>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</si>
  <si>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</si>
  <si>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</si>
  <si>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</si>
  <si>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</si>
  <si>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</si>
  <si>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</si>
  <si>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Jan 2026</t>
  </si>
  <si>
    <t>Feb 2026</t>
  </si>
  <si>
    <t>Mar 2026</t>
  </si>
  <si>
    <t>Apr 2026</t>
  </si>
  <si>
    <t>May 2026</t>
  </si>
  <si>
    <t>Specialist Advice Activity in England, by working day</t>
  </si>
  <si>
    <t>Specialist Advice Activity by measure, per working day</t>
  </si>
  <si>
    <t>Total Requests 
per working day</t>
  </si>
  <si>
    <t>Processed Requests per working day</t>
  </si>
  <si>
    <t>Diverted Requests per working day</t>
  </si>
  <si>
    <t xml:space="preserve">No. of working days </t>
  </si>
  <si>
    <t>9th July 2026</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</si>
  <si>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
</t>
    </r>
    <r>
      <rPr>
        <b/>
        <sz val="11"/>
        <color rgb="FFFF0000"/>
        <rFont val="Arial"/>
        <family val="2"/>
      </rPr>
      <t>Some ICBs were unable to fully report their specialist advice activity in the latest submissions. NHS North West London ICB under-reported pre referral activity for February 2026 due to issues limiting the underlying data sources. For post referral activity, NHS Essex ICB and NHS Norfolk and Suffolk ICB were unable to report activity for April 2026 and May 2026 due to changes in ICB boundaries and access to data. NHS Mid and South Essex ICB has not reported post referral activity since October 2025. These reporting issues should be resolved by commissioners, and figures for preceding months will be revised in due course.</t>
    </r>
  </si>
  <si>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
</t>
    </r>
    <r>
      <rPr>
        <b/>
        <sz val="11"/>
        <color rgb="FFFF0000"/>
        <rFont val="Arial"/>
        <family val="2"/>
      </rPr>
      <t xml:space="preserve">
Some ICBs were unable to fully report their specialist advice activity in the latest submissions. NHS North West London ICB under-reported pre referral activity for February 2026 due to issues limiting the underlying data sources. For post referral activity, NHS Essex ICB and NHS Norfolk and Suffolk ICB were unable to report activity for April 2026 and May 2026 due to changes in ICB boundaries and access to data. NHS Mid and South Essex ICB has not reported post referral activity since October 2025. These reporting issues should be resolved by commissioners, and figures for preceding months will be revised in due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</si>
</sst>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mmmm\ yyyy"/>
  </numFmts>
  <fonts count="23"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u/>
      <sz val="11"/>
      <color theme="10"/>
      <name val="Calibri"/>
      <family val="2"/>
      <scheme val="minor"/>
    </font>
    <font>
      <u/>
      <sz val="12"/>
      <color theme="10"/>
      <name val="Arial"/>
      <family val="2"/>
    </font>
    <font>
      <u/>
      <sz val="11"/>
      <color theme="10"/>
      <name val="Arial"/>
      <family val="2"/>
    </font>
    <font>
      <b/>
      <sz val="18"/>
      <color indexed="8"/>
      <name val="Arial"/>
      <family val="2"/>
    </font>
    <font>
      <b/>
      <sz val="12"/>
      <color rgb="FF000000"/>
      <name val="Arial"/>
      <family val="2"/>
    </font>
    <font>
      <b/>
      <sz val="11"/>
      <color rgb="FFFF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s>
  <cellStyleXfs count="4">
    <xf numFmtId="0" fontId="0" fillId="0" borderId="0"/>
    <xf numFmtId="43" fontId="12" fillId="0" borderId="0"/>
    <xf numFmtId="9" fontId="12" fillId="0" borderId="0"/>
    <xf numFmtId="0" fontId="17" fillId="0" borderId="0"/>
  </cellStyleXfs>
  <cellXfs count="91">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0" xfId="0" applyNumberFormat="1" applyFont="1"/>
    <xf numFmtId="165" fontId="1" fillId="0" borderId="0" xfId="2"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4" fontId="1" fillId="0" borderId="0" xfId="0" applyNumberFormat="1" applyFont="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0" fontId="2" fillId="2" borderId="4" xfId="0" applyFont="1" applyFill="1" applyBorder="1" applyAlignment="1">
      <alignment horizontal="center" vertical="center" wrapText="1"/>
    </xf>
    <xf numFmtId="0" fontId="2" fillId="0" borderId="0" xfId="0" applyFont="1" applyAlignment="1">
      <alignment vertical="center" wrapText="1"/>
    </xf>
    <xf numFmtId="0" fontId="14" fillId="4" borderId="6"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8" fillId="0" borderId="0" xfId="3" applyFont="1" applyAlignment="1">
      <alignment vertical="center"/>
    </xf>
    <xf numFmtId="0" fontId="19" fillId="0" borderId="0" xfId="3" applyFont="1" applyAlignment="1">
      <alignment horizontal="left"/>
    </xf>
    <xf numFmtId="0" fontId="1" fillId="0" borderId="0" xfId="0" applyFont="1" applyAlignment="1">
      <alignment vertical="center"/>
    </xf>
    <xf numFmtId="0" fontId="20" fillId="0" borderId="0" xfId="0" applyFont="1"/>
    <xf numFmtId="0" fontId="7" fillId="0" borderId="0" xfId="0" applyFont="1"/>
    <xf numFmtId="166" fontId="1" fillId="0" borderId="1" xfId="0" applyNumberFormat="1" applyFont="1" applyBorder="1" applyAlignment="1">
      <alignment horizontal="right" vertical="center"/>
    </xf>
    <xf numFmtId="164" fontId="1" fillId="0" borderId="0" xfId="0" applyNumberFormat="1" applyFont="1" applyAlignment="1">
      <alignment vertical="center"/>
    </xf>
    <xf numFmtId="164" fontId="1" fillId="0" borderId="1" xfId="1" applyNumberFormat="1" applyFont="1" applyBorder="1" applyAlignment="1">
      <alignment horizontal="right" vertical="center"/>
    </xf>
    <xf numFmtId="164" fontId="1" fillId="0" borderId="0" xfId="1" applyNumberFormat="1" applyFont="1" applyAlignment="1">
      <alignment horizontal="right" vertical="center"/>
    </xf>
    <xf numFmtId="0" fontId="1" fillId="0" borderId="0" xfId="0" applyFont="1" applyAlignment="1">
      <alignment horizontal="right" vertical="center"/>
    </xf>
    <xf numFmtId="164" fontId="1" fillId="0" borderId="0" xfId="0" applyNumberFormat="1" applyFont="1" applyAlignment="1">
      <alignment horizontal="right" vertical="center"/>
    </xf>
    <xf numFmtId="164" fontId="13" fillId="0" borderId="5" xfId="0" applyNumberFormat="1" applyFont="1" applyBorder="1" applyAlignment="1">
      <alignment horizontal="right" vertical="center"/>
    </xf>
    <xf numFmtId="0" fontId="1" fillId="0" borderId="1" xfId="0" applyFont="1" applyBorder="1" applyAlignment="1">
      <alignment horizontal="right" vertical="center"/>
    </xf>
    <xf numFmtId="0" fontId="4"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xf numFmtId="0" fontId="1" fillId="0" borderId="0" xfId="0" applyFont="1" applyAlignment="1">
      <alignment vertical="center" wrapText="1"/>
    </xf>
    <xf numFmtId="0" fontId="3" fillId="0" borderId="0" xfId="0" applyFont="1" applyAlignment="1">
      <alignment vertical="center" wrapText="1"/>
    </xf>
    <xf numFmtId="0" fontId="9" fillId="5" borderId="1" xfId="0" applyFont="1" applyFill="1" applyBorder="1" applyAlignment="1">
      <alignment horizontal="left" vertical="center" wrapText="1"/>
    </xf>
    <xf numFmtId="0" fontId="21" fillId="5" borderId="1" xfId="0" applyFont="1" applyFill="1" applyBorder="1" applyAlignment="1">
      <alignment horizontal="center" vertical="center" wrapText="1"/>
    </xf>
    <xf numFmtId="0" fontId="21" fillId="0" borderId="0" xfId="0" applyFont="1" applyAlignment="1">
      <alignment horizontal="center" vertical="center" wrapText="1"/>
    </xf>
    <xf numFmtId="0" fontId="4" fillId="0" borderId="0" xfId="0" applyFont="1" applyAlignment="1">
      <alignment vertical="top" wrapText="1"/>
    </xf>
    <xf numFmtId="164" fontId="1" fillId="0" borderId="1" xfId="2" applyNumberFormat="1" applyFont="1" applyBorder="1" applyAlignment="1">
      <alignment horizontal="right" vertical="center"/>
    </xf>
    <xf numFmtId="16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0" fillId="0" borderId="2" xfId="0" applyBorder="1"/>
    <xf numFmtId="0" fontId="0" fillId="0" borderId="3"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1" fillId="0" borderId="0" xfId="0" applyFont="1"/>
    <xf numFmtId="0" fontId="5" fillId="0" borderId="0" xfId="0" applyFont="1" applyAlignment="1">
      <alignment horizontal="left" vertical="center"/>
    </xf>
    <xf numFmtId="0" fontId="4" fillId="0" borderId="0" xfId="0" applyFont="1" applyAlignment="1">
      <alignment wrapText="1"/>
    </xf>
    <xf numFmtId="0" fontId="4" fillId="0" borderId="0" xfId="0" applyFont="1"/>
    <xf numFmtId="0" fontId="11"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indent="4"/>
    </xf>
    <xf numFmtId="0" fontId="4" fillId="0" borderId="0" xfId="0" applyFont="1" applyAlignment="1">
      <alignment horizontal="left" vertical="center" wrapText="1"/>
    </xf>
    <xf numFmtId="0" fontId="4" fillId="0" borderId="0" xfId="0" applyFont="1" applyAlignment="1">
      <alignment horizontal="left"/>
    </xf>
    <xf numFmtId="0" fontId="18" fillId="0" borderId="0" xfId="3" applyFont="1" applyAlignment="1">
      <alignment vertical="top" wrapText="1"/>
    </xf>
    <xf numFmtId="0" fontId="4" fillId="0" borderId="0" xfId="0" applyFont="1" applyAlignment="1">
      <alignment vertical="top" wrapText="1"/>
    </xf>
    <xf numFmtId="0" fontId="9" fillId="0" borderId="0" xfId="0" applyFont="1" applyAlignment="1">
      <alignment horizontal="left" vertical="center" wrapText="1" indent="6"/>
    </xf>
    <xf numFmtId="0" fontId="4" fillId="0" borderId="0" xfId="0" applyFont="1" applyAlignment="1">
      <alignment horizontal="left" vertical="center" wrapText="1" indent="6"/>
    </xf>
    <xf numFmtId="0" fontId="5" fillId="0" borderId="0" xfId="0" applyFont="1" applyAlignment="1">
      <alignment horizontal="left" vertical="top" wrapText="1"/>
    </xf>
    <xf numFmtId="0" fontId="4" fillId="0" borderId="0" xfId="0" applyFont="1" applyAlignment="1">
      <alignment horizontal="left" indent="2"/>
    </xf>
    <xf numFmtId="0" fontId="6" fillId="0" borderId="0" xfId="0" applyFont="1" applyAlignment="1">
      <alignment horizontal="left" wrapText="1"/>
    </xf>
    <xf numFmtId="0" fontId="7" fillId="0" borderId="0" xfId="0" applyFont="1" applyAlignment="1">
      <alignment horizontal="left" vertical="top" wrapText="1"/>
    </xf>
    <xf numFmtId="0" fontId="9" fillId="0" borderId="0" xfId="0" applyFont="1" applyAlignment="1">
      <alignment horizontal="left" vertical="center" indent="4"/>
    </xf>
    <xf numFmtId="0" fontId="4" fillId="0" borderId="0" xfId="0" applyFont="1" applyAlignment="1">
      <alignment horizontal="left" vertical="top"/>
    </xf>
    <xf numFmtId="0" fontId="2" fillId="0" borderId="0" xfId="0" applyFont="1" applyAlignment="1">
      <alignment horizontal="center" vertical="center" wrapText="1"/>
    </xf>
    <xf numFmtId="0" fontId="1" fillId="0" borderId="0" xfId="0" applyFont="1" applyAlignment="1">
      <alignment vertical="center" wrapText="1"/>
    </xf>
    <xf numFmtId="0" fontId="3" fillId="3" borderId="1" xfId="0" applyFont="1" applyFill="1" applyBorder="1" applyAlignment="1">
      <alignment horizontal="center" vertic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J54"/>
  <sheetViews>
    <sheetView showGridLines="0" tabSelected="1" zoomScale="80" zoomScaleNormal="80" workbookViewId="0"/>
  </sheetViews>
  <sheetFormatPr defaultColWidth="9.140625" defaultRowHeight="15" x14ac:dyDescent="0.2"/>
  <cols>
    <col min="1" max="1" width="9.140625" style="21" customWidth="1"/>
    <col min="2" max="3" width="11.140625" style="23" customWidth="1"/>
    <col min="4" max="4" width="52.42578125" style="21" customWidth="1"/>
    <col min="5" max="5" width="96.42578125" style="21" customWidth="1"/>
    <col min="6" max="6" width="9.140625" style="21" customWidth="1"/>
    <col min="7" max="16384" width="9.140625" style="21"/>
  </cols>
  <sheetData>
    <row r="1" spans="2:10" ht="26.25" customHeight="1" x14ac:dyDescent="0.2">
      <c r="B1" s="85"/>
      <c r="C1" s="71"/>
      <c r="D1" s="72"/>
      <c r="E1" s="72"/>
    </row>
    <row r="2" spans="2:10" ht="26.25" customHeight="1" x14ac:dyDescent="0.4">
      <c r="B2" s="84" t="s">
        <v>0</v>
      </c>
      <c r="C2" s="71"/>
      <c r="D2" s="72"/>
      <c r="E2" s="72"/>
    </row>
    <row r="3" spans="2:10" s="31" customFormat="1" ht="18.75" customHeight="1" x14ac:dyDescent="0.25">
      <c r="B3" s="82" t="s">
        <v>1</v>
      </c>
      <c r="C3" s="87"/>
      <c r="D3" s="87"/>
      <c r="E3" s="87"/>
      <c r="J3" s="32"/>
    </row>
    <row r="4" spans="2:10" ht="161.25" customHeight="1" x14ac:dyDescent="0.2">
      <c r="B4" s="73" t="s">
        <v>2</v>
      </c>
      <c r="C4" s="71"/>
      <c r="D4" s="72"/>
      <c r="E4" s="72"/>
      <c r="J4" s="2"/>
    </row>
    <row r="5" spans="2:10" ht="16.5" customHeight="1" x14ac:dyDescent="0.2">
      <c r="B5" s="82" t="s">
        <v>3</v>
      </c>
      <c r="C5" s="71"/>
      <c r="D5" s="72"/>
      <c r="E5" s="72"/>
      <c r="J5" s="2"/>
    </row>
    <row r="6" spans="2:10" ht="133.5" customHeight="1" x14ac:dyDescent="0.2">
      <c r="B6" s="73" t="s">
        <v>4</v>
      </c>
      <c r="C6" s="71"/>
      <c r="D6" s="72"/>
      <c r="E6" s="72"/>
      <c r="J6" s="2"/>
    </row>
    <row r="7" spans="2:10" x14ac:dyDescent="0.2">
      <c r="B7" s="35"/>
      <c r="C7" s="35"/>
      <c r="D7" s="35"/>
      <c r="E7" s="35"/>
    </row>
    <row r="8" spans="2:10" ht="15.75" customHeight="1" x14ac:dyDescent="0.2">
      <c r="B8" s="70" t="s">
        <v>5</v>
      </c>
      <c r="C8" s="71"/>
      <c r="D8" s="72"/>
      <c r="E8" s="72"/>
    </row>
    <row r="9" spans="2:10" x14ac:dyDescent="0.2">
      <c r="B9" s="77" t="s">
        <v>6</v>
      </c>
      <c r="C9" s="71"/>
      <c r="D9" s="72"/>
      <c r="E9" s="72"/>
    </row>
    <row r="10" spans="2:10" ht="24.75" customHeight="1" x14ac:dyDescent="0.2">
      <c r="B10" s="86" t="s">
        <v>7</v>
      </c>
      <c r="C10" s="71"/>
      <c r="D10" s="72"/>
      <c r="E10" s="72"/>
    </row>
    <row r="11" spans="2:10" s="23" customFormat="1" ht="57" customHeight="1" x14ac:dyDescent="0.2">
      <c r="B11" s="81" t="s">
        <v>8</v>
      </c>
      <c r="C11" s="71"/>
      <c r="D11" s="71"/>
      <c r="E11" s="71"/>
    </row>
    <row r="12" spans="2:10" s="23" customFormat="1" ht="36.75" customHeight="1" x14ac:dyDescent="0.2">
      <c r="B12" s="81" t="s">
        <v>9</v>
      </c>
      <c r="C12" s="71"/>
      <c r="D12" s="71"/>
      <c r="E12" s="71"/>
    </row>
    <row r="13" spans="2:10" s="23" customFormat="1" ht="36.75" customHeight="1" x14ac:dyDescent="0.2">
      <c r="B13" s="81" t="s">
        <v>10</v>
      </c>
      <c r="C13" s="71"/>
      <c r="D13" s="71"/>
      <c r="E13" s="71"/>
    </row>
    <row r="14" spans="2:10" s="23" customFormat="1" ht="36.75" customHeight="1" x14ac:dyDescent="0.2">
      <c r="B14" s="80" t="s">
        <v>11</v>
      </c>
      <c r="C14" s="71"/>
      <c r="D14" s="71"/>
      <c r="E14" s="71"/>
    </row>
    <row r="15" spans="2:10" ht="8.25" customHeight="1" x14ac:dyDescent="0.2">
      <c r="B15" s="24"/>
      <c r="C15" s="24"/>
      <c r="D15" s="25"/>
      <c r="E15" s="25"/>
    </row>
    <row r="16" spans="2:10" ht="15.75" customHeight="1" x14ac:dyDescent="0.25">
      <c r="B16" s="75" t="s">
        <v>12</v>
      </c>
      <c r="C16" s="72"/>
      <c r="D16" s="72"/>
      <c r="E16" s="72"/>
    </row>
    <row r="17" spans="2:5" s="23" customFormat="1" ht="36.75" customHeight="1" x14ac:dyDescent="0.2">
      <c r="B17" s="81" t="s">
        <v>13</v>
      </c>
      <c r="C17" s="71"/>
      <c r="D17" s="71"/>
      <c r="E17" s="71"/>
    </row>
    <row r="18" spans="2:5" s="23" customFormat="1" ht="36.75" customHeight="1" x14ac:dyDescent="0.2">
      <c r="B18" s="81" t="s">
        <v>14</v>
      </c>
      <c r="C18" s="71"/>
      <c r="D18" s="71"/>
      <c r="E18" s="71"/>
    </row>
    <row r="19" spans="2:5" s="23" customFormat="1" ht="59.25" customHeight="1" x14ac:dyDescent="0.2">
      <c r="B19" s="81" t="s">
        <v>15</v>
      </c>
      <c r="C19" s="71"/>
      <c r="D19" s="71"/>
      <c r="E19" s="71"/>
    </row>
    <row r="20" spans="2:5" s="23" customFormat="1" ht="44.25" customHeight="1" x14ac:dyDescent="0.2">
      <c r="B20" s="80" t="s">
        <v>16</v>
      </c>
      <c r="C20" s="71"/>
      <c r="D20" s="71"/>
      <c r="E20" s="71"/>
    </row>
    <row r="21" spans="2:5" s="36" customFormat="1" ht="34.5" customHeight="1" x14ac:dyDescent="0.25">
      <c r="B21" s="75" t="s">
        <v>17</v>
      </c>
      <c r="C21" s="83"/>
      <c r="D21" s="83"/>
      <c r="E21" s="83"/>
    </row>
    <row r="22" spans="2:5" s="23" customFormat="1" ht="36" customHeight="1" x14ac:dyDescent="0.2">
      <c r="B22" s="81" t="s">
        <v>18</v>
      </c>
      <c r="C22" s="71"/>
      <c r="D22" s="71"/>
      <c r="E22" s="71"/>
    </row>
    <row r="23" spans="2:5" x14ac:dyDescent="0.2">
      <c r="B23" s="26"/>
      <c r="C23" s="26"/>
      <c r="D23" s="22"/>
      <c r="E23" s="22"/>
    </row>
    <row r="24" spans="2:5" ht="15.75" customHeight="1" x14ac:dyDescent="0.2">
      <c r="B24" s="70" t="s">
        <v>19</v>
      </c>
      <c r="C24" s="71"/>
      <c r="D24" s="72"/>
      <c r="E24" s="72"/>
    </row>
    <row r="25" spans="2:5" s="23" customFormat="1" ht="44.45" customHeight="1" x14ac:dyDescent="0.2">
      <c r="B25" s="76" t="s">
        <v>20</v>
      </c>
      <c r="C25" s="71"/>
      <c r="D25" s="71"/>
      <c r="E25" s="71"/>
    </row>
    <row r="26" spans="2:5" s="23" customFormat="1" ht="103.15" customHeight="1" x14ac:dyDescent="0.2">
      <c r="B26" s="73" t="s">
        <v>21</v>
      </c>
      <c r="C26" s="71"/>
      <c r="D26" s="71"/>
      <c r="E26" s="71"/>
    </row>
    <row r="27" spans="2:5" s="23" customFormat="1" ht="15.75" customHeight="1" x14ac:dyDescent="0.2">
      <c r="B27" s="82" t="s">
        <v>22</v>
      </c>
      <c r="C27" s="71"/>
      <c r="D27" s="71"/>
      <c r="E27" s="71"/>
    </row>
    <row r="28" spans="2:5" s="23" customFormat="1" ht="45" customHeight="1" x14ac:dyDescent="0.2">
      <c r="B28" s="73" t="s">
        <v>23</v>
      </c>
      <c r="C28" s="71"/>
      <c r="D28" s="71"/>
      <c r="E28" s="71"/>
    </row>
    <row r="29" spans="2:5" s="23" customFormat="1" ht="15.75" customHeight="1" x14ac:dyDescent="0.2">
      <c r="C29" s="56" t="s">
        <v>24</v>
      </c>
      <c r="D29" s="57" t="s">
        <v>25</v>
      </c>
      <c r="E29" s="58"/>
    </row>
    <row r="30" spans="2:5" s="23" customFormat="1" ht="15" customHeight="1" x14ac:dyDescent="0.2">
      <c r="C30" s="33">
        <v>501</v>
      </c>
      <c r="D30" s="33" t="s">
        <v>26</v>
      </c>
      <c r="E30" s="50"/>
    </row>
    <row r="31" spans="2:5" s="23" customFormat="1" ht="15" customHeight="1" x14ac:dyDescent="0.2">
      <c r="C31" s="33">
        <v>560</v>
      </c>
      <c r="D31" s="33" t="s">
        <v>27</v>
      </c>
      <c r="E31" s="50"/>
    </row>
    <row r="32" spans="2:5" s="23" customFormat="1" ht="15" customHeight="1" x14ac:dyDescent="0.2">
      <c r="C32" s="33">
        <v>700</v>
      </c>
      <c r="D32" s="33" t="s">
        <v>28</v>
      </c>
      <c r="E32" s="50"/>
    </row>
    <row r="33" spans="3:5" s="23" customFormat="1" ht="15" customHeight="1" x14ac:dyDescent="0.2">
      <c r="C33" s="33">
        <v>710</v>
      </c>
      <c r="D33" s="33" t="s">
        <v>29</v>
      </c>
      <c r="E33" s="50"/>
    </row>
    <row r="34" spans="3:5" s="23" customFormat="1" ht="15" customHeight="1" x14ac:dyDescent="0.2">
      <c r="C34" s="33">
        <v>711</v>
      </c>
      <c r="D34" s="33" t="s">
        <v>30</v>
      </c>
      <c r="E34" s="50"/>
    </row>
    <row r="35" spans="3:5" s="23" customFormat="1" ht="15" customHeight="1" x14ac:dyDescent="0.2">
      <c r="C35" s="33">
        <v>712</v>
      </c>
      <c r="D35" s="33" t="s">
        <v>31</v>
      </c>
      <c r="E35" s="50"/>
    </row>
    <row r="36" spans="3:5" s="23" customFormat="1" ht="15" customHeight="1" x14ac:dyDescent="0.2">
      <c r="C36" s="33">
        <v>713</v>
      </c>
      <c r="D36" s="33" t="s">
        <v>32</v>
      </c>
      <c r="E36" s="50"/>
    </row>
    <row r="37" spans="3:5" s="23" customFormat="1" ht="15" customHeight="1" x14ac:dyDescent="0.2">
      <c r="C37" s="33">
        <v>715</v>
      </c>
      <c r="D37" s="33" t="s">
        <v>33</v>
      </c>
      <c r="E37" s="50"/>
    </row>
    <row r="38" spans="3:5" s="23" customFormat="1" ht="15" customHeight="1" x14ac:dyDescent="0.2">
      <c r="C38" s="33">
        <v>720</v>
      </c>
      <c r="D38" s="33" t="s">
        <v>34</v>
      </c>
      <c r="E38" s="50"/>
    </row>
    <row r="39" spans="3:5" s="23" customFormat="1" ht="15" customHeight="1" x14ac:dyDescent="0.2">
      <c r="C39" s="33">
        <v>721</v>
      </c>
      <c r="D39" s="33" t="s">
        <v>35</v>
      </c>
      <c r="E39" s="50"/>
    </row>
    <row r="40" spans="3:5" s="23" customFormat="1" ht="15" customHeight="1" x14ac:dyDescent="0.2">
      <c r="C40" s="33">
        <v>722</v>
      </c>
      <c r="D40" s="33" t="s">
        <v>36</v>
      </c>
      <c r="E40" s="50"/>
    </row>
    <row r="41" spans="3:5" s="23" customFormat="1" ht="15" customHeight="1" x14ac:dyDescent="0.2">
      <c r="C41" s="33">
        <v>723</v>
      </c>
      <c r="D41" s="33" t="s">
        <v>37</v>
      </c>
      <c r="E41" s="50"/>
    </row>
    <row r="42" spans="3:5" s="23" customFormat="1" ht="15" customHeight="1" x14ac:dyDescent="0.2">
      <c r="C42" s="33">
        <v>724</v>
      </c>
      <c r="D42" s="33" t="s">
        <v>38</v>
      </c>
      <c r="E42" s="50"/>
    </row>
    <row r="43" spans="3:5" s="23" customFormat="1" ht="15" customHeight="1" x14ac:dyDescent="0.2">
      <c r="C43" s="33">
        <v>725</v>
      </c>
      <c r="D43" s="33" t="s">
        <v>39</v>
      </c>
      <c r="E43" s="50"/>
    </row>
    <row r="44" spans="3:5" s="23" customFormat="1" ht="15" customHeight="1" x14ac:dyDescent="0.2">
      <c r="C44" s="33">
        <v>726</v>
      </c>
      <c r="D44" s="33" t="s">
        <v>40</v>
      </c>
      <c r="E44" s="50"/>
    </row>
    <row r="45" spans="3:5" s="23" customFormat="1" ht="15" customHeight="1" x14ac:dyDescent="0.2">
      <c r="C45" s="33">
        <v>727</v>
      </c>
      <c r="D45" s="33" t="s">
        <v>41</v>
      </c>
      <c r="E45" s="50"/>
    </row>
    <row r="46" spans="3:5" s="23" customFormat="1" ht="15" customHeight="1" x14ac:dyDescent="0.2">
      <c r="C46" s="33">
        <v>812</v>
      </c>
      <c r="D46" s="33" t="s">
        <v>42</v>
      </c>
      <c r="E46" s="50"/>
    </row>
    <row r="47" spans="3:5" s="59" customFormat="1" ht="33.75" customHeight="1" x14ac:dyDescent="0.25">
      <c r="C47" s="34">
        <v>199</v>
      </c>
      <c r="D47" s="34" t="s">
        <v>43</v>
      </c>
      <c r="E47" s="52"/>
    </row>
    <row r="48" spans="3:5" s="59" customFormat="1" ht="33.75" customHeight="1" x14ac:dyDescent="0.25">
      <c r="C48" s="34">
        <v>499</v>
      </c>
      <c r="D48" s="34" t="s">
        <v>44</v>
      </c>
      <c r="E48" s="52"/>
    </row>
    <row r="49" spans="2:5" s="23" customFormat="1" x14ac:dyDescent="0.2">
      <c r="B49" s="51"/>
      <c r="C49" s="51"/>
      <c r="D49" s="51"/>
      <c r="E49" s="51"/>
    </row>
    <row r="50" spans="2:5" ht="15.75" customHeight="1" x14ac:dyDescent="0.2">
      <c r="B50" s="70" t="s">
        <v>45</v>
      </c>
      <c r="C50" s="71"/>
      <c r="D50" s="72"/>
      <c r="E50" s="72"/>
    </row>
    <row r="51" spans="2:5" s="59" customFormat="1" ht="37.5" customHeight="1" x14ac:dyDescent="0.25">
      <c r="B51" s="78" t="s">
        <v>46</v>
      </c>
      <c r="C51" s="79"/>
      <c r="D51" s="79"/>
      <c r="E51" s="79"/>
    </row>
    <row r="52" spans="2:5" x14ac:dyDescent="0.2">
      <c r="B52" s="37"/>
      <c r="C52" s="27"/>
    </row>
    <row r="53" spans="2:5" x14ac:dyDescent="0.2">
      <c r="B53" s="27"/>
      <c r="C53" s="27"/>
    </row>
    <row r="54" spans="2:5" ht="15.75" customHeight="1" x14ac:dyDescent="0.2">
      <c r="B54" s="74"/>
      <c r="C54" s="71"/>
      <c r="D54" s="72"/>
      <c r="E54" s="72"/>
    </row>
  </sheetData>
  <mergeCells count="28">
    <mergeCell ref="B1:E1"/>
    <mergeCell ref="B8:E8"/>
    <mergeCell ref="B13:E13"/>
    <mergeCell ref="B10:E10"/>
    <mergeCell ref="B3:E3"/>
    <mergeCell ref="B11:E11"/>
    <mergeCell ref="B5:E5"/>
    <mergeCell ref="B19:E19"/>
    <mergeCell ref="B26:E26"/>
    <mergeCell ref="B2:E2"/>
    <mergeCell ref="B14:E14"/>
    <mergeCell ref="B17:E17"/>
    <mergeCell ref="B50:E50"/>
    <mergeCell ref="B4:E4"/>
    <mergeCell ref="B54:E54"/>
    <mergeCell ref="B16:E16"/>
    <mergeCell ref="B25:E25"/>
    <mergeCell ref="B28:E28"/>
    <mergeCell ref="B9:E9"/>
    <mergeCell ref="B6:E6"/>
    <mergeCell ref="B24:E24"/>
    <mergeCell ref="B51:E51"/>
    <mergeCell ref="B20:E20"/>
    <mergeCell ref="B22:E22"/>
    <mergeCell ref="B27:E27"/>
    <mergeCell ref="B18:E18"/>
    <mergeCell ref="B12:E12"/>
    <mergeCell ref="B21:E21"/>
  </mergeCells>
  <hyperlinks>
    <hyperlink ref="B51" r:id="rId1" xr:uid="{00000000-0004-0000-00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AF88"/>
  <sheetViews>
    <sheetView showGridLines="0" zoomScale="85" zoomScaleNormal="85" workbookViewId="0"/>
  </sheetViews>
  <sheetFormatPr defaultColWidth="8.85546875" defaultRowHeight="14.25" x14ac:dyDescent="0.2"/>
  <cols>
    <col min="1" max="1" width="3.140625" style="1" customWidth="1"/>
    <col min="2" max="2" width="31.7109375" style="1" customWidth="1"/>
    <col min="3" max="5" width="17.42578125" style="1" customWidth="1"/>
    <col min="6" max="6" width="3.42578125" style="1" customWidth="1"/>
    <col min="7" max="9" width="17.42578125" style="1" customWidth="1"/>
    <col min="10" max="10" width="3.42578125" style="1" customWidth="1"/>
    <col min="11" max="13" width="17.42578125" style="1" customWidth="1"/>
    <col min="14" max="14" width="3.42578125" style="1" customWidth="1"/>
    <col min="15" max="17" width="17.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1" spans="1:26" ht="10.5" customHeight="1" x14ac:dyDescent="0.2"/>
    <row r="2" spans="1:26" ht="10.5" customHeight="1" x14ac:dyDescent="0.4">
      <c r="A2" s="17"/>
      <c r="B2" s="41"/>
      <c r="C2" s="16"/>
    </row>
    <row r="3" spans="1:26" ht="26.25" customHeight="1" x14ac:dyDescent="0.35">
      <c r="B3" s="40" t="s">
        <v>47</v>
      </c>
      <c r="C3" s="11"/>
    </row>
    <row r="4" spans="1:26" ht="15" customHeight="1" x14ac:dyDescent="0.25">
      <c r="B4" s="18" t="s">
        <v>48</v>
      </c>
      <c r="C4" s="12" t="s">
        <v>49</v>
      </c>
      <c r="D4" s="13"/>
      <c r="E4" s="13"/>
      <c r="F4" s="13"/>
      <c r="G4" s="13"/>
      <c r="H4" s="13"/>
      <c r="I4" s="13"/>
      <c r="J4" s="13"/>
      <c r="K4" s="13"/>
      <c r="L4" s="13"/>
      <c r="M4" s="13"/>
      <c r="N4" s="13"/>
      <c r="O4" s="13"/>
      <c r="P4" s="13"/>
      <c r="Q4" s="13"/>
    </row>
    <row r="5" spans="1:26" ht="15" customHeight="1" x14ac:dyDescent="0.25">
      <c r="B5" s="18" t="s">
        <v>50</v>
      </c>
      <c r="C5" s="12" t="s">
        <v>51</v>
      </c>
      <c r="D5" s="13"/>
      <c r="E5" s="13"/>
      <c r="F5" s="13"/>
      <c r="G5" s="13"/>
      <c r="H5" s="13"/>
      <c r="I5" s="13"/>
      <c r="J5" s="13"/>
      <c r="K5" s="13"/>
      <c r="L5" s="13"/>
      <c r="M5" s="13"/>
      <c r="N5" s="13"/>
      <c r="O5" s="13"/>
      <c r="P5" s="13"/>
      <c r="Q5" s="13"/>
    </row>
    <row r="6" spans="1:26" ht="15" customHeight="1" x14ac:dyDescent="0.25">
      <c r="B6" s="18" t="s">
        <v>52</v>
      </c>
      <c r="C6" s="12" t="s">
        <v>125</v>
      </c>
      <c r="D6" s="13"/>
      <c r="E6" s="13"/>
      <c r="F6" s="13"/>
      <c r="G6" s="13"/>
      <c r="H6" s="13"/>
      <c r="I6" s="13"/>
      <c r="J6" s="13"/>
      <c r="K6" s="13"/>
      <c r="L6" s="13"/>
      <c r="M6" s="13"/>
      <c r="N6" s="13"/>
      <c r="O6" s="13"/>
      <c r="P6" s="13"/>
      <c r="Q6" s="13"/>
    </row>
    <row r="7" spans="1:26" ht="15" customHeight="1" x14ac:dyDescent="0.25">
      <c r="B7" s="18" t="s">
        <v>53</v>
      </c>
      <c r="C7" s="12" t="s">
        <v>54</v>
      </c>
      <c r="D7" s="13"/>
      <c r="E7" s="13"/>
      <c r="F7" s="13"/>
      <c r="G7" s="13"/>
      <c r="H7" s="13"/>
      <c r="I7" s="13"/>
      <c r="J7" s="13"/>
      <c r="K7" s="13"/>
      <c r="L7" s="13"/>
      <c r="M7" s="13"/>
      <c r="N7" s="13"/>
      <c r="O7" s="13"/>
      <c r="P7" s="13"/>
      <c r="Q7" s="13"/>
    </row>
    <row r="8" spans="1:26" ht="15" customHeight="1" x14ac:dyDescent="0.25">
      <c r="B8" s="18" t="s">
        <v>55</v>
      </c>
      <c r="C8" s="38" t="s">
        <v>56</v>
      </c>
      <c r="D8" s="13"/>
      <c r="E8" s="13"/>
      <c r="F8" s="13"/>
      <c r="G8" s="13"/>
      <c r="H8" s="13"/>
      <c r="I8" s="13"/>
      <c r="J8" s="13"/>
      <c r="K8" s="13"/>
      <c r="L8" s="13"/>
      <c r="M8" s="13"/>
      <c r="N8" s="13"/>
      <c r="O8" s="13"/>
      <c r="P8" s="13"/>
      <c r="Q8" s="13"/>
    </row>
    <row r="9" spans="1:26" ht="13.9" customHeight="1" x14ac:dyDescent="0.2">
      <c r="B9" s="19"/>
      <c r="C9" s="12"/>
      <c r="D9" s="13"/>
      <c r="E9" s="13"/>
      <c r="F9" s="13"/>
      <c r="G9" s="13"/>
      <c r="H9" s="13"/>
      <c r="I9" s="13"/>
      <c r="J9" s="13"/>
      <c r="K9" s="13"/>
      <c r="L9" s="13"/>
      <c r="M9" s="13"/>
      <c r="N9" s="13"/>
      <c r="O9" s="13"/>
      <c r="P9" s="13"/>
      <c r="Q9" s="13"/>
    </row>
    <row r="10" spans="1:26" ht="15" customHeight="1" x14ac:dyDescent="0.2">
      <c r="B10" s="20" t="s">
        <v>57</v>
      </c>
      <c r="C10" s="68" t="s">
        <v>58</v>
      </c>
      <c r="D10" s="69"/>
      <c r="E10" s="69"/>
      <c r="F10" s="69"/>
      <c r="G10" s="69"/>
      <c r="H10" s="69"/>
      <c r="I10" s="69"/>
      <c r="J10" s="69"/>
      <c r="K10" s="69"/>
      <c r="L10" s="69"/>
      <c r="M10" s="69"/>
      <c r="N10" s="69"/>
      <c r="O10" s="69"/>
      <c r="P10" s="69"/>
      <c r="Q10" s="69"/>
    </row>
    <row r="11" spans="1:26" ht="107.25" customHeight="1" x14ac:dyDescent="0.2">
      <c r="B11" s="20" t="s">
        <v>59</v>
      </c>
      <c r="C11" s="68" t="s">
        <v>126</v>
      </c>
      <c r="D11" s="69"/>
      <c r="E11" s="69"/>
      <c r="F11" s="69"/>
      <c r="G11" s="69"/>
      <c r="H11" s="69"/>
      <c r="I11" s="69"/>
      <c r="J11" s="69"/>
      <c r="K11" s="69"/>
      <c r="L11" s="69"/>
      <c r="M11" s="69"/>
      <c r="N11" s="69"/>
      <c r="O11" s="69"/>
      <c r="P11" s="69"/>
      <c r="Q11" s="69"/>
    </row>
    <row r="12" spans="1:26" ht="24" customHeight="1" x14ac:dyDescent="0.25">
      <c r="B12" s="53" t="s">
        <v>60</v>
      </c>
    </row>
    <row r="13" spans="1:26" ht="6" customHeight="1" x14ac:dyDescent="0.2"/>
    <row r="14" spans="1:26" s="3" customFormat="1" ht="30.75" customHeight="1" x14ac:dyDescent="0.25">
      <c r="B14" s="1"/>
      <c r="C14" s="65" t="s">
        <v>61</v>
      </c>
      <c r="D14" s="66"/>
      <c r="E14" s="66"/>
      <c r="F14" s="14"/>
      <c r="G14" s="67" t="s">
        <v>62</v>
      </c>
      <c r="H14" s="63"/>
      <c r="I14" s="64"/>
      <c r="J14" s="14"/>
      <c r="K14" s="62" t="s">
        <v>63</v>
      </c>
      <c r="L14" s="63"/>
      <c r="M14" s="64"/>
      <c r="N14" s="14"/>
      <c r="O14" s="62" t="s">
        <v>64</v>
      </c>
      <c r="P14" s="63"/>
      <c r="Q14" s="64"/>
    </row>
    <row r="15" spans="1:26" s="5" customFormat="1" ht="56.25" customHeight="1" x14ac:dyDescent="0.25">
      <c r="B15" s="4" t="s">
        <v>65</v>
      </c>
      <c r="C15" s="6" t="s">
        <v>66</v>
      </c>
      <c r="D15" s="6" t="s">
        <v>67</v>
      </c>
      <c r="E15" s="6" t="s">
        <v>68</v>
      </c>
      <c r="F15" s="15"/>
      <c r="G15" s="7" t="s">
        <v>66</v>
      </c>
      <c r="H15" s="7" t="s">
        <v>67</v>
      </c>
      <c r="I15" s="7" t="s">
        <v>68</v>
      </c>
      <c r="J15" s="15"/>
      <c r="K15" s="7" t="s">
        <v>66</v>
      </c>
      <c r="L15" s="7" t="s">
        <v>67</v>
      </c>
      <c r="M15" s="7" t="s">
        <v>68</v>
      </c>
      <c r="N15" s="15"/>
      <c r="O15" s="7" t="s">
        <v>66</v>
      </c>
      <c r="P15" s="7" t="s">
        <v>67</v>
      </c>
      <c r="Q15" s="7" t="s">
        <v>68</v>
      </c>
    </row>
    <row r="16" spans="1:26" ht="15.75" customHeight="1" x14ac:dyDescent="0.25">
      <c r="B16" s="42" t="s">
        <v>69</v>
      </c>
      <c r="C16" s="44">
        <v>563158</v>
      </c>
      <c r="D16" s="44">
        <v>502853</v>
      </c>
      <c r="E16" s="44">
        <v>122891</v>
      </c>
      <c r="F16" s="45"/>
      <c r="G16" s="44">
        <v>142883</v>
      </c>
      <c r="H16" s="44">
        <v>129475</v>
      </c>
      <c r="I16" s="44">
        <v>65856</v>
      </c>
      <c r="J16" s="45"/>
      <c r="K16" s="44">
        <v>414651</v>
      </c>
      <c r="L16" s="44">
        <v>367782</v>
      </c>
      <c r="M16" s="44">
        <v>56475</v>
      </c>
      <c r="N16" s="45"/>
      <c r="O16" s="44">
        <v>5624</v>
      </c>
      <c r="P16" s="44">
        <v>5596</v>
      </c>
      <c r="Q16" s="44">
        <v>560</v>
      </c>
      <c r="R16" s="39"/>
      <c r="S16" s="43"/>
      <c r="T16"/>
      <c r="U16"/>
      <c r="V16"/>
      <c r="X16" s="8"/>
      <c r="Y16" s="8"/>
      <c r="Z16" s="8"/>
    </row>
    <row r="17" spans="2:32" ht="15.75" customHeight="1" x14ac:dyDescent="0.25">
      <c r="B17" s="42" t="s">
        <v>70</v>
      </c>
      <c r="C17" s="44">
        <v>702266</v>
      </c>
      <c r="D17" s="44">
        <v>628964</v>
      </c>
      <c r="E17" s="44">
        <v>154520</v>
      </c>
      <c r="F17" s="45"/>
      <c r="G17" s="44">
        <v>172139</v>
      </c>
      <c r="H17" s="44">
        <v>160082</v>
      </c>
      <c r="I17" s="44">
        <v>82627</v>
      </c>
      <c r="J17" s="45"/>
      <c r="K17" s="60">
        <v>523502</v>
      </c>
      <c r="L17" s="61">
        <v>462302</v>
      </c>
      <c r="M17" s="61">
        <v>71208</v>
      </c>
      <c r="N17" s="47"/>
      <c r="O17" s="61">
        <v>6625</v>
      </c>
      <c r="P17" s="61">
        <v>6580</v>
      </c>
      <c r="Q17" s="61">
        <v>685</v>
      </c>
      <c r="T17"/>
      <c r="U17"/>
      <c r="V17"/>
      <c r="W17" s="8"/>
      <c r="X17" s="8"/>
      <c r="Y17" s="8"/>
      <c r="Z17" s="8"/>
    </row>
    <row r="18" spans="2:32" ht="15.75" customHeight="1" x14ac:dyDescent="0.25">
      <c r="B18" s="42" t="s">
        <v>71</v>
      </c>
      <c r="C18" s="61">
        <v>653852</v>
      </c>
      <c r="D18" s="61">
        <v>578886</v>
      </c>
      <c r="E18" s="61">
        <v>144368</v>
      </c>
      <c r="F18" s="47"/>
      <c r="G18" s="61">
        <v>162889</v>
      </c>
      <c r="H18" s="61">
        <v>151343</v>
      </c>
      <c r="I18" s="61">
        <v>76359</v>
      </c>
      <c r="J18" s="47"/>
      <c r="K18" s="61">
        <v>489783</v>
      </c>
      <c r="L18" s="61">
        <v>426404</v>
      </c>
      <c r="M18" s="61">
        <v>67770</v>
      </c>
      <c r="N18" s="47"/>
      <c r="O18" s="61">
        <v>1180</v>
      </c>
      <c r="P18" s="61">
        <v>1139</v>
      </c>
      <c r="Q18" s="61">
        <v>239</v>
      </c>
      <c r="T18"/>
      <c r="U18"/>
      <c r="V18"/>
      <c r="W18" s="8"/>
      <c r="X18" s="8"/>
      <c r="Y18" s="8"/>
      <c r="Z18" s="8"/>
    </row>
    <row r="19" spans="2:32" ht="15.75" customHeight="1" x14ac:dyDescent="0.25">
      <c r="B19" s="42" t="s">
        <v>72</v>
      </c>
      <c r="C19" s="61">
        <v>678671</v>
      </c>
      <c r="D19" s="61">
        <v>600793</v>
      </c>
      <c r="E19" s="61">
        <v>154195</v>
      </c>
      <c r="F19" s="47"/>
      <c r="G19" s="61">
        <v>170376</v>
      </c>
      <c r="H19" s="61">
        <v>158311</v>
      </c>
      <c r="I19" s="61">
        <v>81992</v>
      </c>
      <c r="J19" s="47"/>
      <c r="K19" s="61">
        <v>508172</v>
      </c>
      <c r="L19" s="61">
        <v>442419</v>
      </c>
      <c r="M19" s="61">
        <v>72170</v>
      </c>
      <c r="N19" s="47"/>
      <c r="O19" s="61">
        <v>123</v>
      </c>
      <c r="P19" s="61">
        <v>63</v>
      </c>
      <c r="Q19" s="61">
        <v>33</v>
      </c>
      <c r="T19"/>
      <c r="U19"/>
      <c r="V19"/>
      <c r="W19" s="16"/>
      <c r="X19" s="8"/>
      <c r="Y19" s="8"/>
      <c r="Z19" s="8"/>
    </row>
    <row r="20" spans="2:32" ht="15.75" customHeight="1" x14ac:dyDescent="0.25">
      <c r="B20" s="42" t="s">
        <v>73</v>
      </c>
      <c r="C20" s="61">
        <v>703319</v>
      </c>
      <c r="D20" s="61">
        <v>621202</v>
      </c>
      <c r="E20" s="61">
        <v>158985</v>
      </c>
      <c r="F20" s="47"/>
      <c r="G20" s="61">
        <v>178484</v>
      </c>
      <c r="H20" s="61">
        <v>165311</v>
      </c>
      <c r="I20" s="61">
        <v>85097</v>
      </c>
      <c r="J20" s="47"/>
      <c r="K20" s="61">
        <v>524774</v>
      </c>
      <c r="L20" s="61">
        <v>455857</v>
      </c>
      <c r="M20" s="61">
        <v>73884</v>
      </c>
      <c r="N20" s="47"/>
      <c r="O20" s="61">
        <v>61</v>
      </c>
      <c r="P20" s="61">
        <v>34</v>
      </c>
      <c r="Q20" s="61">
        <v>4</v>
      </c>
      <c r="T20"/>
      <c r="U20"/>
      <c r="V20"/>
      <c r="W20" s="16"/>
      <c r="X20" s="8"/>
      <c r="Y20" s="8"/>
      <c r="Z20" s="8"/>
    </row>
    <row r="21" spans="2:32" ht="15.75" customHeight="1" x14ac:dyDescent="0.25">
      <c r="B21" s="42" t="s">
        <v>74</v>
      </c>
      <c r="C21" s="61">
        <v>733151</v>
      </c>
      <c r="D21" s="61">
        <v>636244</v>
      </c>
      <c r="E21" s="61">
        <v>158929</v>
      </c>
      <c r="F21" s="47"/>
      <c r="G21" s="61">
        <v>177486</v>
      </c>
      <c r="H21" s="61">
        <v>164984</v>
      </c>
      <c r="I21" s="61">
        <v>84514</v>
      </c>
      <c r="J21" s="47"/>
      <c r="K21" s="61">
        <v>555634</v>
      </c>
      <c r="L21" s="61">
        <v>471236</v>
      </c>
      <c r="M21" s="61">
        <v>74414</v>
      </c>
      <c r="N21" s="47"/>
      <c r="O21" s="61">
        <v>31</v>
      </c>
      <c r="P21" s="61">
        <v>24</v>
      </c>
      <c r="Q21" s="61">
        <v>1</v>
      </c>
      <c r="T21"/>
      <c r="U21"/>
      <c r="V21"/>
      <c r="W21" s="16"/>
      <c r="X21" s="8"/>
      <c r="Y21" s="8"/>
      <c r="Z21" s="8"/>
    </row>
    <row r="22" spans="2:32" ht="15.75" customHeight="1" x14ac:dyDescent="0.25">
      <c r="B22" s="42" t="s">
        <v>75</v>
      </c>
      <c r="C22" s="61">
        <v>733839</v>
      </c>
      <c r="D22" s="61">
        <v>636323</v>
      </c>
      <c r="E22" s="61">
        <v>161177</v>
      </c>
      <c r="F22" s="47"/>
      <c r="G22" s="61">
        <v>180545</v>
      </c>
      <c r="H22" s="61">
        <v>167710</v>
      </c>
      <c r="I22" s="61">
        <v>85403</v>
      </c>
      <c r="J22" s="47"/>
      <c r="K22" s="61">
        <v>553260</v>
      </c>
      <c r="L22" s="61">
        <v>468579</v>
      </c>
      <c r="M22" s="61">
        <v>75774</v>
      </c>
      <c r="N22" s="47"/>
      <c r="O22" s="61">
        <v>34</v>
      </c>
      <c r="P22" s="61">
        <v>34</v>
      </c>
      <c r="Q22" s="61">
        <v>0</v>
      </c>
      <c r="T22"/>
      <c r="U22"/>
      <c r="V22"/>
      <c r="W22" s="8"/>
      <c r="X22" s="8"/>
      <c r="Y22" s="8"/>
      <c r="Z22" s="8"/>
    </row>
    <row r="23" spans="2:32" ht="15.75" customHeight="1" x14ac:dyDescent="0.25">
      <c r="B23" s="42" t="s">
        <v>76</v>
      </c>
      <c r="C23" s="61">
        <v>783161</v>
      </c>
      <c r="D23" s="61">
        <v>682271</v>
      </c>
      <c r="E23" s="61">
        <v>173409</v>
      </c>
      <c r="F23" s="47"/>
      <c r="G23" s="61">
        <v>196313</v>
      </c>
      <c r="H23" s="61">
        <v>183191</v>
      </c>
      <c r="I23" s="61">
        <v>93086</v>
      </c>
      <c r="J23" s="47"/>
      <c r="K23" s="61">
        <v>586814</v>
      </c>
      <c r="L23" s="61">
        <v>499046</v>
      </c>
      <c r="M23" s="61">
        <v>80323</v>
      </c>
      <c r="N23" s="47"/>
      <c r="O23" s="61">
        <v>34</v>
      </c>
      <c r="P23" s="61">
        <v>34</v>
      </c>
      <c r="Q23" s="61">
        <v>0</v>
      </c>
      <c r="T23"/>
      <c r="U23"/>
      <c r="V23"/>
      <c r="W23" s="8"/>
      <c r="X23" s="8"/>
      <c r="Y23" s="8"/>
      <c r="Z23" s="8"/>
      <c r="AA23" s="8"/>
      <c r="AB23" s="9"/>
      <c r="AE23" s="8"/>
      <c r="AF23" s="9"/>
    </row>
    <row r="24" spans="2:32" ht="15.75" customHeight="1" x14ac:dyDescent="0.25">
      <c r="B24" s="42" t="s">
        <v>77</v>
      </c>
      <c r="C24" s="61">
        <v>592694</v>
      </c>
      <c r="D24" s="61">
        <v>520249</v>
      </c>
      <c r="E24" s="61">
        <v>134800</v>
      </c>
      <c r="F24" s="47"/>
      <c r="G24" s="61">
        <v>154953</v>
      </c>
      <c r="H24" s="61">
        <v>144222</v>
      </c>
      <c r="I24" s="61">
        <v>73759</v>
      </c>
      <c r="J24" s="47"/>
      <c r="K24" s="61">
        <v>437721</v>
      </c>
      <c r="L24" s="61">
        <v>376007</v>
      </c>
      <c r="M24" s="61">
        <v>61041</v>
      </c>
      <c r="N24" s="47"/>
      <c r="O24" s="61">
        <v>20</v>
      </c>
      <c r="P24" s="61">
        <v>20</v>
      </c>
      <c r="Q24" s="61">
        <v>0</v>
      </c>
      <c r="T24"/>
      <c r="U24"/>
      <c r="V24"/>
      <c r="W24" s="8"/>
      <c r="X24" s="8"/>
      <c r="Y24" s="8"/>
      <c r="Z24" s="8"/>
      <c r="AA24" s="8"/>
      <c r="AB24" s="9"/>
      <c r="AE24" s="8"/>
      <c r="AF24" s="9"/>
    </row>
    <row r="25" spans="2:32" ht="15.75" customHeight="1" x14ac:dyDescent="0.25">
      <c r="B25" s="42" t="s">
        <v>78</v>
      </c>
      <c r="C25" s="61">
        <v>746209</v>
      </c>
      <c r="D25" s="61">
        <v>658389</v>
      </c>
      <c r="E25" s="61">
        <v>163276</v>
      </c>
      <c r="F25" s="47"/>
      <c r="G25" s="61">
        <v>183402</v>
      </c>
      <c r="H25" s="61">
        <v>170963</v>
      </c>
      <c r="I25" s="61">
        <v>85940</v>
      </c>
      <c r="J25" s="47"/>
      <c r="K25" s="61">
        <v>562738</v>
      </c>
      <c r="L25" s="61">
        <v>487382</v>
      </c>
      <c r="M25" s="61">
        <v>77328</v>
      </c>
      <c r="N25" s="47"/>
      <c r="O25" s="61">
        <v>69</v>
      </c>
      <c r="P25" s="61">
        <v>44</v>
      </c>
      <c r="Q25" s="61">
        <v>8</v>
      </c>
      <c r="T25"/>
      <c r="U25"/>
      <c r="V25"/>
      <c r="W25" s="8"/>
      <c r="X25" s="8"/>
      <c r="Y25" s="8"/>
      <c r="Z25" s="8"/>
      <c r="AA25" s="8"/>
      <c r="AB25" s="9"/>
      <c r="AE25" s="8"/>
      <c r="AF25" s="9"/>
    </row>
    <row r="26" spans="2:32" ht="15.75" customHeight="1" x14ac:dyDescent="0.25">
      <c r="B26" s="42" t="s">
        <v>79</v>
      </c>
      <c r="C26" s="61">
        <v>744299</v>
      </c>
      <c r="D26" s="61">
        <v>654546</v>
      </c>
      <c r="E26" s="61">
        <v>162872</v>
      </c>
      <c r="F26" s="47"/>
      <c r="G26" s="61">
        <v>184687</v>
      </c>
      <c r="H26" s="61">
        <v>172194</v>
      </c>
      <c r="I26" s="61">
        <v>87047</v>
      </c>
      <c r="J26" s="47"/>
      <c r="K26" s="61">
        <v>559585</v>
      </c>
      <c r="L26" s="61">
        <v>482325</v>
      </c>
      <c r="M26" s="61">
        <v>75825</v>
      </c>
      <c r="N26" s="47"/>
      <c r="O26" s="61">
        <v>27</v>
      </c>
      <c r="P26" s="61">
        <v>27</v>
      </c>
      <c r="Q26" s="61">
        <v>0</v>
      </c>
      <c r="T26"/>
      <c r="U26"/>
      <c r="V26"/>
      <c r="W26" s="8"/>
      <c r="X26" s="8"/>
      <c r="Y26" s="8"/>
      <c r="Z26" s="8"/>
      <c r="AA26" s="8"/>
      <c r="AB26" s="9"/>
      <c r="AE26" s="8"/>
      <c r="AF26" s="9"/>
    </row>
    <row r="27" spans="2:32" ht="15.75" customHeight="1" x14ac:dyDescent="0.25">
      <c r="B27" s="42" t="s">
        <v>80</v>
      </c>
      <c r="C27" s="61">
        <v>887683</v>
      </c>
      <c r="D27" s="61">
        <v>781833</v>
      </c>
      <c r="E27" s="61">
        <v>199780</v>
      </c>
      <c r="F27" s="47"/>
      <c r="G27" s="61">
        <v>222006</v>
      </c>
      <c r="H27" s="61">
        <v>206744</v>
      </c>
      <c r="I27" s="61">
        <v>104814</v>
      </c>
      <c r="J27" s="47"/>
      <c r="K27" s="61">
        <v>665646</v>
      </c>
      <c r="L27" s="61">
        <v>575058</v>
      </c>
      <c r="M27" s="61">
        <v>94966</v>
      </c>
      <c r="N27" s="47"/>
      <c r="O27" s="61">
        <v>31</v>
      </c>
      <c r="P27" s="61">
        <v>31</v>
      </c>
      <c r="Q27" s="61">
        <v>0</v>
      </c>
      <c r="T27"/>
      <c r="U27"/>
      <c r="V27"/>
      <c r="W27" s="8"/>
      <c r="X27" s="8"/>
      <c r="Y27" s="8"/>
      <c r="Z27" s="8"/>
      <c r="AA27" s="8"/>
      <c r="AB27" s="9"/>
      <c r="AE27" s="8"/>
      <c r="AF27" s="9"/>
    </row>
    <row r="28" spans="2:32" ht="15.75" customHeight="1" x14ac:dyDescent="0.25">
      <c r="B28" s="42" t="s">
        <v>81</v>
      </c>
      <c r="C28" s="61">
        <v>762686</v>
      </c>
      <c r="D28" s="61">
        <v>676079</v>
      </c>
      <c r="E28" s="61">
        <v>162275</v>
      </c>
      <c r="F28" s="47"/>
      <c r="G28" s="61">
        <v>170574</v>
      </c>
      <c r="H28" s="61">
        <v>158685</v>
      </c>
      <c r="I28" s="61">
        <v>78963</v>
      </c>
      <c r="J28" s="47"/>
      <c r="K28" s="61">
        <v>584783</v>
      </c>
      <c r="L28" s="61">
        <v>510065</v>
      </c>
      <c r="M28" s="61">
        <v>82270</v>
      </c>
      <c r="N28" s="47"/>
      <c r="O28" s="61">
        <v>7329</v>
      </c>
      <c r="P28" s="61">
        <v>7329</v>
      </c>
      <c r="Q28" s="61">
        <v>1042</v>
      </c>
      <c r="T28"/>
      <c r="U28"/>
      <c r="V28"/>
      <c r="W28" s="8"/>
      <c r="X28" s="8"/>
      <c r="Y28" s="8"/>
      <c r="Z28" s="8"/>
      <c r="AA28" s="8"/>
      <c r="AB28" s="9"/>
      <c r="AE28" s="8"/>
      <c r="AF28" s="9"/>
    </row>
    <row r="29" spans="2:32" ht="15.75" customHeight="1" x14ac:dyDescent="0.25">
      <c r="B29" s="42" t="s">
        <v>82</v>
      </c>
      <c r="C29" s="61">
        <v>903417</v>
      </c>
      <c r="D29" s="61">
        <v>803860</v>
      </c>
      <c r="E29" s="61">
        <v>198238</v>
      </c>
      <c r="F29" s="47"/>
      <c r="G29" s="61">
        <v>202983</v>
      </c>
      <c r="H29" s="61">
        <v>189039</v>
      </c>
      <c r="I29" s="61">
        <v>96555</v>
      </c>
      <c r="J29" s="47"/>
      <c r="K29" s="61">
        <v>693073</v>
      </c>
      <c r="L29" s="61">
        <v>607460</v>
      </c>
      <c r="M29" s="61">
        <v>100561</v>
      </c>
      <c r="N29" s="47"/>
      <c r="O29" s="61">
        <v>7361</v>
      </c>
      <c r="P29" s="61">
        <v>7361</v>
      </c>
      <c r="Q29" s="61">
        <v>1122</v>
      </c>
      <c r="T29"/>
      <c r="U29"/>
      <c r="V29"/>
      <c r="W29" s="8"/>
      <c r="X29" s="8"/>
      <c r="Y29" s="8"/>
      <c r="Z29" s="8"/>
      <c r="AA29" s="8"/>
      <c r="AB29" s="9"/>
      <c r="AE29" s="8"/>
      <c r="AF29" s="9"/>
    </row>
    <row r="30" spans="2:32" ht="15.75" customHeight="1" x14ac:dyDescent="0.25">
      <c r="B30" s="42" t="s">
        <v>83</v>
      </c>
      <c r="C30" s="61">
        <v>978821</v>
      </c>
      <c r="D30" s="61">
        <v>875180</v>
      </c>
      <c r="E30" s="61">
        <v>214569</v>
      </c>
      <c r="F30" s="47"/>
      <c r="G30" s="61">
        <v>220609</v>
      </c>
      <c r="H30" s="61">
        <v>204212</v>
      </c>
      <c r="I30" s="61">
        <v>104479</v>
      </c>
      <c r="J30" s="47"/>
      <c r="K30" s="61">
        <v>749934</v>
      </c>
      <c r="L30" s="61">
        <v>662693</v>
      </c>
      <c r="M30" s="61">
        <v>108738</v>
      </c>
      <c r="N30" s="47"/>
      <c r="O30" s="61">
        <v>8278</v>
      </c>
      <c r="P30" s="61">
        <v>8275</v>
      </c>
      <c r="Q30" s="61">
        <v>1352</v>
      </c>
      <c r="T30"/>
      <c r="U30"/>
      <c r="V30"/>
      <c r="W30" s="8"/>
      <c r="X30" s="8"/>
      <c r="Y30" s="8"/>
      <c r="Z30" s="8"/>
      <c r="AA30" s="8"/>
      <c r="AB30" s="9"/>
      <c r="AE30" s="8"/>
      <c r="AF30" s="9"/>
    </row>
    <row r="31" spans="2:32" ht="15.75" customHeight="1" x14ac:dyDescent="0.25">
      <c r="B31" s="42" t="s">
        <v>84</v>
      </c>
      <c r="C31" s="61">
        <v>928069</v>
      </c>
      <c r="D31" s="61">
        <v>828518</v>
      </c>
      <c r="E31" s="61">
        <v>211696</v>
      </c>
      <c r="F31" s="47"/>
      <c r="G31" s="61">
        <v>211651</v>
      </c>
      <c r="H31" s="61">
        <v>196226</v>
      </c>
      <c r="I31" s="61">
        <v>101088</v>
      </c>
      <c r="J31" s="47"/>
      <c r="K31" s="61">
        <v>708373</v>
      </c>
      <c r="L31" s="61">
        <v>624259</v>
      </c>
      <c r="M31" s="61">
        <v>109411</v>
      </c>
      <c r="N31" s="47"/>
      <c r="O31" s="61">
        <v>8045</v>
      </c>
      <c r="P31" s="61">
        <v>8033</v>
      </c>
      <c r="Q31" s="61">
        <v>1197</v>
      </c>
      <c r="T31"/>
      <c r="U31"/>
      <c r="V31"/>
      <c r="W31" s="8"/>
      <c r="X31" s="8"/>
      <c r="Y31" s="8"/>
      <c r="Z31" s="8"/>
      <c r="AA31" s="8"/>
      <c r="AB31" s="9"/>
      <c r="AE31" s="8"/>
      <c r="AF31" s="9"/>
    </row>
    <row r="32" spans="2:32" ht="15.75" customHeight="1" x14ac:dyDescent="0.25">
      <c r="B32" s="42" t="s">
        <v>85</v>
      </c>
      <c r="C32" s="61">
        <v>936250</v>
      </c>
      <c r="D32" s="61">
        <v>831700</v>
      </c>
      <c r="E32" s="61">
        <v>212886</v>
      </c>
      <c r="F32" s="47"/>
      <c r="G32" s="61">
        <v>213135</v>
      </c>
      <c r="H32" s="61">
        <v>196551</v>
      </c>
      <c r="I32" s="61">
        <v>101295</v>
      </c>
      <c r="J32" s="47"/>
      <c r="K32" s="61">
        <v>715449</v>
      </c>
      <c r="L32" s="61">
        <v>627498</v>
      </c>
      <c r="M32" s="61">
        <v>110371</v>
      </c>
      <c r="N32" s="47"/>
      <c r="O32" s="61">
        <v>7666</v>
      </c>
      <c r="P32" s="61">
        <v>7651</v>
      </c>
      <c r="Q32" s="61">
        <v>1220</v>
      </c>
      <c r="T32"/>
      <c r="U32"/>
      <c r="V32"/>
      <c r="W32" s="8"/>
      <c r="X32" s="8"/>
      <c r="Y32" s="8"/>
      <c r="Z32" s="8"/>
      <c r="AA32" s="8"/>
      <c r="AB32" s="9"/>
      <c r="AE32" s="8"/>
      <c r="AF32" s="9"/>
    </row>
    <row r="33" spans="2:32" ht="15.75" customHeight="1" x14ac:dyDescent="0.25">
      <c r="B33" s="42" t="s">
        <v>86</v>
      </c>
      <c r="C33" s="61">
        <v>918369</v>
      </c>
      <c r="D33" s="61">
        <v>813334</v>
      </c>
      <c r="E33" s="61">
        <v>205023</v>
      </c>
      <c r="F33" s="47"/>
      <c r="G33" s="61">
        <v>212878</v>
      </c>
      <c r="H33" s="61">
        <v>196274</v>
      </c>
      <c r="I33" s="61">
        <v>98776</v>
      </c>
      <c r="J33" s="47"/>
      <c r="K33" s="61">
        <v>698350</v>
      </c>
      <c r="L33" s="61">
        <v>609973</v>
      </c>
      <c r="M33" s="61">
        <v>105121</v>
      </c>
      <c r="N33" s="47"/>
      <c r="O33" s="61">
        <v>7141</v>
      </c>
      <c r="P33" s="61">
        <v>7087</v>
      </c>
      <c r="Q33" s="61">
        <v>1126</v>
      </c>
      <c r="T33"/>
      <c r="U33"/>
      <c r="V33"/>
      <c r="W33" s="8"/>
      <c r="X33" s="8"/>
      <c r="Y33" s="8"/>
      <c r="Z33" s="8"/>
      <c r="AA33" s="8"/>
      <c r="AB33" s="9"/>
      <c r="AE33" s="8"/>
      <c r="AF33" s="9"/>
    </row>
    <row r="34" spans="2:32" ht="15.75" customHeight="1" x14ac:dyDescent="0.25">
      <c r="B34" s="42" t="s">
        <v>87</v>
      </c>
      <c r="C34" s="61">
        <v>954925</v>
      </c>
      <c r="D34" s="61">
        <v>850884</v>
      </c>
      <c r="E34" s="61">
        <v>218584</v>
      </c>
      <c r="F34" s="47"/>
      <c r="G34" s="61">
        <v>222454</v>
      </c>
      <c r="H34" s="61">
        <v>205059</v>
      </c>
      <c r="I34" s="61">
        <v>104682</v>
      </c>
      <c r="J34" s="47"/>
      <c r="K34" s="61">
        <v>724839</v>
      </c>
      <c r="L34" s="61">
        <v>638227</v>
      </c>
      <c r="M34" s="61">
        <v>112657</v>
      </c>
      <c r="N34" s="47"/>
      <c r="O34" s="61">
        <v>7632</v>
      </c>
      <c r="P34" s="61">
        <v>7598</v>
      </c>
      <c r="Q34" s="61">
        <v>1245</v>
      </c>
      <c r="T34"/>
      <c r="U34"/>
      <c r="V34"/>
      <c r="W34" s="8"/>
      <c r="X34" s="8"/>
      <c r="Y34" s="8"/>
      <c r="Z34" s="8"/>
      <c r="AA34" s="8"/>
      <c r="AB34" s="9"/>
      <c r="AE34" s="10"/>
      <c r="AF34" s="9"/>
    </row>
    <row r="35" spans="2:32" ht="15.75" customHeight="1" x14ac:dyDescent="0.25">
      <c r="B35" s="42" t="s">
        <v>88</v>
      </c>
      <c r="C35" s="61">
        <v>964035</v>
      </c>
      <c r="D35" s="61">
        <v>857387</v>
      </c>
      <c r="E35" s="61">
        <v>219123</v>
      </c>
      <c r="F35" s="47"/>
      <c r="G35" s="61">
        <v>225905</v>
      </c>
      <c r="H35" s="61">
        <v>208410</v>
      </c>
      <c r="I35" s="61">
        <v>105037</v>
      </c>
      <c r="J35" s="47"/>
      <c r="K35" s="61">
        <v>730062</v>
      </c>
      <c r="L35" s="61">
        <v>640972</v>
      </c>
      <c r="M35" s="61">
        <v>112784</v>
      </c>
      <c r="N35" s="47"/>
      <c r="O35" s="61">
        <v>8068</v>
      </c>
      <c r="P35" s="61">
        <v>8005</v>
      </c>
      <c r="Q35" s="61">
        <v>1302</v>
      </c>
      <c r="T35"/>
      <c r="U35"/>
      <c r="V35"/>
      <c r="W35" s="8"/>
      <c r="X35" s="8"/>
      <c r="Y35" s="8"/>
      <c r="Z35" s="8"/>
      <c r="AA35" s="8"/>
      <c r="AB35" s="9"/>
      <c r="AE35" s="10"/>
      <c r="AF35" s="9"/>
    </row>
    <row r="36" spans="2:32" ht="15.75" customHeight="1" x14ac:dyDescent="0.25">
      <c r="B36" s="42" t="s">
        <v>89</v>
      </c>
      <c r="C36" s="61">
        <v>768891</v>
      </c>
      <c r="D36" s="61">
        <v>684998</v>
      </c>
      <c r="E36" s="61">
        <v>178374</v>
      </c>
      <c r="F36" s="47"/>
      <c r="G36" s="61">
        <v>187254</v>
      </c>
      <c r="H36" s="61">
        <v>172785</v>
      </c>
      <c r="I36" s="61">
        <v>86433</v>
      </c>
      <c r="J36" s="47"/>
      <c r="K36" s="61">
        <v>574759</v>
      </c>
      <c r="L36" s="61">
        <v>505368</v>
      </c>
      <c r="M36" s="61">
        <v>90784</v>
      </c>
      <c r="N36" s="47"/>
      <c r="O36" s="61">
        <v>6878</v>
      </c>
      <c r="P36" s="61">
        <v>6845</v>
      </c>
      <c r="Q36" s="61">
        <v>1157</v>
      </c>
      <c r="T36"/>
      <c r="U36"/>
      <c r="V36"/>
      <c r="W36" s="8"/>
      <c r="X36" s="8"/>
      <c r="Y36" s="8"/>
      <c r="Z36" s="8"/>
      <c r="AA36" s="8"/>
      <c r="AB36" s="9"/>
      <c r="AE36" s="10"/>
      <c r="AF36" s="9"/>
    </row>
    <row r="37" spans="2:32" ht="15.75" customHeight="1" x14ac:dyDescent="0.25">
      <c r="B37" s="42" t="s">
        <v>90</v>
      </c>
      <c r="C37" s="61">
        <v>966983</v>
      </c>
      <c r="D37" s="61">
        <v>860226</v>
      </c>
      <c r="E37" s="61">
        <v>220762</v>
      </c>
      <c r="F37" s="47"/>
      <c r="G37" s="61">
        <v>227545</v>
      </c>
      <c r="H37" s="61">
        <v>210446</v>
      </c>
      <c r="I37" s="61">
        <v>105389</v>
      </c>
      <c r="J37" s="47"/>
      <c r="K37" s="61">
        <v>731261</v>
      </c>
      <c r="L37" s="61">
        <v>641627</v>
      </c>
      <c r="M37" s="61">
        <v>113931</v>
      </c>
      <c r="N37" s="47"/>
      <c r="O37" s="61">
        <v>8177</v>
      </c>
      <c r="P37" s="61">
        <v>8153</v>
      </c>
      <c r="Q37" s="61">
        <v>1442</v>
      </c>
      <c r="T37"/>
      <c r="U37"/>
      <c r="V37"/>
      <c r="W37" s="8"/>
      <c r="X37" s="8"/>
      <c r="Y37" s="8"/>
      <c r="Z37" s="8"/>
      <c r="AA37" s="8"/>
      <c r="AB37" s="9"/>
      <c r="AE37" s="10"/>
      <c r="AF37" s="9"/>
    </row>
    <row r="38" spans="2:32" ht="15.75" customHeight="1" x14ac:dyDescent="0.25">
      <c r="B38" s="42" t="s">
        <v>91</v>
      </c>
      <c r="C38" s="61">
        <v>973869</v>
      </c>
      <c r="D38" s="61">
        <v>863549</v>
      </c>
      <c r="E38" s="61">
        <v>215445</v>
      </c>
      <c r="F38" s="47"/>
      <c r="G38" s="61">
        <v>229292</v>
      </c>
      <c r="H38" s="61">
        <v>211358</v>
      </c>
      <c r="I38" s="61">
        <v>105498</v>
      </c>
      <c r="J38" s="47"/>
      <c r="K38" s="61">
        <v>737183</v>
      </c>
      <c r="L38" s="61">
        <v>644830</v>
      </c>
      <c r="M38" s="61">
        <v>108702</v>
      </c>
      <c r="N38" s="47"/>
      <c r="O38" s="61">
        <v>7394</v>
      </c>
      <c r="P38" s="61">
        <v>7361</v>
      </c>
      <c r="Q38" s="61">
        <v>1245</v>
      </c>
      <c r="T38"/>
      <c r="U38"/>
      <c r="V38"/>
      <c r="W38" s="8"/>
      <c r="X38" s="8"/>
      <c r="Y38" s="8"/>
      <c r="Z38" s="8"/>
      <c r="AA38" s="8"/>
      <c r="AB38" s="9"/>
      <c r="AE38" s="10"/>
      <c r="AF38" s="9"/>
    </row>
    <row r="39" spans="2:32" ht="15.75" customHeight="1" x14ac:dyDescent="0.25">
      <c r="B39" s="42" t="s">
        <v>92</v>
      </c>
      <c r="C39" s="61">
        <v>916466</v>
      </c>
      <c r="D39" s="61">
        <v>808532</v>
      </c>
      <c r="E39" s="61">
        <v>207857</v>
      </c>
      <c r="F39" s="47"/>
      <c r="G39" s="61">
        <v>227424</v>
      </c>
      <c r="H39" s="61">
        <v>209873</v>
      </c>
      <c r="I39" s="61">
        <v>105179</v>
      </c>
      <c r="J39" s="47"/>
      <c r="K39" s="61">
        <v>681126</v>
      </c>
      <c r="L39" s="61">
        <v>590768</v>
      </c>
      <c r="M39" s="61">
        <v>101418</v>
      </c>
      <c r="N39" s="47"/>
      <c r="O39" s="61">
        <v>7916</v>
      </c>
      <c r="P39" s="61">
        <v>7891</v>
      </c>
      <c r="Q39" s="61">
        <v>1260</v>
      </c>
      <c r="T39"/>
      <c r="U39"/>
      <c r="V39"/>
      <c r="W39" s="8"/>
      <c r="X39" s="8"/>
      <c r="Y39" s="8"/>
      <c r="Z39" s="8"/>
      <c r="AA39" s="8"/>
      <c r="AB39" s="9"/>
      <c r="AE39" s="10"/>
      <c r="AF39" s="9"/>
    </row>
    <row r="40" spans="2:32" ht="15.75" customHeight="1" x14ac:dyDescent="0.25">
      <c r="B40" s="42" t="s">
        <v>93</v>
      </c>
      <c r="C40" s="61">
        <v>995775</v>
      </c>
      <c r="D40" s="61">
        <v>882950</v>
      </c>
      <c r="E40" s="61">
        <v>218594</v>
      </c>
      <c r="F40" s="47"/>
      <c r="G40" s="61">
        <v>236862</v>
      </c>
      <c r="H40" s="61">
        <v>219117</v>
      </c>
      <c r="I40" s="61">
        <v>109791</v>
      </c>
      <c r="J40" s="47"/>
      <c r="K40" s="61">
        <v>750080</v>
      </c>
      <c r="L40" s="61">
        <v>655016</v>
      </c>
      <c r="M40" s="61">
        <v>106689</v>
      </c>
      <c r="N40" s="47"/>
      <c r="O40" s="61">
        <v>8833</v>
      </c>
      <c r="P40" s="61">
        <v>8817</v>
      </c>
      <c r="Q40" s="61">
        <v>2114</v>
      </c>
      <c r="T40"/>
      <c r="U40"/>
      <c r="V40"/>
      <c r="W40" s="8"/>
      <c r="X40" s="8"/>
      <c r="Y40" s="8"/>
      <c r="Z40" s="8"/>
      <c r="AA40" s="8"/>
      <c r="AB40" s="9"/>
      <c r="AE40" s="10"/>
      <c r="AF40" s="9"/>
    </row>
    <row r="41" spans="2:32" ht="15.75" customHeight="1" x14ac:dyDescent="0.25">
      <c r="B41" s="42" t="s">
        <v>94</v>
      </c>
      <c r="C41" s="61">
        <v>1049839</v>
      </c>
      <c r="D41" s="61">
        <v>932674</v>
      </c>
      <c r="E41" s="61">
        <v>231492</v>
      </c>
      <c r="F41" s="47"/>
      <c r="G41" s="61">
        <v>250237</v>
      </c>
      <c r="H41" s="61">
        <v>230807</v>
      </c>
      <c r="I41" s="61">
        <v>115477</v>
      </c>
      <c r="J41" s="47"/>
      <c r="K41" s="61">
        <v>790163</v>
      </c>
      <c r="L41" s="61">
        <v>692453</v>
      </c>
      <c r="M41" s="61">
        <v>113554</v>
      </c>
      <c r="N41" s="47"/>
      <c r="O41" s="61">
        <v>9439</v>
      </c>
      <c r="P41" s="61">
        <v>9414</v>
      </c>
      <c r="Q41" s="61">
        <v>2461</v>
      </c>
      <c r="T41"/>
      <c r="U41"/>
      <c r="V41"/>
      <c r="W41" s="8"/>
      <c r="X41" s="8"/>
      <c r="Y41" s="8"/>
      <c r="Z41" s="8"/>
      <c r="AA41" s="8"/>
      <c r="AB41" s="9"/>
      <c r="AE41" s="10"/>
      <c r="AF41" s="9"/>
    </row>
    <row r="42" spans="2:32" ht="15.75" customHeight="1" x14ac:dyDescent="0.25">
      <c r="B42" s="42" t="s">
        <v>95</v>
      </c>
      <c r="C42" s="61">
        <v>980976</v>
      </c>
      <c r="D42" s="61">
        <v>873808</v>
      </c>
      <c r="E42" s="61">
        <v>218658</v>
      </c>
      <c r="F42" s="47"/>
      <c r="G42" s="61">
        <v>235734</v>
      </c>
      <c r="H42" s="61">
        <v>217904</v>
      </c>
      <c r="I42" s="61">
        <v>110049</v>
      </c>
      <c r="J42" s="47"/>
      <c r="K42" s="61">
        <v>737018</v>
      </c>
      <c r="L42" s="61">
        <v>647703</v>
      </c>
      <c r="M42" s="61">
        <v>106426</v>
      </c>
      <c r="N42" s="47"/>
      <c r="O42" s="61">
        <v>8224</v>
      </c>
      <c r="P42" s="61">
        <v>8201</v>
      </c>
      <c r="Q42" s="61">
        <v>2183</v>
      </c>
      <c r="T42"/>
      <c r="U42"/>
      <c r="V42"/>
      <c r="W42" s="8"/>
      <c r="X42" s="8"/>
      <c r="Y42" s="8"/>
      <c r="Z42" s="8"/>
      <c r="AA42" s="8"/>
      <c r="AB42" s="9"/>
      <c r="AE42" s="10"/>
      <c r="AF42" s="9"/>
    </row>
    <row r="43" spans="2:32" ht="15.75" customHeight="1" x14ac:dyDescent="0.25">
      <c r="B43" s="42" t="s">
        <v>96</v>
      </c>
      <c r="C43" s="61">
        <v>1083550</v>
      </c>
      <c r="D43" s="61">
        <v>964366</v>
      </c>
      <c r="E43" s="61">
        <v>242724</v>
      </c>
      <c r="F43" s="47"/>
      <c r="G43" s="61">
        <v>262593</v>
      </c>
      <c r="H43" s="61">
        <v>242945</v>
      </c>
      <c r="I43" s="61">
        <v>124280</v>
      </c>
      <c r="J43" s="47"/>
      <c r="K43" s="61">
        <v>811855</v>
      </c>
      <c r="L43" s="61">
        <v>712325</v>
      </c>
      <c r="M43" s="61">
        <v>116031</v>
      </c>
      <c r="N43" s="47"/>
      <c r="O43" s="61">
        <v>9102</v>
      </c>
      <c r="P43" s="61">
        <v>9096</v>
      </c>
      <c r="Q43" s="61">
        <v>2413</v>
      </c>
      <c r="T43"/>
      <c r="U43"/>
      <c r="V43"/>
      <c r="W43" s="8"/>
      <c r="X43" s="8"/>
      <c r="Y43" s="8"/>
      <c r="Z43" s="8"/>
      <c r="AA43" s="8"/>
      <c r="AB43" s="9"/>
      <c r="AE43" s="10"/>
      <c r="AF43" s="9"/>
    </row>
    <row r="44" spans="2:32" ht="15.75" customHeight="1" x14ac:dyDescent="0.25">
      <c r="B44" s="42" t="s">
        <v>97</v>
      </c>
      <c r="C44" s="61">
        <v>958003</v>
      </c>
      <c r="D44" s="61">
        <v>850278</v>
      </c>
      <c r="E44" s="61">
        <v>210066</v>
      </c>
      <c r="F44" s="47"/>
      <c r="G44" s="61">
        <v>227944</v>
      </c>
      <c r="H44" s="61">
        <v>210651</v>
      </c>
      <c r="I44" s="61">
        <v>106913</v>
      </c>
      <c r="J44" s="47"/>
      <c r="K44" s="61">
        <v>721543</v>
      </c>
      <c r="L44" s="61">
        <v>631128</v>
      </c>
      <c r="M44" s="61">
        <v>101054</v>
      </c>
      <c r="N44" s="47"/>
      <c r="O44" s="61">
        <v>8516</v>
      </c>
      <c r="P44" s="61">
        <v>8499</v>
      </c>
      <c r="Q44" s="61">
        <v>2099</v>
      </c>
      <c r="T44"/>
      <c r="U44"/>
      <c r="V44"/>
      <c r="W44" s="8"/>
      <c r="X44" s="8"/>
      <c r="Y44" s="8"/>
      <c r="Z44" s="8"/>
      <c r="AA44" s="8"/>
      <c r="AB44" s="9"/>
      <c r="AE44" s="10"/>
      <c r="AF44" s="9"/>
    </row>
    <row r="45" spans="2:32" ht="15.75" customHeight="1" x14ac:dyDescent="0.25">
      <c r="B45" s="42" t="s">
        <v>98</v>
      </c>
      <c r="C45" s="61">
        <v>1005335</v>
      </c>
      <c r="D45" s="61">
        <v>896025</v>
      </c>
      <c r="E45" s="61">
        <v>217997</v>
      </c>
      <c r="F45" s="47"/>
      <c r="G45" s="61">
        <v>236793</v>
      </c>
      <c r="H45" s="61">
        <v>219205</v>
      </c>
      <c r="I45" s="61">
        <v>109791</v>
      </c>
      <c r="J45" s="47"/>
      <c r="K45" s="61">
        <v>759940</v>
      </c>
      <c r="L45" s="61">
        <v>668225</v>
      </c>
      <c r="M45" s="61">
        <v>106011</v>
      </c>
      <c r="N45" s="47"/>
      <c r="O45" s="61">
        <v>8602</v>
      </c>
      <c r="P45" s="61">
        <v>8595</v>
      </c>
      <c r="Q45" s="61">
        <v>2195</v>
      </c>
      <c r="T45"/>
      <c r="U45"/>
      <c r="V45"/>
      <c r="W45" s="8"/>
      <c r="X45" s="8"/>
      <c r="Y45" s="8"/>
      <c r="Z45" s="8"/>
      <c r="AA45" s="8"/>
      <c r="AB45" s="9"/>
      <c r="AE45" s="10"/>
      <c r="AF45" s="9"/>
    </row>
    <row r="46" spans="2:32" ht="15.75" customHeight="1" x14ac:dyDescent="0.25">
      <c r="B46" s="42" t="s">
        <v>99</v>
      </c>
      <c r="C46" s="61">
        <v>1101542</v>
      </c>
      <c r="D46" s="61">
        <v>979372</v>
      </c>
      <c r="E46" s="61">
        <v>240189</v>
      </c>
      <c r="F46" s="47"/>
      <c r="G46" s="61">
        <v>262631</v>
      </c>
      <c r="H46" s="61">
        <v>243282</v>
      </c>
      <c r="I46" s="61">
        <v>123463</v>
      </c>
      <c r="J46" s="47"/>
      <c r="K46" s="61">
        <v>829211</v>
      </c>
      <c r="L46" s="61">
        <v>726392</v>
      </c>
      <c r="M46" s="61">
        <v>114248</v>
      </c>
      <c r="N46" s="47"/>
      <c r="O46" s="61">
        <v>9700</v>
      </c>
      <c r="P46" s="61">
        <v>9698</v>
      </c>
      <c r="Q46" s="61">
        <v>2478</v>
      </c>
      <c r="T46"/>
      <c r="U46"/>
      <c r="V46"/>
      <c r="W46" s="8"/>
      <c r="X46" s="8"/>
      <c r="Y46" s="8"/>
      <c r="Z46" s="8"/>
      <c r="AA46" s="8"/>
      <c r="AB46" s="9"/>
      <c r="AE46" s="10"/>
      <c r="AF46" s="9"/>
    </row>
    <row r="47" spans="2:32" ht="15.75" customHeight="1" x14ac:dyDescent="0.25">
      <c r="B47" s="42" t="s">
        <v>100</v>
      </c>
      <c r="C47" s="61">
        <v>1005440</v>
      </c>
      <c r="D47" s="61">
        <v>893713</v>
      </c>
      <c r="E47" s="61">
        <v>220957</v>
      </c>
      <c r="F47" s="47"/>
      <c r="G47" s="61">
        <v>241049</v>
      </c>
      <c r="H47" s="61">
        <v>224029</v>
      </c>
      <c r="I47" s="61">
        <v>113958</v>
      </c>
      <c r="J47" s="47"/>
      <c r="K47" s="61">
        <v>755920</v>
      </c>
      <c r="L47" s="61">
        <v>661213</v>
      </c>
      <c r="M47" s="61">
        <v>104806</v>
      </c>
      <c r="N47" s="47"/>
      <c r="O47" s="61">
        <v>8471</v>
      </c>
      <c r="P47" s="61">
        <v>8471</v>
      </c>
      <c r="Q47" s="61">
        <v>2193</v>
      </c>
      <c r="T47"/>
      <c r="U47"/>
      <c r="V47"/>
      <c r="W47" s="8"/>
      <c r="X47" s="8"/>
      <c r="Y47" s="8"/>
      <c r="Z47" s="8"/>
      <c r="AA47" s="8"/>
      <c r="AB47" s="9"/>
      <c r="AE47" s="10"/>
      <c r="AF47" s="9"/>
    </row>
    <row r="48" spans="2:32" ht="15.75" customHeight="1" x14ac:dyDescent="0.25">
      <c r="B48" s="42" t="s">
        <v>101</v>
      </c>
      <c r="C48" s="61">
        <v>893229</v>
      </c>
      <c r="D48" s="61">
        <v>793170</v>
      </c>
      <c r="E48" s="61">
        <v>198290</v>
      </c>
      <c r="F48" s="47"/>
      <c r="G48" s="61">
        <v>220173</v>
      </c>
      <c r="H48" s="61">
        <v>204096</v>
      </c>
      <c r="I48" s="61">
        <v>103395</v>
      </c>
      <c r="J48" s="47"/>
      <c r="K48" s="61">
        <v>665049</v>
      </c>
      <c r="L48" s="61">
        <v>581067</v>
      </c>
      <c r="M48" s="61">
        <v>92890</v>
      </c>
      <c r="N48" s="47"/>
      <c r="O48" s="61">
        <v>8007</v>
      </c>
      <c r="P48" s="61">
        <v>8007</v>
      </c>
      <c r="Q48" s="61">
        <v>2005</v>
      </c>
      <c r="T48"/>
      <c r="U48"/>
      <c r="V48"/>
      <c r="W48" s="8"/>
      <c r="X48" s="8"/>
      <c r="Y48" s="8"/>
      <c r="Z48" s="8"/>
      <c r="AA48" s="8"/>
      <c r="AB48" s="9"/>
      <c r="AE48" s="10"/>
      <c r="AF48" s="9"/>
    </row>
    <row r="49" spans="2:32" ht="15.75" customHeight="1" x14ac:dyDescent="0.25">
      <c r="B49" s="42" t="s">
        <v>102</v>
      </c>
      <c r="C49" s="61">
        <v>1045830</v>
      </c>
      <c r="D49" s="61">
        <v>920841</v>
      </c>
      <c r="E49" s="61">
        <v>230616</v>
      </c>
      <c r="F49" s="47"/>
      <c r="G49" s="61">
        <v>255998</v>
      </c>
      <c r="H49" s="61">
        <v>238237</v>
      </c>
      <c r="I49" s="61">
        <v>119380</v>
      </c>
      <c r="J49" s="47"/>
      <c r="K49" s="61">
        <v>781093</v>
      </c>
      <c r="L49" s="61">
        <v>673887</v>
      </c>
      <c r="M49" s="61">
        <v>108904</v>
      </c>
      <c r="N49" s="47"/>
      <c r="O49" s="61">
        <v>8739</v>
      </c>
      <c r="P49" s="61">
        <v>8717</v>
      </c>
      <c r="Q49" s="61">
        <v>2332</v>
      </c>
      <c r="T49"/>
      <c r="U49"/>
      <c r="V49"/>
      <c r="W49" s="8"/>
      <c r="X49" s="8"/>
      <c r="Y49" s="8"/>
      <c r="Z49" s="8"/>
      <c r="AA49" s="8"/>
      <c r="AB49" s="9"/>
      <c r="AE49" s="10"/>
      <c r="AF49" s="9"/>
    </row>
    <row r="50" spans="2:32" ht="15.75" customHeight="1" x14ac:dyDescent="0.25">
      <c r="B50" s="42" t="s">
        <v>103</v>
      </c>
      <c r="C50" s="61">
        <v>1011094</v>
      </c>
      <c r="D50" s="61">
        <v>890466</v>
      </c>
      <c r="E50" s="61">
        <v>220537</v>
      </c>
      <c r="F50" s="47"/>
      <c r="G50" s="61">
        <v>241692</v>
      </c>
      <c r="H50" s="61">
        <v>224038</v>
      </c>
      <c r="I50" s="61">
        <v>112001</v>
      </c>
      <c r="J50" s="47"/>
      <c r="K50" s="61">
        <v>760939</v>
      </c>
      <c r="L50" s="61">
        <v>658003</v>
      </c>
      <c r="M50" s="61">
        <v>106348</v>
      </c>
      <c r="N50" s="47"/>
      <c r="O50" s="61">
        <v>8463</v>
      </c>
      <c r="P50" s="61">
        <v>8425</v>
      </c>
      <c r="Q50" s="61">
        <v>2188</v>
      </c>
      <c r="T50"/>
      <c r="U50"/>
      <c r="V50"/>
      <c r="W50" s="8"/>
      <c r="X50" s="8"/>
      <c r="Y50" s="8"/>
      <c r="Z50" s="8"/>
      <c r="AA50" s="8"/>
      <c r="AB50" s="9"/>
      <c r="AE50" s="10"/>
      <c r="AF50" s="9"/>
    </row>
    <row r="51" spans="2:32" ht="15.75" customHeight="1" x14ac:dyDescent="0.25">
      <c r="B51" s="42" t="s">
        <v>104</v>
      </c>
      <c r="C51" s="61">
        <v>1105849</v>
      </c>
      <c r="D51" s="61">
        <v>985273</v>
      </c>
      <c r="E51" s="61">
        <v>244970</v>
      </c>
      <c r="F51" s="47"/>
      <c r="G51" s="61">
        <v>267831</v>
      </c>
      <c r="H51" s="61">
        <v>249956</v>
      </c>
      <c r="I51" s="61">
        <v>125283</v>
      </c>
      <c r="J51" s="47"/>
      <c r="K51" s="61">
        <v>828556</v>
      </c>
      <c r="L51" s="61">
        <v>725892</v>
      </c>
      <c r="M51" s="61">
        <v>117210</v>
      </c>
      <c r="N51" s="47"/>
      <c r="O51" s="61">
        <v>9462</v>
      </c>
      <c r="P51" s="61">
        <v>9425</v>
      </c>
      <c r="Q51" s="61">
        <v>2477</v>
      </c>
      <c r="T51"/>
      <c r="U51"/>
      <c r="V51"/>
      <c r="W51" s="8"/>
      <c r="X51" s="8"/>
      <c r="Y51" s="8"/>
      <c r="Z51" s="8"/>
    </row>
    <row r="52" spans="2:32" ht="15.75" customHeight="1" x14ac:dyDescent="0.25">
      <c r="B52" s="42" t="s">
        <v>105</v>
      </c>
      <c r="C52" s="61">
        <v>1036603</v>
      </c>
      <c r="D52" s="61">
        <v>927837</v>
      </c>
      <c r="E52" s="61">
        <v>232831</v>
      </c>
      <c r="F52" s="47"/>
      <c r="G52" s="61">
        <v>264470</v>
      </c>
      <c r="H52" s="61">
        <v>248689</v>
      </c>
      <c r="I52" s="61">
        <v>122017</v>
      </c>
      <c r="J52" s="47"/>
      <c r="K52" s="61">
        <v>761934</v>
      </c>
      <c r="L52" s="61">
        <v>668980</v>
      </c>
      <c r="M52" s="61">
        <v>107778</v>
      </c>
      <c r="N52" s="47"/>
      <c r="O52" s="61">
        <v>10199</v>
      </c>
      <c r="P52" s="61">
        <v>10168</v>
      </c>
      <c r="Q52" s="61">
        <v>3036</v>
      </c>
      <c r="T52"/>
      <c r="U52"/>
      <c r="V52"/>
      <c r="W52" s="8"/>
      <c r="X52" s="8"/>
      <c r="Y52" s="8"/>
      <c r="Z52" s="8"/>
    </row>
    <row r="53" spans="2:32" ht="15.75" customHeight="1" x14ac:dyDescent="0.25">
      <c r="B53" s="42" t="s">
        <v>106</v>
      </c>
      <c r="C53" s="61">
        <v>1083249</v>
      </c>
      <c r="D53" s="61">
        <v>967255</v>
      </c>
      <c r="E53" s="61">
        <v>243475</v>
      </c>
      <c r="F53" s="47"/>
      <c r="G53" s="61">
        <v>284724</v>
      </c>
      <c r="H53" s="61">
        <v>266096</v>
      </c>
      <c r="I53" s="61">
        <v>129878</v>
      </c>
      <c r="J53" s="47"/>
      <c r="K53" s="61">
        <v>789119</v>
      </c>
      <c r="L53" s="61">
        <v>691770</v>
      </c>
      <c r="M53" s="61">
        <v>110334</v>
      </c>
      <c r="N53" s="47"/>
      <c r="O53" s="61">
        <v>9406</v>
      </c>
      <c r="P53" s="61">
        <v>9389</v>
      </c>
      <c r="Q53" s="61">
        <v>3263</v>
      </c>
      <c r="T53"/>
      <c r="U53"/>
      <c r="V53"/>
      <c r="X53" s="8"/>
      <c r="Y53" s="8"/>
      <c r="Z53" s="8"/>
    </row>
    <row r="54" spans="2:32" ht="15.75" customHeight="1" x14ac:dyDescent="0.25">
      <c r="B54" s="42" t="s">
        <v>107</v>
      </c>
      <c r="C54" s="61">
        <v>1142254</v>
      </c>
      <c r="D54" s="61">
        <v>1015059</v>
      </c>
      <c r="E54" s="61">
        <v>258557</v>
      </c>
      <c r="F54" s="47"/>
      <c r="G54" s="61">
        <v>300209</v>
      </c>
      <c r="H54" s="61">
        <v>281129</v>
      </c>
      <c r="I54" s="61">
        <v>138926</v>
      </c>
      <c r="J54" s="47"/>
      <c r="K54" s="61">
        <v>832277</v>
      </c>
      <c r="L54" s="61">
        <v>724177</v>
      </c>
      <c r="M54" s="61">
        <v>116384</v>
      </c>
      <c r="N54" s="47"/>
      <c r="O54" s="61">
        <v>9768</v>
      </c>
      <c r="P54" s="61">
        <v>9753</v>
      </c>
      <c r="Q54" s="61">
        <v>3247</v>
      </c>
      <c r="T54"/>
      <c r="U54"/>
      <c r="V54"/>
      <c r="X54" s="8"/>
      <c r="Y54" s="8"/>
      <c r="Z54" s="8"/>
    </row>
    <row r="55" spans="2:32" ht="15.75" customHeight="1" x14ac:dyDescent="0.25">
      <c r="B55" s="42" t="s">
        <v>108</v>
      </c>
      <c r="C55" s="61">
        <v>1239099</v>
      </c>
      <c r="D55" s="61">
        <v>1110925</v>
      </c>
      <c r="E55" s="61">
        <v>286512</v>
      </c>
      <c r="F55" s="47"/>
      <c r="G55" s="61">
        <v>328548</v>
      </c>
      <c r="H55" s="61">
        <v>306710</v>
      </c>
      <c r="I55" s="61">
        <v>153341</v>
      </c>
      <c r="J55" s="47"/>
      <c r="K55" s="61">
        <v>900710</v>
      </c>
      <c r="L55" s="61">
        <v>794374</v>
      </c>
      <c r="M55" s="61">
        <v>129906</v>
      </c>
      <c r="N55" s="47"/>
      <c r="O55" s="61">
        <v>9841</v>
      </c>
      <c r="P55" s="61">
        <v>9841</v>
      </c>
      <c r="Q55" s="61">
        <v>3265</v>
      </c>
      <c r="T55"/>
      <c r="U55"/>
      <c r="V55"/>
      <c r="X55" s="8"/>
      <c r="Y55" s="8"/>
      <c r="Z55" s="8"/>
    </row>
    <row r="56" spans="2:32" ht="15.75" customHeight="1" x14ac:dyDescent="0.25">
      <c r="B56" s="42" t="s">
        <v>109</v>
      </c>
      <c r="C56" s="61">
        <v>1020650</v>
      </c>
      <c r="D56" s="61">
        <v>900180</v>
      </c>
      <c r="E56" s="61">
        <v>233377</v>
      </c>
      <c r="F56" s="47"/>
      <c r="G56" s="61">
        <v>268568</v>
      </c>
      <c r="H56" s="61">
        <v>252212</v>
      </c>
      <c r="I56" s="61">
        <v>125573</v>
      </c>
      <c r="J56" s="47"/>
      <c r="K56" s="61">
        <v>742913</v>
      </c>
      <c r="L56" s="61">
        <v>638799</v>
      </c>
      <c r="M56" s="61">
        <v>104761</v>
      </c>
      <c r="N56" s="47"/>
      <c r="O56" s="61">
        <v>9169</v>
      </c>
      <c r="P56" s="61">
        <v>9169</v>
      </c>
      <c r="Q56" s="61">
        <v>3043</v>
      </c>
      <c r="T56"/>
      <c r="U56"/>
      <c r="V56"/>
      <c r="X56" s="8"/>
      <c r="Y56" s="8"/>
      <c r="Z56" s="8"/>
    </row>
    <row r="57" spans="2:32" ht="15.75" customHeight="1" x14ac:dyDescent="0.25">
      <c r="B57" s="42" t="s">
        <v>110</v>
      </c>
      <c r="C57" s="61">
        <v>1190650</v>
      </c>
      <c r="D57" s="60">
        <v>1053258</v>
      </c>
      <c r="E57" s="61">
        <v>271783</v>
      </c>
      <c r="F57" s="47"/>
      <c r="G57" s="61">
        <v>313509</v>
      </c>
      <c r="H57" s="60">
        <v>294688</v>
      </c>
      <c r="I57" s="61">
        <v>147174</v>
      </c>
      <c r="J57" s="47"/>
      <c r="K57" s="60">
        <v>867288</v>
      </c>
      <c r="L57" s="60">
        <v>748717</v>
      </c>
      <c r="M57" s="61">
        <v>121627</v>
      </c>
      <c r="N57" s="47"/>
      <c r="O57" s="61">
        <v>9853</v>
      </c>
      <c r="P57" s="61">
        <v>9853</v>
      </c>
      <c r="Q57" s="61">
        <v>2982</v>
      </c>
      <c r="T57"/>
      <c r="U57"/>
      <c r="V57"/>
      <c r="X57" s="8"/>
      <c r="Y57" s="8"/>
      <c r="Z57" s="8"/>
    </row>
    <row r="58" spans="2:32" ht="15.75" customHeight="1" x14ac:dyDescent="0.25">
      <c r="B58" s="42" t="s">
        <v>111</v>
      </c>
      <c r="C58" s="61">
        <v>1214277</v>
      </c>
      <c r="D58" s="60">
        <v>1066281</v>
      </c>
      <c r="E58" s="61">
        <v>280595</v>
      </c>
      <c r="F58" s="47"/>
      <c r="G58" s="61">
        <v>329657</v>
      </c>
      <c r="H58" s="60">
        <v>309387</v>
      </c>
      <c r="I58" s="61">
        <v>154885</v>
      </c>
      <c r="J58" s="47"/>
      <c r="K58" s="60">
        <v>874186</v>
      </c>
      <c r="L58" s="60">
        <v>746460</v>
      </c>
      <c r="M58" s="61">
        <v>122257</v>
      </c>
      <c r="N58" s="47"/>
      <c r="O58" s="61">
        <v>10434</v>
      </c>
      <c r="P58" s="61">
        <v>10434</v>
      </c>
      <c r="Q58" s="61">
        <v>3453</v>
      </c>
      <c r="T58"/>
      <c r="U58"/>
      <c r="V58"/>
      <c r="X58" s="8"/>
      <c r="Y58" s="8"/>
      <c r="Z58" s="8"/>
    </row>
    <row r="59" spans="2:32" ht="15.75" customHeight="1" x14ac:dyDescent="0.25">
      <c r="B59" s="42" t="s">
        <v>112</v>
      </c>
      <c r="C59" s="61">
        <v>1075749</v>
      </c>
      <c r="D59" s="60">
        <v>942182</v>
      </c>
      <c r="E59" s="61">
        <v>247969</v>
      </c>
      <c r="F59" s="47"/>
      <c r="G59" s="61">
        <v>294784</v>
      </c>
      <c r="H59" s="60">
        <v>275601</v>
      </c>
      <c r="I59" s="61">
        <v>137729</v>
      </c>
      <c r="J59" s="47"/>
      <c r="K59" s="60">
        <v>771578</v>
      </c>
      <c r="L59" s="60">
        <v>657194</v>
      </c>
      <c r="M59" s="61">
        <v>107214</v>
      </c>
      <c r="N59" s="47"/>
      <c r="O59" s="61">
        <v>9387</v>
      </c>
      <c r="P59" s="61">
        <v>9387</v>
      </c>
      <c r="Q59" s="61">
        <v>3026</v>
      </c>
      <c r="T59"/>
      <c r="U59"/>
      <c r="V59"/>
      <c r="X59" s="8"/>
      <c r="Y59" s="8"/>
      <c r="Z59" s="8"/>
    </row>
    <row r="60" spans="2:32" ht="15.75" customHeight="1" x14ac:dyDescent="0.25">
      <c r="B60" s="42" t="s">
        <v>113</v>
      </c>
      <c r="C60" s="61">
        <v>1036822</v>
      </c>
      <c r="D60" s="60">
        <v>908313</v>
      </c>
      <c r="E60" s="61">
        <v>244711</v>
      </c>
      <c r="F60" s="47"/>
      <c r="G60" s="61">
        <v>292610</v>
      </c>
      <c r="H60" s="60">
        <v>272636</v>
      </c>
      <c r="I60" s="61">
        <v>136770</v>
      </c>
      <c r="J60" s="47"/>
      <c r="K60" s="60">
        <v>734717</v>
      </c>
      <c r="L60" s="60">
        <v>626182</v>
      </c>
      <c r="M60" s="61">
        <v>104644</v>
      </c>
      <c r="N60" s="47"/>
      <c r="O60" s="61">
        <v>9495</v>
      </c>
      <c r="P60" s="61">
        <v>9495</v>
      </c>
      <c r="Q60" s="61">
        <v>3297</v>
      </c>
      <c r="T60"/>
      <c r="U60"/>
      <c r="V60"/>
      <c r="X60" s="8"/>
      <c r="Y60" s="8"/>
      <c r="Z60" s="8"/>
    </row>
    <row r="61" spans="2:32" ht="15.75" customHeight="1" x14ac:dyDescent="0.25">
      <c r="B61" s="42" t="s">
        <v>114</v>
      </c>
      <c r="C61" s="61">
        <v>1126923</v>
      </c>
      <c r="D61" s="60">
        <v>983789</v>
      </c>
      <c r="E61" s="61">
        <v>260207</v>
      </c>
      <c r="F61" s="47"/>
      <c r="G61" s="61">
        <v>309627</v>
      </c>
      <c r="H61" s="60">
        <v>286043</v>
      </c>
      <c r="I61" s="61">
        <v>140180</v>
      </c>
      <c r="J61" s="47"/>
      <c r="K61" s="60">
        <v>806946</v>
      </c>
      <c r="L61" s="60">
        <v>687396</v>
      </c>
      <c r="M61" s="61">
        <v>116371</v>
      </c>
      <c r="N61" s="47"/>
      <c r="O61" s="61">
        <v>10350</v>
      </c>
      <c r="P61" s="61">
        <v>10350</v>
      </c>
      <c r="Q61" s="61">
        <v>3656</v>
      </c>
      <c r="T61"/>
      <c r="U61"/>
      <c r="V61"/>
      <c r="X61" s="8"/>
      <c r="Y61" s="8"/>
      <c r="Z61" s="8"/>
    </row>
    <row r="62" spans="2:32" ht="15.75" customHeight="1" x14ac:dyDescent="0.25">
      <c r="B62" s="42" t="s">
        <v>115</v>
      </c>
      <c r="C62" s="61">
        <v>1111889</v>
      </c>
      <c r="D62" s="60">
        <v>966128</v>
      </c>
      <c r="E62" s="61">
        <v>255661</v>
      </c>
      <c r="F62" s="47"/>
      <c r="G62" s="61">
        <v>305027</v>
      </c>
      <c r="H62" s="60">
        <v>277847</v>
      </c>
      <c r="I62" s="61">
        <v>136953</v>
      </c>
      <c r="J62" s="47"/>
      <c r="K62" s="60">
        <v>796209</v>
      </c>
      <c r="L62" s="60">
        <v>677628</v>
      </c>
      <c r="M62" s="61">
        <v>115096</v>
      </c>
      <c r="N62" s="47"/>
      <c r="O62" s="61">
        <v>10653</v>
      </c>
      <c r="P62" s="61">
        <v>10653</v>
      </c>
      <c r="Q62" s="61">
        <v>3612</v>
      </c>
      <c r="T62"/>
      <c r="U62"/>
      <c r="V62"/>
      <c r="X62" s="8"/>
      <c r="Y62" s="8"/>
      <c r="Z62" s="8"/>
    </row>
    <row r="63" spans="2:32" ht="15.75" customHeight="1" x14ac:dyDescent="0.25">
      <c r="B63" s="42" t="s">
        <v>116</v>
      </c>
      <c r="C63" s="61">
        <v>1220888</v>
      </c>
      <c r="D63" s="60">
        <v>1027658</v>
      </c>
      <c r="E63" s="61">
        <v>266246</v>
      </c>
      <c r="F63" s="47"/>
      <c r="G63" s="61">
        <v>346155</v>
      </c>
      <c r="H63" s="60">
        <v>307575</v>
      </c>
      <c r="I63" s="61">
        <v>147996</v>
      </c>
      <c r="J63" s="47"/>
      <c r="K63" s="60">
        <v>865982</v>
      </c>
      <c r="L63" s="60">
        <v>711332</v>
      </c>
      <c r="M63" s="61">
        <v>116966</v>
      </c>
      <c r="N63" s="47"/>
      <c r="O63" s="61">
        <v>8751</v>
      </c>
      <c r="P63" s="61">
        <v>8751</v>
      </c>
      <c r="Q63" s="61">
        <v>1284</v>
      </c>
      <c r="T63"/>
      <c r="U63"/>
      <c r="V63"/>
      <c r="X63" s="8"/>
      <c r="Y63" s="8"/>
      <c r="Z63" s="8"/>
    </row>
    <row r="64" spans="2:32" ht="15.75" customHeight="1" x14ac:dyDescent="0.25">
      <c r="B64" s="42" t="s">
        <v>117</v>
      </c>
      <c r="C64" s="61">
        <v>1092917</v>
      </c>
      <c r="D64" s="60">
        <v>917279</v>
      </c>
      <c r="E64" s="61">
        <v>232535</v>
      </c>
      <c r="F64" s="47"/>
      <c r="G64" s="61">
        <v>314903</v>
      </c>
      <c r="H64" s="60">
        <v>262777</v>
      </c>
      <c r="I64" s="61">
        <v>123448</v>
      </c>
      <c r="J64" s="47"/>
      <c r="K64" s="60">
        <v>768373</v>
      </c>
      <c r="L64" s="60">
        <v>644861</v>
      </c>
      <c r="M64" s="61">
        <v>105474</v>
      </c>
      <c r="N64" s="47"/>
      <c r="O64" s="61">
        <v>9641</v>
      </c>
      <c r="P64" s="61">
        <v>9641</v>
      </c>
      <c r="Q64" s="61">
        <v>3613</v>
      </c>
      <c r="T64"/>
      <c r="U64"/>
      <c r="V64"/>
      <c r="X64" s="8"/>
      <c r="Y64" s="8"/>
      <c r="Z64" s="8"/>
    </row>
    <row r="65" spans="2:26" ht="15.75" customHeight="1" x14ac:dyDescent="0.25">
      <c r="B65" s="42" t="s">
        <v>118</v>
      </c>
      <c r="C65" s="61">
        <v>1055540</v>
      </c>
      <c r="D65" s="60">
        <v>771821</v>
      </c>
      <c r="E65" s="61">
        <v>180228</v>
      </c>
      <c r="F65" s="47"/>
      <c r="G65" s="61">
        <v>309561</v>
      </c>
      <c r="H65" s="60">
        <v>198926</v>
      </c>
      <c r="I65" s="61">
        <v>87464</v>
      </c>
      <c r="J65" s="47"/>
      <c r="K65" s="60">
        <v>735969</v>
      </c>
      <c r="L65" s="60">
        <v>562885</v>
      </c>
      <c r="M65" s="61">
        <v>89522</v>
      </c>
      <c r="N65" s="47"/>
      <c r="O65" s="61">
        <v>10010</v>
      </c>
      <c r="P65" s="61">
        <v>10010</v>
      </c>
      <c r="Q65" s="61">
        <v>3242</v>
      </c>
      <c r="T65"/>
      <c r="U65"/>
      <c r="V65"/>
      <c r="X65" s="8"/>
      <c r="Y65" s="8"/>
      <c r="Z65" s="8"/>
    </row>
    <row r="66" spans="2:26" ht="15.75" customHeight="1" x14ac:dyDescent="0.2">
      <c r="B66" s="16"/>
      <c r="C66" s="8"/>
      <c r="D66" s="9"/>
      <c r="E66" s="8"/>
      <c r="G66" s="8"/>
      <c r="H66" s="9"/>
      <c r="I66" s="8"/>
      <c r="K66" s="9"/>
      <c r="L66" s="9"/>
      <c r="M66" s="8"/>
      <c r="O66" s="8"/>
      <c r="P66" s="8"/>
      <c r="Q66" s="8"/>
    </row>
    <row r="67" spans="2:26" ht="15.75" customHeight="1" x14ac:dyDescent="0.2">
      <c r="B67" s="16"/>
      <c r="C67" s="8"/>
      <c r="D67" s="8"/>
      <c r="E67" s="8"/>
      <c r="G67" s="8"/>
      <c r="H67" s="8"/>
      <c r="I67" s="8"/>
      <c r="K67" s="9"/>
      <c r="L67" s="9"/>
      <c r="M67" s="8"/>
      <c r="O67" s="8"/>
      <c r="P67" s="8"/>
      <c r="Q67" s="8"/>
    </row>
    <row r="68" spans="2:26" ht="15.75" customHeight="1" x14ac:dyDescent="0.2">
      <c r="B68" s="16"/>
      <c r="C68" s="8"/>
      <c r="D68" s="9"/>
      <c r="E68" s="8"/>
      <c r="G68" s="8"/>
      <c r="H68" s="9"/>
      <c r="I68" s="8"/>
      <c r="K68" s="9"/>
      <c r="L68" s="9"/>
      <c r="M68" s="8"/>
      <c r="O68" s="8"/>
      <c r="P68" s="8"/>
      <c r="Q68" s="8"/>
    </row>
    <row r="69" spans="2:26" ht="15.75" customHeight="1" x14ac:dyDescent="0.2">
      <c r="B69" s="16"/>
      <c r="C69" s="8"/>
      <c r="D69" s="9"/>
      <c r="E69" s="8"/>
      <c r="G69" s="8"/>
      <c r="H69" s="9"/>
      <c r="I69" s="8"/>
      <c r="K69" s="9"/>
      <c r="L69" s="9"/>
      <c r="M69" s="8"/>
      <c r="O69" s="8"/>
      <c r="P69" s="8"/>
      <c r="Q69" s="8"/>
    </row>
    <row r="70" spans="2:26" ht="15.75" customHeight="1" x14ac:dyDescent="0.2">
      <c r="B70" s="16"/>
      <c r="C70" s="8"/>
      <c r="D70" s="9"/>
      <c r="E70" s="8"/>
      <c r="G70" s="8"/>
      <c r="H70" s="9"/>
      <c r="I70" s="8"/>
      <c r="K70" s="9"/>
      <c r="L70" s="9"/>
      <c r="M70" s="8"/>
      <c r="O70" s="8"/>
      <c r="P70" s="8"/>
      <c r="Q70" s="8"/>
    </row>
    <row r="71" spans="2:26" ht="15.75" customHeight="1" x14ac:dyDescent="0.2">
      <c r="B71" s="16"/>
      <c r="C71" s="8"/>
      <c r="D71" s="9"/>
      <c r="E71" s="8"/>
      <c r="G71" s="8"/>
      <c r="H71" s="9"/>
      <c r="I71" s="8"/>
      <c r="K71" s="9"/>
      <c r="L71" s="9"/>
      <c r="M71" s="8"/>
      <c r="O71" s="8"/>
      <c r="P71" s="8"/>
      <c r="Q71" s="8"/>
    </row>
    <row r="72" spans="2:26" ht="15.75" customHeight="1" x14ac:dyDescent="0.2">
      <c r="B72" s="16"/>
      <c r="C72" s="8"/>
      <c r="D72" s="9"/>
      <c r="E72" s="8"/>
      <c r="G72" s="8"/>
      <c r="H72" s="9"/>
      <c r="I72" s="8"/>
      <c r="K72" s="9"/>
      <c r="L72" s="9"/>
      <c r="M72" s="8"/>
      <c r="O72" s="8"/>
      <c r="P72" s="8"/>
      <c r="Q72" s="8"/>
    </row>
    <row r="73" spans="2:26" ht="15.75" customHeight="1" x14ac:dyDescent="0.2">
      <c r="C73" s="8"/>
      <c r="D73" s="8"/>
      <c r="E73" s="8"/>
      <c r="G73" s="8"/>
      <c r="H73" s="9"/>
      <c r="I73" s="8"/>
      <c r="K73" s="8"/>
      <c r="L73" s="8"/>
      <c r="M73" s="8"/>
      <c r="O73" s="8"/>
      <c r="P73" s="8"/>
      <c r="Q73" s="8"/>
    </row>
    <row r="74" spans="2:26" ht="15.75" customHeight="1" x14ac:dyDescent="0.2">
      <c r="C74" s="8"/>
      <c r="D74" s="8"/>
      <c r="E74" s="8"/>
      <c r="G74" s="8"/>
      <c r="H74" s="8"/>
      <c r="I74" s="8"/>
      <c r="K74" s="8"/>
      <c r="L74" s="8"/>
      <c r="M74" s="8"/>
      <c r="O74" s="8"/>
      <c r="P74" s="8"/>
      <c r="Q74" s="8"/>
    </row>
    <row r="75" spans="2:26" ht="15.75" customHeight="1" x14ac:dyDescent="0.2">
      <c r="C75" s="8"/>
      <c r="D75" s="8"/>
      <c r="E75" s="8"/>
      <c r="G75" s="8"/>
      <c r="H75" s="8"/>
      <c r="I75" s="8"/>
      <c r="K75" s="8"/>
      <c r="L75" s="8"/>
      <c r="M75" s="8"/>
      <c r="O75" s="8"/>
      <c r="P75" s="8"/>
      <c r="Q75" s="8"/>
    </row>
    <row r="76" spans="2:26" ht="15.75" customHeight="1" x14ac:dyDescent="0.2">
      <c r="C76" s="8"/>
      <c r="D76" s="8"/>
      <c r="E76" s="8"/>
      <c r="G76" s="8"/>
      <c r="H76" s="8"/>
      <c r="I76" s="8"/>
      <c r="K76" s="8"/>
      <c r="L76" s="8"/>
      <c r="M76" s="8"/>
      <c r="O76" s="8"/>
      <c r="P76" s="8"/>
      <c r="Q76" s="8"/>
    </row>
    <row r="77" spans="2:26" ht="15.75" customHeight="1" x14ac:dyDescent="0.2">
      <c r="C77" s="8"/>
      <c r="D77" s="8"/>
      <c r="E77" s="8"/>
      <c r="G77" s="8"/>
      <c r="H77" s="8"/>
      <c r="I77" s="8"/>
      <c r="K77" s="8"/>
      <c r="L77" s="8"/>
      <c r="M77" s="8"/>
      <c r="O77" s="8"/>
      <c r="P77" s="8"/>
      <c r="Q77" s="8"/>
    </row>
    <row r="78" spans="2:26" ht="15.75" customHeight="1" x14ac:dyDescent="0.2">
      <c r="C78" s="8"/>
      <c r="D78" s="8"/>
      <c r="E78" s="8"/>
      <c r="G78" s="8"/>
      <c r="H78" s="8"/>
      <c r="I78" s="8"/>
      <c r="K78" s="8"/>
      <c r="L78" s="8"/>
      <c r="M78" s="8"/>
      <c r="O78" s="8"/>
      <c r="P78" s="8"/>
      <c r="Q78" s="8"/>
    </row>
    <row r="79" spans="2:26" x14ac:dyDescent="0.2">
      <c r="C79" s="8"/>
      <c r="D79" s="8"/>
      <c r="E79" s="8"/>
      <c r="G79" s="8"/>
      <c r="H79" s="8"/>
      <c r="I79" s="8"/>
      <c r="K79" s="8"/>
      <c r="L79" s="8"/>
      <c r="M79" s="8"/>
      <c r="O79" s="8"/>
      <c r="P79" s="8"/>
      <c r="Q79" s="8"/>
    </row>
    <row r="80" spans="2:26" x14ac:dyDescent="0.2">
      <c r="C80" s="8"/>
      <c r="D80" s="8"/>
      <c r="E80" s="8"/>
      <c r="G80" s="8"/>
      <c r="H80" s="8"/>
      <c r="I80" s="8"/>
      <c r="K80" s="8"/>
      <c r="L80" s="8"/>
      <c r="M80" s="8"/>
      <c r="O80" s="8"/>
      <c r="P80" s="8"/>
      <c r="Q80" s="8"/>
    </row>
    <row r="81" spans="3:17" x14ac:dyDescent="0.2">
      <c r="C81" s="8"/>
      <c r="D81" s="8"/>
      <c r="E81" s="8"/>
      <c r="G81" s="8"/>
      <c r="H81" s="8"/>
      <c r="I81" s="8"/>
      <c r="K81" s="8"/>
      <c r="L81" s="8"/>
      <c r="M81" s="8"/>
      <c r="O81" s="8"/>
      <c r="P81" s="8"/>
      <c r="Q81" s="8"/>
    </row>
    <row r="82" spans="3:17" x14ac:dyDescent="0.2">
      <c r="C82" s="8"/>
      <c r="D82" s="8"/>
      <c r="E82" s="8"/>
      <c r="G82" s="8"/>
      <c r="H82" s="8"/>
      <c r="I82" s="8"/>
      <c r="K82" s="8"/>
      <c r="L82" s="8"/>
      <c r="M82" s="8"/>
      <c r="O82" s="8"/>
      <c r="P82" s="8"/>
      <c r="Q82" s="8"/>
    </row>
    <row r="83" spans="3:17" x14ac:dyDescent="0.2">
      <c r="C83" s="8"/>
      <c r="D83" s="8"/>
      <c r="E83" s="8"/>
      <c r="G83" s="8"/>
      <c r="H83" s="8"/>
      <c r="I83" s="8"/>
      <c r="K83" s="8"/>
      <c r="L83" s="8"/>
      <c r="M83" s="8"/>
      <c r="O83" s="8"/>
      <c r="P83" s="8"/>
      <c r="Q83" s="8"/>
    </row>
    <row r="84" spans="3:17" x14ac:dyDescent="0.2">
      <c r="C84" s="8"/>
      <c r="D84" s="8"/>
      <c r="E84" s="8"/>
    </row>
    <row r="85" spans="3:17" x14ac:dyDescent="0.2">
      <c r="C85" s="8"/>
      <c r="D85" s="8"/>
      <c r="E85" s="8"/>
    </row>
    <row r="86" spans="3:17" x14ac:dyDescent="0.2">
      <c r="C86" s="8"/>
      <c r="D86" s="8"/>
      <c r="E86" s="8"/>
    </row>
    <row r="87" spans="3:17" x14ac:dyDescent="0.2">
      <c r="C87" s="8"/>
      <c r="D87" s="8"/>
      <c r="E87" s="8"/>
    </row>
    <row r="88" spans="3:17" x14ac:dyDescent="0.2">
      <c r="C88" s="8"/>
      <c r="D88" s="8"/>
      <c r="E88" s="8"/>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16">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B1:S74"/>
  <sheetViews>
    <sheetView showGridLines="0" zoomScale="85" zoomScaleNormal="85" workbookViewId="0"/>
  </sheetViews>
  <sheetFormatPr defaultRowHeight="14.25" x14ac:dyDescent="0.2"/>
  <cols>
    <col min="1" max="1" width="3.140625" style="1" customWidth="1"/>
    <col min="2" max="2" width="31.7109375" style="1" customWidth="1"/>
    <col min="3" max="5" width="17.28515625" style="1" customWidth="1"/>
    <col min="6" max="6" width="3.42578125" style="1" customWidth="1"/>
    <col min="7" max="9" width="17.28515625" style="1" customWidth="1"/>
    <col min="10" max="10" width="3.42578125" style="1" customWidth="1"/>
    <col min="11" max="13" width="17.28515625" style="1" customWidth="1"/>
    <col min="14" max="14" width="3.42578125" style="1" customWidth="1"/>
    <col min="15" max="17" width="17.28515625" style="1" customWidth="1"/>
    <col min="18" max="18" width="3.42578125" style="1" customWidth="1"/>
    <col min="19" max="19" width="15.5703125" style="1" customWidth="1"/>
    <col min="20" max="20" width="9.140625" style="1" customWidth="1"/>
    <col min="21" max="16384" width="9.140625" style="1"/>
  </cols>
  <sheetData>
    <row r="1" spans="2:19" ht="10.5" customHeight="1" x14ac:dyDescent="0.2"/>
    <row r="2" spans="2:19" ht="10.5" customHeight="1" x14ac:dyDescent="0.2"/>
    <row r="3" spans="2:19" ht="26.25" customHeight="1" x14ac:dyDescent="0.35">
      <c r="B3" s="40" t="s">
        <v>119</v>
      </c>
      <c r="C3" s="11"/>
    </row>
    <row r="4" spans="2:19" ht="15" customHeight="1" x14ac:dyDescent="0.25">
      <c r="B4" s="18" t="s">
        <v>48</v>
      </c>
      <c r="C4" s="12" t="str">
        <f>'Activity by month'!C4</f>
        <v>April 2022 to May 2026</v>
      </c>
      <c r="D4" s="13"/>
      <c r="E4" s="13"/>
      <c r="F4" s="13"/>
      <c r="G4" s="13"/>
      <c r="H4" s="13"/>
      <c r="I4" s="13"/>
      <c r="J4" s="13"/>
      <c r="K4" s="13"/>
      <c r="L4" s="13"/>
      <c r="M4" s="13"/>
      <c r="N4" s="13"/>
      <c r="O4" s="13"/>
      <c r="P4" s="13"/>
      <c r="Q4" s="13"/>
    </row>
    <row r="5" spans="2:19" ht="15" customHeight="1" x14ac:dyDescent="0.25">
      <c r="B5" s="18" t="s">
        <v>50</v>
      </c>
      <c r="C5" s="12" t="s">
        <v>51</v>
      </c>
      <c r="D5" s="13"/>
      <c r="E5" s="13"/>
      <c r="F5" s="13"/>
      <c r="G5" s="13"/>
      <c r="H5" s="13"/>
      <c r="I5" s="13"/>
      <c r="J5" s="13"/>
      <c r="K5" s="13"/>
      <c r="L5" s="13"/>
      <c r="M5" s="13"/>
      <c r="N5" s="13"/>
      <c r="O5" s="13"/>
      <c r="P5" s="13"/>
      <c r="Q5" s="13"/>
    </row>
    <row r="6" spans="2:19" ht="15" customHeight="1" x14ac:dyDescent="0.25">
      <c r="B6" s="18" t="s">
        <v>52</v>
      </c>
      <c r="C6" s="12" t="str">
        <f>'Activity by month'!C6</f>
        <v>9th July 2026</v>
      </c>
      <c r="D6" s="13"/>
      <c r="E6" s="13"/>
      <c r="F6" s="13"/>
      <c r="G6" s="13"/>
      <c r="H6" s="13"/>
      <c r="I6" s="13"/>
      <c r="J6" s="13"/>
      <c r="K6" s="13"/>
      <c r="L6" s="13"/>
      <c r="M6" s="13"/>
      <c r="N6" s="13"/>
      <c r="O6" s="13"/>
      <c r="P6" s="13"/>
      <c r="Q6" s="13"/>
    </row>
    <row r="7" spans="2:19" ht="15" customHeight="1" x14ac:dyDescent="0.25">
      <c r="B7" s="18" t="s">
        <v>53</v>
      </c>
      <c r="C7" s="12" t="s">
        <v>54</v>
      </c>
      <c r="D7" s="13"/>
      <c r="E7" s="13"/>
      <c r="F7" s="13"/>
      <c r="G7" s="13"/>
      <c r="H7" s="13"/>
      <c r="I7" s="13"/>
      <c r="J7" s="13"/>
      <c r="K7" s="13"/>
      <c r="L7" s="13"/>
      <c r="M7" s="13"/>
      <c r="N7" s="13"/>
      <c r="O7" s="13"/>
      <c r="P7" s="13"/>
      <c r="Q7" s="13"/>
    </row>
    <row r="8" spans="2:19" ht="15" customHeight="1" x14ac:dyDescent="0.25">
      <c r="B8" s="18" t="s">
        <v>55</v>
      </c>
      <c r="C8" s="38" t="s">
        <v>56</v>
      </c>
      <c r="D8" s="13"/>
      <c r="E8" s="13"/>
      <c r="F8" s="13"/>
      <c r="G8" s="13"/>
      <c r="H8" s="13"/>
      <c r="I8" s="13"/>
      <c r="J8" s="13"/>
      <c r="K8" s="13"/>
      <c r="L8" s="13"/>
      <c r="M8" s="13"/>
      <c r="N8" s="13"/>
      <c r="O8" s="13"/>
      <c r="P8" s="13"/>
      <c r="Q8" s="13"/>
    </row>
    <row r="9" spans="2:19" ht="13.9" customHeight="1" x14ac:dyDescent="0.2">
      <c r="B9" s="19"/>
      <c r="C9" s="12"/>
      <c r="D9" s="13"/>
      <c r="E9" s="13"/>
      <c r="F9" s="13"/>
      <c r="G9" s="13"/>
      <c r="H9" s="13"/>
      <c r="I9" s="13"/>
      <c r="J9" s="13"/>
      <c r="K9" s="13"/>
      <c r="L9" s="13"/>
      <c r="M9" s="13"/>
      <c r="N9" s="13"/>
      <c r="O9" s="13"/>
      <c r="P9" s="13"/>
      <c r="Q9" s="13"/>
    </row>
    <row r="10" spans="2:19" ht="15" customHeight="1" x14ac:dyDescent="0.2">
      <c r="B10" s="20" t="s">
        <v>57</v>
      </c>
      <c r="C10" s="68" t="s">
        <v>58</v>
      </c>
      <c r="D10" s="69"/>
      <c r="E10" s="69"/>
      <c r="F10" s="69"/>
      <c r="G10" s="69"/>
      <c r="H10" s="69"/>
      <c r="I10" s="69"/>
      <c r="J10" s="69"/>
      <c r="K10" s="69"/>
      <c r="L10" s="69"/>
      <c r="M10" s="69"/>
      <c r="N10" s="69"/>
      <c r="O10" s="69"/>
      <c r="P10" s="69"/>
      <c r="Q10" s="69"/>
    </row>
    <row r="11" spans="2:19" ht="108" customHeight="1" x14ac:dyDescent="0.2">
      <c r="B11" s="20" t="s">
        <v>59</v>
      </c>
      <c r="C11" s="68" t="s">
        <v>127</v>
      </c>
      <c r="D11" s="69"/>
      <c r="E11" s="69"/>
      <c r="F11" s="69"/>
      <c r="G11" s="69"/>
      <c r="H11" s="69"/>
      <c r="I11" s="69"/>
      <c r="J11" s="69"/>
      <c r="K11" s="69"/>
      <c r="L11" s="69"/>
      <c r="M11" s="69"/>
      <c r="N11" s="69"/>
      <c r="O11" s="69"/>
      <c r="P11" s="69"/>
      <c r="Q11" s="69"/>
    </row>
    <row r="12" spans="2:19" ht="24" customHeight="1" x14ac:dyDescent="0.25">
      <c r="B12" s="53" t="s">
        <v>120</v>
      </c>
    </row>
    <row r="13" spans="2:19" ht="6" customHeight="1" x14ac:dyDescent="0.2"/>
    <row r="14" spans="2:19" s="54" customFormat="1" ht="30.75" customHeight="1" x14ac:dyDescent="0.25">
      <c r="C14" s="90" t="s">
        <v>61</v>
      </c>
      <c r="D14" s="63"/>
      <c r="E14" s="64"/>
      <c r="F14" s="55" t="s">
        <v>61</v>
      </c>
      <c r="G14" s="62" t="s">
        <v>62</v>
      </c>
      <c r="H14" s="63"/>
      <c r="I14" s="64"/>
      <c r="J14" s="29"/>
      <c r="K14" s="62" t="s">
        <v>63</v>
      </c>
      <c r="L14" s="63"/>
      <c r="M14" s="64"/>
      <c r="N14" s="29"/>
      <c r="O14" s="62" t="s">
        <v>64</v>
      </c>
      <c r="P14" s="63"/>
      <c r="Q14" s="64"/>
      <c r="R14" s="88"/>
      <c r="S14" s="89"/>
    </row>
    <row r="15" spans="2:19" ht="56.25" customHeight="1" x14ac:dyDescent="0.2">
      <c r="B15" s="4" t="s">
        <v>65</v>
      </c>
      <c r="C15" s="6" t="s">
        <v>121</v>
      </c>
      <c r="D15" s="6" t="s">
        <v>122</v>
      </c>
      <c r="E15" s="6" t="s">
        <v>123</v>
      </c>
      <c r="F15" s="15"/>
      <c r="G15" s="28" t="s">
        <v>121</v>
      </c>
      <c r="H15" s="28" t="s">
        <v>122</v>
      </c>
      <c r="I15" s="7" t="s">
        <v>123</v>
      </c>
      <c r="J15" s="15"/>
      <c r="K15" s="7" t="s">
        <v>121</v>
      </c>
      <c r="L15" s="7" t="s">
        <v>122</v>
      </c>
      <c r="M15" s="7" t="s">
        <v>123</v>
      </c>
      <c r="N15" s="15"/>
      <c r="O15" s="28" t="s">
        <v>121</v>
      </c>
      <c r="P15" s="28" t="s">
        <v>122</v>
      </c>
      <c r="Q15" s="7" t="s">
        <v>123</v>
      </c>
      <c r="S15" s="30" t="s">
        <v>124</v>
      </c>
    </row>
    <row r="16" spans="2:19" ht="15.75" customHeight="1" x14ac:dyDescent="0.2">
      <c r="B16" s="49" t="str">
        <f>'Activity by month'!B16</f>
        <v>Apr 2022</v>
      </c>
      <c r="C16" s="44">
        <f>'Activity by month'!C16/'Activity per working day'!$S16</f>
        <v>29639.894736842107</v>
      </c>
      <c r="D16" s="44">
        <f>'Activity by month'!D16/'Activity per working day'!$S16</f>
        <v>26465.947368421053</v>
      </c>
      <c r="E16" s="44">
        <f>'Activity by month'!E16/'Activity per working day'!$S16</f>
        <v>6467.9473684210525</v>
      </c>
      <c r="F16" s="46"/>
      <c r="G16" s="44">
        <f>'Activity by month'!G16/'Activity per working day'!$S16</f>
        <v>7520.1578947368425</v>
      </c>
      <c r="H16" s="44">
        <f>'Activity by month'!H16/'Activity per working day'!$S16</f>
        <v>6814.4736842105267</v>
      </c>
      <c r="I16" s="44">
        <f>'Activity by month'!I16/'Activity per working day'!$S16</f>
        <v>3466.1052631578946</v>
      </c>
      <c r="J16" s="46"/>
      <c r="K16" s="44">
        <f>'Activity by month'!K16/'Activity per working day'!$S16</f>
        <v>21823.736842105263</v>
      </c>
      <c r="L16" s="44">
        <f>'Activity by month'!L16/'Activity per working day'!$S16</f>
        <v>19356.947368421053</v>
      </c>
      <c r="M16" s="44">
        <f>'Activity by month'!M16/'Activity per working day'!$S16</f>
        <v>2972.3684210526317</v>
      </c>
      <c r="N16" s="46"/>
      <c r="O16" s="44">
        <f>'Activity by month'!O16/'Activity per working day'!$S16</f>
        <v>296</v>
      </c>
      <c r="P16" s="44">
        <f>'Activity by month'!P16/'Activity per working day'!$S16</f>
        <v>294.5263157894737</v>
      </c>
      <c r="Q16" s="44">
        <f>'Activity by month'!Q16/'Activity per working day'!$S16</f>
        <v>29.473684210526315</v>
      </c>
      <c r="R16" s="47"/>
      <c r="S16" s="48">
        <v>19</v>
      </c>
    </row>
    <row r="17" spans="2:19" ht="15.75" customHeight="1" x14ac:dyDescent="0.2">
      <c r="B17" s="49" t="str">
        <f>'Activity by month'!B17</f>
        <v>May 2022</v>
      </c>
      <c r="C17" s="44">
        <f>'Activity by month'!C17/'Activity per working day'!$S17</f>
        <v>33441.238095238092</v>
      </c>
      <c r="D17" s="44">
        <f>'Activity by month'!D17/'Activity per working day'!$S17</f>
        <v>29950.666666666668</v>
      </c>
      <c r="E17" s="44">
        <f>'Activity by month'!E17/'Activity per working day'!$S17</f>
        <v>7358.0952380952385</v>
      </c>
      <c r="F17" s="46"/>
      <c r="G17" s="44">
        <f>'Activity by month'!G17/'Activity per working day'!$S17</f>
        <v>8197.0952380952385</v>
      </c>
      <c r="H17" s="44">
        <f>'Activity by month'!H17/'Activity per working day'!$S17</f>
        <v>7622.9523809523807</v>
      </c>
      <c r="I17" s="44">
        <f>'Activity by month'!I17/'Activity per working day'!$S17</f>
        <v>3934.6190476190477</v>
      </c>
      <c r="J17" s="46"/>
      <c r="K17" s="44">
        <f>'Activity by month'!K17/'Activity per working day'!$S17</f>
        <v>24928.666666666668</v>
      </c>
      <c r="L17" s="44">
        <f>'Activity by month'!L17/'Activity per working day'!$S17</f>
        <v>22014.380952380954</v>
      </c>
      <c r="M17" s="44">
        <f>'Activity by month'!M17/'Activity per working day'!$S17</f>
        <v>3390.8571428571427</v>
      </c>
      <c r="N17" s="46"/>
      <c r="O17" s="44">
        <f>'Activity by month'!O17/'Activity per working day'!$S17</f>
        <v>315.47619047619048</v>
      </c>
      <c r="P17" s="44">
        <f>'Activity by month'!P17/'Activity per working day'!$S17</f>
        <v>313.33333333333331</v>
      </c>
      <c r="Q17" s="44">
        <f>'Activity by month'!Q17/'Activity per working day'!$S17</f>
        <v>32.61904761904762</v>
      </c>
      <c r="R17" s="47"/>
      <c r="S17" s="48">
        <v>21</v>
      </c>
    </row>
    <row r="18" spans="2:19" ht="15.75" customHeight="1" x14ac:dyDescent="0.2">
      <c r="B18" s="49" t="str">
        <f>'Activity by month'!B18</f>
        <v>Jun 2022</v>
      </c>
      <c r="C18" s="44">
        <f>'Activity by month'!C18/'Activity per working day'!$S18</f>
        <v>32692.6</v>
      </c>
      <c r="D18" s="44">
        <f>'Activity by month'!D18/'Activity per working day'!$S18</f>
        <v>28944.3</v>
      </c>
      <c r="E18" s="44">
        <f>'Activity by month'!E18/'Activity per working day'!$S18</f>
        <v>7218.4</v>
      </c>
      <c r="F18" s="46"/>
      <c r="G18" s="44">
        <f>'Activity by month'!G18/'Activity per working day'!$S18</f>
        <v>8144.45</v>
      </c>
      <c r="H18" s="44">
        <f>'Activity by month'!H18/'Activity per working day'!$S18</f>
        <v>7567.15</v>
      </c>
      <c r="I18" s="44">
        <f>'Activity by month'!I18/'Activity per working day'!$S18</f>
        <v>3817.95</v>
      </c>
      <c r="J18" s="46"/>
      <c r="K18" s="44">
        <f>'Activity by month'!K18/'Activity per working day'!$S18</f>
        <v>24489.15</v>
      </c>
      <c r="L18" s="44">
        <f>'Activity by month'!L18/'Activity per working day'!$S18</f>
        <v>21320.2</v>
      </c>
      <c r="M18" s="44">
        <f>'Activity by month'!M18/'Activity per working day'!$S18</f>
        <v>3388.5</v>
      </c>
      <c r="N18" s="46"/>
      <c r="O18" s="44">
        <f>'Activity by month'!O18/'Activity per working day'!$S18</f>
        <v>59</v>
      </c>
      <c r="P18" s="44">
        <f>'Activity by month'!P18/'Activity per working day'!$S18</f>
        <v>56.95</v>
      </c>
      <c r="Q18" s="44">
        <f>'Activity by month'!Q18/'Activity per working day'!$S18</f>
        <v>11.95</v>
      </c>
      <c r="R18" s="47"/>
      <c r="S18" s="48">
        <v>20</v>
      </c>
    </row>
    <row r="19" spans="2:19" ht="15.75" customHeight="1" x14ac:dyDescent="0.2">
      <c r="B19" s="49" t="str">
        <f>'Activity by month'!B19</f>
        <v>Jul 2022</v>
      </c>
      <c r="C19" s="44">
        <f>'Activity by month'!C19/'Activity per working day'!$S19</f>
        <v>32317.666666666668</v>
      </c>
      <c r="D19" s="44">
        <f>'Activity by month'!D19/'Activity per working day'!$S19</f>
        <v>28609.190476190477</v>
      </c>
      <c r="E19" s="44">
        <f>'Activity by month'!E19/'Activity per working day'!$S19</f>
        <v>7342.6190476190477</v>
      </c>
      <c r="F19" s="46"/>
      <c r="G19" s="44">
        <f>'Activity by month'!G19/'Activity per working day'!$S19</f>
        <v>8113.1428571428569</v>
      </c>
      <c r="H19" s="44">
        <f>'Activity by month'!H19/'Activity per working day'!$S19</f>
        <v>7538.6190476190477</v>
      </c>
      <c r="I19" s="44">
        <f>'Activity by month'!I19/'Activity per working day'!$S19</f>
        <v>3904.3809523809523</v>
      </c>
      <c r="J19" s="46"/>
      <c r="K19" s="44">
        <f>'Activity by month'!K19/'Activity per working day'!$S19</f>
        <v>24198.666666666668</v>
      </c>
      <c r="L19" s="44">
        <f>'Activity by month'!L19/'Activity per working day'!$S19</f>
        <v>21067.571428571428</v>
      </c>
      <c r="M19" s="44">
        <f>'Activity by month'!M19/'Activity per working day'!$S19</f>
        <v>3436.6666666666665</v>
      </c>
      <c r="N19" s="46"/>
      <c r="O19" s="44">
        <f>'Activity by month'!O19/'Activity per working day'!$S19</f>
        <v>5.8571428571428568</v>
      </c>
      <c r="P19" s="44">
        <f>'Activity by month'!P19/'Activity per working day'!$S19</f>
        <v>3</v>
      </c>
      <c r="Q19" s="44">
        <f>'Activity by month'!Q19/'Activity per working day'!$S19</f>
        <v>1.5714285714285714</v>
      </c>
      <c r="R19" s="47"/>
      <c r="S19" s="48">
        <v>21</v>
      </c>
    </row>
    <row r="20" spans="2:19" ht="15.75" customHeight="1" x14ac:dyDescent="0.2">
      <c r="B20" s="49" t="str">
        <f>'Activity by month'!B20</f>
        <v>Aug 2022</v>
      </c>
      <c r="C20" s="44">
        <f>'Activity by month'!C20/'Activity per working day'!$S20</f>
        <v>31969.045454545456</v>
      </c>
      <c r="D20" s="44">
        <f>'Activity by month'!D20/'Activity per working day'!$S20</f>
        <v>28236.454545454544</v>
      </c>
      <c r="E20" s="44">
        <f>'Activity by month'!E20/'Activity per working day'!$S20</f>
        <v>7226.590909090909</v>
      </c>
      <c r="F20" s="46"/>
      <c r="G20" s="44">
        <f>'Activity by month'!G20/'Activity per working day'!$S20</f>
        <v>8112.909090909091</v>
      </c>
      <c r="H20" s="44">
        <f>'Activity by month'!H20/'Activity per working day'!$S20</f>
        <v>7514.136363636364</v>
      </c>
      <c r="I20" s="44">
        <f>'Activity by month'!I20/'Activity per working day'!$S20</f>
        <v>3868.0454545454545</v>
      </c>
      <c r="J20" s="46"/>
      <c r="K20" s="44">
        <f>'Activity by month'!K20/'Activity per working day'!$S20</f>
        <v>23853.363636363636</v>
      </c>
      <c r="L20" s="44">
        <f>'Activity by month'!L20/'Activity per working day'!$S20</f>
        <v>20720.772727272728</v>
      </c>
      <c r="M20" s="44">
        <f>'Activity by month'!M20/'Activity per working day'!$S20</f>
        <v>3358.3636363636365</v>
      </c>
      <c r="N20" s="46"/>
      <c r="O20" s="44">
        <f>'Activity by month'!O20/'Activity per working day'!$S20</f>
        <v>2.7727272727272729</v>
      </c>
      <c r="P20" s="44">
        <f>'Activity by month'!P20/'Activity per working day'!$S20</f>
        <v>1.5454545454545454</v>
      </c>
      <c r="Q20" s="44">
        <f>'Activity by month'!Q20/'Activity per working day'!$S20</f>
        <v>0.18181818181818182</v>
      </c>
      <c r="R20" s="47"/>
      <c r="S20" s="48">
        <v>22</v>
      </c>
    </row>
    <row r="21" spans="2:19" ht="15.75" customHeight="1" x14ac:dyDescent="0.2">
      <c r="B21" s="49" t="str">
        <f>'Activity by month'!B21</f>
        <v>Sep 2022</v>
      </c>
      <c r="C21" s="44">
        <f>'Activity by month'!C21/'Activity per working day'!$S21</f>
        <v>34911.952380952382</v>
      </c>
      <c r="D21" s="44">
        <f>'Activity by month'!D21/'Activity per working day'!$S21</f>
        <v>30297.333333333332</v>
      </c>
      <c r="E21" s="44">
        <f>'Activity by month'!E21/'Activity per working day'!$S21</f>
        <v>7568.0476190476193</v>
      </c>
      <c r="F21" s="46"/>
      <c r="G21" s="44">
        <f>'Activity by month'!G21/'Activity per working day'!$S21</f>
        <v>8451.7142857142862</v>
      </c>
      <c r="H21" s="44">
        <f>'Activity by month'!H21/'Activity per working day'!$S21</f>
        <v>7856.3809523809523</v>
      </c>
      <c r="I21" s="44">
        <f>'Activity by month'!I21/'Activity per working day'!$S21</f>
        <v>4024.4761904761904</v>
      </c>
      <c r="J21" s="46"/>
      <c r="K21" s="44">
        <f>'Activity by month'!K21/'Activity per working day'!$S21</f>
        <v>26458.761904761905</v>
      </c>
      <c r="L21" s="44">
        <f>'Activity by month'!L21/'Activity per working day'!$S21</f>
        <v>22439.809523809523</v>
      </c>
      <c r="M21" s="44">
        <f>'Activity by month'!M21/'Activity per working day'!$S21</f>
        <v>3543.5238095238096</v>
      </c>
      <c r="N21" s="46"/>
      <c r="O21" s="44">
        <f>'Activity by month'!O21/'Activity per working day'!$S21</f>
        <v>1.4761904761904763</v>
      </c>
      <c r="P21" s="44">
        <f>'Activity by month'!P21/'Activity per working day'!$S21</f>
        <v>1.1428571428571428</v>
      </c>
      <c r="Q21" s="44">
        <f>'Activity by month'!Q21/'Activity per working day'!$S21</f>
        <v>4.7619047619047616E-2</v>
      </c>
      <c r="R21" s="47"/>
      <c r="S21" s="48">
        <v>21</v>
      </c>
    </row>
    <row r="22" spans="2:19" ht="15.75" customHeight="1" x14ac:dyDescent="0.2">
      <c r="B22" s="49" t="str">
        <f>'Activity by month'!B22</f>
        <v>Oct 2022</v>
      </c>
      <c r="C22" s="44">
        <f>'Activity by month'!C22/'Activity per working day'!$S22</f>
        <v>34944.714285714283</v>
      </c>
      <c r="D22" s="44">
        <f>'Activity by month'!D22/'Activity per working day'!$S22</f>
        <v>30301.095238095237</v>
      </c>
      <c r="E22" s="44">
        <f>'Activity by month'!E22/'Activity per working day'!$S22</f>
        <v>7675.0952380952385</v>
      </c>
      <c r="F22" s="46"/>
      <c r="G22" s="44">
        <f>'Activity by month'!G22/'Activity per working day'!$S22</f>
        <v>8597.3809523809523</v>
      </c>
      <c r="H22" s="44">
        <f>'Activity by month'!H22/'Activity per working day'!$S22</f>
        <v>7986.1904761904761</v>
      </c>
      <c r="I22" s="44">
        <f>'Activity by month'!I22/'Activity per working day'!$S22</f>
        <v>4066.8095238095239</v>
      </c>
      <c r="J22" s="46"/>
      <c r="K22" s="44">
        <f>'Activity by month'!K22/'Activity per working day'!$S22</f>
        <v>26345.714285714286</v>
      </c>
      <c r="L22" s="44">
        <f>'Activity by month'!L22/'Activity per working day'!$S22</f>
        <v>22313.285714285714</v>
      </c>
      <c r="M22" s="44">
        <f>'Activity by month'!M22/'Activity per working day'!$S22</f>
        <v>3608.2857142857142</v>
      </c>
      <c r="N22" s="46"/>
      <c r="O22" s="44">
        <f>'Activity by month'!O22/'Activity per working day'!$S22</f>
        <v>1.6190476190476191</v>
      </c>
      <c r="P22" s="44">
        <f>'Activity by month'!P22/'Activity per working day'!$S22</f>
        <v>1.6190476190476191</v>
      </c>
      <c r="Q22" s="44">
        <f>'Activity by month'!Q22/'Activity per working day'!$S22</f>
        <v>0</v>
      </c>
      <c r="R22" s="47"/>
      <c r="S22" s="48">
        <v>21</v>
      </c>
    </row>
    <row r="23" spans="2:19" ht="15.75" customHeight="1" x14ac:dyDescent="0.2">
      <c r="B23" s="49" t="str">
        <f>'Activity by month'!B23</f>
        <v>Nov 2022</v>
      </c>
      <c r="C23" s="44">
        <f>'Activity by month'!C23/'Activity per working day'!$S23</f>
        <v>35598.227272727272</v>
      </c>
      <c r="D23" s="44">
        <f>'Activity by month'!D23/'Activity per working day'!$S23</f>
        <v>31012.31818181818</v>
      </c>
      <c r="E23" s="44">
        <f>'Activity by month'!E23/'Activity per working day'!$S23</f>
        <v>7882.227272727273</v>
      </c>
      <c r="F23" s="46"/>
      <c r="G23" s="44">
        <f>'Activity by month'!G23/'Activity per working day'!$S23</f>
        <v>8923.318181818182</v>
      </c>
      <c r="H23" s="44">
        <f>'Activity by month'!H23/'Activity per working day'!$S23</f>
        <v>8326.863636363636</v>
      </c>
      <c r="I23" s="44">
        <f>'Activity by month'!I23/'Activity per working day'!$S23</f>
        <v>4231.181818181818</v>
      </c>
      <c r="J23" s="46"/>
      <c r="K23" s="44">
        <f>'Activity by month'!K23/'Activity per working day'!$S23</f>
        <v>26673.363636363636</v>
      </c>
      <c r="L23" s="44">
        <f>'Activity by month'!L23/'Activity per working day'!$S23</f>
        <v>22683.909090909092</v>
      </c>
      <c r="M23" s="44">
        <f>'Activity by month'!M23/'Activity per working day'!$S23</f>
        <v>3651.0454545454545</v>
      </c>
      <c r="N23" s="46"/>
      <c r="O23" s="44">
        <f>'Activity by month'!O23/'Activity per working day'!$S23</f>
        <v>1.5454545454545454</v>
      </c>
      <c r="P23" s="44">
        <f>'Activity by month'!P23/'Activity per working day'!$S23</f>
        <v>1.5454545454545454</v>
      </c>
      <c r="Q23" s="44">
        <f>'Activity by month'!Q23/'Activity per working day'!$S23</f>
        <v>0</v>
      </c>
      <c r="R23" s="47"/>
      <c r="S23" s="48">
        <v>22</v>
      </c>
    </row>
    <row r="24" spans="2:19" ht="15.75" customHeight="1" x14ac:dyDescent="0.2">
      <c r="B24" s="49" t="str">
        <f>'Activity by month'!B24</f>
        <v>Dec 2022</v>
      </c>
      <c r="C24" s="44">
        <f>'Activity by month'!C24/'Activity per working day'!$S24</f>
        <v>29634.7</v>
      </c>
      <c r="D24" s="44">
        <f>'Activity by month'!D24/'Activity per working day'!$S24</f>
        <v>26012.45</v>
      </c>
      <c r="E24" s="44">
        <f>'Activity by month'!E24/'Activity per working day'!$S24</f>
        <v>6740</v>
      </c>
      <c r="F24" s="46"/>
      <c r="G24" s="44">
        <f>'Activity by month'!G24/'Activity per working day'!$S24</f>
        <v>7747.65</v>
      </c>
      <c r="H24" s="44">
        <f>'Activity by month'!H24/'Activity per working day'!$S24</f>
        <v>7211.1</v>
      </c>
      <c r="I24" s="44">
        <f>'Activity by month'!I24/'Activity per working day'!$S24</f>
        <v>3687.95</v>
      </c>
      <c r="J24" s="46"/>
      <c r="K24" s="44">
        <f>'Activity by month'!K24/'Activity per working day'!$S24</f>
        <v>21886.05</v>
      </c>
      <c r="L24" s="44">
        <f>'Activity by month'!L24/'Activity per working day'!$S24</f>
        <v>18800.349999999999</v>
      </c>
      <c r="M24" s="44">
        <f>'Activity by month'!M24/'Activity per working day'!$S24</f>
        <v>3052.05</v>
      </c>
      <c r="N24" s="46"/>
      <c r="O24" s="44">
        <f>'Activity by month'!O24/'Activity per working day'!$S24</f>
        <v>1</v>
      </c>
      <c r="P24" s="44">
        <f>'Activity by month'!P24/'Activity per working day'!$S24</f>
        <v>1</v>
      </c>
      <c r="Q24" s="44">
        <f>'Activity by month'!Q24/'Activity per working day'!$S24</f>
        <v>0</v>
      </c>
      <c r="R24" s="47"/>
      <c r="S24" s="48">
        <v>20</v>
      </c>
    </row>
    <row r="25" spans="2:19" ht="15.75" customHeight="1" x14ac:dyDescent="0.2">
      <c r="B25" s="49" t="str">
        <f>'Activity by month'!B25</f>
        <v>Jan 2023</v>
      </c>
      <c r="C25" s="44">
        <f>'Activity by month'!C25/'Activity per working day'!$S25</f>
        <v>35533.761904761908</v>
      </c>
      <c r="D25" s="44">
        <f>'Activity by month'!D25/'Activity per working day'!$S25</f>
        <v>31351.857142857141</v>
      </c>
      <c r="E25" s="44">
        <f>'Activity by month'!E25/'Activity per working day'!$S25</f>
        <v>7775.0476190476193</v>
      </c>
      <c r="F25" s="46"/>
      <c r="G25" s="44">
        <f>'Activity by month'!G25/'Activity per working day'!$S25</f>
        <v>8733.4285714285706</v>
      </c>
      <c r="H25" s="44">
        <f>'Activity by month'!H25/'Activity per working day'!$S25</f>
        <v>8141.0952380952385</v>
      </c>
      <c r="I25" s="44">
        <f>'Activity by month'!I25/'Activity per working day'!$S25</f>
        <v>4092.3809523809523</v>
      </c>
      <c r="J25" s="46"/>
      <c r="K25" s="44">
        <f>'Activity by month'!K25/'Activity per working day'!$S25</f>
        <v>26797.047619047618</v>
      </c>
      <c r="L25" s="44">
        <f>'Activity by month'!L25/'Activity per working day'!$S25</f>
        <v>23208.666666666668</v>
      </c>
      <c r="M25" s="44">
        <f>'Activity by month'!M25/'Activity per working day'!$S25</f>
        <v>3682.2857142857142</v>
      </c>
      <c r="N25" s="46"/>
      <c r="O25" s="44">
        <f>'Activity by month'!O25/'Activity per working day'!$S25</f>
        <v>3.2857142857142856</v>
      </c>
      <c r="P25" s="44">
        <f>'Activity by month'!P25/'Activity per working day'!$S25</f>
        <v>2.0952380952380953</v>
      </c>
      <c r="Q25" s="44">
        <f>'Activity by month'!Q25/'Activity per working day'!$S25</f>
        <v>0.38095238095238093</v>
      </c>
      <c r="R25" s="47"/>
      <c r="S25" s="48">
        <v>21</v>
      </c>
    </row>
    <row r="26" spans="2:19" ht="15.75" customHeight="1" x14ac:dyDescent="0.2">
      <c r="B26" s="49" t="str">
        <f>'Activity by month'!B26</f>
        <v>Feb 2023</v>
      </c>
      <c r="C26" s="44">
        <f>'Activity by month'!C26/'Activity per working day'!$S26</f>
        <v>37214.949999999997</v>
      </c>
      <c r="D26" s="44">
        <f>'Activity by month'!D26/'Activity per working day'!$S26</f>
        <v>32727.3</v>
      </c>
      <c r="E26" s="44">
        <f>'Activity by month'!E26/'Activity per working day'!$S26</f>
        <v>8143.6</v>
      </c>
      <c r="F26" s="46"/>
      <c r="G26" s="44">
        <f>'Activity by month'!G26/'Activity per working day'!$S26</f>
        <v>9234.35</v>
      </c>
      <c r="H26" s="44">
        <f>'Activity by month'!H26/'Activity per working day'!$S26</f>
        <v>8609.7000000000007</v>
      </c>
      <c r="I26" s="44">
        <f>'Activity by month'!I26/'Activity per working day'!$S26</f>
        <v>4352.3500000000004</v>
      </c>
      <c r="J26" s="46"/>
      <c r="K26" s="44">
        <f>'Activity by month'!K26/'Activity per working day'!$S26</f>
        <v>27979.25</v>
      </c>
      <c r="L26" s="44">
        <f>'Activity by month'!L26/'Activity per working day'!$S26</f>
        <v>24116.25</v>
      </c>
      <c r="M26" s="44">
        <f>'Activity by month'!M26/'Activity per working day'!$S26</f>
        <v>3791.25</v>
      </c>
      <c r="N26" s="46"/>
      <c r="O26" s="44">
        <f>'Activity by month'!O26/'Activity per working day'!$S26</f>
        <v>1.35</v>
      </c>
      <c r="P26" s="44">
        <f>'Activity by month'!P26/'Activity per working day'!$S26</f>
        <v>1.35</v>
      </c>
      <c r="Q26" s="44">
        <f>'Activity by month'!Q26/'Activity per working day'!$S26</f>
        <v>0</v>
      </c>
      <c r="R26" s="47"/>
      <c r="S26" s="48">
        <v>20</v>
      </c>
    </row>
    <row r="27" spans="2:19" ht="15.75" customHeight="1" x14ac:dyDescent="0.2">
      <c r="B27" s="49" t="str">
        <f>'Activity by month'!B27</f>
        <v>Mar 2023</v>
      </c>
      <c r="C27" s="44">
        <f>'Activity by month'!C27/'Activity per working day'!$S27</f>
        <v>38594.913043478264</v>
      </c>
      <c r="D27" s="44">
        <f>'Activity by month'!D27/'Activity per working day'!$S27</f>
        <v>33992.739130434784</v>
      </c>
      <c r="E27" s="44">
        <f>'Activity by month'!E27/'Activity per working day'!$S27</f>
        <v>8686.0869565217399</v>
      </c>
      <c r="F27" s="46"/>
      <c r="G27" s="44">
        <f>'Activity by month'!G27/'Activity per working day'!$S27</f>
        <v>9652.434782608696</v>
      </c>
      <c r="H27" s="44">
        <f>'Activity by month'!H27/'Activity per working day'!$S27</f>
        <v>8988.8695652173919</v>
      </c>
      <c r="I27" s="44">
        <f>'Activity by month'!I27/'Activity per working day'!$S27</f>
        <v>4557.130434782609</v>
      </c>
      <c r="J27" s="46"/>
      <c r="K27" s="44">
        <f>'Activity by month'!K27/'Activity per working day'!$S27</f>
        <v>28941.130434782608</v>
      </c>
      <c r="L27" s="44">
        <f>'Activity by month'!L27/'Activity per working day'!$S27</f>
        <v>25002.521739130436</v>
      </c>
      <c r="M27" s="44">
        <f>'Activity by month'!M27/'Activity per working day'!$S27</f>
        <v>4128.95652173913</v>
      </c>
      <c r="N27" s="46"/>
      <c r="O27" s="44">
        <f>'Activity by month'!O27/'Activity per working day'!$S27</f>
        <v>1.3478260869565217</v>
      </c>
      <c r="P27" s="44">
        <f>'Activity by month'!P27/'Activity per working day'!$S27</f>
        <v>1.3478260869565217</v>
      </c>
      <c r="Q27" s="44">
        <f>'Activity by month'!Q27/'Activity per working day'!$S27</f>
        <v>0</v>
      </c>
      <c r="R27" s="47"/>
      <c r="S27" s="48">
        <v>23</v>
      </c>
    </row>
    <row r="28" spans="2:19" ht="15.75" customHeight="1" x14ac:dyDescent="0.2">
      <c r="B28" s="49" t="str">
        <f>'Activity by month'!B28</f>
        <v>Apr 2023</v>
      </c>
      <c r="C28" s="44">
        <f>'Activity by month'!C28/'Activity per working day'!$S28</f>
        <v>42371.444444444445</v>
      </c>
      <c r="D28" s="44">
        <f>'Activity by month'!D28/'Activity per working day'!$S28</f>
        <v>37559.944444444445</v>
      </c>
      <c r="E28" s="44">
        <f>'Activity by month'!E28/'Activity per working day'!$S28</f>
        <v>9015.2777777777774</v>
      </c>
      <c r="F28" s="46"/>
      <c r="G28" s="44">
        <f>'Activity by month'!G28/'Activity per working day'!$S28</f>
        <v>9476.3333333333339</v>
      </c>
      <c r="H28" s="44">
        <f>'Activity by month'!H28/'Activity per working day'!$S28</f>
        <v>8815.8333333333339</v>
      </c>
      <c r="I28" s="44">
        <f>'Activity by month'!I28/'Activity per working day'!$S28</f>
        <v>4386.833333333333</v>
      </c>
      <c r="J28" s="46"/>
      <c r="K28" s="44">
        <f>'Activity by month'!K28/'Activity per working day'!$S28</f>
        <v>32487.944444444445</v>
      </c>
      <c r="L28" s="44">
        <f>'Activity by month'!L28/'Activity per working day'!$S28</f>
        <v>28336.944444444445</v>
      </c>
      <c r="M28" s="44">
        <f>'Activity by month'!M28/'Activity per working day'!$S28</f>
        <v>4570.5555555555557</v>
      </c>
      <c r="N28" s="46"/>
      <c r="O28" s="44">
        <f>'Activity by month'!O28/'Activity per working day'!$S28</f>
        <v>407.16666666666669</v>
      </c>
      <c r="P28" s="44">
        <f>'Activity by month'!P28/'Activity per working day'!$S28</f>
        <v>407.16666666666669</v>
      </c>
      <c r="Q28" s="44">
        <f>'Activity by month'!Q28/'Activity per working day'!$S28</f>
        <v>57.888888888888886</v>
      </c>
      <c r="R28" s="47"/>
      <c r="S28" s="48">
        <v>18</v>
      </c>
    </row>
    <row r="29" spans="2:19" ht="15.75" customHeight="1" x14ac:dyDescent="0.2">
      <c r="B29" s="49" t="str">
        <f>'Activity by month'!B29</f>
        <v>May 2023</v>
      </c>
      <c r="C29" s="44">
        <f>'Activity by month'!C29/'Activity per working day'!$S29</f>
        <v>45170.85</v>
      </c>
      <c r="D29" s="44">
        <f>'Activity by month'!D29/'Activity per working day'!$S29</f>
        <v>40193</v>
      </c>
      <c r="E29" s="44">
        <f>'Activity by month'!E29/'Activity per working day'!$S29</f>
        <v>9911.9</v>
      </c>
      <c r="F29" s="46"/>
      <c r="G29" s="44">
        <f>'Activity by month'!G29/'Activity per working day'!$S29</f>
        <v>10149.15</v>
      </c>
      <c r="H29" s="44">
        <f>'Activity by month'!H29/'Activity per working day'!$S29</f>
        <v>9451.9500000000007</v>
      </c>
      <c r="I29" s="44">
        <f>'Activity by month'!I29/'Activity per working day'!$S29</f>
        <v>4827.75</v>
      </c>
      <c r="J29" s="46"/>
      <c r="K29" s="44">
        <f>'Activity by month'!K29/'Activity per working day'!$S29</f>
        <v>34653.65</v>
      </c>
      <c r="L29" s="44">
        <f>'Activity by month'!L29/'Activity per working day'!$S29</f>
        <v>30373</v>
      </c>
      <c r="M29" s="44">
        <f>'Activity by month'!M29/'Activity per working day'!$S29</f>
        <v>5028.05</v>
      </c>
      <c r="N29" s="46"/>
      <c r="O29" s="44">
        <f>'Activity by month'!O29/'Activity per working day'!$S29</f>
        <v>368.05</v>
      </c>
      <c r="P29" s="44">
        <f>'Activity by month'!P29/'Activity per working day'!$S29</f>
        <v>368.05</v>
      </c>
      <c r="Q29" s="44">
        <f>'Activity by month'!Q29/'Activity per working day'!$S29</f>
        <v>56.1</v>
      </c>
      <c r="R29" s="47"/>
      <c r="S29" s="48">
        <v>20</v>
      </c>
    </row>
    <row r="30" spans="2:19" ht="15.75" customHeight="1" x14ac:dyDescent="0.2">
      <c r="B30" s="49" t="str">
        <f>'Activity by month'!B30</f>
        <v>Jun 2023</v>
      </c>
      <c r="C30" s="44">
        <f>'Activity by month'!C30/'Activity per working day'!$S30</f>
        <v>44491.86363636364</v>
      </c>
      <c r="D30" s="44">
        <f>'Activity by month'!D30/'Activity per working day'!$S30</f>
        <v>39780.909090909088</v>
      </c>
      <c r="E30" s="44">
        <f>'Activity by month'!E30/'Activity per working day'!$S30</f>
        <v>9753.136363636364</v>
      </c>
      <c r="F30" s="46"/>
      <c r="G30" s="44">
        <f>'Activity by month'!G30/'Activity per working day'!$S30</f>
        <v>10027.681818181818</v>
      </c>
      <c r="H30" s="44">
        <f>'Activity by month'!H30/'Activity per working day'!$S30</f>
        <v>9282.363636363636</v>
      </c>
      <c r="I30" s="44">
        <f>'Activity by month'!I30/'Activity per working day'!$S30</f>
        <v>4749.045454545455</v>
      </c>
      <c r="J30" s="46"/>
      <c r="K30" s="44">
        <f>'Activity by month'!K30/'Activity per working day'!$S30</f>
        <v>34087.909090909088</v>
      </c>
      <c r="L30" s="44">
        <f>'Activity by month'!L30/'Activity per working day'!$S30</f>
        <v>30122.409090909092</v>
      </c>
      <c r="M30" s="44">
        <f>'Activity by month'!M30/'Activity per working day'!$S30</f>
        <v>4942.636363636364</v>
      </c>
      <c r="N30" s="46"/>
      <c r="O30" s="44">
        <f>'Activity by month'!O30/'Activity per working day'!$S30</f>
        <v>376.27272727272725</v>
      </c>
      <c r="P30" s="44">
        <f>'Activity by month'!P30/'Activity per working day'!$S30</f>
        <v>376.13636363636363</v>
      </c>
      <c r="Q30" s="44">
        <f>'Activity by month'!Q30/'Activity per working day'!$S30</f>
        <v>61.454545454545453</v>
      </c>
      <c r="R30" s="47"/>
      <c r="S30" s="48">
        <v>22</v>
      </c>
    </row>
    <row r="31" spans="2:19" ht="15.75" customHeight="1" x14ac:dyDescent="0.2">
      <c r="B31" s="49" t="str">
        <f>'Activity by month'!B31</f>
        <v>Jul 2023</v>
      </c>
      <c r="C31" s="44">
        <f>'Activity by month'!C31/'Activity per working day'!$S31</f>
        <v>44193.761904761908</v>
      </c>
      <c r="D31" s="44">
        <f>'Activity by month'!D31/'Activity per working day'!$S31</f>
        <v>39453.238095238092</v>
      </c>
      <c r="E31" s="44">
        <f>'Activity by month'!E31/'Activity per working day'!$S31</f>
        <v>10080.761904761905</v>
      </c>
      <c r="F31" s="46"/>
      <c r="G31" s="44">
        <f>'Activity by month'!G31/'Activity per working day'!$S31</f>
        <v>10078.619047619048</v>
      </c>
      <c r="H31" s="44">
        <f>'Activity by month'!H31/'Activity per working day'!$S31</f>
        <v>9344.0952380952385</v>
      </c>
      <c r="I31" s="44">
        <f>'Activity by month'!I31/'Activity per working day'!$S31</f>
        <v>4813.7142857142853</v>
      </c>
      <c r="J31" s="46"/>
      <c r="K31" s="44">
        <f>'Activity by month'!K31/'Activity per working day'!$S31</f>
        <v>33732.047619047618</v>
      </c>
      <c r="L31" s="44">
        <f>'Activity by month'!L31/'Activity per working day'!$S31</f>
        <v>29726.619047619046</v>
      </c>
      <c r="M31" s="44">
        <f>'Activity by month'!M31/'Activity per working day'!$S31</f>
        <v>5210.0476190476193</v>
      </c>
      <c r="N31" s="46"/>
      <c r="O31" s="44">
        <f>'Activity by month'!O31/'Activity per working day'!$S31</f>
        <v>383.09523809523807</v>
      </c>
      <c r="P31" s="44">
        <f>'Activity by month'!P31/'Activity per working day'!$S31</f>
        <v>382.52380952380952</v>
      </c>
      <c r="Q31" s="44">
        <f>'Activity by month'!Q31/'Activity per working day'!$S31</f>
        <v>57</v>
      </c>
      <c r="R31" s="47"/>
      <c r="S31" s="48">
        <v>21</v>
      </c>
    </row>
    <row r="32" spans="2:19" ht="15.75" customHeight="1" x14ac:dyDescent="0.2">
      <c r="B32" s="49" t="str">
        <f>'Activity by month'!B32</f>
        <v>Aug 2023</v>
      </c>
      <c r="C32" s="44">
        <f>'Activity by month'!C32/'Activity per working day'!$S32</f>
        <v>42556.818181818184</v>
      </c>
      <c r="D32" s="44">
        <f>'Activity by month'!D32/'Activity per working day'!$S32</f>
        <v>37804.545454545456</v>
      </c>
      <c r="E32" s="44">
        <f>'Activity by month'!E32/'Activity per working day'!$S32</f>
        <v>9676.636363636364</v>
      </c>
      <c r="F32" s="46"/>
      <c r="G32" s="44">
        <f>'Activity by month'!G32/'Activity per working day'!$S32</f>
        <v>9687.954545454546</v>
      </c>
      <c r="H32" s="44">
        <f>'Activity by month'!H32/'Activity per working day'!$S32</f>
        <v>8934.136363636364</v>
      </c>
      <c r="I32" s="44">
        <f>'Activity by month'!I32/'Activity per working day'!$S32</f>
        <v>4604.318181818182</v>
      </c>
      <c r="J32" s="46"/>
      <c r="K32" s="44">
        <f>'Activity by month'!K32/'Activity per working day'!$S32</f>
        <v>32520.409090909092</v>
      </c>
      <c r="L32" s="44">
        <f>'Activity by month'!L32/'Activity per working day'!$S32</f>
        <v>28522.636363636364</v>
      </c>
      <c r="M32" s="44">
        <f>'Activity by month'!M32/'Activity per working day'!$S32</f>
        <v>5016.863636363636</v>
      </c>
      <c r="N32" s="46"/>
      <c r="O32" s="44">
        <f>'Activity by month'!O32/'Activity per working day'!$S32</f>
        <v>348.45454545454544</v>
      </c>
      <c r="P32" s="44">
        <f>'Activity by month'!P32/'Activity per working day'!$S32</f>
        <v>347.77272727272725</v>
      </c>
      <c r="Q32" s="44">
        <f>'Activity by month'!Q32/'Activity per working day'!$S32</f>
        <v>55.454545454545453</v>
      </c>
      <c r="R32" s="47"/>
      <c r="S32" s="48">
        <v>22</v>
      </c>
    </row>
    <row r="33" spans="2:19" ht="15.75" customHeight="1" x14ac:dyDescent="0.2">
      <c r="B33" s="49" t="str">
        <f>'Activity by month'!B33</f>
        <v>Sep 2023</v>
      </c>
      <c r="C33" s="44">
        <f>'Activity by month'!C33/'Activity per working day'!$S33</f>
        <v>43731.857142857145</v>
      </c>
      <c r="D33" s="44">
        <f>'Activity by month'!D33/'Activity per working day'!$S33</f>
        <v>38730.190476190473</v>
      </c>
      <c r="E33" s="44">
        <f>'Activity by month'!E33/'Activity per working day'!$S33</f>
        <v>9763</v>
      </c>
      <c r="F33" s="46"/>
      <c r="G33" s="44">
        <f>'Activity by month'!G33/'Activity per working day'!$S33</f>
        <v>10137.047619047618</v>
      </c>
      <c r="H33" s="44">
        <f>'Activity by month'!H33/'Activity per working day'!$S33</f>
        <v>9346.3809523809523</v>
      </c>
      <c r="I33" s="44">
        <f>'Activity by month'!I33/'Activity per working day'!$S33</f>
        <v>4703.6190476190477</v>
      </c>
      <c r="J33" s="46"/>
      <c r="K33" s="44">
        <f>'Activity by month'!K33/'Activity per working day'!$S33</f>
        <v>33254.761904761908</v>
      </c>
      <c r="L33" s="44">
        <f>'Activity by month'!L33/'Activity per working day'!$S33</f>
        <v>29046.333333333332</v>
      </c>
      <c r="M33" s="44">
        <f>'Activity by month'!M33/'Activity per working day'!$S33</f>
        <v>5005.7619047619046</v>
      </c>
      <c r="N33" s="46"/>
      <c r="O33" s="44">
        <f>'Activity by month'!O33/'Activity per working day'!$S33</f>
        <v>340.04761904761904</v>
      </c>
      <c r="P33" s="44">
        <f>'Activity by month'!P33/'Activity per working day'!$S33</f>
        <v>337.47619047619048</v>
      </c>
      <c r="Q33" s="44">
        <f>'Activity by month'!Q33/'Activity per working day'!$S33</f>
        <v>53.61904761904762</v>
      </c>
      <c r="R33" s="47"/>
      <c r="S33" s="48">
        <v>21</v>
      </c>
    </row>
    <row r="34" spans="2:19" ht="15.75" customHeight="1" x14ac:dyDescent="0.2">
      <c r="B34" s="49" t="str">
        <f>'Activity by month'!B34</f>
        <v>Oct 2023</v>
      </c>
      <c r="C34" s="44">
        <f>'Activity by month'!C34/'Activity per working day'!$S34</f>
        <v>43405.681818181816</v>
      </c>
      <c r="D34" s="44">
        <f>'Activity by month'!D34/'Activity per working day'!$S34</f>
        <v>38676.545454545456</v>
      </c>
      <c r="E34" s="44">
        <f>'Activity by month'!E34/'Activity per working day'!$S34</f>
        <v>9935.636363636364</v>
      </c>
      <c r="F34" s="46"/>
      <c r="G34" s="44">
        <f>'Activity by month'!G34/'Activity per working day'!$S34</f>
        <v>10111.545454545454</v>
      </c>
      <c r="H34" s="44">
        <f>'Activity by month'!H34/'Activity per working day'!$S34</f>
        <v>9320.863636363636</v>
      </c>
      <c r="I34" s="44">
        <f>'Activity by month'!I34/'Activity per working day'!$S34</f>
        <v>4758.272727272727</v>
      </c>
      <c r="J34" s="46"/>
      <c r="K34" s="44">
        <f>'Activity by month'!K34/'Activity per working day'!$S34</f>
        <v>32947.227272727272</v>
      </c>
      <c r="L34" s="44">
        <f>'Activity by month'!L34/'Activity per working day'!$S34</f>
        <v>29010.31818181818</v>
      </c>
      <c r="M34" s="44">
        <f>'Activity by month'!M34/'Activity per working day'!$S34</f>
        <v>5120.772727272727</v>
      </c>
      <c r="N34" s="46"/>
      <c r="O34" s="44">
        <f>'Activity by month'!O34/'Activity per working day'!$S34</f>
        <v>346.90909090909093</v>
      </c>
      <c r="P34" s="44">
        <f>'Activity by month'!P34/'Activity per working day'!$S34</f>
        <v>345.36363636363637</v>
      </c>
      <c r="Q34" s="44">
        <f>'Activity by month'!Q34/'Activity per working day'!$S34</f>
        <v>56.590909090909093</v>
      </c>
      <c r="R34" s="47"/>
      <c r="S34" s="48">
        <v>22</v>
      </c>
    </row>
    <row r="35" spans="2:19" ht="15.75" customHeight="1" x14ac:dyDescent="0.2">
      <c r="B35" s="49" t="str">
        <f>'Activity by month'!B35</f>
        <v>Nov 2023</v>
      </c>
      <c r="C35" s="44">
        <f>'Activity by month'!C35/'Activity per working day'!$S35</f>
        <v>43819.772727272728</v>
      </c>
      <c r="D35" s="44">
        <f>'Activity by month'!D35/'Activity per working day'!$S35</f>
        <v>38972.13636363636</v>
      </c>
      <c r="E35" s="44">
        <f>'Activity by month'!E35/'Activity per working day'!$S35</f>
        <v>9960.136363636364</v>
      </c>
      <c r="F35" s="46"/>
      <c r="G35" s="44">
        <f>'Activity by month'!G35/'Activity per working day'!$S35</f>
        <v>10268.40909090909</v>
      </c>
      <c r="H35" s="44">
        <f>'Activity by month'!H35/'Activity per working day'!$S35</f>
        <v>9473.181818181818</v>
      </c>
      <c r="I35" s="44">
        <f>'Activity by month'!I35/'Activity per working day'!$S35</f>
        <v>4774.409090909091</v>
      </c>
      <c r="J35" s="46"/>
      <c r="K35" s="44">
        <f>'Activity by month'!K35/'Activity per working day'!$S35</f>
        <v>33184.63636363636</v>
      </c>
      <c r="L35" s="44">
        <f>'Activity by month'!L35/'Activity per working day'!$S35</f>
        <v>29135.090909090908</v>
      </c>
      <c r="M35" s="44">
        <f>'Activity by month'!M35/'Activity per working day'!$S35</f>
        <v>5126.545454545455</v>
      </c>
      <c r="N35" s="46"/>
      <c r="O35" s="44">
        <f>'Activity by month'!O35/'Activity per working day'!$S35</f>
        <v>366.72727272727275</v>
      </c>
      <c r="P35" s="44">
        <f>'Activity by month'!P35/'Activity per working day'!$S35</f>
        <v>363.86363636363637</v>
      </c>
      <c r="Q35" s="44">
        <f>'Activity by month'!Q35/'Activity per working day'!$S35</f>
        <v>59.18181818181818</v>
      </c>
      <c r="R35" s="47"/>
      <c r="S35" s="48">
        <v>22</v>
      </c>
    </row>
    <row r="36" spans="2:19" ht="15.75" customHeight="1" x14ac:dyDescent="0.2">
      <c r="B36" s="49" t="str">
        <f>'Activity by month'!B36</f>
        <v>Dec 2023</v>
      </c>
      <c r="C36" s="44">
        <f>'Activity by month'!C36/'Activity per working day'!$S36</f>
        <v>40467.947368421053</v>
      </c>
      <c r="D36" s="44">
        <f>'Activity by month'!D36/'Activity per working day'!$S36</f>
        <v>36052.526315789473</v>
      </c>
      <c r="E36" s="44">
        <f>'Activity by month'!E36/'Activity per working day'!$S36</f>
        <v>9388.105263157895</v>
      </c>
      <c r="F36" s="46"/>
      <c r="G36" s="44">
        <f>'Activity by month'!G36/'Activity per working day'!$S36</f>
        <v>9855.4736842105267</v>
      </c>
      <c r="H36" s="44">
        <f>'Activity by month'!H36/'Activity per working day'!$S36</f>
        <v>9093.9473684210534</v>
      </c>
      <c r="I36" s="44">
        <f>'Activity by month'!I36/'Activity per working day'!$S36</f>
        <v>4549.105263157895</v>
      </c>
      <c r="J36" s="46"/>
      <c r="K36" s="44">
        <f>'Activity by month'!K36/'Activity per working day'!$S36</f>
        <v>30250.473684210527</v>
      </c>
      <c r="L36" s="44">
        <f>'Activity by month'!L36/'Activity per working day'!$S36</f>
        <v>26598.315789473683</v>
      </c>
      <c r="M36" s="44">
        <f>'Activity by month'!M36/'Activity per working day'!$S36</f>
        <v>4778.105263157895</v>
      </c>
      <c r="N36" s="46"/>
      <c r="O36" s="44">
        <f>'Activity by month'!O36/'Activity per working day'!$S36</f>
        <v>362</v>
      </c>
      <c r="P36" s="44">
        <f>'Activity by month'!P36/'Activity per working day'!$S36</f>
        <v>360.26315789473682</v>
      </c>
      <c r="Q36" s="44">
        <f>'Activity by month'!Q36/'Activity per working day'!$S36</f>
        <v>60.89473684210526</v>
      </c>
      <c r="R36" s="47"/>
      <c r="S36" s="48">
        <v>19</v>
      </c>
    </row>
    <row r="37" spans="2:19" ht="15.75" customHeight="1" x14ac:dyDescent="0.2">
      <c r="B37" s="49" t="str">
        <f>'Activity by month'!B37</f>
        <v>Jan 2024</v>
      </c>
      <c r="C37" s="44">
        <f>'Activity by month'!C37/'Activity per working day'!$S37</f>
        <v>43953.772727272728</v>
      </c>
      <c r="D37" s="44">
        <f>'Activity by month'!D37/'Activity per working day'!$S37</f>
        <v>39101.181818181816</v>
      </c>
      <c r="E37" s="44">
        <f>'Activity by month'!E37/'Activity per working day'!$S37</f>
        <v>10034.636363636364</v>
      </c>
      <c r="F37" s="46"/>
      <c r="G37" s="44">
        <f>'Activity by month'!G37/'Activity per working day'!$S37</f>
        <v>10342.954545454546</v>
      </c>
      <c r="H37" s="44">
        <f>'Activity by month'!H37/'Activity per working day'!$S37</f>
        <v>9565.7272727272721</v>
      </c>
      <c r="I37" s="44">
        <f>'Activity by month'!I37/'Activity per working day'!$S37</f>
        <v>4790.409090909091</v>
      </c>
      <c r="J37" s="46"/>
      <c r="K37" s="44">
        <f>'Activity by month'!K37/'Activity per working day'!$S37</f>
        <v>33239.13636363636</v>
      </c>
      <c r="L37" s="44">
        <f>'Activity by month'!L37/'Activity per working day'!$S37</f>
        <v>29164.863636363636</v>
      </c>
      <c r="M37" s="44">
        <f>'Activity by month'!M37/'Activity per working day'!$S37</f>
        <v>5178.681818181818</v>
      </c>
      <c r="N37" s="46"/>
      <c r="O37" s="44">
        <f>'Activity by month'!O37/'Activity per working day'!$S37</f>
        <v>371.68181818181819</v>
      </c>
      <c r="P37" s="44">
        <f>'Activity by month'!P37/'Activity per working day'!$S37</f>
        <v>370.59090909090907</v>
      </c>
      <c r="Q37" s="44">
        <f>'Activity by month'!Q37/'Activity per working day'!$S37</f>
        <v>65.545454545454547</v>
      </c>
      <c r="R37" s="47"/>
      <c r="S37" s="48">
        <v>22</v>
      </c>
    </row>
    <row r="38" spans="2:19" ht="15.75" customHeight="1" x14ac:dyDescent="0.2">
      <c r="B38" s="49" t="str">
        <f>'Activity by month'!B38</f>
        <v>Feb 2024</v>
      </c>
      <c r="C38" s="44">
        <f>'Activity by month'!C38/'Activity per working day'!$S38</f>
        <v>46374.714285714283</v>
      </c>
      <c r="D38" s="44">
        <f>'Activity by month'!D38/'Activity per working day'!$S38</f>
        <v>41121.380952380954</v>
      </c>
      <c r="E38" s="44">
        <f>'Activity by month'!E38/'Activity per working day'!$S38</f>
        <v>10259.285714285714</v>
      </c>
      <c r="F38" s="46"/>
      <c r="G38" s="44">
        <f>'Activity by month'!G38/'Activity per working day'!$S38</f>
        <v>10918.666666666666</v>
      </c>
      <c r="H38" s="44">
        <f>'Activity by month'!H38/'Activity per working day'!$S38</f>
        <v>10064.666666666666</v>
      </c>
      <c r="I38" s="44">
        <f>'Activity by month'!I38/'Activity per working day'!$S38</f>
        <v>5023.7142857142853</v>
      </c>
      <c r="J38" s="46"/>
      <c r="K38" s="44">
        <f>'Activity by month'!K38/'Activity per working day'!$S38</f>
        <v>35103.952380952382</v>
      </c>
      <c r="L38" s="44">
        <f>'Activity by month'!L38/'Activity per working day'!$S38</f>
        <v>30706.190476190477</v>
      </c>
      <c r="M38" s="44">
        <f>'Activity by month'!M38/'Activity per working day'!$S38</f>
        <v>5176.2857142857147</v>
      </c>
      <c r="N38" s="46"/>
      <c r="O38" s="44">
        <f>'Activity by month'!O38/'Activity per working day'!$S38</f>
        <v>352.09523809523807</v>
      </c>
      <c r="P38" s="44">
        <f>'Activity by month'!P38/'Activity per working day'!$S38</f>
        <v>350.52380952380952</v>
      </c>
      <c r="Q38" s="44">
        <f>'Activity by month'!Q38/'Activity per working day'!$S38</f>
        <v>59.285714285714285</v>
      </c>
      <c r="R38" s="47"/>
      <c r="S38" s="48">
        <v>21</v>
      </c>
    </row>
    <row r="39" spans="2:19" ht="15.75" customHeight="1" x14ac:dyDescent="0.2">
      <c r="B39" s="49" t="str">
        <f>'Activity by month'!B39</f>
        <v>Mar 2024</v>
      </c>
      <c r="C39" s="44">
        <f>'Activity by month'!C39/'Activity per working day'!$S39</f>
        <v>45823.3</v>
      </c>
      <c r="D39" s="44">
        <f>'Activity by month'!D39/'Activity per working day'!$S39</f>
        <v>40426.6</v>
      </c>
      <c r="E39" s="44">
        <f>'Activity by month'!E39/'Activity per working day'!$S39</f>
        <v>10392.85</v>
      </c>
      <c r="F39" s="46"/>
      <c r="G39" s="44">
        <f>'Activity by month'!G39/'Activity per working day'!$S39</f>
        <v>11371.2</v>
      </c>
      <c r="H39" s="44">
        <f>'Activity by month'!H39/'Activity per working day'!$S39</f>
        <v>10493.65</v>
      </c>
      <c r="I39" s="44">
        <f>'Activity by month'!I39/'Activity per working day'!$S39</f>
        <v>5258.95</v>
      </c>
      <c r="J39" s="46"/>
      <c r="K39" s="44">
        <f>'Activity by month'!K39/'Activity per working day'!$S39</f>
        <v>34056.300000000003</v>
      </c>
      <c r="L39" s="44">
        <f>'Activity by month'!L39/'Activity per working day'!$S39</f>
        <v>29538.400000000001</v>
      </c>
      <c r="M39" s="44">
        <f>'Activity by month'!M39/'Activity per working day'!$S39</f>
        <v>5070.8999999999996</v>
      </c>
      <c r="N39" s="46"/>
      <c r="O39" s="44">
        <f>'Activity by month'!O39/'Activity per working day'!$S39</f>
        <v>395.8</v>
      </c>
      <c r="P39" s="44">
        <f>'Activity by month'!P39/'Activity per working day'!$S39</f>
        <v>394.55</v>
      </c>
      <c r="Q39" s="44">
        <f>'Activity by month'!Q39/'Activity per working day'!$S39</f>
        <v>63</v>
      </c>
      <c r="R39" s="47"/>
      <c r="S39" s="48">
        <v>20</v>
      </c>
    </row>
    <row r="40" spans="2:19" ht="15.75" customHeight="1" x14ac:dyDescent="0.2">
      <c r="B40" s="49" t="str">
        <f>'Activity by month'!B40</f>
        <v>Apr 2024</v>
      </c>
      <c r="C40" s="44">
        <f>'Activity by month'!C40/'Activity per working day'!$S40</f>
        <v>47417.857142857145</v>
      </c>
      <c r="D40" s="44">
        <f>'Activity by month'!D40/'Activity per working day'!$S40</f>
        <v>42045.238095238092</v>
      </c>
      <c r="E40" s="44">
        <f>'Activity by month'!E40/'Activity per working day'!$S40</f>
        <v>10409.238095238095</v>
      </c>
      <c r="F40" s="46"/>
      <c r="G40" s="44">
        <f>'Activity by month'!G40/'Activity per working day'!$S40</f>
        <v>11279.142857142857</v>
      </c>
      <c r="H40" s="44">
        <f>'Activity by month'!H40/'Activity per working day'!$S40</f>
        <v>10434.142857142857</v>
      </c>
      <c r="I40" s="44">
        <f>'Activity by month'!I40/'Activity per working day'!$S40</f>
        <v>5228.1428571428569</v>
      </c>
      <c r="J40" s="46"/>
      <c r="K40" s="44">
        <f>'Activity by month'!K40/'Activity per working day'!$S40</f>
        <v>35718.095238095237</v>
      </c>
      <c r="L40" s="44">
        <f>'Activity by month'!L40/'Activity per working day'!$S40</f>
        <v>31191.238095238095</v>
      </c>
      <c r="M40" s="44">
        <f>'Activity by month'!M40/'Activity per working day'!$S40</f>
        <v>5080.4285714285716</v>
      </c>
      <c r="N40" s="46"/>
      <c r="O40" s="44">
        <f>'Activity by month'!O40/'Activity per working day'!$S40</f>
        <v>420.61904761904759</v>
      </c>
      <c r="P40" s="44">
        <f>'Activity by month'!P40/'Activity per working day'!$S40</f>
        <v>419.85714285714283</v>
      </c>
      <c r="Q40" s="44">
        <f>'Activity by month'!Q40/'Activity per working day'!$S40</f>
        <v>100.66666666666667</v>
      </c>
      <c r="R40" s="47"/>
      <c r="S40" s="48">
        <v>21</v>
      </c>
    </row>
    <row r="41" spans="2:19" ht="15.75" customHeight="1" x14ac:dyDescent="0.2">
      <c r="B41" s="49" t="str">
        <f>'Activity by month'!B41</f>
        <v>May 2024</v>
      </c>
      <c r="C41" s="44">
        <f>'Activity by month'!C41/'Activity per working day'!$S41</f>
        <v>49992.333333333336</v>
      </c>
      <c r="D41" s="44">
        <f>'Activity by month'!D41/'Activity per working day'!$S41</f>
        <v>44413.047619047618</v>
      </c>
      <c r="E41" s="44">
        <f>'Activity by month'!E41/'Activity per working day'!$S41</f>
        <v>11023.428571428571</v>
      </c>
      <c r="F41" s="46"/>
      <c r="G41" s="44">
        <f>'Activity by month'!G41/'Activity per working day'!$S41</f>
        <v>11916.047619047618</v>
      </c>
      <c r="H41" s="44">
        <f>'Activity by month'!H41/'Activity per working day'!$S41</f>
        <v>10990.809523809523</v>
      </c>
      <c r="I41" s="44">
        <f>'Activity by month'!I41/'Activity per working day'!$S41</f>
        <v>5498.9047619047615</v>
      </c>
      <c r="J41" s="46"/>
      <c r="K41" s="44">
        <f>'Activity by month'!K41/'Activity per working day'!$S41</f>
        <v>37626.809523809527</v>
      </c>
      <c r="L41" s="44">
        <f>'Activity by month'!L41/'Activity per working day'!$S41</f>
        <v>32973.952380952382</v>
      </c>
      <c r="M41" s="44">
        <f>'Activity by month'!M41/'Activity per working day'!$S41</f>
        <v>5407.333333333333</v>
      </c>
      <c r="N41" s="46"/>
      <c r="O41" s="44">
        <f>'Activity by month'!O41/'Activity per working day'!$S41</f>
        <v>449.47619047619048</v>
      </c>
      <c r="P41" s="44">
        <f>'Activity by month'!P41/'Activity per working day'!$S41</f>
        <v>448.28571428571428</v>
      </c>
      <c r="Q41" s="44">
        <f>'Activity by month'!Q41/'Activity per working day'!$S41</f>
        <v>117.19047619047619</v>
      </c>
      <c r="R41" s="47"/>
      <c r="S41" s="48">
        <v>21</v>
      </c>
    </row>
    <row r="42" spans="2:19" ht="15.75" customHeight="1" x14ac:dyDescent="0.2">
      <c r="B42" s="49" t="str">
        <f>'Activity by month'!B42</f>
        <v>Jun 2024</v>
      </c>
      <c r="C42" s="44">
        <f>'Activity by month'!C42/'Activity per working day'!$S42</f>
        <v>49048.800000000003</v>
      </c>
      <c r="D42" s="44">
        <f>'Activity by month'!D42/'Activity per working day'!$S42</f>
        <v>43690.400000000001</v>
      </c>
      <c r="E42" s="44">
        <f>'Activity by month'!E42/'Activity per working day'!$S42</f>
        <v>10932.9</v>
      </c>
      <c r="F42" s="46"/>
      <c r="G42" s="44">
        <f>'Activity by month'!G42/'Activity per working day'!$S42</f>
        <v>11786.7</v>
      </c>
      <c r="H42" s="44">
        <f>'Activity by month'!H42/'Activity per working day'!$S42</f>
        <v>10895.2</v>
      </c>
      <c r="I42" s="44">
        <f>'Activity by month'!I42/'Activity per working day'!$S42</f>
        <v>5502.45</v>
      </c>
      <c r="J42" s="46"/>
      <c r="K42" s="44">
        <f>'Activity by month'!K42/'Activity per working day'!$S42</f>
        <v>36850.9</v>
      </c>
      <c r="L42" s="44">
        <f>'Activity by month'!L42/'Activity per working day'!$S42</f>
        <v>32385.15</v>
      </c>
      <c r="M42" s="44">
        <f>'Activity by month'!M42/'Activity per working day'!$S42</f>
        <v>5321.3</v>
      </c>
      <c r="N42" s="46"/>
      <c r="O42" s="44">
        <f>'Activity by month'!O42/'Activity per working day'!$S42</f>
        <v>411.2</v>
      </c>
      <c r="P42" s="44">
        <f>'Activity by month'!P42/'Activity per working day'!$S42</f>
        <v>410.05</v>
      </c>
      <c r="Q42" s="44">
        <f>'Activity by month'!Q42/'Activity per working day'!$S42</f>
        <v>109.15</v>
      </c>
      <c r="R42" s="47"/>
      <c r="S42" s="48">
        <v>20</v>
      </c>
    </row>
    <row r="43" spans="2:19" ht="15.75" customHeight="1" x14ac:dyDescent="0.2">
      <c r="B43" s="49" t="str">
        <f>'Activity by month'!B43</f>
        <v>Jul 2024</v>
      </c>
      <c r="C43" s="44">
        <f>'Activity by month'!C43/'Activity per working day'!$S43</f>
        <v>47110.869565217392</v>
      </c>
      <c r="D43" s="44">
        <f>'Activity by month'!D43/'Activity per working day'!$S43</f>
        <v>41928.956521739128</v>
      </c>
      <c r="E43" s="44">
        <f>'Activity by month'!E43/'Activity per working day'!$S43</f>
        <v>10553.217391304348</v>
      </c>
      <c r="F43" s="46"/>
      <c r="G43" s="44">
        <f>'Activity by month'!G43/'Activity per working day'!$S43</f>
        <v>11417.08695652174</v>
      </c>
      <c r="H43" s="44">
        <f>'Activity by month'!H43/'Activity per working day'!$S43</f>
        <v>10562.826086956522</v>
      </c>
      <c r="I43" s="44">
        <f>'Activity by month'!I43/'Activity per working day'!$S43</f>
        <v>5403.478260869565</v>
      </c>
      <c r="J43" s="46"/>
      <c r="K43" s="44">
        <f>'Activity by month'!K43/'Activity per working day'!$S43</f>
        <v>35298.043478260872</v>
      </c>
      <c r="L43" s="44">
        <f>'Activity by month'!L43/'Activity per working day'!$S43</f>
        <v>30970.652173913044</v>
      </c>
      <c r="M43" s="44">
        <f>'Activity by month'!M43/'Activity per working day'!$S43</f>
        <v>5044.826086956522</v>
      </c>
      <c r="N43" s="46"/>
      <c r="O43" s="44">
        <f>'Activity by month'!O43/'Activity per working day'!$S43</f>
        <v>395.73913043478262</v>
      </c>
      <c r="P43" s="44">
        <f>'Activity by month'!P43/'Activity per working day'!$S43</f>
        <v>395.47826086956519</v>
      </c>
      <c r="Q43" s="44">
        <f>'Activity by month'!Q43/'Activity per working day'!$S43</f>
        <v>104.91304347826087</v>
      </c>
      <c r="R43" s="47"/>
      <c r="S43" s="48">
        <v>23</v>
      </c>
    </row>
    <row r="44" spans="2:19" ht="15.75" customHeight="1" x14ac:dyDescent="0.2">
      <c r="B44" s="49" t="str">
        <f>'Activity by month'!B44</f>
        <v>Aug 2024</v>
      </c>
      <c r="C44" s="44">
        <f>'Activity by month'!C44/'Activity per working day'!$S44</f>
        <v>45619.190476190473</v>
      </c>
      <c r="D44" s="44">
        <f>'Activity by month'!D44/'Activity per working day'!$S44</f>
        <v>40489.428571428572</v>
      </c>
      <c r="E44" s="44">
        <f>'Activity by month'!E44/'Activity per working day'!$S44</f>
        <v>10003.142857142857</v>
      </c>
      <c r="F44" s="46"/>
      <c r="G44" s="44">
        <f>'Activity by month'!G44/'Activity per working day'!$S44</f>
        <v>10854.476190476191</v>
      </c>
      <c r="H44" s="44">
        <f>'Activity by month'!H44/'Activity per working day'!$S44</f>
        <v>10031</v>
      </c>
      <c r="I44" s="44">
        <f>'Activity by month'!I44/'Activity per working day'!$S44</f>
        <v>5091.0952380952385</v>
      </c>
      <c r="J44" s="46"/>
      <c r="K44" s="44">
        <f>'Activity by month'!K44/'Activity per working day'!$S44</f>
        <v>34359.190476190473</v>
      </c>
      <c r="L44" s="44">
        <f>'Activity by month'!L44/'Activity per working day'!$S44</f>
        <v>30053.714285714286</v>
      </c>
      <c r="M44" s="44">
        <f>'Activity by month'!M44/'Activity per working day'!$S44</f>
        <v>4812.0952380952385</v>
      </c>
      <c r="N44" s="46"/>
      <c r="O44" s="44">
        <f>'Activity by month'!O44/'Activity per working day'!$S44</f>
        <v>405.52380952380952</v>
      </c>
      <c r="P44" s="44">
        <f>'Activity by month'!P44/'Activity per working day'!$S44</f>
        <v>404.71428571428572</v>
      </c>
      <c r="Q44" s="44">
        <f>'Activity by month'!Q44/'Activity per working day'!$S44</f>
        <v>99.952380952380949</v>
      </c>
      <c r="R44" s="47"/>
      <c r="S44" s="48">
        <v>21</v>
      </c>
    </row>
    <row r="45" spans="2:19" ht="15.75" customHeight="1" x14ac:dyDescent="0.2">
      <c r="B45" s="49" t="str">
        <f>'Activity by month'!B45</f>
        <v>Sep 2024</v>
      </c>
      <c r="C45" s="44">
        <f>'Activity by month'!C45/'Activity per working day'!$S45</f>
        <v>47873.095238095237</v>
      </c>
      <c r="D45" s="44">
        <f>'Activity by month'!D45/'Activity per working day'!$S45</f>
        <v>42667.857142857145</v>
      </c>
      <c r="E45" s="44">
        <f>'Activity by month'!E45/'Activity per working day'!$S45</f>
        <v>10380.809523809523</v>
      </c>
      <c r="F45" s="46"/>
      <c r="G45" s="44">
        <f>'Activity by month'!G45/'Activity per working day'!$S45</f>
        <v>11275.857142857143</v>
      </c>
      <c r="H45" s="44">
        <f>'Activity by month'!H45/'Activity per working day'!$S45</f>
        <v>10438.333333333334</v>
      </c>
      <c r="I45" s="44">
        <f>'Activity by month'!I45/'Activity per working day'!$S45</f>
        <v>5228.1428571428569</v>
      </c>
      <c r="J45" s="46"/>
      <c r="K45" s="44">
        <f>'Activity by month'!K45/'Activity per working day'!$S45</f>
        <v>36187.619047619046</v>
      </c>
      <c r="L45" s="44">
        <f>'Activity by month'!L45/'Activity per working day'!$S45</f>
        <v>31820.238095238095</v>
      </c>
      <c r="M45" s="44">
        <f>'Activity by month'!M45/'Activity per working day'!$S45</f>
        <v>5048.1428571428569</v>
      </c>
      <c r="N45" s="46"/>
      <c r="O45" s="44">
        <f>'Activity by month'!O45/'Activity per working day'!$S45</f>
        <v>409.61904761904759</v>
      </c>
      <c r="P45" s="44">
        <f>'Activity by month'!P45/'Activity per working day'!$S45</f>
        <v>409.28571428571428</v>
      </c>
      <c r="Q45" s="44">
        <f>'Activity by month'!Q45/'Activity per working day'!$S45</f>
        <v>104.52380952380952</v>
      </c>
      <c r="R45" s="47"/>
      <c r="S45" s="48">
        <v>21</v>
      </c>
    </row>
    <row r="46" spans="2:19" ht="15.75" customHeight="1" x14ac:dyDescent="0.2">
      <c r="B46" s="49" t="str">
        <f>'Activity by month'!B46</f>
        <v>Oct 2024</v>
      </c>
      <c r="C46" s="44">
        <f>'Activity by month'!C46/'Activity per working day'!$S46</f>
        <v>47893.130434782608</v>
      </c>
      <c r="D46" s="44">
        <f>'Activity by month'!D46/'Activity per working day'!$S46</f>
        <v>42581.391304347824</v>
      </c>
      <c r="E46" s="44">
        <f>'Activity by month'!E46/'Activity per working day'!$S46</f>
        <v>10443</v>
      </c>
      <c r="F46" s="46"/>
      <c r="G46" s="44">
        <f>'Activity by month'!G46/'Activity per working day'!$S46</f>
        <v>11418.739130434782</v>
      </c>
      <c r="H46" s="44">
        <f>'Activity by month'!H46/'Activity per working day'!$S46</f>
        <v>10577.478260869566</v>
      </c>
      <c r="I46" s="44">
        <f>'Activity by month'!I46/'Activity per working day'!$S46</f>
        <v>5367.95652173913</v>
      </c>
      <c r="J46" s="46"/>
      <c r="K46" s="44">
        <f>'Activity by month'!K46/'Activity per working day'!$S46</f>
        <v>36052.65217391304</v>
      </c>
      <c r="L46" s="44">
        <f>'Activity by month'!L46/'Activity per working day'!$S46</f>
        <v>31582.260869565216</v>
      </c>
      <c r="M46" s="44">
        <f>'Activity by month'!M46/'Activity per working day'!$S46</f>
        <v>4967.304347826087</v>
      </c>
      <c r="N46" s="46"/>
      <c r="O46" s="44">
        <f>'Activity by month'!O46/'Activity per working day'!$S46</f>
        <v>421.73913043478262</v>
      </c>
      <c r="P46" s="44">
        <f>'Activity by month'!P46/'Activity per working day'!$S46</f>
        <v>421.6521739130435</v>
      </c>
      <c r="Q46" s="44">
        <f>'Activity by month'!Q46/'Activity per working day'!$S46</f>
        <v>107.73913043478261</v>
      </c>
      <c r="R46" s="47"/>
      <c r="S46" s="48">
        <v>23</v>
      </c>
    </row>
    <row r="47" spans="2:19" ht="15.75" customHeight="1" x14ac:dyDescent="0.2">
      <c r="B47" s="49" t="str">
        <f>'Activity by month'!B47</f>
        <v>Nov 2024</v>
      </c>
      <c r="C47" s="44">
        <f>'Activity by month'!C47/'Activity per working day'!$S47</f>
        <v>47878.095238095237</v>
      </c>
      <c r="D47" s="44">
        <f>'Activity by month'!D47/'Activity per working day'!$S47</f>
        <v>42557.761904761908</v>
      </c>
      <c r="E47" s="44">
        <f>'Activity by month'!E47/'Activity per working day'!$S47</f>
        <v>10521.761904761905</v>
      </c>
      <c r="F47" s="46"/>
      <c r="G47" s="44">
        <f>'Activity by month'!G47/'Activity per working day'!$S47</f>
        <v>11478.523809523809</v>
      </c>
      <c r="H47" s="44">
        <f>'Activity by month'!H47/'Activity per working day'!$S47</f>
        <v>10668.047619047618</v>
      </c>
      <c r="I47" s="44">
        <f>'Activity by month'!I47/'Activity per working day'!$S47</f>
        <v>5426.5714285714284</v>
      </c>
      <c r="J47" s="46"/>
      <c r="K47" s="44">
        <f>'Activity by month'!K47/'Activity per working day'!$S47</f>
        <v>35996.190476190473</v>
      </c>
      <c r="L47" s="44">
        <f>'Activity by month'!L47/'Activity per working day'!$S47</f>
        <v>31486.333333333332</v>
      </c>
      <c r="M47" s="44">
        <f>'Activity by month'!M47/'Activity per working day'!$S47</f>
        <v>4990.7619047619046</v>
      </c>
      <c r="N47" s="46"/>
      <c r="O47" s="44">
        <f>'Activity by month'!O47/'Activity per working day'!$S47</f>
        <v>403.38095238095241</v>
      </c>
      <c r="P47" s="44">
        <f>'Activity by month'!P47/'Activity per working day'!$S47</f>
        <v>403.38095238095241</v>
      </c>
      <c r="Q47" s="44">
        <f>'Activity by month'!Q47/'Activity per working day'!$S47</f>
        <v>104.42857142857143</v>
      </c>
      <c r="R47" s="47"/>
      <c r="S47" s="48">
        <v>21</v>
      </c>
    </row>
    <row r="48" spans="2:19" ht="15.75" customHeight="1" x14ac:dyDescent="0.2">
      <c r="B48" s="49" t="str">
        <f>'Activity by month'!B48</f>
        <v>Dec 2024</v>
      </c>
      <c r="C48" s="44">
        <f>'Activity by month'!C48/'Activity per working day'!$S48</f>
        <v>44661.45</v>
      </c>
      <c r="D48" s="44">
        <f>'Activity by month'!D48/'Activity per working day'!$S48</f>
        <v>39658.5</v>
      </c>
      <c r="E48" s="44">
        <f>'Activity by month'!E48/'Activity per working day'!$S48</f>
        <v>9914.5</v>
      </c>
      <c r="F48" s="46"/>
      <c r="G48" s="44">
        <f>'Activity by month'!G48/'Activity per working day'!$S48</f>
        <v>11008.65</v>
      </c>
      <c r="H48" s="44">
        <f>'Activity by month'!H48/'Activity per working day'!$S48</f>
        <v>10204.799999999999</v>
      </c>
      <c r="I48" s="44">
        <f>'Activity by month'!I48/'Activity per working day'!$S48</f>
        <v>5169.75</v>
      </c>
      <c r="J48" s="46"/>
      <c r="K48" s="44">
        <f>'Activity by month'!K48/'Activity per working day'!$S48</f>
        <v>33252.449999999997</v>
      </c>
      <c r="L48" s="44">
        <f>'Activity by month'!L48/'Activity per working day'!$S48</f>
        <v>29053.35</v>
      </c>
      <c r="M48" s="44">
        <f>'Activity by month'!M48/'Activity per working day'!$S48</f>
        <v>4644.5</v>
      </c>
      <c r="N48" s="46"/>
      <c r="O48" s="44">
        <f>'Activity by month'!O48/'Activity per working day'!$S48</f>
        <v>400.35</v>
      </c>
      <c r="P48" s="44">
        <f>'Activity by month'!P48/'Activity per working day'!$S48</f>
        <v>400.35</v>
      </c>
      <c r="Q48" s="44">
        <f>'Activity by month'!Q48/'Activity per working day'!$S48</f>
        <v>100.25</v>
      </c>
      <c r="R48" s="47"/>
      <c r="S48" s="48">
        <v>20</v>
      </c>
    </row>
    <row r="49" spans="2:19" ht="15.75" customHeight="1" x14ac:dyDescent="0.2">
      <c r="B49" s="49" t="str">
        <f>'Activity by month'!B49</f>
        <v>Jan 2025</v>
      </c>
      <c r="C49" s="44">
        <f>'Activity by month'!C49/'Activity per working day'!$S49</f>
        <v>47537.727272727272</v>
      </c>
      <c r="D49" s="44">
        <f>'Activity by month'!D49/'Activity per working day'!$S49</f>
        <v>41856.409090909088</v>
      </c>
      <c r="E49" s="44">
        <f>'Activity by month'!E49/'Activity per working day'!$S49</f>
        <v>10482.545454545454</v>
      </c>
      <c r="F49" s="46"/>
      <c r="G49" s="44">
        <f>'Activity by month'!G49/'Activity per working day'!$S49</f>
        <v>11636.272727272728</v>
      </c>
      <c r="H49" s="44">
        <f>'Activity by month'!H49/'Activity per working day'!$S49</f>
        <v>10828.954545454546</v>
      </c>
      <c r="I49" s="44">
        <f>'Activity by month'!I49/'Activity per working day'!$S49</f>
        <v>5426.363636363636</v>
      </c>
      <c r="J49" s="46"/>
      <c r="K49" s="44">
        <f>'Activity by month'!K49/'Activity per working day'!$S49</f>
        <v>35504.227272727272</v>
      </c>
      <c r="L49" s="44">
        <f>'Activity by month'!L49/'Activity per working day'!$S49</f>
        <v>30631.227272727272</v>
      </c>
      <c r="M49" s="44">
        <f>'Activity by month'!M49/'Activity per working day'!$S49</f>
        <v>4950.181818181818</v>
      </c>
      <c r="N49" s="46"/>
      <c r="O49" s="44">
        <f>'Activity by month'!O49/'Activity per working day'!$S49</f>
        <v>397.22727272727275</v>
      </c>
      <c r="P49" s="44">
        <f>'Activity by month'!P49/'Activity per working day'!$S49</f>
        <v>396.22727272727275</v>
      </c>
      <c r="Q49" s="44">
        <f>'Activity by month'!Q49/'Activity per working day'!$S49</f>
        <v>106</v>
      </c>
      <c r="R49" s="47"/>
      <c r="S49" s="48">
        <v>22</v>
      </c>
    </row>
    <row r="50" spans="2:19" ht="15.75" customHeight="1" x14ac:dyDescent="0.2">
      <c r="B50" s="49" t="str">
        <f>'Activity by month'!B50</f>
        <v>Feb 2025</v>
      </c>
      <c r="C50" s="44">
        <f>'Activity by month'!C50/'Activity per working day'!$S50</f>
        <v>50554.7</v>
      </c>
      <c r="D50" s="44">
        <f>'Activity by month'!D50/'Activity per working day'!$S50</f>
        <v>44523.3</v>
      </c>
      <c r="E50" s="44">
        <f>'Activity by month'!E50/'Activity per working day'!$S50</f>
        <v>11026.85</v>
      </c>
      <c r="F50" s="46"/>
      <c r="G50" s="44">
        <f>'Activity by month'!G50/'Activity per working day'!$S50</f>
        <v>12084.6</v>
      </c>
      <c r="H50" s="44">
        <f>'Activity by month'!H50/'Activity per working day'!$S50</f>
        <v>11201.9</v>
      </c>
      <c r="I50" s="44">
        <f>'Activity by month'!I50/'Activity per working day'!$S50</f>
        <v>5600.05</v>
      </c>
      <c r="J50" s="46"/>
      <c r="K50" s="44">
        <f>'Activity by month'!K50/'Activity per working day'!$S50</f>
        <v>38046.949999999997</v>
      </c>
      <c r="L50" s="44">
        <f>'Activity by month'!L50/'Activity per working day'!$S50</f>
        <v>32900.15</v>
      </c>
      <c r="M50" s="44">
        <f>'Activity by month'!M50/'Activity per working day'!$S50</f>
        <v>5317.4</v>
      </c>
      <c r="N50" s="46"/>
      <c r="O50" s="44">
        <f>'Activity by month'!O50/'Activity per working day'!$S50</f>
        <v>423.15</v>
      </c>
      <c r="P50" s="44">
        <f>'Activity by month'!P50/'Activity per working day'!$S50</f>
        <v>421.25</v>
      </c>
      <c r="Q50" s="44">
        <f>'Activity by month'!Q50/'Activity per working day'!$S50</f>
        <v>109.4</v>
      </c>
      <c r="R50" s="47"/>
      <c r="S50" s="48">
        <v>20</v>
      </c>
    </row>
    <row r="51" spans="2:19" ht="15.75" customHeight="1" x14ac:dyDescent="0.2">
      <c r="B51" s="49" t="str">
        <f>'Activity by month'!B51</f>
        <v>Mar 2025</v>
      </c>
      <c r="C51" s="44">
        <f>'Activity by month'!C51/'Activity per working day'!$S51</f>
        <v>52659.476190476191</v>
      </c>
      <c r="D51" s="44">
        <f>'Activity by month'!D51/'Activity per working day'!$S51</f>
        <v>46917.761904761908</v>
      </c>
      <c r="E51" s="44">
        <f>'Activity by month'!E51/'Activity per working day'!$S51</f>
        <v>11665.238095238095</v>
      </c>
      <c r="F51" s="46"/>
      <c r="G51" s="44">
        <f>'Activity by month'!G51/'Activity per working day'!$S51</f>
        <v>12753.857142857143</v>
      </c>
      <c r="H51" s="44">
        <f>'Activity by month'!H51/'Activity per working day'!$S51</f>
        <v>11902.666666666666</v>
      </c>
      <c r="I51" s="44">
        <f>'Activity by month'!I51/'Activity per working day'!$S51</f>
        <v>5965.8571428571431</v>
      </c>
      <c r="J51" s="46"/>
      <c r="K51" s="44">
        <f>'Activity by month'!K51/'Activity per working day'!$S51</f>
        <v>39455.047619047618</v>
      </c>
      <c r="L51" s="44">
        <f>'Activity by month'!L51/'Activity per working day'!$S51</f>
        <v>34566.285714285717</v>
      </c>
      <c r="M51" s="44">
        <f>'Activity by month'!M51/'Activity per working day'!$S51</f>
        <v>5581.4285714285716</v>
      </c>
      <c r="N51" s="46"/>
      <c r="O51" s="44">
        <f>'Activity by month'!O51/'Activity per working day'!$S51</f>
        <v>450.57142857142856</v>
      </c>
      <c r="P51" s="44">
        <f>'Activity by month'!P51/'Activity per working day'!$S51</f>
        <v>448.8095238095238</v>
      </c>
      <c r="Q51" s="44">
        <f>'Activity by month'!Q51/'Activity per working day'!$S51</f>
        <v>117.95238095238095</v>
      </c>
      <c r="R51" s="47"/>
      <c r="S51" s="48">
        <v>21</v>
      </c>
    </row>
    <row r="52" spans="2:19" ht="15.75" customHeight="1" x14ac:dyDescent="0.2">
      <c r="B52" s="49" t="str">
        <f>'Activity by month'!B52</f>
        <v>Apr 2025</v>
      </c>
      <c r="C52" s="44">
        <f>'Activity by month'!C52/'Activity per working day'!$S52</f>
        <v>51830.15</v>
      </c>
      <c r="D52" s="44">
        <f>'Activity by month'!D52/'Activity per working day'!$S52</f>
        <v>46391.85</v>
      </c>
      <c r="E52" s="44">
        <f>'Activity by month'!E52/'Activity per working day'!$S52</f>
        <v>11641.55</v>
      </c>
      <c r="F52" s="46"/>
      <c r="G52" s="44">
        <f>'Activity by month'!G52/'Activity per working day'!$S52</f>
        <v>13223.5</v>
      </c>
      <c r="H52" s="44">
        <f>'Activity by month'!H52/'Activity per working day'!$S52</f>
        <v>12434.45</v>
      </c>
      <c r="I52" s="44">
        <f>'Activity by month'!I52/'Activity per working day'!$S52</f>
        <v>6100.85</v>
      </c>
      <c r="J52" s="46"/>
      <c r="K52" s="44">
        <f>'Activity by month'!K52/'Activity per working day'!$S52</f>
        <v>38096.699999999997</v>
      </c>
      <c r="L52" s="44">
        <f>'Activity by month'!L52/'Activity per working day'!$S52</f>
        <v>33449</v>
      </c>
      <c r="M52" s="44">
        <f>'Activity by month'!M52/'Activity per working day'!$S52</f>
        <v>5388.9</v>
      </c>
      <c r="N52" s="46"/>
      <c r="O52" s="44">
        <f>'Activity by month'!O52/'Activity per working day'!$S52</f>
        <v>509.95</v>
      </c>
      <c r="P52" s="44">
        <f>'Activity by month'!P52/'Activity per working day'!$S52</f>
        <v>508.4</v>
      </c>
      <c r="Q52" s="44">
        <f>'Activity by month'!Q52/'Activity per working day'!$S52</f>
        <v>151.80000000000001</v>
      </c>
      <c r="R52" s="47"/>
      <c r="S52" s="48">
        <v>20</v>
      </c>
    </row>
    <row r="53" spans="2:19" ht="15.75" customHeight="1" x14ac:dyDescent="0.2">
      <c r="B53" s="49" t="str">
        <f>'Activity by month'!B53</f>
        <v>May 2025</v>
      </c>
      <c r="C53" s="44">
        <f>'Activity by month'!C53/'Activity per working day'!$S53</f>
        <v>54162.45</v>
      </c>
      <c r="D53" s="44">
        <f>'Activity by month'!D53/'Activity per working day'!$S53</f>
        <v>48362.75</v>
      </c>
      <c r="E53" s="44">
        <f>'Activity by month'!E53/'Activity per working day'!$S53</f>
        <v>12173.75</v>
      </c>
      <c r="F53" s="46"/>
      <c r="G53" s="44">
        <f>'Activity by month'!G53/'Activity per working day'!$S53</f>
        <v>14236.2</v>
      </c>
      <c r="H53" s="44">
        <f>'Activity by month'!H53/'Activity per working day'!$S53</f>
        <v>13304.8</v>
      </c>
      <c r="I53" s="44">
        <f>'Activity by month'!I53/'Activity per working day'!$S53</f>
        <v>6493.9</v>
      </c>
      <c r="J53" s="46"/>
      <c r="K53" s="44">
        <f>'Activity by month'!K53/'Activity per working day'!$S53</f>
        <v>39455.949999999997</v>
      </c>
      <c r="L53" s="44">
        <f>'Activity by month'!L53/'Activity per working day'!$S53</f>
        <v>34588.5</v>
      </c>
      <c r="M53" s="44">
        <f>'Activity by month'!M53/'Activity per working day'!$S53</f>
        <v>5516.7</v>
      </c>
      <c r="N53" s="46"/>
      <c r="O53" s="44">
        <f>'Activity by month'!O53/'Activity per working day'!$S53</f>
        <v>470.3</v>
      </c>
      <c r="P53" s="44">
        <f>'Activity by month'!P53/'Activity per working day'!$S53</f>
        <v>469.45</v>
      </c>
      <c r="Q53" s="44">
        <f>'Activity by month'!Q53/'Activity per working day'!$S53</f>
        <v>163.15</v>
      </c>
      <c r="R53" s="47"/>
      <c r="S53" s="48">
        <v>20</v>
      </c>
    </row>
    <row r="54" spans="2:19" ht="15.75" customHeight="1" x14ac:dyDescent="0.2">
      <c r="B54" s="49" t="str">
        <f>'Activity by month'!B54</f>
        <v>Jun 2025</v>
      </c>
      <c r="C54" s="44">
        <f>'Activity by month'!C54/'Activity per working day'!$S54</f>
        <v>54393.047619047618</v>
      </c>
      <c r="D54" s="44">
        <f>'Activity by month'!D54/'Activity per working day'!$S54</f>
        <v>48336.142857142855</v>
      </c>
      <c r="E54" s="44">
        <f>'Activity by month'!E54/'Activity per working day'!$S54</f>
        <v>12312.238095238095</v>
      </c>
      <c r="F54" s="46"/>
      <c r="G54" s="44">
        <f>'Activity by month'!G54/'Activity per working day'!$S54</f>
        <v>14295.666666666666</v>
      </c>
      <c r="H54" s="44">
        <f>'Activity by month'!H54/'Activity per working day'!$S54</f>
        <v>13387.095238095239</v>
      </c>
      <c r="I54" s="44">
        <f>'Activity by month'!I54/'Activity per working day'!$S54</f>
        <v>6615.5238095238092</v>
      </c>
      <c r="J54" s="46"/>
      <c r="K54" s="44">
        <f>'Activity by month'!K54/'Activity per working day'!$S54</f>
        <v>39632.238095238092</v>
      </c>
      <c r="L54" s="44">
        <f>'Activity by month'!L54/'Activity per working day'!$S54</f>
        <v>34484.619047619046</v>
      </c>
      <c r="M54" s="44">
        <f>'Activity by month'!M54/'Activity per working day'!$S54</f>
        <v>5542.0952380952385</v>
      </c>
      <c r="N54" s="46"/>
      <c r="O54" s="44">
        <f>'Activity by month'!O54/'Activity per working day'!$S54</f>
        <v>465.14285714285717</v>
      </c>
      <c r="P54" s="44">
        <f>'Activity by month'!P54/'Activity per working day'!$S54</f>
        <v>464.42857142857144</v>
      </c>
      <c r="Q54" s="44">
        <f>'Activity by month'!Q54/'Activity per working day'!$S54</f>
        <v>154.61904761904762</v>
      </c>
      <c r="R54" s="47"/>
      <c r="S54" s="48">
        <v>21</v>
      </c>
    </row>
    <row r="55" spans="2:19" ht="15.75" customHeight="1" x14ac:dyDescent="0.2">
      <c r="B55" s="49" t="str">
        <f>'Activity by month'!B55</f>
        <v>Jul 2025</v>
      </c>
      <c r="C55" s="44">
        <f>'Activity by month'!C55/'Activity per working day'!$S55</f>
        <v>53873.869565217392</v>
      </c>
      <c r="D55" s="44">
        <f>'Activity by month'!D55/'Activity per working day'!$S55</f>
        <v>48301.086956521736</v>
      </c>
      <c r="E55" s="44">
        <f>'Activity by month'!E55/'Activity per working day'!$S55</f>
        <v>12457.04347826087</v>
      </c>
      <c r="F55" s="46"/>
      <c r="G55" s="44">
        <f>'Activity by month'!G55/'Activity per working day'!$S55</f>
        <v>14284.695652173914</v>
      </c>
      <c r="H55" s="44">
        <f>'Activity by month'!H55/'Activity per working day'!$S55</f>
        <v>13335.217391304348</v>
      </c>
      <c r="I55" s="44">
        <f>'Activity by month'!I55/'Activity per working day'!$S55</f>
        <v>6667</v>
      </c>
      <c r="J55" s="46"/>
      <c r="K55" s="44">
        <f>'Activity by month'!K55/'Activity per working day'!$S55</f>
        <v>39161.304347826088</v>
      </c>
      <c r="L55" s="44">
        <f>'Activity by month'!L55/'Activity per working day'!$S55</f>
        <v>34538</v>
      </c>
      <c r="M55" s="44">
        <f>'Activity by month'!M55/'Activity per working day'!$S55</f>
        <v>5648.086956521739</v>
      </c>
      <c r="N55" s="46"/>
      <c r="O55" s="44">
        <f>'Activity by month'!O55/'Activity per working day'!$S55</f>
        <v>427.86956521739131</v>
      </c>
      <c r="P55" s="44">
        <f>'Activity by month'!P55/'Activity per working day'!$S55</f>
        <v>427.86956521739131</v>
      </c>
      <c r="Q55" s="44">
        <f>'Activity by month'!Q55/'Activity per working day'!$S55</f>
        <v>141.95652173913044</v>
      </c>
      <c r="R55" s="47"/>
      <c r="S55" s="48">
        <v>23</v>
      </c>
    </row>
    <row r="56" spans="2:19" ht="15.75" customHeight="1" x14ac:dyDescent="0.2">
      <c r="B56" s="49" t="str">
        <f>'Activity by month'!B56</f>
        <v>Aug 2025</v>
      </c>
      <c r="C56" s="44">
        <f>'Activity by month'!C56/'Activity per working day'!$S56</f>
        <v>51032.5</v>
      </c>
      <c r="D56" s="44">
        <f>'Activity by month'!D56/'Activity per working day'!$S56</f>
        <v>45009</v>
      </c>
      <c r="E56" s="44">
        <f>'Activity by month'!E56/'Activity per working day'!$S56</f>
        <v>11668.85</v>
      </c>
      <c r="F56" s="46"/>
      <c r="G56" s="44">
        <f>'Activity by month'!G56/'Activity per working day'!$S56</f>
        <v>13428.4</v>
      </c>
      <c r="H56" s="44">
        <f>'Activity by month'!H56/'Activity per working day'!$S56</f>
        <v>12610.6</v>
      </c>
      <c r="I56" s="44">
        <f>'Activity by month'!I56/'Activity per working day'!$S56</f>
        <v>6278.65</v>
      </c>
      <c r="J56" s="46"/>
      <c r="K56" s="44">
        <f>'Activity by month'!K56/'Activity per working day'!$S56</f>
        <v>37145.65</v>
      </c>
      <c r="L56" s="44">
        <f>'Activity by month'!L56/'Activity per working day'!$S56</f>
        <v>31939.95</v>
      </c>
      <c r="M56" s="44">
        <f>'Activity by month'!M56/'Activity per working day'!$S56</f>
        <v>5238.05</v>
      </c>
      <c r="N56" s="46"/>
      <c r="O56" s="44">
        <f>'Activity by month'!O56/'Activity per working day'!$S56</f>
        <v>458.45</v>
      </c>
      <c r="P56" s="44">
        <f>'Activity by month'!P56/'Activity per working day'!$S56</f>
        <v>458.45</v>
      </c>
      <c r="Q56" s="44">
        <f>'Activity by month'!Q56/'Activity per working day'!$S56</f>
        <v>152.15</v>
      </c>
      <c r="R56" s="47"/>
      <c r="S56" s="48">
        <v>20</v>
      </c>
    </row>
    <row r="57" spans="2:19" ht="15.75" customHeight="1" x14ac:dyDescent="0.2">
      <c r="B57" s="49" t="str">
        <f>'Activity by month'!B57</f>
        <v>Sep 2025</v>
      </c>
      <c r="C57" s="44">
        <f>'Activity by month'!C57/'Activity per working day'!$S57</f>
        <v>54120.454545454544</v>
      </c>
      <c r="D57" s="44">
        <f>'Activity by month'!D57/'Activity per working day'!$S57</f>
        <v>47875.36363636364</v>
      </c>
      <c r="E57" s="44">
        <f>'Activity by month'!E57/'Activity per working day'!$S57</f>
        <v>12353.772727272728</v>
      </c>
      <c r="F57" s="46"/>
      <c r="G57" s="44">
        <f>'Activity by month'!G57/'Activity per working day'!$S57</f>
        <v>14250.40909090909</v>
      </c>
      <c r="H57" s="44">
        <f>'Activity by month'!H57/'Activity per working day'!$S57</f>
        <v>13394.90909090909</v>
      </c>
      <c r="I57" s="44">
        <f>'Activity by month'!I57/'Activity per working day'!$S57</f>
        <v>6689.727272727273</v>
      </c>
      <c r="J57" s="46"/>
      <c r="K57" s="44">
        <f>'Activity by month'!K57/'Activity per working day'!$S57</f>
        <v>39422.181818181816</v>
      </c>
      <c r="L57" s="44">
        <f>'Activity by month'!L57/'Activity per working day'!$S57</f>
        <v>34032.590909090912</v>
      </c>
      <c r="M57" s="44">
        <f>'Activity by month'!M57/'Activity per working day'!$S57</f>
        <v>5528.5</v>
      </c>
      <c r="N57" s="46"/>
      <c r="O57" s="44">
        <f>'Activity by month'!O57/'Activity per working day'!$S57</f>
        <v>447.86363636363637</v>
      </c>
      <c r="P57" s="44">
        <f>'Activity by month'!P57/'Activity per working day'!$S57</f>
        <v>447.86363636363637</v>
      </c>
      <c r="Q57" s="44">
        <f>'Activity by month'!Q57/'Activity per working day'!$S57</f>
        <v>135.54545454545453</v>
      </c>
      <c r="R57" s="47"/>
      <c r="S57" s="48">
        <v>22</v>
      </c>
    </row>
    <row r="58" spans="2:19" ht="15.75" customHeight="1" x14ac:dyDescent="0.2">
      <c r="B58" s="49" t="str">
        <f>'Activity by month'!B58</f>
        <v>Oct 2025</v>
      </c>
      <c r="C58" s="44">
        <f>'Activity by month'!C58/'Activity per working day'!$S58</f>
        <v>52794.65217391304</v>
      </c>
      <c r="D58" s="44">
        <f>'Activity by month'!D58/'Activity per working day'!$S58</f>
        <v>46360.043478260872</v>
      </c>
      <c r="E58" s="44">
        <f>'Activity by month'!E58/'Activity per working day'!$S58</f>
        <v>12199.782608695652</v>
      </c>
      <c r="F58" s="46"/>
      <c r="G58" s="44">
        <f>'Activity by month'!G58/'Activity per working day'!$S58</f>
        <v>14332.91304347826</v>
      </c>
      <c r="H58" s="44">
        <f>'Activity by month'!H58/'Activity per working day'!$S58</f>
        <v>13451.608695652174</v>
      </c>
      <c r="I58" s="44">
        <f>'Activity by month'!I58/'Activity per working day'!$S58</f>
        <v>6734.130434782609</v>
      </c>
      <c r="J58" s="46"/>
      <c r="K58" s="44">
        <f>'Activity by month'!K58/'Activity per working day'!$S58</f>
        <v>38008.086956521736</v>
      </c>
      <c r="L58" s="44">
        <f>'Activity by month'!L58/'Activity per working day'!$S58</f>
        <v>32454.782608695652</v>
      </c>
      <c r="M58" s="44">
        <f>'Activity by month'!M58/'Activity per working day'!$S58</f>
        <v>5315.521739130435</v>
      </c>
      <c r="N58" s="46"/>
      <c r="O58" s="44">
        <f>'Activity by month'!O58/'Activity per working day'!$S58</f>
        <v>453.6521739130435</v>
      </c>
      <c r="P58" s="44">
        <f>'Activity by month'!P58/'Activity per working day'!$S58</f>
        <v>453.6521739130435</v>
      </c>
      <c r="Q58" s="44">
        <f>'Activity by month'!Q58/'Activity per working day'!$S58</f>
        <v>150.13043478260869</v>
      </c>
      <c r="R58" s="47"/>
      <c r="S58" s="48">
        <v>23</v>
      </c>
    </row>
    <row r="59" spans="2:19" ht="15.75" customHeight="1" x14ac:dyDescent="0.2">
      <c r="B59" s="49" t="str">
        <f>'Activity by month'!B59</f>
        <v>Nov 2025</v>
      </c>
      <c r="C59" s="44">
        <f>'Activity by month'!C59/'Activity per working day'!$S59</f>
        <v>53787.45</v>
      </c>
      <c r="D59" s="44">
        <f>'Activity by month'!D59/'Activity per working day'!$S59</f>
        <v>47109.1</v>
      </c>
      <c r="E59" s="44">
        <f>'Activity by month'!E59/'Activity per working day'!$S59</f>
        <v>12398.45</v>
      </c>
      <c r="F59" s="46"/>
      <c r="G59" s="44">
        <f>'Activity by month'!G59/'Activity per working day'!$S59</f>
        <v>14739.2</v>
      </c>
      <c r="H59" s="44">
        <f>'Activity by month'!H59/'Activity per working day'!$S59</f>
        <v>13780.05</v>
      </c>
      <c r="I59" s="44">
        <f>'Activity by month'!I59/'Activity per working day'!$S59</f>
        <v>6886.45</v>
      </c>
      <c r="J59" s="46"/>
      <c r="K59" s="44">
        <f>'Activity by month'!K59/'Activity per working day'!$S59</f>
        <v>38578.9</v>
      </c>
      <c r="L59" s="44">
        <f>'Activity by month'!L59/'Activity per working day'!$S59</f>
        <v>32859.699999999997</v>
      </c>
      <c r="M59" s="44">
        <f>'Activity by month'!M59/'Activity per working day'!$S59</f>
        <v>5360.7</v>
      </c>
      <c r="N59" s="46"/>
      <c r="O59" s="44">
        <f>'Activity by month'!O59/'Activity per working day'!$S59</f>
        <v>469.35</v>
      </c>
      <c r="P59" s="44">
        <f>'Activity by month'!P59/'Activity per working day'!$S59</f>
        <v>469.35</v>
      </c>
      <c r="Q59" s="44">
        <f>'Activity by month'!Q59/'Activity per working day'!$S59</f>
        <v>151.30000000000001</v>
      </c>
      <c r="R59" s="47"/>
      <c r="S59" s="48">
        <v>20</v>
      </c>
    </row>
    <row r="60" spans="2:19" ht="15.75" customHeight="1" x14ac:dyDescent="0.2">
      <c r="B60" s="49" t="str">
        <f>'Activity by month'!B60</f>
        <v>Dec 2025</v>
      </c>
      <c r="C60" s="44">
        <f>'Activity by month'!C60/'Activity per working day'!$S60</f>
        <v>49372.476190476191</v>
      </c>
      <c r="D60" s="44">
        <f>'Activity by month'!D60/'Activity per working day'!$S60</f>
        <v>43253</v>
      </c>
      <c r="E60" s="44">
        <f>'Activity by month'!E60/'Activity per working day'!$S60</f>
        <v>11652.904761904761</v>
      </c>
      <c r="F60" s="46"/>
      <c r="G60" s="44">
        <f>'Activity by month'!G60/'Activity per working day'!$S60</f>
        <v>13933.809523809523</v>
      </c>
      <c r="H60" s="44">
        <f>'Activity by month'!H60/'Activity per working day'!$S60</f>
        <v>12982.666666666666</v>
      </c>
      <c r="I60" s="44">
        <f>'Activity by month'!I60/'Activity per working day'!$S60</f>
        <v>6512.8571428571431</v>
      </c>
      <c r="J60" s="46"/>
      <c r="K60" s="44">
        <f>'Activity by month'!K60/'Activity per working day'!$S60</f>
        <v>34986.523809523809</v>
      </c>
      <c r="L60" s="44">
        <f>'Activity by month'!L60/'Activity per working day'!$S60</f>
        <v>29818.190476190477</v>
      </c>
      <c r="M60" s="44">
        <f>'Activity by month'!M60/'Activity per working day'!$S60</f>
        <v>4983.0476190476193</v>
      </c>
      <c r="N60" s="46"/>
      <c r="O60" s="44">
        <f>'Activity by month'!O60/'Activity per working day'!$S60</f>
        <v>452.14285714285717</v>
      </c>
      <c r="P60" s="44">
        <f>'Activity by month'!P60/'Activity per working day'!$S60</f>
        <v>452.14285714285717</v>
      </c>
      <c r="Q60" s="44">
        <f>'Activity by month'!Q60/'Activity per working day'!$S60</f>
        <v>157</v>
      </c>
      <c r="R60" s="47"/>
      <c r="S60" s="48">
        <v>21</v>
      </c>
    </row>
    <row r="61" spans="2:19" ht="15.75" customHeight="1" x14ac:dyDescent="0.2">
      <c r="B61" s="49" t="str">
        <f>'Activity by month'!B61</f>
        <v>Jan 2026</v>
      </c>
      <c r="C61" s="44">
        <f>'Activity by month'!C61/'Activity per working day'!$S61</f>
        <v>53663</v>
      </c>
      <c r="D61" s="44">
        <f>'Activity by month'!D61/'Activity per working day'!$S61</f>
        <v>46847.095238095237</v>
      </c>
      <c r="E61" s="44">
        <f>'Activity by month'!E61/'Activity per working day'!$S61</f>
        <v>12390.809523809523</v>
      </c>
      <c r="F61" s="46"/>
      <c r="G61" s="44">
        <f>'Activity by month'!G61/'Activity per working day'!$S61</f>
        <v>14744.142857142857</v>
      </c>
      <c r="H61" s="44">
        <f>'Activity by month'!H61/'Activity per working day'!$S61</f>
        <v>13621.095238095239</v>
      </c>
      <c r="I61" s="44">
        <f>'Activity by month'!I61/'Activity per working day'!$S61</f>
        <v>6675.2380952380954</v>
      </c>
      <c r="J61" s="46"/>
      <c r="K61" s="44">
        <f>'Activity by month'!K61/'Activity per working day'!$S61</f>
        <v>38426</v>
      </c>
      <c r="L61" s="44">
        <f>'Activity by month'!L61/'Activity per working day'!$S61</f>
        <v>32733.142857142859</v>
      </c>
      <c r="M61" s="44">
        <f>'Activity by month'!M61/'Activity per working day'!$S61</f>
        <v>5541.4761904761908</v>
      </c>
      <c r="N61" s="46"/>
      <c r="O61" s="44">
        <f>'Activity by month'!O61/'Activity per working day'!$S61</f>
        <v>492.85714285714283</v>
      </c>
      <c r="P61" s="44">
        <f>'Activity by month'!P61/'Activity per working day'!$S61</f>
        <v>492.85714285714283</v>
      </c>
      <c r="Q61" s="44">
        <f>'Activity by month'!Q61/'Activity per working day'!$S61</f>
        <v>174.0952380952381</v>
      </c>
      <c r="R61" s="47"/>
      <c r="S61" s="48">
        <v>21</v>
      </c>
    </row>
    <row r="62" spans="2:19" ht="15.75" customHeight="1" x14ac:dyDescent="0.2">
      <c r="B62" s="49" t="str">
        <f>'Activity by month'!B62</f>
        <v>Feb 2026</v>
      </c>
      <c r="C62" s="44">
        <f>'Activity by month'!C62/'Activity per working day'!$S62</f>
        <v>55594.45</v>
      </c>
      <c r="D62" s="44">
        <f>'Activity by month'!D62/'Activity per working day'!$S62</f>
        <v>48306.400000000001</v>
      </c>
      <c r="E62" s="44">
        <f>'Activity by month'!E62/'Activity per working day'!$S62</f>
        <v>12783.05</v>
      </c>
      <c r="F62" s="46"/>
      <c r="G62" s="44">
        <f>'Activity by month'!G62/'Activity per working day'!$S62</f>
        <v>15251.35</v>
      </c>
      <c r="H62" s="44">
        <f>'Activity by month'!H62/'Activity per working day'!$S62</f>
        <v>13892.35</v>
      </c>
      <c r="I62" s="44">
        <f>'Activity by month'!I62/'Activity per working day'!$S62</f>
        <v>6847.65</v>
      </c>
      <c r="J62" s="46"/>
      <c r="K62" s="44">
        <f>'Activity by month'!K62/'Activity per working day'!$S62</f>
        <v>39810.449999999997</v>
      </c>
      <c r="L62" s="44">
        <f>'Activity by month'!L62/'Activity per working day'!$S62</f>
        <v>33881.4</v>
      </c>
      <c r="M62" s="44">
        <f>'Activity by month'!M62/'Activity per working day'!$S62</f>
        <v>5754.8</v>
      </c>
      <c r="N62" s="46"/>
      <c r="O62" s="44">
        <f>'Activity by month'!O62/'Activity per working day'!$S62</f>
        <v>532.65</v>
      </c>
      <c r="P62" s="44">
        <f>'Activity by month'!P62/'Activity per working day'!$S62</f>
        <v>532.65</v>
      </c>
      <c r="Q62" s="44">
        <f>'Activity by month'!Q62/'Activity per working day'!$S62</f>
        <v>180.6</v>
      </c>
      <c r="R62" s="47"/>
      <c r="S62" s="48">
        <v>20</v>
      </c>
    </row>
    <row r="63" spans="2:19" ht="15.75" customHeight="1" x14ac:dyDescent="0.2">
      <c r="B63" s="49" t="str">
        <f>'Activity by month'!B63</f>
        <v>Mar 2026</v>
      </c>
      <c r="C63" s="44">
        <f>'Activity by month'!C63/'Activity per working day'!$S63</f>
        <v>55494.909090909088</v>
      </c>
      <c r="D63" s="44">
        <f>'Activity by month'!D63/'Activity per working day'!$S63</f>
        <v>46711.727272727272</v>
      </c>
      <c r="E63" s="44">
        <f>'Activity by month'!E63/'Activity per working day'!$S63</f>
        <v>12102.09090909091</v>
      </c>
      <c r="F63" s="46"/>
      <c r="G63" s="44">
        <f>'Activity by month'!G63/'Activity per working day'!$S63</f>
        <v>15734.318181818182</v>
      </c>
      <c r="H63" s="44">
        <f>'Activity by month'!H63/'Activity per working day'!$S63</f>
        <v>13980.681818181818</v>
      </c>
      <c r="I63" s="44">
        <f>'Activity by month'!I63/'Activity per working day'!$S63</f>
        <v>6727.090909090909</v>
      </c>
      <c r="J63" s="46"/>
      <c r="K63" s="44">
        <f>'Activity by month'!K63/'Activity per working day'!$S63</f>
        <v>39362.818181818184</v>
      </c>
      <c r="L63" s="44">
        <f>'Activity by month'!L63/'Activity per working day'!$S63</f>
        <v>32333.272727272728</v>
      </c>
      <c r="M63" s="44">
        <f>'Activity by month'!M63/'Activity per working day'!$S63</f>
        <v>5316.636363636364</v>
      </c>
      <c r="N63" s="46"/>
      <c r="O63" s="44">
        <f>'Activity by month'!O63/'Activity per working day'!$S63</f>
        <v>397.77272727272725</v>
      </c>
      <c r="P63" s="44">
        <f>'Activity by month'!P63/'Activity per working day'!$S63</f>
        <v>397.77272727272725</v>
      </c>
      <c r="Q63" s="44">
        <f>'Activity by month'!Q63/'Activity per working day'!$S63</f>
        <v>58.363636363636367</v>
      </c>
      <c r="R63" s="47"/>
      <c r="S63" s="48">
        <v>22</v>
      </c>
    </row>
    <row r="64" spans="2:19" ht="15.75" customHeight="1" x14ac:dyDescent="0.2">
      <c r="B64" s="49" t="str">
        <f>'Activity by month'!B64</f>
        <v>Apr 2026</v>
      </c>
      <c r="C64" s="44">
        <f>'Activity by month'!C64/'Activity per working day'!$S64</f>
        <v>54645.85</v>
      </c>
      <c r="D64" s="44">
        <f>'Activity by month'!D64/'Activity per working day'!$S64</f>
        <v>45863.95</v>
      </c>
      <c r="E64" s="44">
        <f>'Activity by month'!E64/'Activity per working day'!$S64</f>
        <v>11626.75</v>
      </c>
      <c r="F64" s="46"/>
      <c r="G64" s="44">
        <f>'Activity by month'!G64/'Activity per working day'!$S64</f>
        <v>15745.15</v>
      </c>
      <c r="H64" s="44">
        <f>'Activity by month'!H64/'Activity per working day'!$S64</f>
        <v>13138.85</v>
      </c>
      <c r="I64" s="44">
        <f>'Activity by month'!I64/'Activity per working day'!$S64</f>
        <v>6172.4</v>
      </c>
      <c r="J64" s="46"/>
      <c r="K64" s="44">
        <f>'Activity by month'!K64/'Activity per working day'!$S64</f>
        <v>38418.65</v>
      </c>
      <c r="L64" s="44">
        <f>'Activity by month'!L64/'Activity per working day'!$S64</f>
        <v>32243.05</v>
      </c>
      <c r="M64" s="44">
        <f>'Activity by month'!M64/'Activity per working day'!$S64</f>
        <v>5273.7</v>
      </c>
      <c r="N64" s="46"/>
      <c r="O64" s="44">
        <f>'Activity by month'!O64/'Activity per working day'!$S64</f>
        <v>482.05</v>
      </c>
      <c r="P64" s="44">
        <f>'Activity by month'!P64/'Activity per working day'!$S64</f>
        <v>482.05</v>
      </c>
      <c r="Q64" s="44">
        <f>'Activity by month'!Q64/'Activity per working day'!$S64</f>
        <v>180.65</v>
      </c>
      <c r="R64" s="47"/>
      <c r="S64" s="48">
        <v>20</v>
      </c>
    </row>
    <row r="65" spans="2:19" ht="15.75" customHeight="1" x14ac:dyDescent="0.2">
      <c r="B65" s="49" t="str">
        <f>'Activity by month'!B65</f>
        <v>May 2026</v>
      </c>
      <c r="C65" s="44">
        <f>'Activity by month'!C65/'Activity per working day'!$S65</f>
        <v>55554.73684210526</v>
      </c>
      <c r="D65" s="44">
        <f>'Activity by month'!D65/'Activity per working day'!$S65</f>
        <v>40622.15789473684</v>
      </c>
      <c r="E65" s="44">
        <f>'Activity by month'!E65/'Activity per working day'!$S65</f>
        <v>9485.6842105263149</v>
      </c>
      <c r="F65" s="46"/>
      <c r="G65" s="44">
        <f>'Activity by month'!G65/'Activity per working day'!$S65</f>
        <v>16292.684210526315</v>
      </c>
      <c r="H65" s="44">
        <f>'Activity by month'!H65/'Activity per working day'!$S65</f>
        <v>10469.78947368421</v>
      </c>
      <c r="I65" s="44">
        <f>'Activity by month'!I65/'Activity per working day'!$S65</f>
        <v>4603.3684210526317</v>
      </c>
      <c r="J65" s="46"/>
      <c r="K65" s="44">
        <f>'Activity by month'!K65/'Activity per working day'!$S65</f>
        <v>38735.210526315786</v>
      </c>
      <c r="L65" s="44">
        <f>'Activity by month'!L65/'Activity per working day'!$S65</f>
        <v>29625.526315789473</v>
      </c>
      <c r="M65" s="44">
        <f>'Activity by month'!M65/'Activity per working day'!$S65</f>
        <v>4711.6842105263158</v>
      </c>
      <c r="N65" s="46"/>
      <c r="O65" s="44">
        <f>'Activity by month'!O65/'Activity per working day'!$S65</f>
        <v>526.84210526315792</v>
      </c>
      <c r="P65" s="44">
        <f>'Activity by month'!P65/'Activity per working day'!$S65</f>
        <v>526.84210526315792</v>
      </c>
      <c r="Q65" s="44">
        <f>'Activity by month'!Q65/'Activity per working day'!$S65</f>
        <v>170.63157894736841</v>
      </c>
      <c r="R65" s="47"/>
      <c r="S65" s="48">
        <v>19</v>
      </c>
    </row>
    <row r="66" spans="2:19" ht="15.75" customHeight="1" x14ac:dyDescent="0.2"/>
    <row r="67" spans="2:19" ht="15.75" customHeight="1" x14ac:dyDescent="0.2"/>
    <row r="68" spans="2:19" ht="15.75" customHeight="1" x14ac:dyDescent="0.2"/>
    <row r="69" spans="2:19" ht="15.75" customHeight="1" x14ac:dyDescent="0.2"/>
    <row r="70" spans="2:19" ht="15.75" customHeight="1" x14ac:dyDescent="0.2"/>
    <row r="71" spans="2:19" ht="15.75" customHeight="1" x14ac:dyDescent="0.2"/>
    <row r="72" spans="2:19" ht="15.75" customHeight="1" x14ac:dyDescent="0.2"/>
    <row r="73" spans="2:19" ht="15.75" customHeight="1" x14ac:dyDescent="0.2"/>
    <row r="74" spans="2:19" ht="15.75" customHeight="1" x14ac:dyDescent="0.2"/>
  </sheetData>
  <mergeCells count="7">
    <mergeCell ref="R14:S14"/>
    <mergeCell ref="O14:Q14"/>
    <mergeCell ref="C14:E14"/>
    <mergeCell ref="G14:I14"/>
    <mergeCell ref="C10:Q10"/>
    <mergeCell ref="K14:M14"/>
    <mergeCell ref="C11:Q11"/>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cb757152-6290-4f10-9526-458cf73e4534" xsi:nil="true"/>
    <_ip_UnifiedCompliancePolicyProperties xmlns="cb757152-6290-4f10-9526-458cf73e4534" xsi:nil="true"/>
    <lcf76f155ced4ddcb4097134ff3c332f xmlns="30dd1bc9-520c-4869-8c8c-9a8c02d447dc">
      <Terms xmlns="http://schemas.microsoft.com/office/infopath/2007/PartnerControls"/>
    </lcf76f155ced4ddcb4097134ff3c332f>
    <TaxCatchAll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5E736A-520F-4492-886B-1AD0CA9C4CFA}">
  <ds:schemaRefs>
    <ds:schemaRef ds:uri="http://schemas.microsoft.com/sharepoint/v3/contenttype/forms"/>
  </ds:schemaRefs>
</ds:datastoreItem>
</file>

<file path=customXml/itemProps2.xml><?xml version="1.0" encoding="utf-8"?>
<ds:datastoreItem xmlns:ds="http://schemas.openxmlformats.org/officeDocument/2006/customXml" ds:itemID="{C8A73EBF-DEBE-408A-B8E0-262BAFC775B2}">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3.xml><?xml version="1.0" encoding="utf-8"?>
<ds:datastoreItem xmlns:ds="http://schemas.openxmlformats.org/officeDocument/2006/customXml" ds:itemID="{554F8AF6-3000-4267-947C-BC802D89F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2026-07-09T08:39:17Z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