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240" yWindow="2070" windowWidth="20115" windowHeight="5445"/>
  </bookViews>
  <sheets>
    <sheet name="Assessment" sheetId="1" r:id="rId1"/>
  </sheets>
  <definedNames>
    <definedName name="_xlnm._FilterDatabase" localSheetId="0" hidden="1">Assessment!$A$4:$AK$214</definedName>
    <definedName name="_xlnm.Print_Area" localSheetId="0">Assessment!$A$1:$AK$216</definedName>
  </definedNames>
  <calcPr calcId="145621"/>
</workbook>
</file>

<file path=xl/calcChain.xml><?xml version="1.0" encoding="utf-8"?>
<calcChain xmlns="http://schemas.openxmlformats.org/spreadsheetml/2006/main">
  <c r="J214" i="1" l="1"/>
  <c r="AF214" i="1" l="1"/>
  <c r="AE214" i="1"/>
  <c r="AD214" i="1"/>
  <c r="AC214" i="1"/>
  <c r="AB214" i="1"/>
  <c r="AA214" i="1"/>
  <c r="Z214" i="1"/>
  <c r="Y214" i="1"/>
  <c r="X214" i="1"/>
  <c r="W214" i="1"/>
  <c r="V214" i="1"/>
  <c r="T214" i="1"/>
  <c r="R214" i="1" l="1"/>
  <c r="P214" i="1"/>
  <c r="N214" i="1"/>
  <c r="L214" i="1"/>
  <c r="H214" i="1"/>
  <c r="AI214" i="1" l="1"/>
  <c r="AG206" i="1" l="1"/>
  <c r="AG203" i="1"/>
  <c r="AG9" i="1"/>
  <c r="AG123" i="1"/>
  <c r="AG182" i="1"/>
  <c r="AG95" i="1"/>
  <c r="AG126" i="1" l="1"/>
  <c r="AG98" i="1"/>
  <c r="AG178" i="1"/>
  <c r="AG160" i="1"/>
  <c r="AG70" i="1"/>
  <c r="AG76" i="1"/>
  <c r="AG92" i="1"/>
  <c r="AG179" i="1"/>
  <c r="AG49" i="1"/>
  <c r="AG166" i="1"/>
  <c r="AG168" i="1"/>
  <c r="AG106" i="1"/>
  <c r="AG187" i="1"/>
  <c r="AG172" i="1"/>
  <c r="AG192" i="1"/>
  <c r="AG197" i="1"/>
  <c r="AG102" i="1"/>
  <c r="AG191" i="1"/>
  <c r="AG60" i="1"/>
  <c r="AG90" i="1"/>
  <c r="AG164" i="1"/>
  <c r="AG24" i="1"/>
  <c r="AG139" i="1"/>
  <c r="AG155" i="1"/>
  <c r="AG36" i="1"/>
  <c r="AG23" i="1"/>
  <c r="AG194" i="1"/>
  <c r="AG72" i="1"/>
  <c r="AG44" i="1"/>
  <c r="AG15" i="1"/>
  <c r="AG130" i="1"/>
  <c r="AG149" i="1"/>
  <c r="AG174" i="1"/>
  <c r="AG121" i="1"/>
  <c r="AG53" i="1"/>
  <c r="AG58" i="1"/>
  <c r="AG59" i="1"/>
  <c r="AG41" i="1"/>
  <c r="AG183" i="1"/>
  <c r="AG157" i="1"/>
  <c r="AG114" i="1"/>
  <c r="AG119" i="1"/>
  <c r="AG56" i="1"/>
  <c r="AG125" i="1"/>
  <c r="AG99" i="1"/>
  <c r="AG88" i="1"/>
  <c r="AG170" i="1"/>
  <c r="AG57" i="1"/>
  <c r="AG204" i="1"/>
  <c r="AG91" i="1"/>
  <c r="AG158" i="1"/>
  <c r="AG16" i="1"/>
  <c r="AG115" i="1"/>
  <c r="AG35" i="1"/>
  <c r="AG14" i="1"/>
  <c r="AG108" i="1"/>
  <c r="AG213" i="1"/>
  <c r="AG93" i="1"/>
  <c r="AG103" i="1"/>
  <c r="AG202" i="1"/>
  <c r="AG75" i="1"/>
  <c r="AG33" i="1"/>
  <c r="AG50" i="1"/>
  <c r="AG13" i="1"/>
  <c r="AG135" i="1"/>
  <c r="AG117" i="1"/>
  <c r="AG34" i="1"/>
  <c r="AG11" i="1"/>
  <c r="AG38" i="1"/>
  <c r="AG66" i="1"/>
  <c r="AG73" i="1"/>
  <c r="AG118" i="1"/>
  <c r="AG22" i="1"/>
  <c r="AG89" i="1"/>
  <c r="AG205" i="1"/>
  <c r="AG18" i="1"/>
  <c r="AG19" i="1"/>
  <c r="AG112" i="1"/>
  <c r="AG5" i="1"/>
  <c r="AG105" i="1"/>
  <c r="AG177" i="1"/>
  <c r="AG69" i="1"/>
  <c r="AG25" i="1"/>
  <c r="AG161" i="1"/>
  <c r="AG199" i="1"/>
  <c r="AG47" i="1"/>
  <c r="AG101" i="1"/>
  <c r="AG171" i="1"/>
  <c r="AG80" i="1"/>
  <c r="AG129" i="1"/>
  <c r="AG37" i="1"/>
  <c r="AG162" i="1"/>
  <c r="AG176" i="1"/>
  <c r="AG83" i="1"/>
  <c r="AG159" i="1"/>
  <c r="AG87" i="1"/>
  <c r="AG71" i="1"/>
  <c r="AG82" i="1"/>
  <c r="AG43" i="1"/>
  <c r="AG86" i="1"/>
  <c r="AG184" i="1"/>
  <c r="AG165" i="1"/>
  <c r="AG40" i="1"/>
  <c r="AG163" i="1"/>
  <c r="AG46" i="1"/>
  <c r="AG81" i="1"/>
  <c r="AG100" i="1"/>
  <c r="AG97" i="1"/>
  <c r="AG211" i="1"/>
  <c r="AG169" i="1"/>
  <c r="AG63" i="1"/>
  <c r="AG152" i="1"/>
  <c r="AG79" i="1"/>
  <c r="AG29" i="1"/>
  <c r="AG30" i="1"/>
  <c r="AG54" i="1"/>
  <c r="AG137" i="1"/>
  <c r="AG55" i="1" l="1"/>
  <c r="AG133" i="1"/>
  <c r="AG145" i="1"/>
  <c r="AG167" i="1"/>
  <c r="AG27" i="1"/>
  <c r="AG124" i="1"/>
  <c r="AG141" i="1"/>
  <c r="AG17" i="1"/>
  <c r="AG12" i="1"/>
  <c r="AG61" i="1"/>
  <c r="AG200" i="1"/>
  <c r="AG144" i="1"/>
  <c r="AG28" i="1"/>
  <c r="AG181" i="1"/>
  <c r="AG26" i="1"/>
  <c r="AG31" i="1"/>
  <c r="AG51" i="1"/>
  <c r="AG94" i="1"/>
  <c r="AG173" i="1"/>
  <c r="AG120" i="1"/>
  <c r="AG134" i="1"/>
  <c r="AG201" i="1"/>
  <c r="AG48" i="1"/>
  <c r="AG212" i="1"/>
  <c r="AG110" i="1"/>
  <c r="AG146" i="1"/>
  <c r="AG6" i="1"/>
  <c r="AG104" i="1"/>
  <c r="AG150" i="1"/>
  <c r="AG8" i="1"/>
  <c r="AG7" i="1"/>
  <c r="AG62" i="1"/>
  <c r="AG96" i="1"/>
  <c r="AG111" i="1"/>
  <c r="AG131" i="1"/>
  <c r="AG186" i="1"/>
  <c r="AG190" i="1"/>
  <c r="AG195" i="1"/>
  <c r="AG20" i="1"/>
  <c r="AG32" i="1"/>
  <c r="AG147" i="1"/>
  <c r="AG116" i="1"/>
  <c r="AG128" i="1"/>
  <c r="AG127" i="1"/>
  <c r="AG67" i="1"/>
  <c r="AG64" i="1"/>
  <c r="AG10" i="1"/>
  <c r="AG142" i="1"/>
  <c r="AG175" i="1"/>
  <c r="AG153" i="1"/>
  <c r="AG42" i="1"/>
  <c r="AG138" i="1"/>
  <c r="AG39" i="1"/>
  <c r="AG196" i="1"/>
  <c r="AG143" i="1"/>
  <c r="AG113" i="1"/>
  <c r="AG68" i="1"/>
  <c r="AG109" i="1"/>
  <c r="AG189" i="1"/>
  <c r="AG107" i="1"/>
  <c r="AG156" i="1"/>
  <c r="AG207" i="1"/>
  <c r="AG210" i="1"/>
  <c r="AG52" i="1"/>
  <c r="AG148" i="1"/>
  <c r="AG209" i="1"/>
  <c r="AG208" i="1"/>
  <c r="AG77" i="1"/>
  <c r="AG122" i="1"/>
  <c r="AG45" i="1"/>
  <c r="AG151" i="1"/>
  <c r="AG84" i="1"/>
  <c r="AG132" i="1"/>
  <c r="AG188" i="1"/>
  <c r="AG180" i="1"/>
  <c r="AG185" i="1"/>
  <c r="AG198" i="1"/>
  <c r="AG74" i="1"/>
  <c r="AG65" i="1"/>
  <c r="AG154" i="1"/>
  <c r="AG21" i="1"/>
  <c r="AG136" i="1"/>
  <c r="AG78" i="1"/>
  <c r="AG85" i="1"/>
  <c r="AG193" i="1"/>
  <c r="AG140" i="1"/>
  <c r="AH204" i="1" l="1"/>
  <c r="AH142" i="1"/>
  <c r="AH173" i="1"/>
  <c r="AH210" i="1"/>
  <c r="AH117" i="1"/>
  <c r="AH68" i="1"/>
  <c r="AH94" i="1"/>
  <c r="AH72" i="1"/>
  <c r="AH112" i="1"/>
  <c r="AH168" i="1"/>
  <c r="AH69" i="1"/>
  <c r="AH118" i="1"/>
  <c r="AH90" i="1"/>
  <c r="AH191" i="1"/>
  <c r="AH166" i="1"/>
  <c r="AH99" i="1"/>
  <c r="AH120" i="1"/>
  <c r="AH110" i="1"/>
  <c r="AH29" i="1"/>
  <c r="AH116" i="1"/>
  <c r="AH124" i="1"/>
  <c r="AH20" i="1"/>
  <c r="AH64" i="1"/>
  <c r="AH88" i="1"/>
  <c r="AH159" i="1"/>
  <c r="AH71" i="1"/>
  <c r="AH198" i="1"/>
  <c r="AH59" i="1"/>
  <c r="AH121" i="1"/>
  <c r="AH73" i="1"/>
  <c r="AH186" i="1"/>
  <c r="AH123" i="1"/>
  <c r="AH107" i="1"/>
  <c r="AH45" i="1"/>
  <c r="AH146" i="1"/>
  <c r="AH42" i="1"/>
  <c r="AH79" i="1"/>
  <c r="AH54" i="1"/>
  <c r="AH37" i="1"/>
  <c r="AH128" i="1"/>
  <c r="AH82" i="1"/>
  <c r="AH49" i="1"/>
  <c r="AH136" i="1"/>
  <c r="AH87" i="1"/>
  <c r="AH56" i="1"/>
  <c r="AH21" i="1"/>
  <c r="AH57" i="1"/>
  <c r="AH138" i="1"/>
  <c r="AH135" i="1"/>
  <c r="AH8" i="1"/>
  <c r="AH102" i="1"/>
  <c r="AH89" i="1"/>
  <c r="AH211" i="1"/>
  <c r="AH199" i="1"/>
  <c r="AH188" i="1"/>
  <c r="AH157" i="1"/>
  <c r="AH101" i="1"/>
  <c r="AH169" i="1"/>
  <c r="AH76" i="1"/>
  <c r="AH14" i="1"/>
  <c r="AH200" i="1"/>
  <c r="AH139" i="1"/>
  <c r="AH167" i="1"/>
  <c r="AH85" i="1"/>
  <c r="AH81" i="1"/>
  <c r="AH182" i="1"/>
  <c r="AH202" i="1"/>
  <c r="AH5" i="1"/>
  <c r="AH158" i="1"/>
  <c r="AH192" i="1"/>
  <c r="AH151" i="1"/>
  <c r="AH208" i="1"/>
  <c r="AH108" i="1"/>
  <c r="AH163" i="1"/>
  <c r="AH78" i="1"/>
  <c r="AH16" i="1"/>
  <c r="AH75" i="1"/>
  <c r="AH26" i="1"/>
  <c r="AH93" i="1"/>
  <c r="AH147" i="1"/>
  <c r="AH144" i="1"/>
  <c r="AH205" i="1"/>
  <c r="AH197" i="1"/>
  <c r="AH11" i="1"/>
  <c r="AH55" i="1"/>
  <c r="AH213" i="1"/>
  <c r="AH171" i="1"/>
  <c r="AH92" i="1"/>
  <c r="AH65" i="1"/>
  <c r="AH15" i="1"/>
  <c r="AH53" i="1"/>
  <c r="AH162" i="1"/>
  <c r="AH140" i="1"/>
  <c r="AH181" i="1"/>
  <c r="AH141" i="1"/>
  <c r="AH35" i="1"/>
  <c r="AH207" i="1"/>
  <c r="AH58" i="1"/>
  <c r="AH10" i="1"/>
  <c r="AH50" i="1"/>
  <c r="AH22" i="1"/>
  <c r="AH194" i="1"/>
  <c r="AH6" i="1"/>
  <c r="AH34" i="1"/>
  <c r="AH187" i="1"/>
  <c r="AH179" i="1"/>
  <c r="AH41" i="1"/>
  <c r="AH109" i="1"/>
  <c r="AH77" i="1"/>
  <c r="AH164" i="1"/>
  <c r="AH40" i="1"/>
  <c r="AH156" i="1"/>
  <c r="AH134" i="1"/>
  <c r="AH201" i="1"/>
  <c r="AH175" i="1"/>
  <c r="AH19" i="1"/>
  <c r="AH174" i="1"/>
  <c r="AH84" i="1"/>
  <c r="AH152" i="1"/>
  <c r="AH206" i="1"/>
  <c r="AH17" i="1"/>
  <c r="AH52" i="1"/>
  <c r="AH66" i="1"/>
  <c r="AH46" i="1"/>
  <c r="AH209" i="1"/>
  <c r="AH185" i="1"/>
  <c r="AH184" i="1"/>
  <c r="AH150" i="1"/>
  <c r="AH105" i="1"/>
  <c r="AH96" i="1"/>
  <c r="AH180" i="1"/>
  <c r="AH103" i="1"/>
  <c r="AH86" i="1"/>
  <c r="AH24" i="1"/>
  <c r="AH70" i="1"/>
  <c r="AH62" i="1"/>
  <c r="AH165" i="1"/>
  <c r="AH44" i="1"/>
  <c r="AH47" i="1"/>
  <c r="AH155" i="1"/>
  <c r="AH83" i="1"/>
  <c r="AH196" i="1"/>
  <c r="AH143" i="1"/>
  <c r="AH39" i="1"/>
  <c r="AH61" i="1"/>
  <c r="AH95" i="1"/>
  <c r="AH31" i="1"/>
  <c r="AH130" i="1"/>
  <c r="AH28" i="1"/>
  <c r="AH97" i="1"/>
  <c r="AH129" i="1"/>
  <c r="AH32" i="1"/>
  <c r="AH195" i="1"/>
  <c r="AH104" i="1"/>
  <c r="AH131" i="1"/>
  <c r="AH18" i="1"/>
  <c r="AH51" i="1"/>
  <c r="AH148" i="1"/>
  <c r="AH13" i="1"/>
  <c r="AH170" i="1"/>
  <c r="AH183" i="1"/>
  <c r="AH133" i="1"/>
  <c r="AH172" i="1"/>
  <c r="AH111" i="1"/>
  <c r="AH160" i="1"/>
  <c r="AH74" i="1"/>
  <c r="AH137" i="1"/>
  <c r="AH119" i="1"/>
  <c r="AH125" i="1"/>
  <c r="AH149" i="1"/>
  <c r="AH122" i="1"/>
  <c r="AH27" i="1"/>
  <c r="AH153" i="1"/>
  <c r="AH33" i="1"/>
  <c r="AH114" i="1"/>
  <c r="AH67" i="1"/>
  <c r="AH36" i="1"/>
  <c r="AH189" i="1"/>
  <c r="AH190" i="1"/>
  <c r="AH23" i="1"/>
  <c r="AH161" i="1"/>
  <c r="AH106" i="1"/>
  <c r="AH113" i="1"/>
  <c r="AH38" i="1"/>
  <c r="AH145" i="1"/>
  <c r="AH7" i="1"/>
  <c r="AH100" i="1"/>
  <c r="AH12" i="1"/>
  <c r="AH176" i="1"/>
  <c r="AH63" i="1"/>
  <c r="AH193" i="1"/>
  <c r="AH43" i="1"/>
  <c r="AH30" i="1"/>
  <c r="AH98" i="1"/>
  <c r="AH25" i="1"/>
  <c r="AH126" i="1"/>
  <c r="AH203" i="1"/>
  <c r="AH127" i="1"/>
  <c r="AH60" i="1"/>
  <c r="AH9" i="1"/>
  <c r="AH212" i="1"/>
  <c r="AH80" i="1"/>
  <c r="AH91" i="1"/>
  <c r="AH132" i="1"/>
  <c r="AH115" i="1"/>
  <c r="AH178" i="1"/>
  <c r="AH154" i="1"/>
  <c r="AH177" i="1"/>
  <c r="AH48" i="1"/>
  <c r="AJ200" i="1" l="1"/>
  <c r="AJ201" i="1"/>
  <c r="AK201" i="1" l="1"/>
  <c r="AK200" i="1"/>
  <c r="AJ211" i="1" l="1"/>
  <c r="AJ207" i="1"/>
  <c r="AJ203" i="1"/>
  <c r="AJ206" i="1"/>
  <c r="AJ213" i="1"/>
  <c r="AJ209" i="1"/>
  <c r="AJ205" i="1"/>
  <c r="AJ210" i="1"/>
  <c r="AJ202" i="1"/>
  <c r="AJ212" i="1"/>
  <c r="AJ208" i="1"/>
  <c r="AJ204" i="1"/>
  <c r="AK208" i="1" l="1"/>
  <c r="AK205" i="1"/>
  <c r="AK203" i="1"/>
  <c r="AK212" i="1"/>
  <c r="AK209" i="1"/>
  <c r="AK207" i="1"/>
  <c r="AK202" i="1"/>
  <c r="AK213" i="1"/>
  <c r="AK211" i="1"/>
  <c r="AK204" i="1"/>
  <c r="AK210" i="1"/>
  <c r="AK206" i="1"/>
  <c r="AJ5" i="1"/>
  <c r="G214" i="1"/>
  <c r="AJ197" i="1" l="1"/>
  <c r="AJ185" i="1"/>
  <c r="AJ173" i="1"/>
  <c r="AJ165" i="1"/>
  <c r="AJ149" i="1"/>
  <c r="AJ137" i="1"/>
  <c r="AJ121" i="1"/>
  <c r="AJ109" i="1"/>
  <c r="AJ97" i="1"/>
  <c r="AJ85" i="1"/>
  <c r="AJ69" i="1"/>
  <c r="AJ57" i="1"/>
  <c r="AJ45" i="1"/>
  <c r="AJ33" i="1"/>
  <c r="AJ29" i="1"/>
  <c r="AJ21" i="1"/>
  <c r="AJ17" i="1"/>
  <c r="AJ9" i="1"/>
  <c r="AJ192" i="1"/>
  <c r="AJ176" i="1"/>
  <c r="AJ168" i="1"/>
  <c r="AJ160" i="1"/>
  <c r="AJ156" i="1"/>
  <c r="AJ152" i="1"/>
  <c r="AJ148" i="1"/>
  <c r="AJ144" i="1"/>
  <c r="AJ140" i="1"/>
  <c r="AJ136" i="1"/>
  <c r="AJ132" i="1"/>
  <c r="AJ128" i="1"/>
  <c r="AJ124" i="1"/>
  <c r="AJ120" i="1"/>
  <c r="AJ116" i="1"/>
  <c r="AJ112" i="1"/>
  <c r="AJ108" i="1"/>
  <c r="AJ104" i="1"/>
  <c r="AJ100" i="1"/>
  <c r="AJ96" i="1"/>
  <c r="AJ92" i="1"/>
  <c r="AJ88" i="1"/>
  <c r="AJ84" i="1"/>
  <c r="AJ80" i="1"/>
  <c r="AJ76" i="1"/>
  <c r="AJ72" i="1"/>
  <c r="AJ68" i="1"/>
  <c r="AJ64" i="1"/>
  <c r="AJ60" i="1"/>
  <c r="AJ56" i="1"/>
  <c r="AJ52" i="1"/>
  <c r="AJ48" i="1"/>
  <c r="AJ44" i="1"/>
  <c r="AJ40" i="1"/>
  <c r="AJ36" i="1"/>
  <c r="AJ32" i="1"/>
  <c r="AJ28" i="1"/>
  <c r="AJ24" i="1"/>
  <c r="AJ20" i="1"/>
  <c r="AJ16" i="1"/>
  <c r="AJ12" i="1"/>
  <c r="AJ8" i="1"/>
  <c r="AJ189" i="1"/>
  <c r="AJ181" i="1"/>
  <c r="AJ169" i="1"/>
  <c r="AJ157" i="1"/>
  <c r="AJ153" i="1"/>
  <c r="AJ141" i="1"/>
  <c r="AJ133" i="1"/>
  <c r="AJ125" i="1"/>
  <c r="AJ113" i="1"/>
  <c r="AJ105" i="1"/>
  <c r="AJ93" i="1"/>
  <c r="AJ81" i="1"/>
  <c r="AJ77" i="1"/>
  <c r="AJ65" i="1"/>
  <c r="AJ53" i="1"/>
  <c r="AJ41" i="1"/>
  <c r="AJ37" i="1"/>
  <c r="AJ13" i="1"/>
  <c r="AJ196" i="1"/>
  <c r="AJ188" i="1"/>
  <c r="AJ184" i="1"/>
  <c r="AJ180" i="1"/>
  <c r="AJ172" i="1"/>
  <c r="AJ164" i="1"/>
  <c r="AJ199" i="1"/>
  <c r="AJ195" i="1"/>
  <c r="AJ191" i="1"/>
  <c r="AJ187" i="1"/>
  <c r="AJ183" i="1"/>
  <c r="AJ179" i="1"/>
  <c r="AJ175" i="1"/>
  <c r="AJ171" i="1"/>
  <c r="AJ167" i="1"/>
  <c r="AJ163" i="1"/>
  <c r="AJ159" i="1"/>
  <c r="AJ155" i="1"/>
  <c r="AJ151" i="1"/>
  <c r="AJ147" i="1"/>
  <c r="AJ143" i="1"/>
  <c r="AJ139" i="1"/>
  <c r="AJ135" i="1"/>
  <c r="AJ131" i="1"/>
  <c r="AJ127" i="1"/>
  <c r="AJ123" i="1"/>
  <c r="AJ119" i="1"/>
  <c r="AJ115" i="1"/>
  <c r="AJ111" i="1"/>
  <c r="AJ107" i="1"/>
  <c r="AJ103" i="1"/>
  <c r="AJ99" i="1"/>
  <c r="AJ95" i="1"/>
  <c r="AJ91" i="1"/>
  <c r="AJ87" i="1"/>
  <c r="AJ83" i="1"/>
  <c r="AJ79" i="1"/>
  <c r="AJ75" i="1"/>
  <c r="AJ71" i="1"/>
  <c r="AJ67" i="1"/>
  <c r="AJ63" i="1"/>
  <c r="AJ59" i="1"/>
  <c r="AJ55" i="1"/>
  <c r="AJ51" i="1"/>
  <c r="AJ47" i="1"/>
  <c r="AJ43" i="1"/>
  <c r="AJ39" i="1"/>
  <c r="AJ35" i="1"/>
  <c r="AJ31" i="1"/>
  <c r="AJ27" i="1"/>
  <c r="AJ23" i="1"/>
  <c r="AJ19" i="1"/>
  <c r="AJ15" i="1"/>
  <c r="AJ11" i="1"/>
  <c r="AJ193" i="1"/>
  <c r="AJ177" i="1"/>
  <c r="AJ161" i="1"/>
  <c r="AJ145" i="1"/>
  <c r="AJ129" i="1"/>
  <c r="AJ117" i="1"/>
  <c r="AJ101" i="1"/>
  <c r="AJ89" i="1"/>
  <c r="AJ73" i="1"/>
  <c r="AJ61" i="1"/>
  <c r="AJ49" i="1"/>
  <c r="AJ25" i="1"/>
  <c r="AJ198" i="1"/>
  <c r="AJ194" i="1"/>
  <c r="AJ190" i="1"/>
  <c r="AJ186" i="1"/>
  <c r="AJ182" i="1"/>
  <c r="AJ178" i="1"/>
  <c r="AJ174" i="1"/>
  <c r="AJ170" i="1"/>
  <c r="AJ166" i="1"/>
  <c r="AJ162" i="1"/>
  <c r="AJ158" i="1"/>
  <c r="AJ154" i="1"/>
  <c r="AJ150" i="1"/>
  <c r="AJ146" i="1"/>
  <c r="AJ142" i="1"/>
  <c r="AJ138" i="1"/>
  <c r="AJ134" i="1"/>
  <c r="AJ130" i="1"/>
  <c r="AJ126" i="1"/>
  <c r="AJ122" i="1"/>
  <c r="AJ118" i="1"/>
  <c r="AJ114" i="1"/>
  <c r="AJ110" i="1"/>
  <c r="AJ106" i="1"/>
  <c r="AJ102" i="1"/>
  <c r="AJ98" i="1"/>
  <c r="AJ94" i="1"/>
  <c r="AJ90" i="1"/>
  <c r="AJ86" i="1"/>
  <c r="AJ82" i="1"/>
  <c r="AJ78" i="1"/>
  <c r="AJ74" i="1"/>
  <c r="AJ70" i="1"/>
  <c r="AJ66" i="1"/>
  <c r="AJ62" i="1"/>
  <c r="AJ58" i="1"/>
  <c r="AJ54" i="1"/>
  <c r="AJ50" i="1"/>
  <c r="AJ46" i="1"/>
  <c r="AJ42" i="1"/>
  <c r="AJ38" i="1"/>
  <c r="AJ34" i="1"/>
  <c r="AJ30" i="1"/>
  <c r="AJ26" i="1"/>
  <c r="AJ22" i="1"/>
  <c r="AJ18" i="1"/>
  <c r="AJ14" i="1"/>
  <c r="AJ10" i="1"/>
  <c r="AJ6" i="1"/>
  <c r="AK26" i="1" l="1"/>
  <c r="AK74" i="1"/>
  <c r="AK138" i="1"/>
  <c r="AK186" i="1"/>
  <c r="AK11" i="1"/>
  <c r="AK75" i="1"/>
  <c r="AK123" i="1"/>
  <c r="AK171" i="1"/>
  <c r="AK188" i="1"/>
  <c r="AK56" i="1"/>
  <c r="AK120" i="1"/>
  <c r="AK21" i="1"/>
  <c r="AK165" i="1"/>
  <c r="AK14" i="1"/>
  <c r="AK30" i="1"/>
  <c r="AK46" i="1"/>
  <c r="AK62" i="1"/>
  <c r="AK78" i="1"/>
  <c r="AK94" i="1"/>
  <c r="AK110" i="1"/>
  <c r="AK126" i="1"/>
  <c r="AK142" i="1"/>
  <c r="AK158" i="1"/>
  <c r="AK174" i="1"/>
  <c r="AK190" i="1"/>
  <c r="AK49" i="1"/>
  <c r="AK101" i="1"/>
  <c r="AK161" i="1"/>
  <c r="AK15" i="1"/>
  <c r="AK31" i="1"/>
  <c r="AK47" i="1"/>
  <c r="AK63" i="1"/>
  <c r="AK79" i="1"/>
  <c r="AK95" i="1"/>
  <c r="AK111" i="1"/>
  <c r="AK127" i="1"/>
  <c r="AK143" i="1"/>
  <c r="AK159" i="1"/>
  <c r="AK175" i="1"/>
  <c r="AK172" i="1"/>
  <c r="AK196" i="1"/>
  <c r="AK53" i="1"/>
  <c r="AK93" i="1"/>
  <c r="AK133" i="1"/>
  <c r="AK169" i="1"/>
  <c r="AK12" i="1"/>
  <c r="AK28" i="1"/>
  <c r="AK44" i="1"/>
  <c r="AK60" i="1"/>
  <c r="AK76" i="1"/>
  <c r="AK92" i="1"/>
  <c r="AK108" i="1"/>
  <c r="AK124" i="1"/>
  <c r="AK140" i="1"/>
  <c r="AK156" i="1"/>
  <c r="AK192" i="1"/>
  <c r="AK29" i="1"/>
  <c r="AK69" i="1"/>
  <c r="AK121" i="1"/>
  <c r="AK173" i="1"/>
  <c r="AK42" i="1"/>
  <c r="AK90" i="1"/>
  <c r="AK154" i="1"/>
  <c r="AK89" i="1"/>
  <c r="AK43" i="1"/>
  <c r="AK107" i="1"/>
  <c r="AK187" i="1"/>
  <c r="AK81" i="1"/>
  <c r="AK8" i="1"/>
  <c r="AK72" i="1"/>
  <c r="AK104" i="1"/>
  <c r="AK152" i="1"/>
  <c r="AK57" i="1"/>
  <c r="AK34" i="1"/>
  <c r="AK66" i="1"/>
  <c r="AK82" i="1"/>
  <c r="AK98" i="1"/>
  <c r="AK114" i="1"/>
  <c r="AK130" i="1"/>
  <c r="AK146" i="1"/>
  <c r="AK162" i="1"/>
  <c r="AK178" i="1"/>
  <c r="AK194" i="1"/>
  <c r="AK61" i="1"/>
  <c r="AK117" i="1"/>
  <c r="AK177" i="1"/>
  <c r="AK19" i="1"/>
  <c r="AK35" i="1"/>
  <c r="AK51" i="1"/>
  <c r="AK67" i="1"/>
  <c r="AK83" i="1"/>
  <c r="AK99" i="1"/>
  <c r="AK115" i="1"/>
  <c r="AK131" i="1"/>
  <c r="AK147" i="1"/>
  <c r="AK163" i="1"/>
  <c r="AK179" i="1"/>
  <c r="AK195" i="1"/>
  <c r="AK180" i="1"/>
  <c r="AK13" i="1"/>
  <c r="AK65" i="1"/>
  <c r="AK105" i="1"/>
  <c r="AK141" i="1"/>
  <c r="AK181" i="1"/>
  <c r="AK16" i="1"/>
  <c r="AK32" i="1"/>
  <c r="AK48" i="1"/>
  <c r="AK64" i="1"/>
  <c r="AK80" i="1"/>
  <c r="AK96" i="1"/>
  <c r="AK112" i="1"/>
  <c r="AK128" i="1"/>
  <c r="AK144" i="1"/>
  <c r="AK160" i="1"/>
  <c r="AK9" i="1"/>
  <c r="AK33" i="1"/>
  <c r="AK85" i="1"/>
  <c r="AK137" i="1"/>
  <c r="AK185" i="1"/>
  <c r="AK10" i="1"/>
  <c r="AK58" i="1"/>
  <c r="AK106" i="1"/>
  <c r="AK122" i="1"/>
  <c r="AK170" i="1"/>
  <c r="AK25" i="1"/>
  <c r="AK145" i="1"/>
  <c r="AK27" i="1"/>
  <c r="AK59" i="1"/>
  <c r="AK91" i="1"/>
  <c r="AK164" i="1"/>
  <c r="AK41" i="1"/>
  <c r="AK125" i="1"/>
  <c r="AK24" i="1"/>
  <c r="AK40" i="1"/>
  <c r="AK88" i="1"/>
  <c r="AK136" i="1"/>
  <c r="AK176" i="1"/>
  <c r="AK109" i="1"/>
  <c r="AK18" i="1"/>
  <c r="AK50" i="1"/>
  <c r="AK6" i="1"/>
  <c r="AK22" i="1"/>
  <c r="AK38" i="1"/>
  <c r="AK54" i="1"/>
  <c r="AK70" i="1"/>
  <c r="AK86" i="1"/>
  <c r="AK102" i="1"/>
  <c r="AK118" i="1"/>
  <c r="AK134" i="1"/>
  <c r="AK150" i="1"/>
  <c r="AK166" i="1"/>
  <c r="AK182" i="1"/>
  <c r="AK198" i="1"/>
  <c r="AK73" i="1"/>
  <c r="AK129" i="1"/>
  <c r="AK193" i="1"/>
  <c r="AK23" i="1"/>
  <c r="AK39" i="1"/>
  <c r="AK55" i="1"/>
  <c r="AK71" i="1"/>
  <c r="AK87" i="1"/>
  <c r="AK103" i="1"/>
  <c r="AK119" i="1"/>
  <c r="AK135" i="1"/>
  <c r="AK151" i="1"/>
  <c r="AK167" i="1"/>
  <c r="AK183" i="1"/>
  <c r="AK199" i="1"/>
  <c r="AK184" i="1"/>
  <c r="AK37" i="1"/>
  <c r="AK77" i="1"/>
  <c r="AK113" i="1"/>
  <c r="AK153" i="1"/>
  <c r="AK189" i="1"/>
  <c r="AK20" i="1"/>
  <c r="AK36" i="1"/>
  <c r="AK52" i="1"/>
  <c r="AK68" i="1"/>
  <c r="AK84" i="1"/>
  <c r="AK100" i="1"/>
  <c r="AK116" i="1"/>
  <c r="AK132" i="1"/>
  <c r="AK148" i="1"/>
  <c r="AK168" i="1"/>
  <c r="AK17" i="1"/>
  <c r="AK45" i="1"/>
  <c r="AK97" i="1"/>
  <c r="AK149" i="1"/>
  <c r="AK197" i="1"/>
  <c r="AK139" i="1"/>
  <c r="AK155" i="1"/>
  <c r="AK157" i="1"/>
  <c r="AK191" i="1"/>
  <c r="AK5" i="1"/>
  <c r="AJ7" i="1" l="1"/>
  <c r="AK7" i="1" l="1"/>
  <c r="AJ214" i="1"/>
</calcChain>
</file>

<file path=xl/sharedStrings.xml><?xml version="1.0" encoding="utf-8"?>
<sst xmlns="http://schemas.openxmlformats.org/spreadsheetml/2006/main" count="1127" uniqueCount="485">
  <si>
    <t>CCG Code</t>
  </si>
  <si>
    <t>CCG Name</t>
  </si>
  <si>
    <t>Region</t>
  </si>
  <si>
    <t>Sub Region</t>
  </si>
  <si>
    <t>00C</t>
  </si>
  <si>
    <t>NHS Darlington CCG</t>
  </si>
  <si>
    <t>NORTH</t>
  </si>
  <si>
    <t>CUMBRIA &amp; NORTH EAST</t>
  </si>
  <si>
    <t>00D</t>
  </si>
  <si>
    <t>NHS Durham Dales, Easington and Sedgefield CCG</t>
  </si>
  <si>
    <t>00J</t>
  </si>
  <si>
    <t>NHS North Durham CCG</t>
  </si>
  <si>
    <t>00K</t>
  </si>
  <si>
    <t>NHS Hartlepool and Stockton-On-Tees CCG</t>
  </si>
  <si>
    <t>00L</t>
  </si>
  <si>
    <t>NHS Northumberland CCG</t>
  </si>
  <si>
    <t>00M</t>
  </si>
  <si>
    <t>NHS South Tees CCG</t>
  </si>
  <si>
    <t>00N</t>
  </si>
  <si>
    <t>NHS South Tyneside CCG</t>
  </si>
  <si>
    <t>00P</t>
  </si>
  <si>
    <t>NHS Sunderland CCG</t>
  </si>
  <si>
    <t>00Q</t>
  </si>
  <si>
    <t>NHS Blackburn with Darwen CCG</t>
  </si>
  <si>
    <t>LANCASHIRE &amp; GREATER MANCHESTER</t>
  </si>
  <si>
    <t>00R</t>
  </si>
  <si>
    <t>NHS Blackpool CCG</t>
  </si>
  <si>
    <t>00T</t>
  </si>
  <si>
    <t>NHS Bolton CCG</t>
  </si>
  <si>
    <t>00V</t>
  </si>
  <si>
    <t>NHS Bury CCG</t>
  </si>
  <si>
    <t>00W</t>
  </si>
  <si>
    <t>NHS Central Manchester CCG</t>
  </si>
  <si>
    <t>00X</t>
  </si>
  <si>
    <t>NHS Chorley and South Ribble CCG</t>
  </si>
  <si>
    <t>00Y</t>
  </si>
  <si>
    <t>NHS Oldham CCG</t>
  </si>
  <si>
    <t>01A</t>
  </si>
  <si>
    <t>NHS East Lancashire CCG</t>
  </si>
  <si>
    <t>01C</t>
  </si>
  <si>
    <t>NHS Eastern Cheshire CCG</t>
  </si>
  <si>
    <t>CHESHIRE &amp; MERSEYSIDE</t>
  </si>
  <si>
    <t>01D</t>
  </si>
  <si>
    <t>NHS Heywood, Middleton and Rochdale CCG</t>
  </si>
  <si>
    <t>01E</t>
  </si>
  <si>
    <t>NHS Greater Preston CCG</t>
  </si>
  <si>
    <t>01F</t>
  </si>
  <si>
    <t>NHS Halton CCG</t>
  </si>
  <si>
    <t>01G</t>
  </si>
  <si>
    <t>NHS Salford CCG</t>
  </si>
  <si>
    <t>01H</t>
  </si>
  <si>
    <t>NHS Cumbria CCG</t>
  </si>
  <si>
    <t>01J</t>
  </si>
  <si>
    <t>NHS Knowsley CCG</t>
  </si>
  <si>
    <t>01K</t>
  </si>
  <si>
    <t>NHS Lancashire North CCG</t>
  </si>
  <si>
    <t>01M</t>
  </si>
  <si>
    <t>NHS North Manchester CCG</t>
  </si>
  <si>
    <t>01N</t>
  </si>
  <si>
    <t>NHS South Manchester CCG</t>
  </si>
  <si>
    <t>01R</t>
  </si>
  <si>
    <t>NHS South Cheshire CCG</t>
  </si>
  <si>
    <t>01T</t>
  </si>
  <si>
    <t>NHS South Sefton CCG</t>
  </si>
  <si>
    <t>01V</t>
  </si>
  <si>
    <t>NHS Southport and Formby CCG</t>
  </si>
  <si>
    <t>01W</t>
  </si>
  <si>
    <t>NHS Stockport CCG</t>
  </si>
  <si>
    <t>01X</t>
  </si>
  <si>
    <t>NHS St Helens CCG</t>
  </si>
  <si>
    <t>01Y</t>
  </si>
  <si>
    <t>NHS Tameside and Glossop CCG</t>
  </si>
  <si>
    <t>02A</t>
  </si>
  <si>
    <t>NHS Trafford CCG</t>
  </si>
  <si>
    <t>02D</t>
  </si>
  <si>
    <t>NHS Vale Royal CCG</t>
  </si>
  <si>
    <t>02E</t>
  </si>
  <si>
    <t>NHS Warrington CCG</t>
  </si>
  <si>
    <t>02F</t>
  </si>
  <si>
    <t>NHS West Cheshire CCG</t>
  </si>
  <si>
    <t>02G</t>
  </si>
  <si>
    <t>NHS West Lancashire CCG</t>
  </si>
  <si>
    <t>02H</t>
  </si>
  <si>
    <t>NHS Wigan Borough CCG</t>
  </si>
  <si>
    <t>02M</t>
  </si>
  <si>
    <t>NHS Fylde &amp; Wyre CCG</t>
  </si>
  <si>
    <t>02N</t>
  </si>
  <si>
    <t>NHS Airedale, Wharfdale and Craven CCG</t>
  </si>
  <si>
    <t>YORKSHIRE &amp; THE HUMBER</t>
  </si>
  <si>
    <t>02P</t>
  </si>
  <si>
    <t>NHS Barnsley CCG</t>
  </si>
  <si>
    <t>02Q</t>
  </si>
  <si>
    <t>NHS Bassetlaw CCG</t>
  </si>
  <si>
    <t>02R</t>
  </si>
  <si>
    <t>NHS Bradford Districts CCG</t>
  </si>
  <si>
    <t>02T</t>
  </si>
  <si>
    <t>NHS Calderdale CCG</t>
  </si>
  <si>
    <t>02V</t>
  </si>
  <si>
    <t>NHS Leeds North CCG</t>
  </si>
  <si>
    <t>02W</t>
  </si>
  <si>
    <t>NHS Bradford City CCG</t>
  </si>
  <si>
    <t>02X</t>
  </si>
  <si>
    <t>NHS Doncaster CCG</t>
  </si>
  <si>
    <t>02Y</t>
  </si>
  <si>
    <t>NHS East Riding of Yorkshire CCG</t>
  </si>
  <si>
    <t>03A</t>
  </si>
  <si>
    <t>NHS Greater Huddersfield CCG</t>
  </si>
  <si>
    <t>03C</t>
  </si>
  <si>
    <t>NHS Leeds West CCG</t>
  </si>
  <si>
    <t>03D</t>
  </si>
  <si>
    <t>NHS Hambleton, Richmondshire and Whitby CCG</t>
  </si>
  <si>
    <t>03E</t>
  </si>
  <si>
    <t>NHS Harrogate and Rural District CCG</t>
  </si>
  <si>
    <t>03F</t>
  </si>
  <si>
    <t>NHS Hull CCG</t>
  </si>
  <si>
    <t>03G</t>
  </si>
  <si>
    <t>NHS Leeds South and East CCG</t>
  </si>
  <si>
    <t>03H</t>
  </si>
  <si>
    <t>NHS North East Lincolnshire CCG</t>
  </si>
  <si>
    <t>03J</t>
  </si>
  <si>
    <t>NHS North Kirklees CCG</t>
  </si>
  <si>
    <t>03K</t>
  </si>
  <si>
    <t>NHS North Lincolnshire CCG</t>
  </si>
  <si>
    <t>03L</t>
  </si>
  <si>
    <t>NHS Rotherham CCG</t>
  </si>
  <si>
    <t>03M</t>
  </si>
  <si>
    <t>NHS Scarborough and Ryedale CCG</t>
  </si>
  <si>
    <t>03N</t>
  </si>
  <si>
    <t>NHS Sheffield CCG</t>
  </si>
  <si>
    <t>03Q</t>
  </si>
  <si>
    <t>NHS Vale of York CCG</t>
  </si>
  <si>
    <t>03R</t>
  </si>
  <si>
    <t>NHS Wakefield CCG</t>
  </si>
  <si>
    <t>03T</t>
  </si>
  <si>
    <t>NHS Lincolnshire East CCG</t>
  </si>
  <si>
    <t>MIDLANDS &amp; EAST</t>
  </si>
  <si>
    <t>CENTRAL MIDLANDS</t>
  </si>
  <si>
    <t>03V</t>
  </si>
  <si>
    <t>NHS Corby CCG</t>
  </si>
  <si>
    <t>03W</t>
  </si>
  <si>
    <t>NHS East Leicestershire and Rutland CCG</t>
  </si>
  <si>
    <t>03X</t>
  </si>
  <si>
    <t>NHS Erewash CCG</t>
  </si>
  <si>
    <t>NORTH MIDLANDS</t>
  </si>
  <si>
    <t>03Y</t>
  </si>
  <si>
    <t>NHS Hardwick CCG</t>
  </si>
  <si>
    <t>04C</t>
  </si>
  <si>
    <t>NHS Leicester City CCG</t>
  </si>
  <si>
    <t>04D</t>
  </si>
  <si>
    <t>NHS Lincolnshire West CCG</t>
  </si>
  <si>
    <t>04E</t>
  </si>
  <si>
    <t>NHS Mansfield and Ashfield CCG</t>
  </si>
  <si>
    <t>04F</t>
  </si>
  <si>
    <t>NHS Milton Keynes CCG</t>
  </si>
  <si>
    <t>04G</t>
  </si>
  <si>
    <t>NHS Nene CCG</t>
  </si>
  <si>
    <t>04H</t>
  </si>
  <si>
    <t>NHS Newark &amp; Sherwood CCG</t>
  </si>
  <si>
    <t>04J</t>
  </si>
  <si>
    <t>NHS North Derbyshire CCG</t>
  </si>
  <si>
    <t>04K</t>
  </si>
  <si>
    <t>NHS Nottingham City CCG</t>
  </si>
  <si>
    <t>04L</t>
  </si>
  <si>
    <t>NHS Nottingham North and East CCG</t>
  </si>
  <si>
    <t>04M</t>
  </si>
  <si>
    <t>NHS Nottingham West CCG</t>
  </si>
  <si>
    <t>04N</t>
  </si>
  <si>
    <t>NHS Rushcliffe CCG</t>
  </si>
  <si>
    <t>04Q</t>
  </si>
  <si>
    <t>NHS South West Lincolnshire CCG</t>
  </si>
  <si>
    <t>04R</t>
  </si>
  <si>
    <t>NHS Southern Derbyshire CCG</t>
  </si>
  <si>
    <t>04V</t>
  </si>
  <si>
    <t>NHS West Leicestershire CCG</t>
  </si>
  <si>
    <t>04X</t>
  </si>
  <si>
    <t>NHS Birmingham South and Central CCG</t>
  </si>
  <si>
    <t>WEST MIDLANDS</t>
  </si>
  <si>
    <t>04Y</t>
  </si>
  <si>
    <t>NHS Cannock Chase CCG</t>
  </si>
  <si>
    <t>05A</t>
  </si>
  <si>
    <t>NHS Coventry and Rugby CCG</t>
  </si>
  <si>
    <t>05C</t>
  </si>
  <si>
    <t>NHS Dudley CCG</t>
  </si>
  <si>
    <t>05D</t>
  </si>
  <si>
    <t>NHS East Staffordshire CCG</t>
  </si>
  <si>
    <t>05F</t>
  </si>
  <si>
    <t>NHS Herefordshire CCG</t>
  </si>
  <si>
    <t>05G</t>
  </si>
  <si>
    <t>NHS North Staffordshire CCG</t>
  </si>
  <si>
    <t>05H</t>
  </si>
  <si>
    <t>NHS Warwickshire North CCG</t>
  </si>
  <si>
    <t>05J</t>
  </si>
  <si>
    <t>NHS Redditch and Bromsgrove CCG</t>
  </si>
  <si>
    <t>05L</t>
  </si>
  <si>
    <t>NHS Sandwell and West Birmingham CCG</t>
  </si>
  <si>
    <t>05N</t>
  </si>
  <si>
    <t>NHS Shropshire CCG</t>
  </si>
  <si>
    <t>05P</t>
  </si>
  <si>
    <t>NHS Solihull CCG</t>
  </si>
  <si>
    <t>05Q</t>
  </si>
  <si>
    <t>NHS South East Staffs and Seisdon Peninsular CCG</t>
  </si>
  <si>
    <t>05R</t>
  </si>
  <si>
    <t>NHS South Warwickshire CCG</t>
  </si>
  <si>
    <t>05T</t>
  </si>
  <si>
    <t>NHS South Worcestershire CCG</t>
  </si>
  <si>
    <t>05V</t>
  </si>
  <si>
    <t>NHS Stafford and Surrounds CCG</t>
  </si>
  <si>
    <t>05W</t>
  </si>
  <si>
    <t>NHS Stoke on Trent CCG</t>
  </si>
  <si>
    <t>05X</t>
  </si>
  <si>
    <t>NHS Telford and Wrekin CCG</t>
  </si>
  <si>
    <t>05Y</t>
  </si>
  <si>
    <t>NHS Walsall CCG</t>
  </si>
  <si>
    <t>06A</t>
  </si>
  <si>
    <t>NHS Wolverhampton CCG</t>
  </si>
  <si>
    <t>06D</t>
  </si>
  <si>
    <t>NHS Wyre Forest CCG</t>
  </si>
  <si>
    <t>06F</t>
  </si>
  <si>
    <t>NHS Bedfordshire CCG</t>
  </si>
  <si>
    <t>06H</t>
  </si>
  <si>
    <t>NHS Cambridgeshire and Peterborough CCG</t>
  </si>
  <si>
    <t>EAST</t>
  </si>
  <si>
    <t>06K</t>
  </si>
  <si>
    <t>NHS East and North Hertfordshire CCG</t>
  </si>
  <si>
    <t>06L</t>
  </si>
  <si>
    <t>NHS Ipswich and East Suffolk CCG</t>
  </si>
  <si>
    <t>06M</t>
  </si>
  <si>
    <t>NHS Great Yarmouth and Waveney CCG</t>
  </si>
  <si>
    <t>06N</t>
  </si>
  <si>
    <t>NHS Herts Valleys CCG</t>
  </si>
  <si>
    <t>06P</t>
  </si>
  <si>
    <t>NHS Luton CCG</t>
  </si>
  <si>
    <t>06Q</t>
  </si>
  <si>
    <t>NHS Mid Essex CCG</t>
  </si>
  <si>
    <t>06T</t>
  </si>
  <si>
    <t>NHS North East Essex CCG</t>
  </si>
  <si>
    <t>06V</t>
  </si>
  <si>
    <t>NHS North Norfolk CCG</t>
  </si>
  <si>
    <t>06W</t>
  </si>
  <si>
    <t>NHS Norwich CCG</t>
  </si>
  <si>
    <t>06Y</t>
  </si>
  <si>
    <t>NHS South Norfolk CCG</t>
  </si>
  <si>
    <t>07G</t>
  </si>
  <si>
    <t>NHS Thurrock CCG</t>
  </si>
  <si>
    <t>07H</t>
  </si>
  <si>
    <t>NHS West Essex CCG</t>
  </si>
  <si>
    <t>07J</t>
  </si>
  <si>
    <t>NHS West Norfolk CCG</t>
  </si>
  <si>
    <t>07K</t>
  </si>
  <si>
    <t>NHS West Suffolk CCG</t>
  </si>
  <si>
    <t>07L</t>
  </si>
  <si>
    <t>NHS Barking and Dagenham CCG</t>
  </si>
  <si>
    <t>LONDON</t>
  </si>
  <si>
    <t>07M</t>
  </si>
  <si>
    <t>NHS Barnet CCG</t>
  </si>
  <si>
    <t>07N</t>
  </si>
  <si>
    <t>NHS Bexley CCG</t>
  </si>
  <si>
    <t>07P</t>
  </si>
  <si>
    <t>NHS Brent CCG</t>
  </si>
  <si>
    <t>07Q</t>
  </si>
  <si>
    <t>NHS Bromley CCG</t>
  </si>
  <si>
    <t>07R</t>
  </si>
  <si>
    <t>NHS Camden CCG</t>
  </si>
  <si>
    <t>07T</t>
  </si>
  <si>
    <t>NHS City and Hackney CCG</t>
  </si>
  <si>
    <t>07V</t>
  </si>
  <si>
    <t>NHS Croydon CCG</t>
  </si>
  <si>
    <t>07W</t>
  </si>
  <si>
    <t>NHS Ealing CCG</t>
  </si>
  <si>
    <t>07X</t>
  </si>
  <si>
    <t>NHS Enfield CCG</t>
  </si>
  <si>
    <t>07Y</t>
  </si>
  <si>
    <t>NHS Hounslow CCG</t>
  </si>
  <si>
    <t>08A</t>
  </si>
  <si>
    <t>NHS Greenwich CCG*</t>
  </si>
  <si>
    <t>08C</t>
  </si>
  <si>
    <t>NHS Hammersmith and Fulham CCG</t>
  </si>
  <si>
    <t>08D</t>
  </si>
  <si>
    <t>NHS Haringey CCG</t>
  </si>
  <si>
    <t>08E</t>
  </si>
  <si>
    <t>NHS Harrow CCG</t>
  </si>
  <si>
    <t>08F</t>
  </si>
  <si>
    <t>NHS Havering CCG</t>
  </si>
  <si>
    <t>08G</t>
  </si>
  <si>
    <t>NHS Hillingdon CCG</t>
  </si>
  <si>
    <t>08H</t>
  </si>
  <si>
    <t>NHS Islington CCG</t>
  </si>
  <si>
    <t>08J</t>
  </si>
  <si>
    <t>NHS Kingston CCG</t>
  </si>
  <si>
    <t>08K</t>
  </si>
  <si>
    <t>NHS Lambeth CCG</t>
  </si>
  <si>
    <t>08L</t>
  </si>
  <si>
    <t>NHS Lewisham CCG</t>
  </si>
  <si>
    <t>08M</t>
  </si>
  <si>
    <t>NHS Newham CCG</t>
  </si>
  <si>
    <t>08N</t>
  </si>
  <si>
    <t>NHS Redbridge CCG</t>
  </si>
  <si>
    <t>08P</t>
  </si>
  <si>
    <t>NHS Richmond CCG</t>
  </si>
  <si>
    <t>08Q</t>
  </si>
  <si>
    <t>NHS Southwark CCG</t>
  </si>
  <si>
    <t>08R</t>
  </si>
  <si>
    <t>NHS Merton CCG</t>
  </si>
  <si>
    <t>08T</t>
  </si>
  <si>
    <t>NHS Sutton CCG</t>
  </si>
  <si>
    <t>08V</t>
  </si>
  <si>
    <t>NHS Tower Hamlets CCG</t>
  </si>
  <si>
    <t>08W</t>
  </si>
  <si>
    <t>NHS Waltham Forest CCG</t>
  </si>
  <si>
    <t>08X</t>
  </si>
  <si>
    <t>NHS Wandsworth CCG</t>
  </si>
  <si>
    <t>08Y</t>
  </si>
  <si>
    <t>NHS West London (K&amp;C &amp; QPP) CCG</t>
  </si>
  <si>
    <t>09A</t>
  </si>
  <si>
    <t>NHS Central London (Westminster) CCG</t>
  </si>
  <si>
    <t>09C</t>
  </si>
  <si>
    <t>NHS Ashford CCG</t>
  </si>
  <si>
    <t>SOUTH</t>
  </si>
  <si>
    <t>SOUTH EAST</t>
  </si>
  <si>
    <t>09D</t>
  </si>
  <si>
    <t>NHS Brighton and Hove CCG</t>
  </si>
  <si>
    <t>09E</t>
  </si>
  <si>
    <t>NHS Canterbury and Coastal CCG</t>
  </si>
  <si>
    <t>09F</t>
  </si>
  <si>
    <t>NHS Eastbourne, Hailsham and Seaford CCG</t>
  </si>
  <si>
    <t>09G</t>
  </si>
  <si>
    <t>NHS Coastal West Sussex CCG</t>
  </si>
  <si>
    <t>09H</t>
  </si>
  <si>
    <t>NHS Crawley CCG</t>
  </si>
  <si>
    <t>09J</t>
  </si>
  <si>
    <t>NHS Dartford, Gravesham and Swanley CCG</t>
  </si>
  <si>
    <t>09L</t>
  </si>
  <si>
    <t>NHS East Surrey CCG</t>
  </si>
  <si>
    <t>09N</t>
  </si>
  <si>
    <t>NHS Guildford and Waverley CCG</t>
  </si>
  <si>
    <t>09P</t>
  </si>
  <si>
    <t>NHS Hastings and Rother CCG</t>
  </si>
  <si>
    <t>09W</t>
  </si>
  <si>
    <t>NHS Medway CCG</t>
  </si>
  <si>
    <t>09X</t>
  </si>
  <si>
    <t>NHS Horsham and Mid Sussex CCG</t>
  </si>
  <si>
    <t>09Y</t>
  </si>
  <si>
    <t>NHS North West Surrey CCG</t>
  </si>
  <si>
    <t>10A</t>
  </si>
  <si>
    <t>NHS South Kent Coast CCG</t>
  </si>
  <si>
    <t>10C</t>
  </si>
  <si>
    <t>NHS Surrey Heath CCG</t>
  </si>
  <si>
    <t>10D</t>
  </si>
  <si>
    <t>NHS Swale CCG</t>
  </si>
  <si>
    <t>10E</t>
  </si>
  <si>
    <t>NHS Thanet CCG</t>
  </si>
  <si>
    <t>10G</t>
  </si>
  <si>
    <t>NHS Bracknell and Ascot CCG</t>
  </si>
  <si>
    <t>SOUTH CENTRAL</t>
  </si>
  <si>
    <t>10H</t>
  </si>
  <si>
    <t>NHS Chiltern CCG</t>
  </si>
  <si>
    <t>10J</t>
  </si>
  <si>
    <t>NHS North Hampshire CCG</t>
  </si>
  <si>
    <t>WESSEX</t>
  </si>
  <si>
    <t>10K</t>
  </si>
  <si>
    <t>NHS Fareham and Gosport CCG</t>
  </si>
  <si>
    <t>10L</t>
  </si>
  <si>
    <t>NHS Isle of Wight CCG</t>
  </si>
  <si>
    <t>10M</t>
  </si>
  <si>
    <t>NHS Newbury and District CCG</t>
  </si>
  <si>
    <t>10N</t>
  </si>
  <si>
    <t>NHS North &amp; West Reading CCG</t>
  </si>
  <si>
    <t>10Q</t>
  </si>
  <si>
    <t>NHS Oxfordshire CCG</t>
  </si>
  <si>
    <t>10R</t>
  </si>
  <si>
    <t>NHS Portsmouth CCG</t>
  </si>
  <si>
    <t>10T</t>
  </si>
  <si>
    <t>NHS Slough CCG</t>
  </si>
  <si>
    <t>10V</t>
  </si>
  <si>
    <t>NHS South Eastern Hampshire CCG</t>
  </si>
  <si>
    <t>10W</t>
  </si>
  <si>
    <t>NHS South Reading CCG</t>
  </si>
  <si>
    <t>10X</t>
  </si>
  <si>
    <t>NHS Southampton CCG</t>
  </si>
  <si>
    <t>10Y</t>
  </si>
  <si>
    <t>NHS Aylesbury Vale CCG</t>
  </si>
  <si>
    <t>11A</t>
  </si>
  <si>
    <t>NHS West Hampshire CCG</t>
  </si>
  <si>
    <t>11C</t>
  </si>
  <si>
    <t>NHS Windsor, Ascot and Maidenhead CCG</t>
  </si>
  <si>
    <t>11D</t>
  </si>
  <si>
    <t>NHS Wokingham CCG</t>
  </si>
  <si>
    <t>11E</t>
  </si>
  <si>
    <t>NHS Bath and North East Somerset CCG</t>
  </si>
  <si>
    <t>11H</t>
  </si>
  <si>
    <t>NHS Bristol CCG</t>
  </si>
  <si>
    <t>SOUTH WEST</t>
  </si>
  <si>
    <t>11J</t>
  </si>
  <si>
    <t>NHS Dorset CCG</t>
  </si>
  <si>
    <t>11M</t>
  </si>
  <si>
    <t>NHS Gloucestershire CCG</t>
  </si>
  <si>
    <t>11N</t>
  </si>
  <si>
    <t>NHS Kernow CCG</t>
  </si>
  <si>
    <t>11T</t>
  </si>
  <si>
    <t>NHS North Somerset CCG</t>
  </si>
  <si>
    <t>11X</t>
  </si>
  <si>
    <t>NHS Somerset CCG</t>
  </si>
  <si>
    <t>12A</t>
  </si>
  <si>
    <t>NHS South Gloucestershire CCG</t>
  </si>
  <si>
    <t>12D</t>
  </si>
  <si>
    <t>NHS Swindon CCG</t>
  </si>
  <si>
    <t>12F</t>
  </si>
  <si>
    <t>NHS Wirral CCG</t>
  </si>
  <si>
    <t>13P</t>
  </si>
  <si>
    <t>NHS Birmingham Crosscity CCG</t>
  </si>
  <si>
    <t>99A</t>
  </si>
  <si>
    <t>NHS Liverpool CCG</t>
  </si>
  <si>
    <t>99C</t>
  </si>
  <si>
    <t>NHS North Tyneside CCG</t>
  </si>
  <si>
    <t>99D</t>
  </si>
  <si>
    <t>NHS South Lincolnshire CCG</t>
  </si>
  <si>
    <t>99E</t>
  </si>
  <si>
    <t>NHS Basildon and Brentwood CCG</t>
  </si>
  <si>
    <t>99F</t>
  </si>
  <si>
    <t>NHS Castle Point and Rochford CCG</t>
  </si>
  <si>
    <t>99G</t>
  </si>
  <si>
    <t>NHS Southend CCG</t>
  </si>
  <si>
    <t>99H</t>
  </si>
  <si>
    <t>NHS Surrey Downs CCG</t>
  </si>
  <si>
    <t>99J</t>
  </si>
  <si>
    <t>NHS West Kent CCG</t>
  </si>
  <si>
    <t>99K</t>
  </si>
  <si>
    <t>NHS High Weald Lewes Havens CCG</t>
  </si>
  <si>
    <t>99M</t>
  </si>
  <si>
    <t>NHS North East Hampshire and Farnham CCG</t>
  </si>
  <si>
    <t>99N</t>
  </si>
  <si>
    <t>NHS Wiltshire CCG</t>
  </si>
  <si>
    <t>99P</t>
  </si>
  <si>
    <t>NHS North, East, West Devon CCG</t>
  </si>
  <si>
    <t>99Q</t>
  </si>
  <si>
    <t>NHS South Devon and Torbay CCG</t>
  </si>
  <si>
    <t>Mental Health Menu</t>
  </si>
  <si>
    <t>Amount available £000</t>
  </si>
  <si>
    <t>Final QP £000</t>
  </si>
  <si>
    <t>% of QP achieved after Constitution and Financial adjustments</t>
  </si>
  <si>
    <t>13T</t>
  </si>
  <si>
    <t>NHS Newcastle Gateshead CCG</t>
  </si>
  <si>
    <t>CCG weighting</t>
  </si>
  <si>
    <t>% of QP achieved without Constitution and Financial adjustments</t>
  </si>
  <si>
    <t>Local measure 2</t>
  </si>
  <si>
    <t>Local measure 1</t>
  </si>
  <si>
    <t>QUALITY PREMIUM AWARDS 2015/16</t>
  </si>
  <si>
    <t>Total % reduction</t>
  </si>
  <si>
    <t>Antibiotics Reduction in primary care (50%)</t>
  </si>
  <si>
    <t>Proportion of Broad Spectrum Antibiotics (30%)</t>
  </si>
  <si>
    <t>Secondary Care Provider Antibiotics data Validation (20%)</t>
  </si>
  <si>
    <t>Weighting</t>
  </si>
  <si>
    <t>Total CCGs achieved</t>
  </si>
  <si>
    <t>Passed= 1 Failed=0</t>
  </si>
  <si>
    <t xml:space="preserve">QP 1: PYLL from causes considered amenable to healthcare </t>
  </si>
  <si>
    <t xml:space="preserve">QP 2.1: Avoidable Emergency Admissions </t>
  </si>
  <si>
    <t>QP 2.2: Delayed Transfers of Care which are NHS Responsible</t>
  </si>
  <si>
    <t>QP 2.3: Number of Patients admitted for non-elective reasons, discharged at weekends or bank holidays</t>
  </si>
  <si>
    <t>QP 3.1: Reduction A&amp;E Department Mental Health 4 Hours Wait</t>
  </si>
  <si>
    <t>QP 3.3: Adults in Contact with Secondary Health Services who are in Paid Employment</t>
  </si>
  <si>
    <t>QP 3.4: Improvement EQ-5D for people with Long Term Mental Health Condition</t>
  </si>
  <si>
    <t>QP 4: Improved antibiotic prescribing in primary and secondary care</t>
  </si>
  <si>
    <t>Urgent and Emergency Care Menu</t>
  </si>
  <si>
    <t>Overall Assessment</t>
  </si>
  <si>
    <t>Antibiotic Prescribing</t>
  </si>
  <si>
    <t>Crude rate trend 2012 to 2015</t>
  </si>
  <si>
    <t>Standardised rate trend 2012 to 2015</t>
  </si>
  <si>
    <t>Weighting 11.1%</t>
  </si>
  <si>
    <t xml:space="preserve"> </t>
  </si>
  <si>
    <t>Constitution, Financial and Quality Reductions</t>
  </si>
  <si>
    <t>QP 3.2: Reduction in % smokers (specification change)</t>
  </si>
  <si>
    <t>Weighting attributed to other QP indicators</t>
  </si>
  <si>
    <r>
      <rPr>
        <b/>
        <sz val="11"/>
        <color theme="1"/>
        <rFont val="Calibri"/>
        <family val="2"/>
        <scheme val="minor"/>
      </rPr>
      <t>NB</t>
    </r>
    <r>
      <rPr>
        <sz val="11"/>
        <color theme="1"/>
        <rFont val="Calibri"/>
        <family val="2"/>
        <scheme val="minor"/>
      </rPr>
      <t>: QP 1: potential years of life lost to conditions amenable to healthcare - please note that due to unavailable  data for 2015, the weighting for this indicator was apportioned to the remaining Quality Premium indicators</t>
    </r>
  </si>
  <si>
    <t>Incomplete RTT (92% or above)</t>
  </si>
  <si>
    <t>A&amp;E 4 hours waits (95% or above)</t>
  </si>
  <si>
    <t>Cancer referral waits (93% or above)</t>
  </si>
  <si>
    <t>Ambulance Red 1 Calls (75% or above)</t>
  </si>
  <si>
    <t>QP 5 (Local)</t>
  </si>
  <si>
    <t>QP 6 (Local)</t>
  </si>
  <si>
    <t>Weighting - Variable (up to 33.3%)</t>
  </si>
  <si>
    <t>Weighting 100% sanction</t>
  </si>
  <si>
    <t>Weighting 30% sanction</t>
  </si>
  <si>
    <t>Weighting 20% sanction</t>
  </si>
  <si>
    <t>Quality Gateway</t>
  </si>
  <si>
    <t>Financial Gateway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</si>
</sst>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00%"/>
    <numFmt numFmtId="167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0"/>
      <color indexed="12"/>
      <name val="Calibri"/>
      <family val="2"/>
    </font>
    <font>
      <u/>
      <sz val="11"/>
      <color theme="10"/>
      <name val="Arial"/>
      <family val="2"/>
    </font>
    <font>
      <sz val="10"/>
      <color theme="1"/>
      <name val="Microsoft Sans Serif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i/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4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7" fillId="0" borderId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5" fillId="0" borderId="0" applyNumberFormat="0" applyFont="0" applyBorder="0" applyAlignment="0" applyProtection="0"/>
    <xf numFmtId="0" fontId="3" fillId="0" borderId="0" applyFill="0" applyProtection="0"/>
    <xf numFmtId="0" fontId="3" fillId="0" borderId="0" applyFill="0" applyProtection="0"/>
  </cellStyleXfs>
  <cellXfs count="197">
    <xf numFmtId="0" fontId="0" fillId="0" borderId="0" xfId="0"/>
    <xf numFmtId="0" fontId="0" fillId="7" borderId="2" xfId="0" applyFill="1" applyBorder="1"/>
    <xf numFmtId="0" fontId="0" fillId="8" borderId="2" xfId="0" applyFill="1" applyBorder="1"/>
    <xf numFmtId="0" fontId="0" fillId="0" borderId="0" xfId="0" applyFill="1" applyBorder="1"/>
    <xf numFmtId="164" fontId="0" fillId="0" borderId="2" xfId="44" applyNumberFormat="1" applyFont="1" applyFill="1" applyBorder="1"/>
    <xf numFmtId="0" fontId="0" fillId="9" borderId="0" xfId="0" applyFill="1" applyBorder="1"/>
    <xf numFmtId="165" fontId="0" fillId="9" borderId="0" xfId="45" applyNumberFormat="1" applyFont="1" applyFill="1" applyBorder="1"/>
    <xf numFmtId="164" fontId="0" fillId="9" borderId="0" xfId="0" applyNumberFormat="1" applyFill="1" applyBorder="1"/>
    <xf numFmtId="9" fontId="0" fillId="0" borderId="2" xfId="45" applyFont="1" applyFill="1" applyBorder="1"/>
    <xf numFmtId="9" fontId="4" fillId="7" borderId="2" xfId="0" applyNumberFormat="1" applyFont="1" applyFill="1" applyBorder="1" applyAlignment="1">
      <alignment horizontal="left" vertical="top" wrapText="1"/>
    </xf>
    <xf numFmtId="0" fontId="4" fillId="9" borderId="0" xfId="0" applyFont="1" applyFill="1" applyBorder="1" applyAlignment="1">
      <alignment horizontal="left" vertical="top"/>
    </xf>
    <xf numFmtId="0" fontId="9" fillId="9" borderId="0" xfId="0" applyFont="1" applyFill="1" applyBorder="1"/>
    <xf numFmtId="0" fontId="15" fillId="9" borderId="0" xfId="0" applyFont="1" applyFill="1" applyBorder="1" applyAlignment="1">
      <alignment horizontal="left" vertical="top"/>
    </xf>
    <xf numFmtId="0" fontId="4" fillId="9" borderId="0" xfId="0" applyFont="1" applyFill="1" applyBorder="1" applyAlignment="1">
      <alignment wrapText="1"/>
    </xf>
    <xf numFmtId="0" fontId="16" fillId="9" borderId="0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0" fontId="2" fillId="0" borderId="3" xfId="1" applyFill="1" applyBorder="1"/>
    <xf numFmtId="0" fontId="13" fillId="6" borderId="29" xfId="0" applyFont="1" applyFill="1" applyBorder="1" applyAlignment="1">
      <alignment horizontal="left" vertical="top" wrapText="1"/>
    </xf>
    <xf numFmtId="0" fontId="10" fillId="6" borderId="30" xfId="0" applyFont="1" applyFill="1" applyBorder="1" applyAlignment="1">
      <alignment horizontal="left" vertical="top" wrapText="1"/>
    </xf>
    <xf numFmtId="0" fontId="13" fillId="5" borderId="29" xfId="0" applyFont="1" applyFill="1" applyBorder="1" applyAlignment="1">
      <alignment horizontal="left" vertical="top" wrapText="1"/>
    </xf>
    <xf numFmtId="0" fontId="10" fillId="5" borderId="30" xfId="0" applyFont="1" applyFill="1" applyBorder="1" applyAlignment="1">
      <alignment horizontal="left" vertical="top" wrapText="1"/>
    </xf>
    <xf numFmtId="0" fontId="14" fillId="0" borderId="32" xfId="0" applyFont="1" applyFill="1" applyBorder="1"/>
    <xf numFmtId="0" fontId="9" fillId="0" borderId="32" xfId="0" applyFont="1" applyFill="1" applyBorder="1"/>
    <xf numFmtId="0" fontId="9" fillId="0" borderId="33" xfId="0" applyFont="1" applyFill="1" applyBorder="1"/>
    <xf numFmtId="0" fontId="2" fillId="0" borderId="8" xfId="1" applyFill="1" applyBorder="1"/>
    <xf numFmtId="165" fontId="0" fillId="6" borderId="7" xfId="45" applyNumberFormat="1" applyFont="1" applyFill="1" applyBorder="1"/>
    <xf numFmtId="0" fontId="0" fillId="6" borderId="7" xfId="0" applyFill="1" applyBorder="1"/>
    <xf numFmtId="0" fontId="0" fillId="5" borderId="7" xfId="0" applyFill="1" applyBorder="1"/>
    <xf numFmtId="165" fontId="0" fillId="5" borderId="7" xfId="45" applyNumberFormat="1" applyFont="1" applyFill="1" applyBorder="1"/>
    <xf numFmtId="165" fontId="0" fillId="6" borderId="35" xfId="45" applyNumberFormat="1" applyFont="1" applyFill="1" applyBorder="1"/>
    <xf numFmtId="0" fontId="0" fillId="5" borderId="34" xfId="0" applyFill="1" applyBorder="1"/>
    <xf numFmtId="0" fontId="4" fillId="5" borderId="20" xfId="0" applyFont="1" applyFill="1" applyBorder="1" applyAlignment="1">
      <alignment horizontal="center" wrapText="1"/>
    </xf>
    <xf numFmtId="10" fontId="4" fillId="6" borderId="24" xfId="45" applyNumberFormat="1" applyFont="1" applyFill="1" applyBorder="1" applyAlignment="1">
      <alignment horizontal="center" wrapText="1"/>
    </xf>
    <xf numFmtId="165" fontId="4" fillId="6" borderId="24" xfId="45" applyNumberFormat="1" applyFont="1" applyFill="1" applyBorder="1" applyAlignment="1">
      <alignment horizontal="center" wrapText="1"/>
    </xf>
    <xf numFmtId="0" fontId="4" fillId="5" borderId="24" xfId="0" applyFont="1" applyFill="1" applyBorder="1" applyAlignment="1">
      <alignment horizontal="center" wrapText="1"/>
    </xf>
    <xf numFmtId="165" fontId="4" fillId="5" borderId="24" xfId="45" applyNumberFormat="1" applyFont="1" applyFill="1" applyBorder="1" applyAlignment="1">
      <alignment horizontal="center" wrapText="1"/>
    </xf>
    <xf numFmtId="165" fontId="4" fillId="6" borderId="21" xfId="45" applyNumberFormat="1" applyFont="1" applyFill="1" applyBorder="1" applyAlignment="1">
      <alignment horizontal="center" wrapText="1"/>
    </xf>
    <xf numFmtId="10" fontId="4" fillId="6" borderId="31" xfId="45" applyNumberFormat="1" applyFont="1" applyFill="1" applyBorder="1" applyAlignment="1">
      <alignment horizontal="center" wrapText="1"/>
    </xf>
    <xf numFmtId="0" fontId="4" fillId="5" borderId="31" xfId="0" applyFont="1" applyFill="1" applyBorder="1" applyAlignment="1">
      <alignment horizontal="center" wrapText="1"/>
    </xf>
    <xf numFmtId="9" fontId="4" fillId="8" borderId="19" xfId="0" applyNumberFormat="1" applyFont="1" applyFill="1" applyBorder="1" applyAlignment="1">
      <alignment horizontal="left" vertical="top" wrapText="1"/>
    </xf>
    <xf numFmtId="9" fontId="16" fillId="0" borderId="16" xfId="45" applyFont="1" applyFill="1" applyBorder="1"/>
    <xf numFmtId="164" fontId="0" fillId="0" borderId="22" xfId="44" applyNumberFormat="1" applyFont="1" applyFill="1" applyBorder="1"/>
    <xf numFmtId="9" fontId="0" fillId="0" borderId="17" xfId="45" applyFont="1" applyFill="1" applyBorder="1"/>
    <xf numFmtId="9" fontId="16" fillId="0" borderId="18" xfId="45" applyFont="1" applyFill="1" applyBorder="1"/>
    <xf numFmtId="9" fontId="0" fillId="0" borderId="19" xfId="45" applyFont="1" applyFill="1" applyBorder="1"/>
    <xf numFmtId="0" fontId="2" fillId="0" borderId="9" xfId="1" applyFill="1" applyBorder="1"/>
    <xf numFmtId="0" fontId="2" fillId="0" borderId="5" xfId="1" applyFill="1" applyBorder="1"/>
    <xf numFmtId="0" fontId="2" fillId="0" borderId="16" xfId="1" applyFill="1" applyBorder="1"/>
    <xf numFmtId="0" fontId="2" fillId="0" borderId="17" xfId="1" applyFill="1" applyBorder="1"/>
    <xf numFmtId="0" fontId="2" fillId="0" borderId="18" xfId="1" applyFill="1" applyBorder="1"/>
    <xf numFmtId="0" fontId="2" fillId="0" borderId="19" xfId="1" applyFill="1" applyBorder="1"/>
    <xf numFmtId="0" fontId="2" fillId="0" borderId="39" xfId="1" applyFill="1" applyBorder="1"/>
    <xf numFmtId="0" fontId="2" fillId="0" borderId="48" xfId="1" applyFill="1" applyBorder="1"/>
    <xf numFmtId="0" fontId="2" fillId="0" borderId="37" xfId="1" applyFill="1" applyBorder="1"/>
    <xf numFmtId="0" fontId="2" fillId="0" borderId="33" xfId="1" applyFill="1" applyBorder="1"/>
    <xf numFmtId="9" fontId="16" fillId="0" borderId="39" xfId="45" applyFont="1" applyFill="1" applyBorder="1"/>
    <xf numFmtId="164" fontId="0" fillId="0" borderId="32" xfId="44" applyNumberFormat="1" applyFont="1" applyFill="1" applyBorder="1"/>
    <xf numFmtId="9" fontId="0" fillId="0" borderId="48" xfId="45" applyFont="1" applyFill="1" applyBorder="1"/>
    <xf numFmtId="0" fontId="11" fillId="0" borderId="10" xfId="1" applyFont="1" applyFill="1" applyBorder="1" applyAlignment="1">
      <alignment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49" xfId="0" applyFont="1" applyFill="1" applyBorder="1" applyAlignment="1">
      <alignment vertical="center"/>
    </xf>
    <xf numFmtId="0" fontId="10" fillId="0" borderId="50" xfId="0" applyFont="1" applyFill="1" applyBorder="1" applyAlignment="1">
      <alignment vertical="center"/>
    </xf>
    <xf numFmtId="0" fontId="10" fillId="5" borderId="10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165" fontId="10" fillId="6" borderId="12" xfId="45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5" fontId="10" fillId="5" borderId="12" xfId="45" applyNumberFormat="1" applyFont="1" applyFill="1" applyBorder="1" applyAlignment="1">
      <alignment vertical="center"/>
    </xf>
    <xf numFmtId="1" fontId="10" fillId="6" borderId="12" xfId="0" applyNumberFormat="1" applyFont="1" applyFill="1" applyBorder="1" applyAlignment="1">
      <alignment vertical="center"/>
    </xf>
    <xf numFmtId="165" fontId="10" fillId="6" borderId="11" xfId="45" applyNumberFormat="1" applyFont="1" applyFill="1" applyBorder="1" applyAlignment="1">
      <alignment vertical="center"/>
    </xf>
    <xf numFmtId="1" fontId="10" fillId="5" borderId="6" xfId="0" applyNumberFormat="1" applyFont="1" applyFill="1" applyBorder="1" applyAlignment="1">
      <alignment vertical="center"/>
    </xf>
    <xf numFmtId="164" fontId="10" fillId="7" borderId="12" xfId="44" applyNumberFormat="1" applyFont="1" applyFill="1" applyBorder="1" applyAlignment="1">
      <alignment vertical="center"/>
    </xf>
    <xf numFmtId="164" fontId="10" fillId="8" borderId="12" xfId="44" applyNumberFormat="1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164" fontId="19" fillId="0" borderId="12" xfId="0" applyNumberFormat="1" applyFont="1" applyFill="1" applyBorder="1" applyAlignment="1">
      <alignment vertical="center"/>
    </xf>
    <xf numFmtId="9" fontId="19" fillId="0" borderId="11" xfId="0" applyNumberFormat="1" applyFont="1" applyFill="1" applyBorder="1" applyAlignment="1">
      <alignment vertical="center"/>
    </xf>
    <xf numFmtId="0" fontId="19" fillId="9" borderId="0" xfId="0" applyFont="1" applyFill="1" applyBorder="1" applyAlignment="1">
      <alignment vertical="center"/>
    </xf>
    <xf numFmtId="164" fontId="10" fillId="8" borderId="12" xfId="0" applyNumberFormat="1" applyFont="1" applyFill="1" applyBorder="1" applyAlignment="1">
      <alignment vertical="center"/>
    </xf>
    <xf numFmtId="0" fontId="16" fillId="6" borderId="7" xfId="0" applyFont="1" applyFill="1" applyBorder="1"/>
    <xf numFmtId="0" fontId="16" fillId="5" borderId="7" xfId="0" applyFont="1" applyFill="1" applyBorder="1"/>
    <xf numFmtId="0" fontId="4" fillId="5" borderId="21" xfId="0" applyFont="1" applyFill="1" applyBorder="1" applyAlignment="1">
      <alignment horizontal="center" wrapText="1"/>
    </xf>
    <xf numFmtId="9" fontId="4" fillId="7" borderId="24" xfId="0" applyNumberFormat="1" applyFont="1" applyFill="1" applyBorder="1" applyAlignment="1">
      <alignment horizontal="center" wrapText="1"/>
    </xf>
    <xf numFmtId="9" fontId="4" fillId="8" borderId="24" xfId="0" applyNumberFormat="1" applyFont="1" applyFill="1" applyBorder="1" applyAlignment="1">
      <alignment horizontal="center" wrapText="1"/>
    </xf>
    <xf numFmtId="9" fontId="4" fillId="8" borderId="21" xfId="0" applyNumberFormat="1" applyFont="1" applyFill="1" applyBorder="1" applyAlignment="1">
      <alignment horizontal="center" wrapText="1"/>
    </xf>
    <xf numFmtId="0" fontId="24" fillId="9" borderId="0" xfId="0" applyFont="1" applyFill="1" applyBorder="1"/>
    <xf numFmtId="0" fontId="16" fillId="8" borderId="19" xfId="0" applyFont="1" applyFill="1" applyBorder="1"/>
    <xf numFmtId="0" fontId="16" fillId="6" borderId="36" xfId="0" applyFont="1" applyFill="1" applyBorder="1"/>
    <xf numFmtId="0" fontId="16" fillId="5" borderId="53" xfId="0" applyFont="1" applyFill="1" applyBorder="1"/>
    <xf numFmtId="0" fontId="0" fillId="7" borderId="32" xfId="0" applyFill="1" applyBorder="1"/>
    <xf numFmtId="0" fontId="0" fillId="8" borderId="32" xfId="0" applyFill="1" applyBorder="1"/>
    <xf numFmtId="0" fontId="16" fillId="8" borderId="48" xfId="0" applyFont="1" applyFill="1" applyBorder="1"/>
    <xf numFmtId="0" fontId="0" fillId="7" borderId="7" xfId="0" applyFill="1" applyBorder="1"/>
    <xf numFmtId="0" fontId="0" fillId="8" borderId="7" xfId="0" applyFill="1" applyBorder="1"/>
    <xf numFmtId="0" fontId="16" fillId="8" borderId="35" xfId="0" applyFont="1" applyFill="1" applyBorder="1"/>
    <xf numFmtId="166" fontId="24" fillId="5" borderId="51" xfId="45" applyNumberFormat="1" applyFont="1" applyFill="1" applyBorder="1"/>
    <xf numFmtId="0" fontId="21" fillId="5" borderId="18" xfId="0" applyFont="1" applyFill="1" applyBorder="1" applyAlignment="1">
      <alignment horizontal="left" wrapText="1"/>
    </xf>
    <xf numFmtId="0" fontId="22" fillId="5" borderId="52" xfId="0" applyFont="1" applyFill="1" applyBorder="1" applyAlignment="1">
      <alignment horizontal="center" wrapText="1"/>
    </xf>
    <xf numFmtId="0" fontId="22" fillId="5" borderId="24" xfId="0" applyFont="1" applyFill="1" applyBorder="1" applyAlignment="1">
      <alignment horizontal="center" wrapText="1"/>
    </xf>
    <xf numFmtId="0" fontId="22" fillId="5" borderId="21" xfId="0" applyFont="1" applyFill="1" applyBorder="1" applyAlignment="1">
      <alignment horizontal="center" wrapText="1"/>
    </xf>
    <xf numFmtId="166" fontId="24" fillId="5" borderId="34" xfId="45" applyNumberFormat="1" applyFont="1" applyFill="1" applyBorder="1"/>
    <xf numFmtId="0" fontId="24" fillId="5" borderId="35" xfId="0" applyFont="1" applyFill="1" applyBorder="1"/>
    <xf numFmtId="0" fontId="21" fillId="5" borderId="10" xfId="0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0" fontId="21" fillId="5" borderId="11" xfId="0" applyFont="1" applyFill="1" applyBorder="1" applyAlignment="1">
      <alignment vertical="center"/>
    </xf>
    <xf numFmtId="0" fontId="0" fillId="9" borderId="0" xfId="0" applyFill="1" applyBorder="1" applyAlignment="1">
      <alignment wrapText="1"/>
    </xf>
    <xf numFmtId="164" fontId="19" fillId="10" borderId="12" xfId="0" applyNumberFormat="1" applyFont="1" applyFill="1" applyBorder="1" applyAlignment="1">
      <alignment vertical="center"/>
    </xf>
    <xf numFmtId="167" fontId="0" fillId="10" borderId="25" xfId="0" applyNumberFormat="1" applyFill="1" applyBorder="1"/>
    <xf numFmtId="167" fontId="0" fillId="10" borderId="3" xfId="0" applyNumberFormat="1" applyFill="1" applyBorder="1"/>
    <xf numFmtId="167" fontId="0" fillId="10" borderId="33" xfId="0" applyNumberFormat="1" applyFill="1" applyBorder="1"/>
    <xf numFmtId="0" fontId="13" fillId="8" borderId="22" xfId="0" applyFont="1" applyFill="1" applyBorder="1" applyAlignment="1">
      <alignment horizontal="left" vertical="top" wrapText="1"/>
    </xf>
    <xf numFmtId="9" fontId="4" fillId="8" borderId="5" xfId="0" applyNumberFormat="1" applyFont="1" applyFill="1" applyBorder="1" applyAlignment="1">
      <alignment horizontal="left" vertical="top" wrapText="1"/>
    </xf>
    <xf numFmtId="9" fontId="10" fillId="8" borderId="2" xfId="0" applyNumberFormat="1" applyFont="1" applyFill="1" applyBorder="1" applyAlignment="1">
      <alignment horizontal="left" vertical="top" wrapText="1"/>
    </xf>
    <xf numFmtId="0" fontId="13" fillId="7" borderId="16" xfId="0" applyFont="1" applyFill="1" applyBorder="1" applyAlignment="1">
      <alignment horizontal="left" vertical="top" wrapText="1"/>
    </xf>
    <xf numFmtId="9" fontId="10" fillId="7" borderId="18" xfId="0" applyNumberFormat="1" applyFont="1" applyFill="1" applyBorder="1" applyAlignment="1">
      <alignment horizontal="left" vertical="top" wrapText="1"/>
    </xf>
    <xf numFmtId="9" fontId="4" fillId="7" borderId="20" xfId="0" applyNumberFormat="1" applyFont="1" applyFill="1" applyBorder="1" applyAlignment="1">
      <alignment horizontal="center" wrapText="1"/>
    </xf>
    <xf numFmtId="0" fontId="16" fillId="7" borderId="53" xfId="0" applyFont="1" applyFill="1" applyBorder="1"/>
    <xf numFmtId="0" fontId="16" fillId="7" borderId="54" xfId="0" applyFont="1" applyFill="1" applyBorder="1"/>
    <xf numFmtId="164" fontId="10" fillId="7" borderId="10" xfId="44" applyNumberFormat="1" applyFont="1" applyFill="1" applyBorder="1" applyAlignment="1">
      <alignment vertical="center"/>
    </xf>
    <xf numFmtId="0" fontId="13" fillId="7" borderId="25" xfId="0" applyFont="1" applyFill="1" applyBorder="1" applyAlignment="1">
      <alignment vertical="top" wrapText="1"/>
    </xf>
    <xf numFmtId="0" fontId="13" fillId="8" borderId="25" xfId="0" applyFont="1" applyFill="1" applyBorder="1" applyAlignment="1">
      <alignment vertical="top" wrapText="1"/>
    </xf>
    <xf numFmtId="10" fontId="4" fillId="6" borderId="20" xfId="45" applyNumberFormat="1" applyFont="1" applyFill="1" applyBorder="1" applyAlignment="1">
      <alignment horizontal="center" wrapText="1"/>
    </xf>
    <xf numFmtId="0" fontId="0" fillId="6" borderId="34" xfId="0" applyFill="1" applyBorder="1"/>
    <xf numFmtId="0" fontId="13" fillId="6" borderId="26" xfId="0" applyFont="1" applyFill="1" applyBorder="1" applyAlignment="1">
      <alignment horizontal="center" vertical="top" wrapText="1"/>
    </xf>
    <xf numFmtId="0" fontId="13" fillId="6" borderId="55" xfId="0" applyFont="1" applyFill="1" applyBorder="1" applyAlignment="1">
      <alignment horizontal="center" vertical="top" wrapText="1"/>
    </xf>
    <xf numFmtId="0" fontId="13" fillId="5" borderId="22" xfId="0" applyFont="1" applyFill="1" applyBorder="1" applyAlignment="1">
      <alignment horizontal="center" vertical="top" wrapText="1"/>
    </xf>
    <xf numFmtId="0" fontId="13" fillId="6" borderId="17" xfId="0" applyFont="1" applyFill="1" applyBorder="1" applyAlignment="1">
      <alignment horizontal="center" vertical="top" wrapText="1"/>
    </xf>
    <xf numFmtId="0" fontId="13" fillId="6" borderId="29" xfId="0" applyFont="1" applyFill="1" applyBorder="1" applyAlignment="1">
      <alignment horizontal="center" vertical="top" wrapText="1"/>
    </xf>
    <xf numFmtId="0" fontId="13" fillId="5" borderId="29" xfId="0" applyFont="1" applyFill="1" applyBorder="1" applyAlignment="1">
      <alignment horizontal="center" vertical="top" wrapText="1"/>
    </xf>
    <xf numFmtId="0" fontId="13" fillId="5" borderId="16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13" fillId="6" borderId="25" xfId="0" applyFont="1" applyFill="1" applyBorder="1" applyAlignment="1">
      <alignment horizontal="center" vertical="top" wrapText="1"/>
    </xf>
    <xf numFmtId="0" fontId="13" fillId="5" borderId="25" xfId="0" applyFont="1" applyFill="1" applyBorder="1" applyAlignment="1">
      <alignment horizontal="center" vertical="top" wrapText="1"/>
    </xf>
    <xf numFmtId="0" fontId="13" fillId="5" borderId="55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13" fillId="6" borderId="28" xfId="0" applyFont="1" applyFill="1" applyBorder="1" applyAlignment="1">
      <alignment horizontal="center" vertical="top" wrapText="1"/>
    </xf>
    <xf numFmtId="0" fontId="4" fillId="6" borderId="23" xfId="0" applyFont="1" applyFill="1" applyBorder="1" applyAlignment="1">
      <alignment horizontal="center" vertical="top" wrapText="1"/>
    </xf>
    <xf numFmtId="0" fontId="10" fillId="5" borderId="56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0" fontId="10" fillId="5" borderId="23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wrapText="1"/>
    </xf>
    <xf numFmtId="0" fontId="8" fillId="0" borderId="14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left" vertical="top" wrapText="1"/>
    </xf>
    <xf numFmtId="0" fontId="13" fillId="5" borderId="27" xfId="0" applyFont="1" applyFill="1" applyBorder="1" applyAlignment="1">
      <alignment horizontal="left" vertical="top" wrapText="1"/>
    </xf>
    <xf numFmtId="0" fontId="13" fillId="5" borderId="28" xfId="0" applyFont="1" applyFill="1" applyBorder="1" applyAlignment="1">
      <alignment horizontal="left" vertical="top" wrapText="1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4" fillId="10" borderId="42" xfId="0" applyFont="1" applyFill="1" applyBorder="1" applyAlignment="1">
      <alignment horizontal="center" wrapText="1"/>
    </xf>
    <xf numFmtId="0" fontId="4" fillId="10" borderId="38" xfId="0" applyFont="1" applyFill="1" applyBorder="1" applyAlignment="1">
      <alignment horizontal="center" wrapText="1"/>
    </xf>
    <xf numFmtId="0" fontId="4" fillId="10" borderId="46" xfId="0" applyFont="1" applyFill="1" applyBorder="1" applyAlignment="1">
      <alignment horizontal="center" wrapText="1"/>
    </xf>
    <xf numFmtId="0" fontId="4" fillId="0" borderId="42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4" fillId="0" borderId="46" xfId="0" applyFont="1" applyFill="1" applyBorder="1" applyAlignment="1">
      <alignment horizontal="center" wrapText="1"/>
    </xf>
    <xf numFmtId="0" fontId="17" fillId="0" borderId="41" xfId="0" applyFont="1" applyFill="1" applyBorder="1" applyAlignment="1">
      <alignment horizontal="center" wrapText="1"/>
    </xf>
    <xf numFmtId="0" fontId="17" fillId="0" borderId="40" xfId="0" applyFont="1" applyFill="1" applyBorder="1" applyAlignment="1">
      <alignment horizontal="center" wrapText="1"/>
    </xf>
    <xf numFmtId="0" fontId="17" fillId="0" borderId="45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0" fontId="20" fillId="5" borderId="16" xfId="0" applyFont="1" applyFill="1" applyBorder="1" applyAlignment="1">
      <alignment horizontal="left" vertical="top" wrapText="1"/>
    </xf>
    <xf numFmtId="0" fontId="20" fillId="5" borderId="27" xfId="0" applyFont="1" applyFill="1" applyBorder="1" applyAlignment="1">
      <alignment horizontal="left" vertical="top" wrapText="1"/>
    </xf>
    <xf numFmtId="0" fontId="20" fillId="5" borderId="17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 vertical="top" wrapText="1"/>
    </xf>
    <xf numFmtId="0" fontId="4" fillId="6" borderId="30" xfId="0" applyFont="1" applyFill="1" applyBorder="1" applyAlignment="1">
      <alignment horizontal="center" vertical="top" wrapText="1"/>
    </xf>
    <xf numFmtId="0" fontId="4" fillId="5" borderId="30" xfId="0" applyFont="1" applyFill="1" applyBorder="1" applyAlignment="1">
      <alignment horizontal="center" vertical="top" wrapText="1"/>
    </xf>
    <xf numFmtId="0" fontId="4" fillId="5" borderId="18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4" fillId="6" borderId="56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9" fontId="22" fillId="5" borderId="3" xfId="0" applyNumberFormat="1" applyFont="1" applyFill="1" applyBorder="1" applyAlignment="1">
      <alignment horizontal="left" vertical="top" wrapText="1"/>
    </xf>
    <xf numFmtId="9" fontId="22" fillId="5" borderId="23" xfId="0" applyNumberFormat="1" applyFont="1" applyFill="1" applyBorder="1" applyAlignment="1">
      <alignment horizontal="left" vertical="top" wrapText="1"/>
    </xf>
    <xf numFmtId="165" fontId="10" fillId="6" borderId="50" xfId="45" applyNumberFormat="1" applyFont="1" applyFill="1" applyBorder="1" applyAlignment="1">
      <alignment vertical="center"/>
    </xf>
    <xf numFmtId="1" fontId="10" fillId="6" borderId="15" xfId="0" applyNumberFormat="1" applyFont="1" applyFill="1" applyBorder="1" applyAlignment="1">
      <alignment vertical="center"/>
    </xf>
    <xf numFmtId="0" fontId="0" fillId="5" borderId="40" xfId="0" applyFill="1" applyBorder="1"/>
    <xf numFmtId="0" fontId="0" fillId="5" borderId="38" xfId="0" applyFill="1" applyBorder="1"/>
    <xf numFmtId="0" fontId="10" fillId="5" borderId="57" xfId="0" applyFont="1" applyFill="1" applyBorder="1" applyAlignment="1">
      <alignment vertical="center"/>
    </xf>
    <xf numFmtId="0" fontId="10" fillId="5" borderId="58" xfId="0" applyFont="1" applyFill="1" applyBorder="1" applyAlignment="1">
      <alignment vertical="center"/>
    </xf>
    <xf numFmtId="0" fontId="10" fillId="5" borderId="59" xfId="0" applyFont="1" applyFill="1" applyBorder="1" applyAlignment="1">
      <alignment vertical="center"/>
    </xf>
  </cellXfs>
  <cellStyles count="52">
    <cellStyle name="20% - Accent6 2" xfId="9"/>
    <cellStyle name="40% - Accent6 2" xfId="10"/>
    <cellStyle name="Comma" xfId="44" builtinId="3"/>
    <cellStyle name="Comma 10" xfId="47"/>
    <cellStyle name="Comma 2" xfId="4"/>
    <cellStyle name="Comma 3" xfId="13"/>
    <cellStyle name="Comma 4" xfId="18"/>
    <cellStyle name="Comma 5" xfId="29"/>
    <cellStyle name="Comma 6" xfId="32"/>
    <cellStyle name="Comma 7" xfId="35"/>
    <cellStyle name="Comma 8" xfId="41"/>
    <cellStyle name="Comma 9" xfId="5"/>
    <cellStyle name="ExportHeaderStyleLeft" xfId="50"/>
    <cellStyle name="ExportHeaderStyleRight" xfId="51"/>
    <cellStyle name="ExportLogo" xfId="49"/>
    <cellStyle name="Hyperlink 2" xfId="19"/>
    <cellStyle name="Hyperlink 3" xfId="20"/>
    <cellStyle name="Normal" xfId="0" builtinId="0"/>
    <cellStyle name="Normal 10" xfId="28"/>
    <cellStyle name="Normal 11" xfId="31"/>
    <cellStyle name="Normal 12" xfId="34"/>
    <cellStyle name="Normal 12 2" xfId="43"/>
    <cellStyle name="Normal 13" xfId="39"/>
    <cellStyle name="Normal 13 2" xfId="40"/>
    <cellStyle name="Normal 14" xfId="1"/>
    <cellStyle name="Normal 15" xfId="46"/>
    <cellStyle name="Normal 2" xfId="3"/>
    <cellStyle name="Normal 2 2" xfId="17"/>
    <cellStyle name="Normal 2 3" xfId="21"/>
    <cellStyle name="Normal 3" xfId="6"/>
    <cellStyle name="Normal 3 2" xfId="14"/>
    <cellStyle name="Normal 3 3" xfId="37"/>
    <cellStyle name="Normal 4" xfId="11"/>
    <cellStyle name="Normal 5" xfId="8"/>
    <cellStyle name="Normal 6" xfId="16"/>
    <cellStyle name="Normal 7" xfId="22"/>
    <cellStyle name="Normal 8" xfId="23"/>
    <cellStyle name="Normal 9" xfId="26"/>
    <cellStyle name="Note 2" xfId="24"/>
    <cellStyle name="Percent" xfId="45" builtinId="5"/>
    <cellStyle name="Percent 10" xfId="2"/>
    <cellStyle name="Percent 11" xfId="48"/>
    <cellStyle name="Percent 2" xfId="7"/>
    <cellStyle name="Percent 2 2" xfId="15"/>
    <cellStyle name="Percent 2 3" xfId="38"/>
    <cellStyle name="Percent 3" xfId="12"/>
    <cellStyle name="Percent 4" xfId="25"/>
    <cellStyle name="Percent 5" xfId="27"/>
    <cellStyle name="Percent 6" xfId="30"/>
    <cellStyle name="Percent 7" xfId="33"/>
    <cellStyle name="Percent 8" xfId="36"/>
    <cellStyle name="Percent 9" xfId="4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AK216"/>
  <sheetViews>
    <sheetView tabSelected="1" zoomScale="70" zoomScaleNormal="70" workbookViewId="0">
      <pane xSplit="4" ySplit="4" topLeftCell="H199" activePane="bottomRight" state="frozen"/>
      <selection pane="topRight" activeCell="E1" sqref="E1"/>
      <selection pane="bottomLeft" activeCell="A6" sqref="A6"/>
      <selection pane="bottomRight" activeCell="AJ216" sqref="AJ216"/>
    </sheetView>
  </sheetViews>
  <sheetFormatPr defaultRowHeight="15" outlineLevelCol="1" x14ac:dyDescent="0.25"/>
  <cols>
    <col min="1" max="1" width="6.140625" style="5" customWidth="1"/>
    <col min="2" max="2" width="52.140625" style="5" customWidth="1"/>
    <col min="3" max="3" width="17.5703125" style="5" hidden="1" customWidth="1" outlineLevel="1"/>
    <col min="4" max="4" width="40.5703125" style="5" hidden="1" customWidth="1" outlineLevel="1"/>
    <col min="5" max="5" width="15" style="84" hidden="1" customWidth="1" collapsed="1"/>
    <col min="6" max="6" width="13.85546875" style="84" hidden="1" customWidth="1"/>
    <col min="7" max="7" width="17.140625" style="84" hidden="1" customWidth="1"/>
    <col min="8" max="8" width="19" style="5" customWidth="1"/>
    <col min="9" max="9" width="15.85546875" style="6" customWidth="1"/>
    <col min="10" max="10" width="24.42578125" style="5" customWidth="1"/>
    <col min="11" max="11" width="17.5703125" style="6" customWidth="1"/>
    <col min="12" max="12" width="32.85546875" style="5" customWidth="1"/>
    <col min="13" max="13" width="34.5703125" style="6" customWidth="1"/>
    <col min="14" max="14" width="26.5703125" style="5" customWidth="1"/>
    <col min="15" max="15" width="18.42578125" style="6" customWidth="1"/>
    <col min="16" max="16" width="22.5703125" style="5" customWidth="1"/>
    <col min="17" max="17" width="15.5703125" style="6" customWidth="1"/>
    <col min="18" max="18" width="29.42578125" style="5" customWidth="1"/>
    <col min="19" max="19" width="24.7109375" style="6" customWidth="1"/>
    <col min="20" max="20" width="25.28515625" style="5" customWidth="1"/>
    <col min="21" max="21" width="25.140625" style="6" customWidth="1"/>
    <col min="22" max="22" width="21.42578125" style="5" customWidth="1"/>
    <col min="23" max="23" width="25" style="5" customWidth="1"/>
    <col min="24" max="24" width="27.5703125" style="5" customWidth="1"/>
    <col min="25" max="26" width="20.42578125" style="5" customWidth="1"/>
    <col min="27" max="27" width="27.140625" style="5" customWidth="1"/>
    <col min="28" max="28" width="25.7109375" style="5" bestFit="1" customWidth="1"/>
    <col min="29" max="29" width="28.28515625" style="5" bestFit="1" customWidth="1"/>
    <col min="30" max="30" width="28.28515625" style="5" customWidth="1"/>
    <col min="31" max="31" width="29.42578125" style="5" customWidth="1"/>
    <col min="32" max="32" width="30" style="5" customWidth="1"/>
    <col min="33" max="33" width="15.85546875" style="14" customWidth="1"/>
    <col min="34" max="34" width="21.5703125" style="5" customWidth="1"/>
    <col min="35" max="36" width="15.85546875" style="5" customWidth="1"/>
    <col min="37" max="37" width="19" style="5" customWidth="1"/>
    <col min="38" max="16384" width="9.140625" style="5"/>
  </cols>
  <sheetData>
    <row r="1" spans="1:37" s="11" customFormat="1" ht="37.5" thickBot="1" x14ac:dyDescent="0.35">
      <c r="A1" s="21" t="s">
        <v>446</v>
      </c>
      <c r="B1" s="22"/>
      <c r="C1" s="22"/>
      <c r="D1" s="23"/>
      <c r="E1" s="165"/>
      <c r="F1" s="166"/>
      <c r="G1" s="167"/>
      <c r="H1" s="171" t="s">
        <v>462</v>
      </c>
      <c r="I1" s="171"/>
      <c r="J1" s="171"/>
      <c r="K1" s="171"/>
      <c r="L1" s="171"/>
      <c r="M1" s="172"/>
      <c r="N1" s="171" t="s">
        <v>436</v>
      </c>
      <c r="O1" s="171"/>
      <c r="P1" s="171"/>
      <c r="Q1" s="171"/>
      <c r="R1" s="171"/>
      <c r="S1" s="171"/>
      <c r="T1" s="171"/>
      <c r="U1" s="172"/>
      <c r="V1" s="144" t="s">
        <v>464</v>
      </c>
      <c r="W1" s="145"/>
      <c r="X1" s="146"/>
      <c r="Y1" s="15" t="s">
        <v>445</v>
      </c>
      <c r="Z1" s="15" t="s">
        <v>444</v>
      </c>
      <c r="AA1" s="150" t="s">
        <v>469</v>
      </c>
      <c r="AB1" s="151"/>
      <c r="AC1" s="151"/>
      <c r="AD1" s="151"/>
      <c r="AE1" s="151"/>
      <c r="AF1" s="152"/>
      <c r="AG1" s="141" t="s">
        <v>463</v>
      </c>
      <c r="AH1" s="142"/>
      <c r="AI1" s="142"/>
      <c r="AJ1" s="142"/>
      <c r="AK1" s="143"/>
    </row>
    <row r="2" spans="1:37" s="12" customFormat="1" ht="40.5" customHeight="1" x14ac:dyDescent="0.25">
      <c r="A2" s="180" t="s">
        <v>0</v>
      </c>
      <c r="B2" s="173" t="s">
        <v>1</v>
      </c>
      <c r="C2" s="173" t="s">
        <v>2</v>
      </c>
      <c r="D2" s="185" t="s">
        <v>3</v>
      </c>
      <c r="E2" s="168" t="s">
        <v>454</v>
      </c>
      <c r="F2" s="169"/>
      <c r="G2" s="170"/>
      <c r="H2" s="122" t="s">
        <v>455</v>
      </c>
      <c r="I2" s="123"/>
      <c r="J2" s="124" t="s">
        <v>456</v>
      </c>
      <c r="K2" s="124"/>
      <c r="L2" s="125" t="s">
        <v>457</v>
      </c>
      <c r="M2" s="126"/>
      <c r="N2" s="127" t="s">
        <v>458</v>
      </c>
      <c r="O2" s="128"/>
      <c r="P2" s="131" t="s">
        <v>470</v>
      </c>
      <c r="Q2" s="123"/>
      <c r="R2" s="132" t="s">
        <v>459</v>
      </c>
      <c r="S2" s="133"/>
      <c r="T2" s="131" t="s">
        <v>460</v>
      </c>
      <c r="U2" s="136"/>
      <c r="V2" s="147" t="s">
        <v>461</v>
      </c>
      <c r="W2" s="148"/>
      <c r="X2" s="149"/>
      <c r="Y2" s="17" t="s">
        <v>477</v>
      </c>
      <c r="Z2" s="19" t="s">
        <v>478</v>
      </c>
      <c r="AA2" s="112" t="s">
        <v>483</v>
      </c>
      <c r="AB2" s="109" t="s">
        <v>484</v>
      </c>
      <c r="AC2" s="118" t="s">
        <v>473</v>
      </c>
      <c r="AD2" s="119" t="s">
        <v>474</v>
      </c>
      <c r="AE2" s="118" t="s">
        <v>475</v>
      </c>
      <c r="AF2" s="119" t="s">
        <v>476</v>
      </c>
      <c r="AG2" s="162" t="s">
        <v>447</v>
      </c>
      <c r="AH2" s="159" t="s">
        <v>443</v>
      </c>
      <c r="AI2" s="159" t="s">
        <v>437</v>
      </c>
      <c r="AJ2" s="156" t="s">
        <v>438</v>
      </c>
      <c r="AK2" s="153" t="s">
        <v>439</v>
      </c>
    </row>
    <row r="3" spans="1:37" s="10" customFormat="1" ht="17.25" customHeight="1" x14ac:dyDescent="0.25">
      <c r="A3" s="181"/>
      <c r="B3" s="174"/>
      <c r="C3" s="174"/>
      <c r="D3" s="186"/>
      <c r="E3" s="95" t="s">
        <v>451</v>
      </c>
      <c r="F3" s="188">
        <v>0</v>
      </c>
      <c r="G3" s="189"/>
      <c r="H3" s="183" t="s">
        <v>479</v>
      </c>
      <c r="I3" s="130"/>
      <c r="J3" s="184" t="s">
        <v>479</v>
      </c>
      <c r="K3" s="135"/>
      <c r="L3" s="176" t="s">
        <v>479</v>
      </c>
      <c r="M3" s="177"/>
      <c r="N3" s="178" t="s">
        <v>479</v>
      </c>
      <c r="O3" s="179"/>
      <c r="P3" s="129" t="s">
        <v>479</v>
      </c>
      <c r="Q3" s="130"/>
      <c r="R3" s="134" t="s">
        <v>479</v>
      </c>
      <c r="S3" s="135"/>
      <c r="T3" s="129" t="s">
        <v>479</v>
      </c>
      <c r="U3" s="137"/>
      <c r="V3" s="138" t="s">
        <v>467</v>
      </c>
      <c r="W3" s="139"/>
      <c r="X3" s="140"/>
      <c r="Y3" s="18" t="s">
        <v>467</v>
      </c>
      <c r="Z3" s="20" t="s">
        <v>467</v>
      </c>
      <c r="AA3" s="113" t="s">
        <v>480</v>
      </c>
      <c r="AB3" s="111" t="s">
        <v>480</v>
      </c>
      <c r="AC3" s="9" t="s">
        <v>481</v>
      </c>
      <c r="AD3" s="110" t="s">
        <v>481</v>
      </c>
      <c r="AE3" s="9" t="s">
        <v>482</v>
      </c>
      <c r="AF3" s="39" t="s">
        <v>482</v>
      </c>
      <c r="AG3" s="163"/>
      <c r="AH3" s="160"/>
      <c r="AI3" s="160"/>
      <c r="AJ3" s="157"/>
      <c r="AK3" s="154"/>
    </row>
    <row r="4" spans="1:37" s="13" customFormat="1" ht="46.5" customHeight="1" thickBot="1" x14ac:dyDescent="0.3">
      <c r="A4" s="182"/>
      <c r="B4" s="175"/>
      <c r="C4" s="175"/>
      <c r="D4" s="187"/>
      <c r="E4" s="96" t="s">
        <v>466</v>
      </c>
      <c r="F4" s="97" t="s">
        <v>465</v>
      </c>
      <c r="G4" s="98" t="s">
        <v>453</v>
      </c>
      <c r="H4" s="120" t="s">
        <v>453</v>
      </c>
      <c r="I4" s="33" t="s">
        <v>442</v>
      </c>
      <c r="J4" s="34" t="s">
        <v>453</v>
      </c>
      <c r="K4" s="35" t="s">
        <v>442</v>
      </c>
      <c r="L4" s="32" t="s">
        <v>453</v>
      </c>
      <c r="M4" s="36" t="s">
        <v>442</v>
      </c>
      <c r="N4" s="31" t="s">
        <v>453</v>
      </c>
      <c r="O4" s="35" t="s">
        <v>442</v>
      </c>
      <c r="P4" s="32" t="s">
        <v>453</v>
      </c>
      <c r="Q4" s="33" t="s">
        <v>442</v>
      </c>
      <c r="R4" s="34" t="s">
        <v>453</v>
      </c>
      <c r="S4" s="35" t="s">
        <v>442</v>
      </c>
      <c r="T4" s="32" t="s">
        <v>453</v>
      </c>
      <c r="U4" s="36" t="s">
        <v>442</v>
      </c>
      <c r="V4" s="31" t="s">
        <v>448</v>
      </c>
      <c r="W4" s="34" t="s">
        <v>449</v>
      </c>
      <c r="X4" s="80" t="s">
        <v>450</v>
      </c>
      <c r="Y4" s="37" t="s">
        <v>453</v>
      </c>
      <c r="Z4" s="38" t="s">
        <v>453</v>
      </c>
      <c r="AA4" s="114" t="s">
        <v>453</v>
      </c>
      <c r="AB4" s="82" t="s">
        <v>453</v>
      </c>
      <c r="AC4" s="81" t="s">
        <v>453</v>
      </c>
      <c r="AD4" s="82" t="s">
        <v>453</v>
      </c>
      <c r="AE4" s="81" t="s">
        <v>453</v>
      </c>
      <c r="AF4" s="83" t="s">
        <v>453</v>
      </c>
      <c r="AG4" s="164"/>
      <c r="AH4" s="161"/>
      <c r="AI4" s="161"/>
      <c r="AJ4" s="158"/>
      <c r="AK4" s="155"/>
    </row>
    <row r="5" spans="1:37" x14ac:dyDescent="0.25">
      <c r="A5" s="47" t="s">
        <v>4</v>
      </c>
      <c r="B5" s="48" t="s">
        <v>5</v>
      </c>
      <c r="C5" s="45" t="s">
        <v>6</v>
      </c>
      <c r="D5" s="24" t="s">
        <v>7</v>
      </c>
      <c r="E5" s="99" t="s">
        <v>471</v>
      </c>
      <c r="F5" s="94"/>
      <c r="G5" s="100"/>
      <c r="H5" s="121">
        <v>0</v>
      </c>
      <c r="I5" s="25">
        <v>0.16666666666666666</v>
      </c>
      <c r="J5" s="27">
        <v>1</v>
      </c>
      <c r="K5" s="28">
        <v>0.16666666666666666</v>
      </c>
      <c r="L5" s="26"/>
      <c r="M5" s="29">
        <v>0</v>
      </c>
      <c r="N5" s="30"/>
      <c r="O5" s="28">
        <v>0</v>
      </c>
      <c r="P5" s="78">
        <v>1</v>
      </c>
      <c r="Q5" s="25">
        <v>0.22222222222222224</v>
      </c>
      <c r="R5" s="79"/>
      <c r="S5" s="28">
        <v>0</v>
      </c>
      <c r="T5" s="78">
        <v>0</v>
      </c>
      <c r="U5" s="29">
        <v>0.11111111111111112</v>
      </c>
      <c r="V5" s="30">
        <v>1</v>
      </c>
      <c r="W5" s="27">
        <v>1</v>
      </c>
      <c r="X5" s="27">
        <v>1</v>
      </c>
      <c r="Y5" s="86">
        <v>0</v>
      </c>
      <c r="Z5" s="87">
        <v>0</v>
      </c>
      <c r="AA5" s="115">
        <v>1</v>
      </c>
      <c r="AB5" s="92">
        <v>1</v>
      </c>
      <c r="AC5" s="91">
        <v>1</v>
      </c>
      <c r="AD5" s="92">
        <v>1</v>
      </c>
      <c r="AE5" s="91">
        <v>1</v>
      </c>
      <c r="AF5" s="93">
        <v>0</v>
      </c>
      <c r="AG5" s="40">
        <f t="shared" ref="AG5:AG68" si="0">IF(OR(AA5=0,AB5=0),1,1-(AC5*0.3+AD5*0.3+AE5*0.2+AF5*0.2))</f>
        <v>0.19999999999999996</v>
      </c>
      <c r="AH5" s="8">
        <f t="shared" ref="AH5:AH68" si="1">H5*I5+J5*K5+L5*M5+N5*O5+P5*Q5+R5*S5+T5*U5+V5*5%/0.9+W5*3%/0.9+X5*2%/0.9+Y5*10%/0.9+Z5*10%/0.9</f>
        <v>0.5</v>
      </c>
      <c r="AI5" s="41">
        <v>527.74048111494824</v>
      </c>
      <c r="AJ5" s="106">
        <f t="shared" ref="AJ5:AJ68" si="2">ROUND(AH5*AI5*(1-AG5),1)</f>
        <v>211.1</v>
      </c>
      <c r="AK5" s="42">
        <f>AJ5/AI5</f>
        <v>0.40000721482273383</v>
      </c>
    </row>
    <row r="6" spans="1:37" x14ac:dyDescent="0.25">
      <c r="A6" s="49" t="s">
        <v>8</v>
      </c>
      <c r="B6" s="50" t="s">
        <v>9</v>
      </c>
      <c r="C6" s="46" t="s">
        <v>6</v>
      </c>
      <c r="D6" s="16" t="s">
        <v>7</v>
      </c>
      <c r="E6" s="99" t="s">
        <v>471</v>
      </c>
      <c r="F6" s="94"/>
      <c r="G6" s="100"/>
      <c r="H6" s="121"/>
      <c r="I6" s="25">
        <v>0</v>
      </c>
      <c r="J6" s="27">
        <v>1</v>
      </c>
      <c r="K6" s="28">
        <v>0.33333333333333331</v>
      </c>
      <c r="L6" s="26"/>
      <c r="M6" s="29">
        <v>0</v>
      </c>
      <c r="N6" s="30"/>
      <c r="O6" s="28">
        <v>0</v>
      </c>
      <c r="P6" s="78">
        <v>1</v>
      </c>
      <c r="Q6" s="25">
        <v>0.1388888888888889</v>
      </c>
      <c r="R6" s="79">
        <v>0</v>
      </c>
      <c r="S6" s="28">
        <v>0.1388888888888889</v>
      </c>
      <c r="T6" s="78">
        <v>1</v>
      </c>
      <c r="U6" s="29">
        <v>5.5555555555555559E-2</v>
      </c>
      <c r="V6" s="30">
        <v>1</v>
      </c>
      <c r="W6" s="27">
        <v>1</v>
      </c>
      <c r="X6" s="27">
        <v>1</v>
      </c>
      <c r="Y6" s="86">
        <v>1</v>
      </c>
      <c r="Z6" s="87">
        <v>1</v>
      </c>
      <c r="AA6" s="115">
        <v>1</v>
      </c>
      <c r="AB6" s="2">
        <v>1</v>
      </c>
      <c r="AC6" s="1">
        <v>1</v>
      </c>
      <c r="AD6" s="2">
        <v>0</v>
      </c>
      <c r="AE6" s="1">
        <v>1</v>
      </c>
      <c r="AF6" s="85">
        <v>0</v>
      </c>
      <c r="AG6" s="43">
        <f t="shared" si="0"/>
        <v>0.5</v>
      </c>
      <c r="AH6" s="8">
        <f t="shared" si="1"/>
        <v>0.86111111111111127</v>
      </c>
      <c r="AI6" s="4">
        <v>1420.5260094931778</v>
      </c>
      <c r="AJ6" s="107">
        <f t="shared" si="2"/>
        <v>611.6</v>
      </c>
      <c r="AK6" s="44">
        <f t="shared" ref="AK6:AK69" si="3">AJ6/AI6</f>
        <v>0.43054473900003398</v>
      </c>
    </row>
    <row r="7" spans="1:37" x14ac:dyDescent="0.25">
      <c r="A7" s="49" t="s">
        <v>10</v>
      </c>
      <c r="B7" s="50" t="s">
        <v>11</v>
      </c>
      <c r="C7" s="46" t="s">
        <v>6</v>
      </c>
      <c r="D7" s="16" t="s">
        <v>7</v>
      </c>
      <c r="E7" s="99" t="s">
        <v>471</v>
      </c>
      <c r="F7" s="94"/>
      <c r="G7" s="100"/>
      <c r="H7" s="121"/>
      <c r="I7" s="25">
        <v>0</v>
      </c>
      <c r="J7" s="27">
        <v>1</v>
      </c>
      <c r="K7" s="28">
        <v>0.33333333333333331</v>
      </c>
      <c r="L7" s="26"/>
      <c r="M7" s="29">
        <v>0</v>
      </c>
      <c r="N7" s="30"/>
      <c r="O7" s="28">
        <v>0</v>
      </c>
      <c r="P7" s="78">
        <v>1</v>
      </c>
      <c r="Q7" s="25">
        <v>0.1388888888888889</v>
      </c>
      <c r="R7" s="79">
        <v>0</v>
      </c>
      <c r="S7" s="28">
        <v>0.1388888888888889</v>
      </c>
      <c r="T7" s="78">
        <v>1</v>
      </c>
      <c r="U7" s="29">
        <v>5.5555555555555559E-2</v>
      </c>
      <c r="V7" s="30">
        <v>1</v>
      </c>
      <c r="W7" s="27">
        <v>1</v>
      </c>
      <c r="X7" s="27">
        <v>1</v>
      </c>
      <c r="Y7" s="86">
        <v>1</v>
      </c>
      <c r="Z7" s="87">
        <v>1</v>
      </c>
      <c r="AA7" s="115">
        <v>1</v>
      </c>
      <c r="AB7" s="2">
        <v>1</v>
      </c>
      <c r="AC7" s="1">
        <v>1</v>
      </c>
      <c r="AD7" s="2">
        <v>0</v>
      </c>
      <c r="AE7" s="1">
        <v>1</v>
      </c>
      <c r="AF7" s="85">
        <v>0</v>
      </c>
      <c r="AG7" s="43">
        <f t="shared" si="0"/>
        <v>0.5</v>
      </c>
      <c r="AH7" s="8">
        <f t="shared" si="1"/>
        <v>0.86111111111111127</v>
      </c>
      <c r="AI7" s="4">
        <v>1244.0082616234718</v>
      </c>
      <c r="AJ7" s="107">
        <f t="shared" si="2"/>
        <v>535.6</v>
      </c>
      <c r="AK7" s="44">
        <f t="shared" si="3"/>
        <v>0.43054376447711401</v>
      </c>
    </row>
    <row r="8" spans="1:37" x14ac:dyDescent="0.25">
      <c r="A8" s="49" t="s">
        <v>12</v>
      </c>
      <c r="B8" s="50" t="s">
        <v>13</v>
      </c>
      <c r="C8" s="46" t="s">
        <v>6</v>
      </c>
      <c r="D8" s="16" t="s">
        <v>7</v>
      </c>
      <c r="E8" s="99" t="s">
        <v>471</v>
      </c>
      <c r="F8" s="94"/>
      <c r="G8" s="100"/>
      <c r="H8" s="121">
        <v>0</v>
      </c>
      <c r="I8" s="25">
        <v>0.16666666666666666</v>
      </c>
      <c r="J8" s="27"/>
      <c r="K8" s="28">
        <v>0</v>
      </c>
      <c r="L8" s="26">
        <v>0</v>
      </c>
      <c r="M8" s="29">
        <v>0.16666666666666666</v>
      </c>
      <c r="N8" s="30">
        <v>0</v>
      </c>
      <c r="O8" s="28">
        <v>8.3333333333333329E-2</v>
      </c>
      <c r="P8" s="78">
        <v>1</v>
      </c>
      <c r="Q8" s="25">
        <v>8.3333333333333329E-2</v>
      </c>
      <c r="R8" s="79">
        <v>0</v>
      </c>
      <c r="S8" s="28">
        <v>8.3333333333333329E-2</v>
      </c>
      <c r="T8" s="78">
        <v>0</v>
      </c>
      <c r="U8" s="29">
        <v>8.3333333333333329E-2</v>
      </c>
      <c r="V8" s="30">
        <v>1</v>
      </c>
      <c r="W8" s="27">
        <v>1</v>
      </c>
      <c r="X8" s="27">
        <v>1</v>
      </c>
      <c r="Y8" s="86">
        <v>1</v>
      </c>
      <c r="Z8" s="87">
        <v>0</v>
      </c>
      <c r="AA8" s="115">
        <v>1</v>
      </c>
      <c r="AB8" s="2">
        <v>1</v>
      </c>
      <c r="AC8" s="1">
        <v>1</v>
      </c>
      <c r="AD8" s="2">
        <v>1</v>
      </c>
      <c r="AE8" s="1">
        <v>0</v>
      </c>
      <c r="AF8" s="85">
        <v>0</v>
      </c>
      <c r="AG8" s="43">
        <f t="shared" si="0"/>
        <v>0.4</v>
      </c>
      <c r="AH8" s="8">
        <f t="shared" si="1"/>
        <v>0.30555555555555558</v>
      </c>
      <c r="AI8" s="4">
        <v>1449.7568047116524</v>
      </c>
      <c r="AJ8" s="107">
        <f t="shared" si="2"/>
        <v>265.8</v>
      </c>
      <c r="AK8" s="44">
        <f t="shared" si="3"/>
        <v>0.18334109495893414</v>
      </c>
    </row>
    <row r="9" spans="1:37" x14ac:dyDescent="0.25">
      <c r="A9" s="49" t="s">
        <v>14</v>
      </c>
      <c r="B9" s="50" t="s">
        <v>15</v>
      </c>
      <c r="C9" s="46" t="s">
        <v>6</v>
      </c>
      <c r="D9" s="16" t="s">
        <v>7</v>
      </c>
      <c r="E9" s="99" t="s">
        <v>471</v>
      </c>
      <c r="F9" s="94"/>
      <c r="G9" s="100"/>
      <c r="H9" s="121">
        <v>0</v>
      </c>
      <c r="I9" s="25">
        <v>0.11111111111111112</v>
      </c>
      <c r="J9" s="27"/>
      <c r="K9" s="28">
        <v>0</v>
      </c>
      <c r="L9" s="26">
        <v>1</v>
      </c>
      <c r="M9" s="29">
        <v>0.22222222222222224</v>
      </c>
      <c r="N9" s="30">
        <v>1</v>
      </c>
      <c r="O9" s="28">
        <v>0.22222222222222224</v>
      </c>
      <c r="P9" s="78"/>
      <c r="Q9" s="25">
        <v>0</v>
      </c>
      <c r="R9" s="79">
        <v>1</v>
      </c>
      <c r="S9" s="28">
        <v>0.11111111111111112</v>
      </c>
      <c r="T9" s="78"/>
      <c r="U9" s="29">
        <v>0</v>
      </c>
      <c r="V9" s="30">
        <v>1</v>
      </c>
      <c r="W9" s="27">
        <v>1</v>
      </c>
      <c r="X9" s="27">
        <v>1</v>
      </c>
      <c r="Y9" s="86">
        <v>1</v>
      </c>
      <c r="Z9" s="87">
        <v>1</v>
      </c>
      <c r="AA9" s="115">
        <v>1</v>
      </c>
      <c r="AB9" s="2">
        <v>0</v>
      </c>
      <c r="AC9" s="1">
        <v>1</v>
      </c>
      <c r="AD9" s="2">
        <v>0</v>
      </c>
      <c r="AE9" s="1">
        <v>1</v>
      </c>
      <c r="AF9" s="85">
        <v>0</v>
      </c>
      <c r="AG9" s="43">
        <f t="shared" si="0"/>
        <v>1</v>
      </c>
      <c r="AH9" s="8">
        <f t="shared" si="1"/>
        <v>0.88888888888888906</v>
      </c>
      <c r="AI9" s="4">
        <v>1608.6001182632106</v>
      </c>
      <c r="AJ9" s="107">
        <f t="shared" si="2"/>
        <v>0</v>
      </c>
      <c r="AK9" s="44">
        <f t="shared" si="3"/>
        <v>0</v>
      </c>
    </row>
    <row r="10" spans="1:37" x14ac:dyDescent="0.25">
      <c r="A10" s="49" t="s">
        <v>16</v>
      </c>
      <c r="B10" s="50" t="s">
        <v>17</v>
      </c>
      <c r="C10" s="46" t="s">
        <v>6</v>
      </c>
      <c r="D10" s="16" t="s">
        <v>7</v>
      </c>
      <c r="E10" s="99" t="s">
        <v>471</v>
      </c>
      <c r="F10" s="94"/>
      <c r="G10" s="100"/>
      <c r="H10" s="121">
        <v>1</v>
      </c>
      <c r="I10" s="25">
        <v>0.11111111111111112</v>
      </c>
      <c r="J10" s="27">
        <v>1</v>
      </c>
      <c r="K10" s="28">
        <v>0.11111111111111112</v>
      </c>
      <c r="L10" s="26">
        <v>1</v>
      </c>
      <c r="M10" s="29">
        <v>0.11111111111111112</v>
      </c>
      <c r="N10" s="30">
        <v>0</v>
      </c>
      <c r="O10" s="28">
        <v>8.3333333333333329E-2</v>
      </c>
      <c r="P10" s="78">
        <v>1</v>
      </c>
      <c r="Q10" s="25">
        <v>8.3333333333333329E-2</v>
      </c>
      <c r="R10" s="79">
        <v>0</v>
      </c>
      <c r="S10" s="28">
        <v>8.3333333333333329E-2</v>
      </c>
      <c r="T10" s="78">
        <v>1</v>
      </c>
      <c r="U10" s="29">
        <v>8.3333333333333329E-2</v>
      </c>
      <c r="V10" s="30">
        <v>1</v>
      </c>
      <c r="W10" s="27">
        <v>1</v>
      </c>
      <c r="X10" s="27">
        <v>1</v>
      </c>
      <c r="Y10" s="86">
        <v>1</v>
      </c>
      <c r="Z10" s="87">
        <v>1</v>
      </c>
      <c r="AA10" s="115">
        <v>1</v>
      </c>
      <c r="AB10" s="2">
        <v>1</v>
      </c>
      <c r="AC10" s="1">
        <v>1</v>
      </c>
      <c r="AD10" s="2">
        <v>1</v>
      </c>
      <c r="AE10" s="1">
        <v>1</v>
      </c>
      <c r="AF10" s="85">
        <v>0</v>
      </c>
      <c r="AG10" s="43">
        <f t="shared" si="0"/>
        <v>0.19999999999999996</v>
      </c>
      <c r="AH10" s="8">
        <f t="shared" si="1"/>
        <v>0.83333333333333348</v>
      </c>
      <c r="AI10" s="4">
        <v>1376.7931143213505</v>
      </c>
      <c r="AJ10" s="107">
        <f t="shared" si="2"/>
        <v>917.9</v>
      </c>
      <c r="AK10" s="44">
        <f t="shared" si="3"/>
        <v>0.66669421168078091</v>
      </c>
    </row>
    <row r="11" spans="1:37" x14ac:dyDescent="0.25">
      <c r="A11" s="49" t="s">
        <v>18</v>
      </c>
      <c r="B11" s="50" t="s">
        <v>19</v>
      </c>
      <c r="C11" s="46" t="s">
        <v>6</v>
      </c>
      <c r="D11" s="16" t="s">
        <v>7</v>
      </c>
      <c r="E11" s="99" t="s">
        <v>471</v>
      </c>
      <c r="F11" s="94"/>
      <c r="G11" s="100"/>
      <c r="H11" s="121">
        <v>0</v>
      </c>
      <c r="I11" s="25">
        <v>0.11111111111111112</v>
      </c>
      <c r="J11" s="27">
        <v>0</v>
      </c>
      <c r="K11" s="28">
        <v>0.11111111111111112</v>
      </c>
      <c r="L11" s="26">
        <v>1</v>
      </c>
      <c r="M11" s="29">
        <v>0.11111111111111112</v>
      </c>
      <c r="N11" s="30">
        <v>0</v>
      </c>
      <c r="O11" s="28">
        <v>0.22222222222222224</v>
      </c>
      <c r="P11" s="78">
        <v>1</v>
      </c>
      <c r="Q11" s="25">
        <v>0.11111111111111112</v>
      </c>
      <c r="R11" s="79"/>
      <c r="S11" s="28">
        <v>0</v>
      </c>
      <c r="T11" s="78"/>
      <c r="U11" s="29">
        <v>0</v>
      </c>
      <c r="V11" s="30">
        <v>1</v>
      </c>
      <c r="W11" s="27">
        <v>1</v>
      </c>
      <c r="X11" s="27">
        <v>1</v>
      </c>
      <c r="Y11" s="86">
        <v>1</v>
      </c>
      <c r="Z11" s="87">
        <v>1</v>
      </c>
      <c r="AA11" s="115">
        <v>1</v>
      </c>
      <c r="AB11" s="2">
        <v>1</v>
      </c>
      <c r="AC11" s="1">
        <v>1</v>
      </c>
      <c r="AD11" s="2">
        <v>0</v>
      </c>
      <c r="AE11" s="1">
        <v>1</v>
      </c>
      <c r="AF11" s="85">
        <v>0</v>
      </c>
      <c r="AG11" s="43">
        <f t="shared" si="0"/>
        <v>0.5</v>
      </c>
      <c r="AH11" s="8">
        <f t="shared" si="1"/>
        <v>0.55555555555555558</v>
      </c>
      <c r="AI11" s="4">
        <v>751.39005383304777</v>
      </c>
      <c r="AJ11" s="107">
        <f t="shared" si="2"/>
        <v>208.7</v>
      </c>
      <c r="AK11" s="44">
        <f t="shared" si="3"/>
        <v>0.27775187991292105</v>
      </c>
    </row>
    <row r="12" spans="1:37" x14ac:dyDescent="0.25">
      <c r="A12" s="49" t="s">
        <v>20</v>
      </c>
      <c r="B12" s="50" t="s">
        <v>21</v>
      </c>
      <c r="C12" s="46" t="s">
        <v>6</v>
      </c>
      <c r="D12" s="16" t="s">
        <v>7</v>
      </c>
      <c r="E12" s="99" t="s">
        <v>471</v>
      </c>
      <c r="F12" s="94"/>
      <c r="G12" s="100"/>
      <c r="H12" s="121">
        <v>0</v>
      </c>
      <c r="I12" s="25">
        <v>0.11111111111111112</v>
      </c>
      <c r="J12" s="27"/>
      <c r="K12" s="28">
        <v>0</v>
      </c>
      <c r="L12" s="26">
        <v>0</v>
      </c>
      <c r="M12" s="29">
        <v>0.22222222222222224</v>
      </c>
      <c r="N12" s="30">
        <v>0</v>
      </c>
      <c r="O12" s="28">
        <v>0.33333333333333331</v>
      </c>
      <c r="P12" s="78"/>
      <c r="Q12" s="25">
        <v>0</v>
      </c>
      <c r="R12" s="79"/>
      <c r="S12" s="28">
        <v>0</v>
      </c>
      <c r="T12" s="78"/>
      <c r="U12" s="29">
        <v>0</v>
      </c>
      <c r="V12" s="30">
        <v>1</v>
      </c>
      <c r="W12" s="27">
        <v>1</v>
      </c>
      <c r="X12" s="27">
        <v>1</v>
      </c>
      <c r="Y12" s="86">
        <v>1</v>
      </c>
      <c r="Z12" s="87">
        <v>1</v>
      </c>
      <c r="AA12" s="115">
        <v>1</v>
      </c>
      <c r="AB12" s="2">
        <v>1</v>
      </c>
      <c r="AC12" s="1">
        <v>1</v>
      </c>
      <c r="AD12" s="2">
        <v>1</v>
      </c>
      <c r="AE12" s="1">
        <v>1</v>
      </c>
      <c r="AF12" s="85">
        <v>0</v>
      </c>
      <c r="AG12" s="43">
        <f t="shared" si="0"/>
        <v>0.19999999999999996</v>
      </c>
      <c r="AH12" s="8">
        <f t="shared" si="1"/>
        <v>0.33333333333333337</v>
      </c>
      <c r="AI12" s="4">
        <v>1365.0101581092522</v>
      </c>
      <c r="AJ12" s="107">
        <f t="shared" si="2"/>
        <v>364</v>
      </c>
      <c r="AK12" s="44">
        <f t="shared" si="3"/>
        <v>0.2666646821912268</v>
      </c>
    </row>
    <row r="13" spans="1:37" x14ac:dyDescent="0.25">
      <c r="A13" s="49" t="s">
        <v>22</v>
      </c>
      <c r="B13" s="50" t="s">
        <v>23</v>
      </c>
      <c r="C13" s="46" t="s">
        <v>6</v>
      </c>
      <c r="D13" s="16" t="s">
        <v>24</v>
      </c>
      <c r="E13" s="99" t="s">
        <v>471</v>
      </c>
      <c r="F13" s="94"/>
      <c r="G13" s="100"/>
      <c r="H13" s="121">
        <v>0</v>
      </c>
      <c r="I13" s="25">
        <v>0.11111111111111112</v>
      </c>
      <c r="J13" s="27">
        <v>1</v>
      </c>
      <c r="K13" s="28">
        <v>0.22222222222222224</v>
      </c>
      <c r="L13" s="26"/>
      <c r="M13" s="29">
        <v>0</v>
      </c>
      <c r="N13" s="30"/>
      <c r="O13" s="28">
        <v>0</v>
      </c>
      <c r="P13" s="78"/>
      <c r="Q13" s="25">
        <v>0</v>
      </c>
      <c r="R13" s="79">
        <v>0</v>
      </c>
      <c r="S13" s="28">
        <v>0.33333333333333331</v>
      </c>
      <c r="T13" s="78"/>
      <c r="U13" s="29">
        <v>0</v>
      </c>
      <c r="V13" s="30">
        <v>1</v>
      </c>
      <c r="W13" s="27">
        <v>1</v>
      </c>
      <c r="X13" s="27">
        <v>1</v>
      </c>
      <c r="Y13" s="86">
        <v>1</v>
      </c>
      <c r="Z13" s="87">
        <v>1</v>
      </c>
      <c r="AA13" s="115">
        <v>1</v>
      </c>
      <c r="AB13" s="2">
        <v>0</v>
      </c>
      <c r="AC13" s="1">
        <v>1</v>
      </c>
      <c r="AD13" s="2">
        <v>0</v>
      </c>
      <c r="AE13" s="1">
        <v>1</v>
      </c>
      <c r="AF13" s="85">
        <v>1</v>
      </c>
      <c r="AG13" s="43">
        <f t="shared" si="0"/>
        <v>1</v>
      </c>
      <c r="AH13" s="8">
        <f t="shared" si="1"/>
        <v>0.55555555555555558</v>
      </c>
      <c r="AI13" s="4">
        <v>805.5463333463465</v>
      </c>
      <c r="AJ13" s="107">
        <f t="shared" si="2"/>
        <v>0</v>
      </c>
      <c r="AK13" s="44">
        <f t="shared" si="3"/>
        <v>0</v>
      </c>
    </row>
    <row r="14" spans="1:37" x14ac:dyDescent="0.25">
      <c r="A14" s="49" t="s">
        <v>25</v>
      </c>
      <c r="B14" s="50" t="s">
        <v>26</v>
      </c>
      <c r="C14" s="46" t="s">
        <v>6</v>
      </c>
      <c r="D14" s="16" t="s">
        <v>24</v>
      </c>
      <c r="E14" s="99" t="s">
        <v>471</v>
      </c>
      <c r="F14" s="94"/>
      <c r="G14" s="100"/>
      <c r="H14" s="121"/>
      <c r="I14" s="25">
        <v>0</v>
      </c>
      <c r="J14" s="27">
        <v>0</v>
      </c>
      <c r="K14" s="28">
        <v>0.33333333333333331</v>
      </c>
      <c r="L14" s="26"/>
      <c r="M14" s="29">
        <v>0</v>
      </c>
      <c r="N14" s="30"/>
      <c r="O14" s="28">
        <v>0</v>
      </c>
      <c r="P14" s="78"/>
      <c r="Q14" s="25">
        <v>0</v>
      </c>
      <c r="R14" s="79">
        <v>0</v>
      </c>
      <c r="S14" s="28">
        <v>0.33333333333333331</v>
      </c>
      <c r="T14" s="78"/>
      <c r="U14" s="29">
        <v>0</v>
      </c>
      <c r="V14" s="30">
        <v>0</v>
      </c>
      <c r="W14" s="27">
        <v>1</v>
      </c>
      <c r="X14" s="27">
        <v>1</v>
      </c>
      <c r="Y14" s="86">
        <v>0</v>
      </c>
      <c r="Z14" s="87">
        <v>1</v>
      </c>
      <c r="AA14" s="115">
        <v>1</v>
      </c>
      <c r="AB14" s="2">
        <v>0</v>
      </c>
      <c r="AC14" s="1">
        <v>1</v>
      </c>
      <c r="AD14" s="2">
        <v>0</v>
      </c>
      <c r="AE14" s="1">
        <v>1</v>
      </c>
      <c r="AF14" s="85">
        <v>1</v>
      </c>
      <c r="AG14" s="43">
        <f t="shared" si="0"/>
        <v>1</v>
      </c>
      <c r="AH14" s="8">
        <f t="shared" si="1"/>
        <v>0.16666666666666669</v>
      </c>
      <c r="AI14" s="4">
        <v>799.20166461675512</v>
      </c>
      <c r="AJ14" s="107">
        <f t="shared" si="2"/>
        <v>0</v>
      </c>
      <c r="AK14" s="44">
        <f t="shared" si="3"/>
        <v>0</v>
      </c>
    </row>
    <row r="15" spans="1:37" x14ac:dyDescent="0.25">
      <c r="A15" s="49" t="s">
        <v>27</v>
      </c>
      <c r="B15" s="50" t="s">
        <v>28</v>
      </c>
      <c r="C15" s="46" t="s">
        <v>6</v>
      </c>
      <c r="D15" s="16" t="s">
        <v>24</v>
      </c>
      <c r="E15" s="99" t="s">
        <v>471</v>
      </c>
      <c r="F15" s="94"/>
      <c r="G15" s="100"/>
      <c r="H15" s="121">
        <v>0</v>
      </c>
      <c r="I15" s="25">
        <v>0.22222222222222224</v>
      </c>
      <c r="J15" s="27"/>
      <c r="K15" s="28">
        <v>0</v>
      </c>
      <c r="L15" s="26">
        <v>0</v>
      </c>
      <c r="M15" s="29">
        <v>0.11111111111111112</v>
      </c>
      <c r="N15" s="30">
        <v>0</v>
      </c>
      <c r="O15" s="28">
        <v>5.5555555555555559E-2</v>
      </c>
      <c r="P15" s="78"/>
      <c r="Q15" s="25">
        <v>0</v>
      </c>
      <c r="R15" s="79">
        <v>0</v>
      </c>
      <c r="S15" s="28">
        <v>0.11111111111111112</v>
      </c>
      <c r="T15" s="78">
        <v>0</v>
      </c>
      <c r="U15" s="29">
        <v>0.16666666666666666</v>
      </c>
      <c r="V15" s="30">
        <v>1</v>
      </c>
      <c r="W15" s="27">
        <v>1</v>
      </c>
      <c r="X15" s="27">
        <v>1</v>
      </c>
      <c r="Y15" s="86">
        <v>0</v>
      </c>
      <c r="Z15" s="87">
        <v>1</v>
      </c>
      <c r="AA15" s="115">
        <v>1</v>
      </c>
      <c r="AB15" s="2">
        <v>1</v>
      </c>
      <c r="AC15" s="1">
        <v>1</v>
      </c>
      <c r="AD15" s="2">
        <v>0</v>
      </c>
      <c r="AE15" s="1">
        <v>1</v>
      </c>
      <c r="AF15" s="85">
        <v>1</v>
      </c>
      <c r="AG15" s="43">
        <f t="shared" si="0"/>
        <v>0.30000000000000004</v>
      </c>
      <c r="AH15" s="8">
        <f t="shared" si="1"/>
        <v>0.22222222222222224</v>
      </c>
      <c r="AI15" s="4">
        <v>1432.0823703935048</v>
      </c>
      <c r="AJ15" s="107">
        <f t="shared" si="2"/>
        <v>222.8</v>
      </c>
      <c r="AK15" s="44">
        <f t="shared" si="3"/>
        <v>0.15557764316222919</v>
      </c>
    </row>
    <row r="16" spans="1:37" x14ac:dyDescent="0.25">
      <c r="A16" s="49" t="s">
        <v>29</v>
      </c>
      <c r="B16" s="50" t="s">
        <v>30</v>
      </c>
      <c r="C16" s="46" t="s">
        <v>6</v>
      </c>
      <c r="D16" s="16" t="s">
        <v>24</v>
      </c>
      <c r="E16" s="99" t="s">
        <v>471</v>
      </c>
      <c r="F16" s="94"/>
      <c r="G16" s="100"/>
      <c r="H16" s="121">
        <v>1</v>
      </c>
      <c r="I16" s="25">
        <v>0.16666666666666666</v>
      </c>
      <c r="J16" s="27">
        <v>0</v>
      </c>
      <c r="K16" s="28">
        <v>0.16666666666666666</v>
      </c>
      <c r="L16" s="26"/>
      <c r="M16" s="29">
        <v>0</v>
      </c>
      <c r="N16" s="30"/>
      <c r="O16" s="28">
        <v>0</v>
      </c>
      <c r="P16" s="78">
        <v>1</v>
      </c>
      <c r="Q16" s="25">
        <v>0.11111111111111112</v>
      </c>
      <c r="R16" s="79">
        <v>1</v>
      </c>
      <c r="S16" s="28">
        <v>0.22222222222222224</v>
      </c>
      <c r="T16" s="78"/>
      <c r="U16" s="29">
        <v>0</v>
      </c>
      <c r="V16" s="30">
        <v>1</v>
      </c>
      <c r="W16" s="27">
        <v>1</v>
      </c>
      <c r="X16" s="27">
        <v>1</v>
      </c>
      <c r="Y16" s="86">
        <v>1</v>
      </c>
      <c r="Z16" s="87">
        <v>1</v>
      </c>
      <c r="AA16" s="115">
        <v>1</v>
      </c>
      <c r="AB16" s="2">
        <v>1</v>
      </c>
      <c r="AC16" s="1">
        <v>1</v>
      </c>
      <c r="AD16" s="2">
        <v>0</v>
      </c>
      <c r="AE16" s="1">
        <v>1</v>
      </c>
      <c r="AF16" s="85">
        <v>1</v>
      </c>
      <c r="AG16" s="43">
        <f t="shared" si="0"/>
        <v>0.30000000000000004</v>
      </c>
      <c r="AH16" s="8">
        <f t="shared" si="1"/>
        <v>0.83333333333333348</v>
      </c>
      <c r="AI16" s="4">
        <v>952.1535000622639</v>
      </c>
      <c r="AJ16" s="107">
        <f t="shared" si="2"/>
        <v>555.4</v>
      </c>
      <c r="AK16" s="44">
        <f t="shared" si="3"/>
        <v>0.58330930880754084</v>
      </c>
    </row>
    <row r="17" spans="1:37" x14ac:dyDescent="0.25">
      <c r="A17" s="49" t="s">
        <v>31</v>
      </c>
      <c r="B17" s="50" t="s">
        <v>32</v>
      </c>
      <c r="C17" s="46" t="s">
        <v>6</v>
      </c>
      <c r="D17" s="16" t="s">
        <v>24</v>
      </c>
      <c r="E17" s="99" t="s">
        <v>471</v>
      </c>
      <c r="F17" s="94"/>
      <c r="G17" s="100"/>
      <c r="H17" s="121"/>
      <c r="I17" s="25">
        <v>0</v>
      </c>
      <c r="J17" s="27"/>
      <c r="K17" s="28">
        <v>0</v>
      </c>
      <c r="L17" s="26">
        <v>1</v>
      </c>
      <c r="M17" s="29">
        <v>0.33333333333333331</v>
      </c>
      <c r="N17" s="30">
        <v>0</v>
      </c>
      <c r="O17" s="28">
        <v>0.19999999999999998</v>
      </c>
      <c r="P17" s="78"/>
      <c r="Q17" s="25">
        <v>0</v>
      </c>
      <c r="R17" s="79"/>
      <c r="S17" s="28">
        <v>0</v>
      </c>
      <c r="T17" s="78">
        <v>1</v>
      </c>
      <c r="U17" s="29">
        <v>0.13333333333333333</v>
      </c>
      <c r="V17" s="30">
        <v>1</v>
      </c>
      <c r="W17" s="27">
        <v>1</v>
      </c>
      <c r="X17" s="27">
        <v>1</v>
      </c>
      <c r="Y17" s="86">
        <v>1</v>
      </c>
      <c r="Z17" s="87">
        <v>1</v>
      </c>
      <c r="AA17" s="115">
        <v>1</v>
      </c>
      <c r="AB17" s="2">
        <v>1</v>
      </c>
      <c r="AC17" s="1">
        <v>1</v>
      </c>
      <c r="AD17" s="2">
        <v>0</v>
      </c>
      <c r="AE17" s="1">
        <v>1</v>
      </c>
      <c r="AF17" s="85">
        <v>1</v>
      </c>
      <c r="AG17" s="43">
        <f t="shared" si="0"/>
        <v>0.30000000000000004</v>
      </c>
      <c r="AH17" s="8">
        <f t="shared" si="1"/>
        <v>0.80000000000000016</v>
      </c>
      <c r="AI17" s="4">
        <v>1023.3044279583969</v>
      </c>
      <c r="AJ17" s="107">
        <f t="shared" si="2"/>
        <v>573.1</v>
      </c>
      <c r="AK17" s="44">
        <f t="shared" si="3"/>
        <v>0.56004839258186012</v>
      </c>
    </row>
    <row r="18" spans="1:37" x14ac:dyDescent="0.25">
      <c r="A18" s="49" t="s">
        <v>33</v>
      </c>
      <c r="B18" s="50" t="s">
        <v>34</v>
      </c>
      <c r="C18" s="46" t="s">
        <v>6</v>
      </c>
      <c r="D18" s="16" t="s">
        <v>24</v>
      </c>
      <c r="E18" s="99" t="s">
        <v>471</v>
      </c>
      <c r="F18" s="94"/>
      <c r="G18" s="100"/>
      <c r="H18" s="121">
        <v>0</v>
      </c>
      <c r="I18" s="25">
        <v>0.16666666666666666</v>
      </c>
      <c r="J18" s="27">
        <v>0</v>
      </c>
      <c r="K18" s="28">
        <v>0.16666666666666666</v>
      </c>
      <c r="L18" s="26"/>
      <c r="M18" s="29">
        <v>0</v>
      </c>
      <c r="N18" s="30"/>
      <c r="O18" s="28">
        <v>0</v>
      </c>
      <c r="P18" s="78"/>
      <c r="Q18" s="25">
        <v>0</v>
      </c>
      <c r="R18" s="79">
        <v>0</v>
      </c>
      <c r="S18" s="28">
        <v>0.33333333333333331</v>
      </c>
      <c r="T18" s="78"/>
      <c r="U18" s="29">
        <v>0</v>
      </c>
      <c r="V18" s="30">
        <v>1</v>
      </c>
      <c r="W18" s="27">
        <v>0</v>
      </c>
      <c r="X18" s="27">
        <v>1</v>
      </c>
      <c r="Y18" s="86">
        <v>1</v>
      </c>
      <c r="Z18" s="87">
        <v>0</v>
      </c>
      <c r="AA18" s="115">
        <v>1</v>
      </c>
      <c r="AB18" s="2">
        <v>1</v>
      </c>
      <c r="AC18" s="1">
        <v>1</v>
      </c>
      <c r="AD18" s="2">
        <v>0</v>
      </c>
      <c r="AE18" s="1">
        <v>1</v>
      </c>
      <c r="AF18" s="85">
        <v>1</v>
      </c>
      <c r="AG18" s="43">
        <f t="shared" si="0"/>
        <v>0.30000000000000004</v>
      </c>
      <c r="AH18" s="8">
        <f t="shared" si="1"/>
        <v>0.18888888888888888</v>
      </c>
      <c r="AI18" s="4">
        <v>870.80578313643036</v>
      </c>
      <c r="AJ18" s="107">
        <f t="shared" si="2"/>
        <v>115.1</v>
      </c>
      <c r="AK18" s="44">
        <f t="shared" si="3"/>
        <v>0.13217643041533075</v>
      </c>
    </row>
    <row r="19" spans="1:37" x14ac:dyDescent="0.25">
      <c r="A19" s="49" t="s">
        <v>35</v>
      </c>
      <c r="B19" s="50" t="s">
        <v>36</v>
      </c>
      <c r="C19" s="46" t="s">
        <v>6</v>
      </c>
      <c r="D19" s="16" t="s">
        <v>24</v>
      </c>
      <c r="E19" s="99" t="s">
        <v>471</v>
      </c>
      <c r="F19" s="94"/>
      <c r="G19" s="100"/>
      <c r="H19" s="121">
        <v>1</v>
      </c>
      <c r="I19" s="25">
        <v>0.11111111111111112</v>
      </c>
      <c r="J19" s="27">
        <v>1</v>
      </c>
      <c r="K19" s="28">
        <v>0.11111111111111112</v>
      </c>
      <c r="L19" s="26">
        <v>1</v>
      </c>
      <c r="M19" s="29">
        <v>0.11111111111111112</v>
      </c>
      <c r="N19" s="30"/>
      <c r="O19" s="28">
        <v>0</v>
      </c>
      <c r="P19" s="78"/>
      <c r="Q19" s="25">
        <v>0</v>
      </c>
      <c r="R19" s="79">
        <v>1</v>
      </c>
      <c r="S19" s="28">
        <v>0.16666666666666666</v>
      </c>
      <c r="T19" s="78">
        <v>1</v>
      </c>
      <c r="U19" s="29">
        <v>0.16666666666666666</v>
      </c>
      <c r="V19" s="30">
        <v>0</v>
      </c>
      <c r="W19" s="27">
        <v>1</v>
      </c>
      <c r="X19" s="27">
        <v>1</v>
      </c>
      <c r="Y19" s="86">
        <v>1</v>
      </c>
      <c r="Z19" s="87">
        <v>1</v>
      </c>
      <c r="AA19" s="115">
        <v>1</v>
      </c>
      <c r="AB19" s="2">
        <v>1</v>
      </c>
      <c r="AC19" s="1">
        <v>1</v>
      </c>
      <c r="AD19" s="2">
        <v>0</v>
      </c>
      <c r="AE19" s="1">
        <v>1</v>
      </c>
      <c r="AF19" s="85">
        <v>1</v>
      </c>
      <c r="AG19" s="43">
        <f t="shared" si="0"/>
        <v>0.30000000000000004</v>
      </c>
      <c r="AH19" s="8">
        <f t="shared" si="1"/>
        <v>0.94444444444444453</v>
      </c>
      <c r="AI19" s="4">
        <v>1169.9115946743141</v>
      </c>
      <c r="AJ19" s="107">
        <f t="shared" si="2"/>
        <v>773.4</v>
      </c>
      <c r="AK19" s="44">
        <f t="shared" si="3"/>
        <v>0.66107559196838539</v>
      </c>
    </row>
    <row r="20" spans="1:37" x14ac:dyDescent="0.25">
      <c r="A20" s="49" t="s">
        <v>37</v>
      </c>
      <c r="B20" s="50" t="s">
        <v>38</v>
      </c>
      <c r="C20" s="46" t="s">
        <v>6</v>
      </c>
      <c r="D20" s="16" t="s">
        <v>24</v>
      </c>
      <c r="E20" s="99" t="s">
        <v>471</v>
      </c>
      <c r="F20" s="94"/>
      <c r="G20" s="100"/>
      <c r="H20" s="121">
        <v>0</v>
      </c>
      <c r="I20" s="25">
        <v>0.11111111111111112</v>
      </c>
      <c r="J20" s="27">
        <v>0</v>
      </c>
      <c r="K20" s="28">
        <v>0.22222222222222224</v>
      </c>
      <c r="L20" s="26"/>
      <c r="M20" s="29">
        <v>0</v>
      </c>
      <c r="N20" s="30"/>
      <c r="O20" s="28">
        <v>0</v>
      </c>
      <c r="P20" s="78"/>
      <c r="Q20" s="25">
        <v>0</v>
      </c>
      <c r="R20" s="79">
        <v>0</v>
      </c>
      <c r="S20" s="28">
        <v>0.33333333333333331</v>
      </c>
      <c r="T20" s="78"/>
      <c r="U20" s="29">
        <v>0</v>
      </c>
      <c r="V20" s="30">
        <v>1</v>
      </c>
      <c r="W20" s="27">
        <v>1</v>
      </c>
      <c r="X20" s="27">
        <v>1</v>
      </c>
      <c r="Y20" s="86">
        <v>1</v>
      </c>
      <c r="Z20" s="87">
        <v>1</v>
      </c>
      <c r="AA20" s="115">
        <v>1</v>
      </c>
      <c r="AB20" s="2">
        <v>1</v>
      </c>
      <c r="AC20" s="1">
        <v>1</v>
      </c>
      <c r="AD20" s="2">
        <v>0</v>
      </c>
      <c r="AE20" s="1">
        <v>1</v>
      </c>
      <c r="AF20" s="85">
        <v>1</v>
      </c>
      <c r="AG20" s="43">
        <f t="shared" si="0"/>
        <v>0.30000000000000004</v>
      </c>
      <c r="AH20" s="8">
        <f t="shared" si="1"/>
        <v>0.33333333333333337</v>
      </c>
      <c r="AI20" s="4">
        <v>1795.9944410979303</v>
      </c>
      <c r="AJ20" s="107">
        <f t="shared" si="2"/>
        <v>419.1</v>
      </c>
      <c r="AK20" s="44">
        <f t="shared" si="3"/>
        <v>0.23335261535876198</v>
      </c>
    </row>
    <row r="21" spans="1:37" x14ac:dyDescent="0.25">
      <c r="A21" s="49" t="s">
        <v>39</v>
      </c>
      <c r="B21" s="50" t="s">
        <v>40</v>
      </c>
      <c r="C21" s="46" t="s">
        <v>6</v>
      </c>
      <c r="D21" s="16" t="s">
        <v>41</v>
      </c>
      <c r="E21" s="99" t="s">
        <v>471</v>
      </c>
      <c r="F21" s="94"/>
      <c r="G21" s="100"/>
      <c r="H21" s="121">
        <v>1</v>
      </c>
      <c r="I21" s="25">
        <v>0.11111111111111112</v>
      </c>
      <c r="J21" s="27">
        <v>0</v>
      </c>
      <c r="K21" s="28">
        <v>0.11111111111111112</v>
      </c>
      <c r="L21" s="26">
        <v>1</v>
      </c>
      <c r="M21" s="29">
        <v>0.11111111111111112</v>
      </c>
      <c r="N21" s="30">
        <v>0</v>
      </c>
      <c r="O21" s="28">
        <v>0.16666666666666666</v>
      </c>
      <c r="P21" s="78">
        <v>1</v>
      </c>
      <c r="Q21" s="25">
        <v>0.16666666666666666</v>
      </c>
      <c r="R21" s="79"/>
      <c r="S21" s="28">
        <v>0</v>
      </c>
      <c r="T21" s="78"/>
      <c r="U21" s="29">
        <v>0</v>
      </c>
      <c r="V21" s="30">
        <v>1</v>
      </c>
      <c r="W21" s="27">
        <v>1</v>
      </c>
      <c r="X21" s="27">
        <v>1</v>
      </c>
      <c r="Y21" s="86">
        <v>0</v>
      </c>
      <c r="Z21" s="87">
        <v>1</v>
      </c>
      <c r="AA21" s="115">
        <v>1</v>
      </c>
      <c r="AB21" s="2">
        <v>1</v>
      </c>
      <c r="AC21" s="1">
        <v>1</v>
      </c>
      <c r="AD21" s="2">
        <v>0</v>
      </c>
      <c r="AE21" s="1">
        <v>1</v>
      </c>
      <c r="AF21" s="85">
        <v>1</v>
      </c>
      <c r="AG21" s="43">
        <f t="shared" si="0"/>
        <v>0.30000000000000004</v>
      </c>
      <c r="AH21" s="8">
        <f t="shared" si="1"/>
        <v>0.61111111111111116</v>
      </c>
      <c r="AI21" s="4">
        <v>997.01937179294646</v>
      </c>
      <c r="AJ21" s="107">
        <f t="shared" si="2"/>
        <v>426.5</v>
      </c>
      <c r="AK21" s="44">
        <f t="shared" si="3"/>
        <v>0.42777503834556618</v>
      </c>
    </row>
    <row r="22" spans="1:37" x14ac:dyDescent="0.25">
      <c r="A22" s="49" t="s">
        <v>42</v>
      </c>
      <c r="B22" s="50" t="s">
        <v>43</v>
      </c>
      <c r="C22" s="46" t="s">
        <v>6</v>
      </c>
      <c r="D22" s="16" t="s">
        <v>24</v>
      </c>
      <c r="E22" s="99" t="s">
        <v>471</v>
      </c>
      <c r="F22" s="94"/>
      <c r="G22" s="100"/>
      <c r="H22" s="121">
        <v>1</v>
      </c>
      <c r="I22" s="25">
        <v>5.5555555555555559E-2</v>
      </c>
      <c r="J22" s="27">
        <v>1</v>
      </c>
      <c r="K22" s="28">
        <v>0.11111111111111112</v>
      </c>
      <c r="L22" s="26">
        <v>1</v>
      </c>
      <c r="M22" s="29">
        <v>0.16666666666666666</v>
      </c>
      <c r="N22" s="30">
        <v>0</v>
      </c>
      <c r="O22" s="28">
        <v>0.33333333333333331</v>
      </c>
      <c r="P22" s="78"/>
      <c r="Q22" s="25">
        <v>0</v>
      </c>
      <c r="R22" s="79"/>
      <c r="S22" s="28">
        <v>0</v>
      </c>
      <c r="T22" s="78"/>
      <c r="U22" s="29">
        <v>0</v>
      </c>
      <c r="V22" s="30">
        <v>1</v>
      </c>
      <c r="W22" s="27">
        <v>1</v>
      </c>
      <c r="X22" s="27">
        <v>1</v>
      </c>
      <c r="Y22" s="86">
        <v>1</v>
      </c>
      <c r="Z22" s="87">
        <v>1</v>
      </c>
      <c r="AA22" s="115">
        <v>1</v>
      </c>
      <c r="AB22" s="2">
        <v>1</v>
      </c>
      <c r="AC22" s="1">
        <v>1</v>
      </c>
      <c r="AD22" s="2">
        <v>0</v>
      </c>
      <c r="AE22" s="1">
        <v>1</v>
      </c>
      <c r="AF22" s="85">
        <v>1</v>
      </c>
      <c r="AG22" s="43">
        <f t="shared" si="0"/>
        <v>0.30000000000000004</v>
      </c>
      <c r="AH22" s="8">
        <f t="shared" si="1"/>
        <v>0.66666666666666674</v>
      </c>
      <c r="AI22" s="4">
        <v>1072.0224199891886</v>
      </c>
      <c r="AJ22" s="107">
        <f t="shared" si="2"/>
        <v>500.3</v>
      </c>
      <c r="AK22" s="44">
        <f t="shared" si="3"/>
        <v>0.46668800080230183</v>
      </c>
    </row>
    <row r="23" spans="1:37" x14ac:dyDescent="0.25">
      <c r="A23" s="49" t="s">
        <v>44</v>
      </c>
      <c r="B23" s="50" t="s">
        <v>45</v>
      </c>
      <c r="C23" s="46" t="s">
        <v>6</v>
      </c>
      <c r="D23" s="16" t="s">
        <v>24</v>
      </c>
      <c r="E23" s="99" t="s">
        <v>471</v>
      </c>
      <c r="F23" s="94"/>
      <c r="G23" s="100"/>
      <c r="H23" s="121">
        <v>0</v>
      </c>
      <c r="I23" s="25">
        <v>0.16666666666666666</v>
      </c>
      <c r="J23" s="27">
        <v>0</v>
      </c>
      <c r="K23" s="28">
        <v>0.16666666666666666</v>
      </c>
      <c r="L23" s="26"/>
      <c r="M23" s="29">
        <v>0</v>
      </c>
      <c r="N23" s="30"/>
      <c r="O23" s="28">
        <v>0</v>
      </c>
      <c r="P23" s="78"/>
      <c r="Q23" s="25">
        <v>0</v>
      </c>
      <c r="R23" s="79">
        <v>0</v>
      </c>
      <c r="S23" s="28">
        <v>0.33333333333333331</v>
      </c>
      <c r="T23" s="78"/>
      <c r="U23" s="29">
        <v>0</v>
      </c>
      <c r="V23" s="30">
        <v>0</v>
      </c>
      <c r="W23" s="27">
        <v>0</v>
      </c>
      <c r="X23" s="27">
        <v>1</v>
      </c>
      <c r="Y23" s="86">
        <v>0</v>
      </c>
      <c r="Z23" s="87">
        <v>0</v>
      </c>
      <c r="AA23" s="115">
        <v>1</v>
      </c>
      <c r="AB23" s="2">
        <v>1</v>
      </c>
      <c r="AC23" s="1">
        <v>1</v>
      </c>
      <c r="AD23" s="2">
        <v>0</v>
      </c>
      <c r="AE23" s="1">
        <v>1</v>
      </c>
      <c r="AF23" s="85">
        <v>1</v>
      </c>
      <c r="AG23" s="43">
        <f t="shared" si="0"/>
        <v>0.30000000000000004</v>
      </c>
      <c r="AH23" s="8">
        <f t="shared" si="1"/>
        <v>2.2222222222222223E-2</v>
      </c>
      <c r="AI23" s="4">
        <v>1026.9299529467348</v>
      </c>
      <c r="AJ23" s="107">
        <f t="shared" si="2"/>
        <v>16</v>
      </c>
      <c r="AK23" s="44">
        <f t="shared" si="3"/>
        <v>1.5580420021919348E-2</v>
      </c>
    </row>
    <row r="24" spans="1:37" x14ac:dyDescent="0.25">
      <c r="A24" s="49" t="s">
        <v>46</v>
      </c>
      <c r="B24" s="50" t="s">
        <v>47</v>
      </c>
      <c r="C24" s="46" t="s">
        <v>6</v>
      </c>
      <c r="D24" s="16" t="s">
        <v>41</v>
      </c>
      <c r="E24" s="99" t="s">
        <v>471</v>
      </c>
      <c r="F24" s="94"/>
      <c r="G24" s="100"/>
      <c r="H24" s="121">
        <v>0</v>
      </c>
      <c r="I24" s="25">
        <v>0.13333333333333333</v>
      </c>
      <c r="J24" s="27">
        <v>1</v>
      </c>
      <c r="K24" s="28">
        <v>0.16666666666666666</v>
      </c>
      <c r="L24" s="26">
        <v>0</v>
      </c>
      <c r="M24" s="29">
        <v>3.3333333333333333E-2</v>
      </c>
      <c r="N24" s="30">
        <v>0</v>
      </c>
      <c r="O24" s="28">
        <v>0.13333333333333333</v>
      </c>
      <c r="P24" s="78"/>
      <c r="Q24" s="25">
        <v>0</v>
      </c>
      <c r="R24" s="79">
        <v>1</v>
      </c>
      <c r="S24" s="28">
        <v>0.16666666666666666</v>
      </c>
      <c r="T24" s="78">
        <v>1</v>
      </c>
      <c r="U24" s="29">
        <v>3.3333333333333333E-2</v>
      </c>
      <c r="V24" s="30">
        <v>1</v>
      </c>
      <c r="W24" s="27">
        <v>1</v>
      </c>
      <c r="X24" s="27">
        <v>1</v>
      </c>
      <c r="Y24" s="86">
        <v>1</v>
      </c>
      <c r="Z24" s="87">
        <v>1</v>
      </c>
      <c r="AA24" s="115">
        <v>1</v>
      </c>
      <c r="AB24" s="2">
        <v>1</v>
      </c>
      <c r="AC24" s="1">
        <v>1</v>
      </c>
      <c r="AD24" s="2">
        <v>0</v>
      </c>
      <c r="AE24" s="1">
        <v>1</v>
      </c>
      <c r="AF24" s="85">
        <v>1</v>
      </c>
      <c r="AG24" s="43">
        <f t="shared" si="0"/>
        <v>0.30000000000000004</v>
      </c>
      <c r="AH24" s="8">
        <f t="shared" si="1"/>
        <v>0.70000000000000007</v>
      </c>
      <c r="AI24" s="4">
        <v>624.94986986476056</v>
      </c>
      <c r="AJ24" s="107">
        <f t="shared" si="2"/>
        <v>306.2</v>
      </c>
      <c r="AK24" s="44">
        <f t="shared" si="3"/>
        <v>0.48995929876145394</v>
      </c>
    </row>
    <row r="25" spans="1:37" x14ac:dyDescent="0.25">
      <c r="A25" s="49" t="s">
        <v>48</v>
      </c>
      <c r="B25" s="50" t="s">
        <v>49</v>
      </c>
      <c r="C25" s="46" t="s">
        <v>6</v>
      </c>
      <c r="D25" s="16" t="s">
        <v>24</v>
      </c>
      <c r="E25" s="99" t="s">
        <v>471</v>
      </c>
      <c r="F25" s="94"/>
      <c r="G25" s="100"/>
      <c r="H25" s="121"/>
      <c r="I25" s="25">
        <v>0</v>
      </c>
      <c r="J25" s="27">
        <v>1</v>
      </c>
      <c r="K25" s="28">
        <v>0.16666666666666666</v>
      </c>
      <c r="L25" s="26">
        <v>0</v>
      </c>
      <c r="M25" s="29">
        <v>0.16666666666666666</v>
      </c>
      <c r="N25" s="30">
        <v>0</v>
      </c>
      <c r="O25" s="28">
        <v>0.22222222222222224</v>
      </c>
      <c r="P25" s="78"/>
      <c r="Q25" s="25">
        <v>0</v>
      </c>
      <c r="R25" s="79">
        <v>1</v>
      </c>
      <c r="S25" s="28">
        <v>0.11111111111111112</v>
      </c>
      <c r="T25" s="78"/>
      <c r="U25" s="29">
        <v>0</v>
      </c>
      <c r="V25" s="30">
        <v>1</v>
      </c>
      <c r="W25" s="27">
        <v>1</v>
      </c>
      <c r="X25" s="27">
        <v>1</v>
      </c>
      <c r="Y25" s="86">
        <v>1</v>
      </c>
      <c r="Z25" s="87">
        <v>1</v>
      </c>
      <c r="AA25" s="115">
        <v>1</v>
      </c>
      <c r="AB25" s="2">
        <v>1</v>
      </c>
      <c r="AC25" s="1">
        <v>1</v>
      </c>
      <c r="AD25" s="2">
        <v>0</v>
      </c>
      <c r="AE25" s="1">
        <v>1</v>
      </c>
      <c r="AF25" s="85">
        <v>1</v>
      </c>
      <c r="AG25" s="43">
        <f t="shared" si="0"/>
        <v>0.30000000000000004</v>
      </c>
      <c r="AH25" s="8">
        <f t="shared" si="1"/>
        <v>0.61111111111111116</v>
      </c>
      <c r="AI25" s="4">
        <v>1248.3135725471232</v>
      </c>
      <c r="AJ25" s="107">
        <f t="shared" si="2"/>
        <v>534</v>
      </c>
      <c r="AK25" s="44">
        <f t="shared" si="3"/>
        <v>0.42777713207940132</v>
      </c>
    </row>
    <row r="26" spans="1:37" x14ac:dyDescent="0.25">
      <c r="A26" s="49" t="s">
        <v>50</v>
      </c>
      <c r="B26" s="50" t="s">
        <v>51</v>
      </c>
      <c r="C26" s="46" t="s">
        <v>6</v>
      </c>
      <c r="D26" s="16" t="s">
        <v>7</v>
      </c>
      <c r="E26" s="99" t="s">
        <v>471</v>
      </c>
      <c r="F26" s="94"/>
      <c r="G26" s="100"/>
      <c r="H26" s="121">
        <v>0</v>
      </c>
      <c r="I26" s="25">
        <v>0.33333333333333331</v>
      </c>
      <c r="J26" s="27"/>
      <c r="K26" s="28">
        <v>0</v>
      </c>
      <c r="L26" s="26"/>
      <c r="M26" s="29">
        <v>0</v>
      </c>
      <c r="N26" s="30">
        <v>0</v>
      </c>
      <c r="O26" s="28">
        <v>0.23333333333333331</v>
      </c>
      <c r="P26" s="78">
        <v>1</v>
      </c>
      <c r="Q26" s="25">
        <v>9.9999999999999992E-2</v>
      </c>
      <c r="R26" s="79"/>
      <c r="S26" s="28">
        <v>0</v>
      </c>
      <c r="T26" s="78"/>
      <c r="U26" s="29">
        <v>0</v>
      </c>
      <c r="V26" s="30">
        <v>1</v>
      </c>
      <c r="W26" s="27">
        <v>1</v>
      </c>
      <c r="X26" s="27">
        <v>1</v>
      </c>
      <c r="Y26" s="86">
        <v>1</v>
      </c>
      <c r="Z26" s="87">
        <v>1</v>
      </c>
      <c r="AA26" s="115">
        <v>1</v>
      </c>
      <c r="AB26" s="2">
        <v>1</v>
      </c>
      <c r="AC26" s="1">
        <v>0</v>
      </c>
      <c r="AD26" s="2">
        <v>0</v>
      </c>
      <c r="AE26" s="1">
        <v>0</v>
      </c>
      <c r="AF26" s="85">
        <v>1</v>
      </c>
      <c r="AG26" s="43">
        <f t="shared" si="0"/>
        <v>0.8</v>
      </c>
      <c r="AH26" s="8">
        <f t="shared" si="1"/>
        <v>0.43333333333333335</v>
      </c>
      <c r="AI26" s="4">
        <v>2577.0684807729954</v>
      </c>
      <c r="AJ26" s="107">
        <f t="shared" si="2"/>
        <v>223.3</v>
      </c>
      <c r="AK26" s="44">
        <f t="shared" si="3"/>
        <v>8.6648842149907035E-2</v>
      </c>
    </row>
    <row r="27" spans="1:37" x14ac:dyDescent="0.25">
      <c r="A27" s="49" t="s">
        <v>52</v>
      </c>
      <c r="B27" s="50" t="s">
        <v>53</v>
      </c>
      <c r="C27" s="46" t="s">
        <v>6</v>
      </c>
      <c r="D27" s="16" t="s">
        <v>41</v>
      </c>
      <c r="E27" s="99" t="s">
        <v>471</v>
      </c>
      <c r="F27" s="94"/>
      <c r="G27" s="100"/>
      <c r="H27" s="121"/>
      <c r="I27" s="25">
        <v>0</v>
      </c>
      <c r="J27" s="27"/>
      <c r="K27" s="28">
        <v>0</v>
      </c>
      <c r="L27" s="26">
        <v>1</v>
      </c>
      <c r="M27" s="29">
        <v>0.33333333333333331</v>
      </c>
      <c r="N27" s="30"/>
      <c r="O27" s="28">
        <v>0</v>
      </c>
      <c r="P27" s="78"/>
      <c r="Q27" s="25">
        <v>0</v>
      </c>
      <c r="R27" s="79"/>
      <c r="S27" s="28">
        <v>0</v>
      </c>
      <c r="T27" s="78">
        <v>0</v>
      </c>
      <c r="U27" s="29">
        <v>0.33333333333333331</v>
      </c>
      <c r="V27" s="30">
        <v>1</v>
      </c>
      <c r="W27" s="27">
        <v>1</v>
      </c>
      <c r="X27" s="27">
        <v>1</v>
      </c>
      <c r="Y27" s="86">
        <v>0</v>
      </c>
      <c r="Z27" s="87">
        <v>1</v>
      </c>
      <c r="AA27" s="115">
        <v>1</v>
      </c>
      <c r="AB27" s="2">
        <v>1</v>
      </c>
      <c r="AC27" s="1">
        <v>1</v>
      </c>
      <c r="AD27" s="2">
        <v>0</v>
      </c>
      <c r="AE27" s="1">
        <v>1</v>
      </c>
      <c r="AF27" s="85">
        <v>1</v>
      </c>
      <c r="AG27" s="43">
        <f t="shared" si="0"/>
        <v>0.30000000000000004</v>
      </c>
      <c r="AH27" s="8">
        <f t="shared" si="1"/>
        <v>0.55555555555555558</v>
      </c>
      <c r="AI27" s="4">
        <v>745.72517103876976</v>
      </c>
      <c r="AJ27" s="107">
        <f t="shared" si="2"/>
        <v>290</v>
      </c>
      <c r="AK27" s="44">
        <f t="shared" si="3"/>
        <v>0.38888321229125183</v>
      </c>
    </row>
    <row r="28" spans="1:37" x14ac:dyDescent="0.25">
      <c r="A28" s="49" t="s">
        <v>54</v>
      </c>
      <c r="B28" s="50" t="s">
        <v>55</v>
      </c>
      <c r="C28" s="46" t="s">
        <v>6</v>
      </c>
      <c r="D28" s="16" t="s">
        <v>24</v>
      </c>
      <c r="E28" s="99" t="s">
        <v>471</v>
      </c>
      <c r="F28" s="94"/>
      <c r="G28" s="100"/>
      <c r="H28" s="121">
        <v>0</v>
      </c>
      <c r="I28" s="25">
        <v>0.11111111111111112</v>
      </c>
      <c r="J28" s="27">
        <v>0</v>
      </c>
      <c r="K28" s="28">
        <v>0.11111111111111112</v>
      </c>
      <c r="L28" s="26">
        <v>0</v>
      </c>
      <c r="M28" s="29">
        <v>0.11111111111111112</v>
      </c>
      <c r="N28" s="30"/>
      <c r="O28" s="28">
        <v>0</v>
      </c>
      <c r="P28" s="78"/>
      <c r="Q28" s="25">
        <v>0</v>
      </c>
      <c r="R28" s="79">
        <v>0</v>
      </c>
      <c r="S28" s="28">
        <v>0.33333333333333331</v>
      </c>
      <c r="T28" s="78"/>
      <c r="U28" s="29">
        <v>0</v>
      </c>
      <c r="V28" s="30">
        <v>1</v>
      </c>
      <c r="W28" s="27">
        <v>1</v>
      </c>
      <c r="X28" s="27">
        <v>1</v>
      </c>
      <c r="Y28" s="86">
        <v>1</v>
      </c>
      <c r="Z28" s="87">
        <v>1</v>
      </c>
      <c r="AA28" s="115">
        <v>1</v>
      </c>
      <c r="AB28" s="2">
        <v>1</v>
      </c>
      <c r="AC28" s="1">
        <v>1</v>
      </c>
      <c r="AD28" s="2">
        <v>0</v>
      </c>
      <c r="AE28" s="1">
        <v>0</v>
      </c>
      <c r="AF28" s="85">
        <v>1</v>
      </c>
      <c r="AG28" s="43">
        <f t="shared" si="0"/>
        <v>0.5</v>
      </c>
      <c r="AH28" s="8">
        <f t="shared" si="1"/>
        <v>0.33333333333333337</v>
      </c>
      <c r="AI28" s="4">
        <v>763.39960535691739</v>
      </c>
      <c r="AJ28" s="107">
        <f t="shared" si="2"/>
        <v>127.2</v>
      </c>
      <c r="AK28" s="44">
        <f t="shared" si="3"/>
        <v>0.16662308849443186</v>
      </c>
    </row>
    <row r="29" spans="1:37" x14ac:dyDescent="0.25">
      <c r="A29" s="49" t="s">
        <v>56</v>
      </c>
      <c r="B29" s="50" t="s">
        <v>57</v>
      </c>
      <c r="C29" s="46" t="s">
        <v>6</v>
      </c>
      <c r="D29" s="16" t="s">
        <v>24</v>
      </c>
      <c r="E29" s="99" t="s">
        <v>471</v>
      </c>
      <c r="F29" s="94"/>
      <c r="G29" s="100"/>
      <c r="H29" s="121">
        <v>1</v>
      </c>
      <c r="I29" s="25">
        <v>0.16666666666666666</v>
      </c>
      <c r="J29" s="27"/>
      <c r="K29" s="28">
        <v>0</v>
      </c>
      <c r="L29" s="26">
        <v>0</v>
      </c>
      <c r="M29" s="29">
        <v>0.16666666666666666</v>
      </c>
      <c r="N29" s="30">
        <v>0</v>
      </c>
      <c r="O29" s="28">
        <v>0.19999999999999998</v>
      </c>
      <c r="P29" s="78"/>
      <c r="Q29" s="25">
        <v>0</v>
      </c>
      <c r="R29" s="79"/>
      <c r="S29" s="28">
        <v>0</v>
      </c>
      <c r="T29" s="78">
        <v>1</v>
      </c>
      <c r="U29" s="29">
        <v>0.13333333333333333</v>
      </c>
      <c r="V29" s="30">
        <v>1</v>
      </c>
      <c r="W29" s="27">
        <v>1</v>
      </c>
      <c r="X29" s="27">
        <v>1</v>
      </c>
      <c r="Y29" s="86">
        <v>1</v>
      </c>
      <c r="Z29" s="87">
        <v>1</v>
      </c>
      <c r="AA29" s="115">
        <v>1</v>
      </c>
      <c r="AB29" s="2">
        <v>1</v>
      </c>
      <c r="AC29" s="1">
        <v>1</v>
      </c>
      <c r="AD29" s="2">
        <v>0</v>
      </c>
      <c r="AE29" s="1">
        <v>1</v>
      </c>
      <c r="AF29" s="85">
        <v>1</v>
      </c>
      <c r="AG29" s="43">
        <f t="shared" si="0"/>
        <v>0.30000000000000004</v>
      </c>
      <c r="AH29" s="8">
        <f t="shared" si="1"/>
        <v>0.63333333333333341</v>
      </c>
      <c r="AI29" s="4">
        <v>914.53867830825732</v>
      </c>
      <c r="AJ29" s="107">
        <f t="shared" si="2"/>
        <v>405.4</v>
      </c>
      <c r="AK29" s="44">
        <f t="shared" si="3"/>
        <v>0.44328360255896643</v>
      </c>
    </row>
    <row r="30" spans="1:37" x14ac:dyDescent="0.25">
      <c r="A30" s="49" t="s">
        <v>58</v>
      </c>
      <c r="B30" s="50" t="s">
        <v>59</v>
      </c>
      <c r="C30" s="46" t="s">
        <v>6</v>
      </c>
      <c r="D30" s="16" t="s">
        <v>24</v>
      </c>
      <c r="E30" s="99" t="s">
        <v>471</v>
      </c>
      <c r="F30" s="94"/>
      <c r="G30" s="100"/>
      <c r="H30" s="121"/>
      <c r="I30" s="25">
        <v>0</v>
      </c>
      <c r="J30" s="27">
        <v>1</v>
      </c>
      <c r="K30" s="28">
        <v>0.22222222222222224</v>
      </c>
      <c r="L30" s="26">
        <v>0</v>
      </c>
      <c r="M30" s="29">
        <v>0.11111111111111112</v>
      </c>
      <c r="N30" s="30">
        <v>0</v>
      </c>
      <c r="O30" s="28">
        <v>0.19999999999999998</v>
      </c>
      <c r="P30" s="78"/>
      <c r="Q30" s="25">
        <v>0</v>
      </c>
      <c r="R30" s="79"/>
      <c r="S30" s="28">
        <v>0</v>
      </c>
      <c r="T30" s="78">
        <v>0</v>
      </c>
      <c r="U30" s="29">
        <v>0.13333333333333333</v>
      </c>
      <c r="V30" s="30">
        <v>1</v>
      </c>
      <c r="W30" s="27">
        <v>1</v>
      </c>
      <c r="X30" s="27">
        <v>1</v>
      </c>
      <c r="Y30" s="86">
        <v>1</v>
      </c>
      <c r="Z30" s="87">
        <v>0</v>
      </c>
      <c r="AA30" s="115">
        <v>1</v>
      </c>
      <c r="AB30" s="2">
        <v>1</v>
      </c>
      <c r="AC30" s="1">
        <v>1</v>
      </c>
      <c r="AD30" s="2">
        <v>0</v>
      </c>
      <c r="AE30" s="1">
        <v>1</v>
      </c>
      <c r="AF30" s="85">
        <v>1</v>
      </c>
      <c r="AG30" s="43">
        <f t="shared" si="0"/>
        <v>0.30000000000000004</v>
      </c>
      <c r="AH30" s="8">
        <f t="shared" si="1"/>
        <v>0.44444444444444442</v>
      </c>
      <c r="AI30" s="4">
        <v>795.34954431664585</v>
      </c>
      <c r="AJ30" s="107">
        <f t="shared" si="2"/>
        <v>247.4</v>
      </c>
      <c r="AK30" s="44">
        <f t="shared" si="3"/>
        <v>0.31105820298490638</v>
      </c>
    </row>
    <row r="31" spans="1:37" x14ac:dyDescent="0.25">
      <c r="A31" s="49" t="s">
        <v>60</v>
      </c>
      <c r="B31" s="50" t="s">
        <v>61</v>
      </c>
      <c r="C31" s="46" t="s">
        <v>6</v>
      </c>
      <c r="D31" s="16" t="s">
        <v>41</v>
      </c>
      <c r="E31" s="99" t="s">
        <v>471</v>
      </c>
      <c r="F31" s="94"/>
      <c r="G31" s="100"/>
      <c r="H31" s="121">
        <v>0</v>
      </c>
      <c r="I31" s="25">
        <v>0.16666666666666666</v>
      </c>
      <c r="J31" s="27"/>
      <c r="K31" s="28">
        <v>0</v>
      </c>
      <c r="L31" s="26">
        <v>1</v>
      </c>
      <c r="M31" s="29">
        <v>0.16666666666666666</v>
      </c>
      <c r="N31" s="30">
        <v>0</v>
      </c>
      <c r="O31" s="28">
        <v>0.11111111111111112</v>
      </c>
      <c r="P31" s="78">
        <v>1</v>
      </c>
      <c r="Q31" s="25">
        <v>0.22222222222222224</v>
      </c>
      <c r="R31" s="79"/>
      <c r="S31" s="28">
        <v>0</v>
      </c>
      <c r="T31" s="78"/>
      <c r="U31" s="29">
        <v>0</v>
      </c>
      <c r="V31" s="30">
        <v>1</v>
      </c>
      <c r="W31" s="27">
        <v>1</v>
      </c>
      <c r="X31" s="27">
        <v>1</v>
      </c>
      <c r="Y31" s="86">
        <v>1</v>
      </c>
      <c r="Z31" s="87">
        <v>0</v>
      </c>
      <c r="AA31" s="115">
        <v>1</v>
      </c>
      <c r="AB31" s="2">
        <v>0</v>
      </c>
      <c r="AC31" s="1">
        <v>1</v>
      </c>
      <c r="AD31" s="2">
        <v>0</v>
      </c>
      <c r="AE31" s="1">
        <v>1</v>
      </c>
      <c r="AF31" s="85">
        <v>1</v>
      </c>
      <c r="AG31" s="43">
        <f t="shared" si="0"/>
        <v>1</v>
      </c>
      <c r="AH31" s="8">
        <f t="shared" si="1"/>
        <v>0.61111111111111116</v>
      </c>
      <c r="AI31" s="4">
        <v>861.06218473027195</v>
      </c>
      <c r="AJ31" s="107">
        <f t="shared" si="2"/>
        <v>0</v>
      </c>
      <c r="AK31" s="44">
        <f t="shared" si="3"/>
        <v>0</v>
      </c>
    </row>
    <row r="32" spans="1:37" x14ac:dyDescent="0.25">
      <c r="A32" s="49" t="s">
        <v>62</v>
      </c>
      <c r="B32" s="50" t="s">
        <v>63</v>
      </c>
      <c r="C32" s="46" t="s">
        <v>6</v>
      </c>
      <c r="D32" s="16" t="s">
        <v>41</v>
      </c>
      <c r="E32" s="99" t="s">
        <v>471</v>
      </c>
      <c r="F32" s="94"/>
      <c r="G32" s="100"/>
      <c r="H32" s="121">
        <v>0</v>
      </c>
      <c r="I32" s="25">
        <v>0.33333333333333331</v>
      </c>
      <c r="J32" s="27"/>
      <c r="K32" s="28">
        <v>0</v>
      </c>
      <c r="L32" s="26"/>
      <c r="M32" s="29">
        <v>0</v>
      </c>
      <c r="N32" s="30"/>
      <c r="O32" s="28">
        <v>0</v>
      </c>
      <c r="P32" s="78"/>
      <c r="Q32" s="25">
        <v>0</v>
      </c>
      <c r="R32" s="79">
        <v>0</v>
      </c>
      <c r="S32" s="28">
        <v>0.33333333333333331</v>
      </c>
      <c r="T32" s="78"/>
      <c r="U32" s="29">
        <v>0</v>
      </c>
      <c r="V32" s="30">
        <v>1</v>
      </c>
      <c r="W32" s="27">
        <v>1</v>
      </c>
      <c r="X32" s="27">
        <v>1</v>
      </c>
      <c r="Y32" s="86">
        <v>1</v>
      </c>
      <c r="Z32" s="87">
        <v>0</v>
      </c>
      <c r="AA32" s="115">
        <v>1</v>
      </c>
      <c r="AB32" s="2">
        <v>1</v>
      </c>
      <c r="AC32" s="1">
        <v>1</v>
      </c>
      <c r="AD32" s="2">
        <v>0</v>
      </c>
      <c r="AE32" s="1">
        <v>1</v>
      </c>
      <c r="AF32" s="85">
        <v>1</v>
      </c>
      <c r="AG32" s="43">
        <f t="shared" si="0"/>
        <v>0.30000000000000004</v>
      </c>
      <c r="AH32" s="8">
        <f t="shared" si="1"/>
        <v>0.22222222222222224</v>
      </c>
      <c r="AI32" s="4">
        <v>746.85814759762536</v>
      </c>
      <c r="AJ32" s="107">
        <f t="shared" si="2"/>
        <v>116.2</v>
      </c>
      <c r="AK32" s="44">
        <f t="shared" si="3"/>
        <v>0.15558510056263522</v>
      </c>
    </row>
    <row r="33" spans="1:37" x14ac:dyDescent="0.25">
      <c r="A33" s="49" t="s">
        <v>64</v>
      </c>
      <c r="B33" s="50" t="s">
        <v>65</v>
      </c>
      <c r="C33" s="46" t="s">
        <v>6</v>
      </c>
      <c r="D33" s="16" t="s">
        <v>41</v>
      </c>
      <c r="E33" s="99" t="s">
        <v>471</v>
      </c>
      <c r="F33" s="94"/>
      <c r="G33" s="100"/>
      <c r="H33" s="121">
        <v>0</v>
      </c>
      <c r="I33" s="25">
        <v>0.33333333333333331</v>
      </c>
      <c r="J33" s="27"/>
      <c r="K33" s="28">
        <v>0</v>
      </c>
      <c r="L33" s="26"/>
      <c r="M33" s="29">
        <v>0</v>
      </c>
      <c r="N33" s="30"/>
      <c r="O33" s="28">
        <v>0</v>
      </c>
      <c r="P33" s="78"/>
      <c r="Q33" s="25">
        <v>0</v>
      </c>
      <c r="R33" s="79">
        <v>1</v>
      </c>
      <c r="S33" s="28">
        <v>0.33333333333333331</v>
      </c>
      <c r="T33" s="78"/>
      <c r="U33" s="29">
        <v>0</v>
      </c>
      <c r="V33" s="30">
        <v>1</v>
      </c>
      <c r="W33" s="27">
        <v>1</v>
      </c>
      <c r="X33" s="27">
        <v>1</v>
      </c>
      <c r="Y33" s="86">
        <v>1</v>
      </c>
      <c r="Z33" s="87">
        <v>0</v>
      </c>
      <c r="AA33" s="115">
        <v>1</v>
      </c>
      <c r="AB33" s="2">
        <v>0</v>
      </c>
      <c r="AC33" s="1">
        <v>1</v>
      </c>
      <c r="AD33" s="2">
        <v>0</v>
      </c>
      <c r="AE33" s="1">
        <v>1</v>
      </c>
      <c r="AF33" s="85">
        <v>1</v>
      </c>
      <c r="AG33" s="43">
        <f t="shared" si="0"/>
        <v>1</v>
      </c>
      <c r="AH33" s="8">
        <f t="shared" si="1"/>
        <v>0.55555555555555558</v>
      </c>
      <c r="AI33" s="4">
        <v>590.50738247554955</v>
      </c>
      <c r="AJ33" s="107">
        <f t="shared" si="2"/>
        <v>0</v>
      </c>
      <c r="AK33" s="44">
        <f t="shared" si="3"/>
        <v>0</v>
      </c>
    </row>
    <row r="34" spans="1:37" x14ac:dyDescent="0.25">
      <c r="A34" s="49" t="s">
        <v>66</v>
      </c>
      <c r="B34" s="50" t="s">
        <v>67</v>
      </c>
      <c r="C34" s="46" t="s">
        <v>6</v>
      </c>
      <c r="D34" s="16" t="s">
        <v>24</v>
      </c>
      <c r="E34" s="99" t="s">
        <v>471</v>
      </c>
      <c r="F34" s="94"/>
      <c r="G34" s="100"/>
      <c r="H34" s="121">
        <v>0</v>
      </c>
      <c r="I34" s="25">
        <v>0.16666666666666666</v>
      </c>
      <c r="J34" s="27"/>
      <c r="K34" s="28">
        <v>0</v>
      </c>
      <c r="L34" s="26">
        <v>0</v>
      </c>
      <c r="M34" s="29">
        <v>0.16666666666666666</v>
      </c>
      <c r="N34" s="30">
        <v>0</v>
      </c>
      <c r="O34" s="28">
        <v>0.22222222222222224</v>
      </c>
      <c r="P34" s="78"/>
      <c r="Q34" s="25">
        <v>0</v>
      </c>
      <c r="R34" s="79">
        <v>1</v>
      </c>
      <c r="S34" s="28">
        <v>0.11111111111111112</v>
      </c>
      <c r="T34" s="78"/>
      <c r="U34" s="29">
        <v>0</v>
      </c>
      <c r="V34" s="30">
        <v>0</v>
      </c>
      <c r="W34" s="27">
        <v>1</v>
      </c>
      <c r="X34" s="27">
        <v>1</v>
      </c>
      <c r="Y34" s="86">
        <v>1</v>
      </c>
      <c r="Z34" s="87">
        <v>1</v>
      </c>
      <c r="AA34" s="115">
        <v>1</v>
      </c>
      <c r="AB34" s="2">
        <v>1</v>
      </c>
      <c r="AC34" s="1">
        <v>1</v>
      </c>
      <c r="AD34" s="2">
        <v>0</v>
      </c>
      <c r="AE34" s="1">
        <v>1</v>
      </c>
      <c r="AF34" s="85">
        <v>1</v>
      </c>
      <c r="AG34" s="43">
        <f t="shared" si="0"/>
        <v>0.30000000000000004</v>
      </c>
      <c r="AH34" s="8">
        <f t="shared" si="1"/>
        <v>0.3888888888888889</v>
      </c>
      <c r="AI34" s="4">
        <v>1455.6482828177018</v>
      </c>
      <c r="AJ34" s="107">
        <f t="shared" si="2"/>
        <v>396.3</v>
      </c>
      <c r="AK34" s="44">
        <f t="shared" si="3"/>
        <v>0.2722498316920906</v>
      </c>
    </row>
    <row r="35" spans="1:37" x14ac:dyDescent="0.25">
      <c r="A35" s="49" t="s">
        <v>68</v>
      </c>
      <c r="B35" s="50" t="s">
        <v>69</v>
      </c>
      <c r="C35" s="46" t="s">
        <v>6</v>
      </c>
      <c r="D35" s="16" t="s">
        <v>41</v>
      </c>
      <c r="E35" s="99" t="s">
        <v>471</v>
      </c>
      <c r="F35" s="94"/>
      <c r="G35" s="100"/>
      <c r="H35" s="121"/>
      <c r="I35" s="25">
        <v>0</v>
      </c>
      <c r="J35" s="27"/>
      <c r="K35" s="28">
        <v>0</v>
      </c>
      <c r="L35" s="26">
        <v>0</v>
      </c>
      <c r="M35" s="29">
        <v>0.33333333333333331</v>
      </c>
      <c r="N35" s="30"/>
      <c r="O35" s="28">
        <v>0</v>
      </c>
      <c r="P35" s="78">
        <v>1</v>
      </c>
      <c r="Q35" s="25">
        <v>0.33333333333333331</v>
      </c>
      <c r="R35" s="79"/>
      <c r="S35" s="28">
        <v>0</v>
      </c>
      <c r="T35" s="78"/>
      <c r="U35" s="29">
        <v>0</v>
      </c>
      <c r="V35" s="30">
        <v>0</v>
      </c>
      <c r="W35" s="27">
        <v>1</v>
      </c>
      <c r="X35" s="27">
        <v>1</v>
      </c>
      <c r="Y35" s="86">
        <v>1</v>
      </c>
      <c r="Z35" s="87">
        <v>0</v>
      </c>
      <c r="AA35" s="115">
        <v>1</v>
      </c>
      <c r="AB35" s="2">
        <v>0</v>
      </c>
      <c r="AC35" s="1">
        <v>1</v>
      </c>
      <c r="AD35" s="2">
        <v>0</v>
      </c>
      <c r="AE35" s="1">
        <v>1</v>
      </c>
      <c r="AF35" s="85">
        <v>1</v>
      </c>
      <c r="AG35" s="43">
        <f t="shared" si="0"/>
        <v>1</v>
      </c>
      <c r="AH35" s="8">
        <f t="shared" si="1"/>
        <v>0.49999999999999994</v>
      </c>
      <c r="AI35" s="4">
        <v>942.18330634433437</v>
      </c>
      <c r="AJ35" s="107">
        <f t="shared" si="2"/>
        <v>0</v>
      </c>
      <c r="AK35" s="44">
        <f t="shared" si="3"/>
        <v>0</v>
      </c>
    </row>
    <row r="36" spans="1:37" x14ac:dyDescent="0.25">
      <c r="A36" s="49" t="s">
        <v>70</v>
      </c>
      <c r="B36" s="50" t="s">
        <v>71</v>
      </c>
      <c r="C36" s="46" t="s">
        <v>6</v>
      </c>
      <c r="D36" s="16" t="s">
        <v>24</v>
      </c>
      <c r="E36" s="99" t="s">
        <v>471</v>
      </c>
      <c r="F36" s="94"/>
      <c r="G36" s="100"/>
      <c r="H36" s="121">
        <v>0</v>
      </c>
      <c r="I36" s="25">
        <v>0.33333333333333331</v>
      </c>
      <c r="J36" s="27"/>
      <c r="K36" s="28">
        <v>0</v>
      </c>
      <c r="L36" s="26"/>
      <c r="M36" s="29">
        <v>0</v>
      </c>
      <c r="N36" s="30">
        <v>0</v>
      </c>
      <c r="O36" s="28">
        <v>0.33333333333333331</v>
      </c>
      <c r="P36" s="78"/>
      <c r="Q36" s="25">
        <v>0</v>
      </c>
      <c r="R36" s="79"/>
      <c r="S36" s="28">
        <v>0</v>
      </c>
      <c r="T36" s="78"/>
      <c r="U36" s="29">
        <v>0</v>
      </c>
      <c r="V36" s="30">
        <v>1</v>
      </c>
      <c r="W36" s="27">
        <v>1</v>
      </c>
      <c r="X36" s="27">
        <v>1</v>
      </c>
      <c r="Y36" s="86">
        <v>1</v>
      </c>
      <c r="Z36" s="87">
        <v>0</v>
      </c>
      <c r="AA36" s="115">
        <v>1</v>
      </c>
      <c r="AB36" s="2">
        <v>1</v>
      </c>
      <c r="AC36" s="1">
        <v>0</v>
      </c>
      <c r="AD36" s="2">
        <v>0</v>
      </c>
      <c r="AE36" s="1">
        <v>1</v>
      </c>
      <c r="AF36" s="85">
        <v>1</v>
      </c>
      <c r="AG36" s="43">
        <f t="shared" si="0"/>
        <v>0.6</v>
      </c>
      <c r="AH36" s="8">
        <f t="shared" si="1"/>
        <v>0.22222222222222224</v>
      </c>
      <c r="AI36" s="4">
        <v>1178.7488118333881</v>
      </c>
      <c r="AJ36" s="107">
        <f t="shared" si="2"/>
        <v>104.8</v>
      </c>
      <c r="AK36" s="44">
        <f t="shared" si="3"/>
        <v>8.890783086940926E-2</v>
      </c>
    </row>
    <row r="37" spans="1:37" x14ac:dyDescent="0.25">
      <c r="A37" s="49" t="s">
        <v>72</v>
      </c>
      <c r="B37" s="50" t="s">
        <v>73</v>
      </c>
      <c r="C37" s="46" t="s">
        <v>6</v>
      </c>
      <c r="D37" s="16" t="s">
        <v>24</v>
      </c>
      <c r="E37" s="99" t="s">
        <v>471</v>
      </c>
      <c r="F37" s="94"/>
      <c r="G37" s="100"/>
      <c r="H37" s="121"/>
      <c r="I37" s="25">
        <v>0</v>
      </c>
      <c r="J37" s="27">
        <v>1</v>
      </c>
      <c r="K37" s="28">
        <v>0.11111111111111112</v>
      </c>
      <c r="L37" s="26">
        <v>0</v>
      </c>
      <c r="M37" s="29">
        <v>0.22222222222222224</v>
      </c>
      <c r="N37" s="30">
        <v>0</v>
      </c>
      <c r="O37" s="28">
        <v>0.27777777777777779</v>
      </c>
      <c r="P37" s="78"/>
      <c r="Q37" s="25">
        <v>0</v>
      </c>
      <c r="R37" s="79">
        <v>0</v>
      </c>
      <c r="S37" s="28">
        <v>5.5555555555555559E-2</v>
      </c>
      <c r="T37" s="78"/>
      <c r="U37" s="29">
        <v>0</v>
      </c>
      <c r="V37" s="30">
        <v>1</v>
      </c>
      <c r="W37" s="27">
        <v>0</v>
      </c>
      <c r="X37" s="27">
        <v>1</v>
      </c>
      <c r="Y37" s="86">
        <v>1</v>
      </c>
      <c r="Z37" s="87">
        <v>1</v>
      </c>
      <c r="AA37" s="115">
        <v>1</v>
      </c>
      <c r="AB37" s="2">
        <v>1</v>
      </c>
      <c r="AC37" s="1">
        <v>1</v>
      </c>
      <c r="AD37" s="2">
        <v>0</v>
      </c>
      <c r="AE37" s="1">
        <v>1</v>
      </c>
      <c r="AF37" s="85">
        <v>1</v>
      </c>
      <c r="AG37" s="43">
        <f t="shared" si="0"/>
        <v>0.30000000000000004</v>
      </c>
      <c r="AH37" s="8">
        <f t="shared" si="1"/>
        <v>0.41111111111111115</v>
      </c>
      <c r="AI37" s="4">
        <v>1146.3456822501173</v>
      </c>
      <c r="AJ37" s="107">
        <f t="shared" si="2"/>
        <v>329.9</v>
      </c>
      <c r="AK37" s="44">
        <f t="shared" si="3"/>
        <v>0.28778404726264778</v>
      </c>
    </row>
    <row r="38" spans="1:37" x14ac:dyDescent="0.25">
      <c r="A38" s="49" t="s">
        <v>74</v>
      </c>
      <c r="B38" s="50" t="s">
        <v>75</v>
      </c>
      <c r="C38" s="46" t="s">
        <v>6</v>
      </c>
      <c r="D38" s="16" t="s">
        <v>41</v>
      </c>
      <c r="E38" s="99" t="s">
        <v>471</v>
      </c>
      <c r="F38" s="94"/>
      <c r="G38" s="100"/>
      <c r="H38" s="121">
        <v>0</v>
      </c>
      <c r="I38" s="25">
        <v>0.16666666666666666</v>
      </c>
      <c r="J38" s="27"/>
      <c r="K38" s="28">
        <v>0</v>
      </c>
      <c r="L38" s="26">
        <v>1</v>
      </c>
      <c r="M38" s="29">
        <v>0.16666666666666666</v>
      </c>
      <c r="N38" s="30">
        <v>0</v>
      </c>
      <c r="O38" s="28">
        <v>0.11111111111111112</v>
      </c>
      <c r="P38" s="78">
        <v>1</v>
      </c>
      <c r="Q38" s="25">
        <v>0.22222222222222224</v>
      </c>
      <c r="R38" s="79"/>
      <c r="S38" s="28">
        <v>0</v>
      </c>
      <c r="T38" s="78"/>
      <c r="U38" s="29">
        <v>0</v>
      </c>
      <c r="V38" s="30">
        <v>1</v>
      </c>
      <c r="W38" s="27">
        <v>1</v>
      </c>
      <c r="X38" s="27">
        <v>1</v>
      </c>
      <c r="Y38" s="86">
        <v>1</v>
      </c>
      <c r="Z38" s="87">
        <v>0</v>
      </c>
      <c r="AA38" s="115">
        <v>1</v>
      </c>
      <c r="AB38" s="2">
        <v>1</v>
      </c>
      <c r="AC38" s="1">
        <v>1</v>
      </c>
      <c r="AD38" s="2">
        <v>0</v>
      </c>
      <c r="AE38" s="1">
        <v>1</v>
      </c>
      <c r="AF38" s="85">
        <v>1</v>
      </c>
      <c r="AG38" s="43">
        <f t="shared" si="0"/>
        <v>0.30000000000000004</v>
      </c>
      <c r="AH38" s="8">
        <f t="shared" si="1"/>
        <v>0.61111111111111116</v>
      </c>
      <c r="AI38" s="4">
        <v>487.17992030791697</v>
      </c>
      <c r="AJ38" s="107">
        <f t="shared" si="2"/>
        <v>208.4</v>
      </c>
      <c r="AK38" s="44">
        <f t="shared" si="3"/>
        <v>0.42776804074413199</v>
      </c>
    </row>
    <row r="39" spans="1:37" x14ac:dyDescent="0.25">
      <c r="A39" s="49" t="s">
        <v>76</v>
      </c>
      <c r="B39" s="50" t="s">
        <v>77</v>
      </c>
      <c r="C39" s="46" t="s">
        <v>6</v>
      </c>
      <c r="D39" s="16" t="s">
        <v>41</v>
      </c>
      <c r="E39" s="99" t="s">
        <v>471</v>
      </c>
      <c r="F39" s="94"/>
      <c r="G39" s="100"/>
      <c r="H39" s="121">
        <v>1</v>
      </c>
      <c r="I39" s="25">
        <v>0.33333333333333331</v>
      </c>
      <c r="J39" s="27"/>
      <c r="K39" s="28">
        <v>0</v>
      </c>
      <c r="L39" s="26"/>
      <c r="M39" s="29">
        <v>0</v>
      </c>
      <c r="N39" s="30">
        <v>0</v>
      </c>
      <c r="O39" s="28">
        <v>0.33333333333333331</v>
      </c>
      <c r="P39" s="78"/>
      <c r="Q39" s="25">
        <v>0</v>
      </c>
      <c r="R39" s="79"/>
      <c r="S39" s="28">
        <v>0</v>
      </c>
      <c r="T39" s="78"/>
      <c r="U39" s="29">
        <v>0</v>
      </c>
      <c r="V39" s="30">
        <v>1</v>
      </c>
      <c r="W39" s="27">
        <v>1</v>
      </c>
      <c r="X39" s="27">
        <v>1</v>
      </c>
      <c r="Y39" s="86">
        <v>1</v>
      </c>
      <c r="Z39" s="87">
        <v>0</v>
      </c>
      <c r="AA39" s="115">
        <v>1</v>
      </c>
      <c r="AB39" s="2">
        <v>1</v>
      </c>
      <c r="AC39" s="1">
        <v>1</v>
      </c>
      <c r="AD39" s="2">
        <v>0</v>
      </c>
      <c r="AE39" s="1">
        <v>1</v>
      </c>
      <c r="AF39" s="85">
        <v>1</v>
      </c>
      <c r="AG39" s="43">
        <f t="shared" si="0"/>
        <v>0.30000000000000004</v>
      </c>
      <c r="AH39" s="8">
        <f t="shared" si="1"/>
        <v>0.55555555555555558</v>
      </c>
      <c r="AI39" s="4">
        <v>1044.1511966413402</v>
      </c>
      <c r="AJ39" s="107">
        <f t="shared" si="2"/>
        <v>406.1</v>
      </c>
      <c r="AK39" s="44">
        <f t="shared" si="3"/>
        <v>0.38892834802687393</v>
      </c>
    </row>
    <row r="40" spans="1:37" x14ac:dyDescent="0.25">
      <c r="A40" s="49" t="s">
        <v>78</v>
      </c>
      <c r="B40" s="50" t="s">
        <v>79</v>
      </c>
      <c r="C40" s="46" t="s">
        <v>6</v>
      </c>
      <c r="D40" s="16" t="s">
        <v>41</v>
      </c>
      <c r="E40" s="99" t="s">
        <v>471</v>
      </c>
      <c r="F40" s="94"/>
      <c r="G40" s="100"/>
      <c r="H40" s="121"/>
      <c r="I40" s="25">
        <v>0</v>
      </c>
      <c r="J40" s="27">
        <v>0</v>
      </c>
      <c r="K40" s="28">
        <v>0.16666666666666666</v>
      </c>
      <c r="L40" s="26">
        <v>0</v>
      </c>
      <c r="M40" s="29">
        <v>0.16666666666666666</v>
      </c>
      <c r="N40" s="30"/>
      <c r="O40" s="28">
        <v>0</v>
      </c>
      <c r="P40" s="78">
        <v>1</v>
      </c>
      <c r="Q40" s="25">
        <v>0.11111111111111112</v>
      </c>
      <c r="R40" s="79">
        <v>1</v>
      </c>
      <c r="S40" s="28">
        <v>0.11111111111111112</v>
      </c>
      <c r="T40" s="78">
        <v>0</v>
      </c>
      <c r="U40" s="29">
        <v>0.11111111111111112</v>
      </c>
      <c r="V40" s="30">
        <v>1</v>
      </c>
      <c r="W40" s="27">
        <v>1</v>
      </c>
      <c r="X40" s="27">
        <v>1</v>
      </c>
      <c r="Y40" s="86">
        <v>1</v>
      </c>
      <c r="Z40" s="87">
        <v>1</v>
      </c>
      <c r="AA40" s="115">
        <v>1</v>
      </c>
      <c r="AB40" s="2">
        <v>0</v>
      </c>
      <c r="AC40" s="1">
        <v>1</v>
      </c>
      <c r="AD40" s="2">
        <v>0</v>
      </c>
      <c r="AE40" s="1">
        <v>1</v>
      </c>
      <c r="AF40" s="85">
        <v>1</v>
      </c>
      <c r="AG40" s="43">
        <f t="shared" si="0"/>
        <v>1</v>
      </c>
      <c r="AH40" s="8">
        <f t="shared" si="1"/>
        <v>0.55555555555555558</v>
      </c>
      <c r="AI40" s="4">
        <v>1223.3880882522994</v>
      </c>
      <c r="AJ40" s="107">
        <f t="shared" si="2"/>
        <v>0</v>
      </c>
      <c r="AK40" s="44">
        <f t="shared" si="3"/>
        <v>0</v>
      </c>
    </row>
    <row r="41" spans="1:37" x14ac:dyDescent="0.25">
      <c r="A41" s="49" t="s">
        <v>80</v>
      </c>
      <c r="B41" s="50" t="s">
        <v>81</v>
      </c>
      <c r="C41" s="46" t="s">
        <v>6</v>
      </c>
      <c r="D41" s="16" t="s">
        <v>24</v>
      </c>
      <c r="E41" s="99" t="s">
        <v>471</v>
      </c>
      <c r="F41" s="94"/>
      <c r="G41" s="100"/>
      <c r="H41" s="121"/>
      <c r="I41" s="25">
        <v>0</v>
      </c>
      <c r="J41" s="27"/>
      <c r="K41" s="28">
        <v>0</v>
      </c>
      <c r="L41" s="26">
        <v>1</v>
      </c>
      <c r="M41" s="29">
        <v>0.33333333333333331</v>
      </c>
      <c r="N41" s="30"/>
      <c r="O41" s="28">
        <v>0</v>
      </c>
      <c r="P41" s="78">
        <v>1</v>
      </c>
      <c r="Q41" s="25">
        <v>0.33333333333333331</v>
      </c>
      <c r="R41" s="79"/>
      <c r="S41" s="28">
        <v>0</v>
      </c>
      <c r="T41" s="78"/>
      <c r="U41" s="29">
        <v>0</v>
      </c>
      <c r="V41" s="30">
        <v>1</v>
      </c>
      <c r="W41" s="27">
        <v>1</v>
      </c>
      <c r="X41" s="27">
        <v>1</v>
      </c>
      <c r="Y41" s="86">
        <v>1</v>
      </c>
      <c r="Z41" s="87">
        <v>0</v>
      </c>
      <c r="AA41" s="115">
        <v>1</v>
      </c>
      <c r="AB41" s="2">
        <v>1</v>
      </c>
      <c r="AC41" s="1">
        <v>1</v>
      </c>
      <c r="AD41" s="2">
        <v>0</v>
      </c>
      <c r="AE41" s="1">
        <v>1</v>
      </c>
      <c r="AF41" s="85">
        <v>1</v>
      </c>
      <c r="AG41" s="43">
        <f t="shared" si="0"/>
        <v>0.30000000000000004</v>
      </c>
      <c r="AH41" s="8">
        <f t="shared" si="1"/>
        <v>0.88888888888888895</v>
      </c>
      <c r="AI41" s="4">
        <v>543.14896231538467</v>
      </c>
      <c r="AJ41" s="107">
        <f t="shared" si="2"/>
        <v>338</v>
      </c>
      <c r="AK41" s="44">
        <f t="shared" si="3"/>
        <v>0.62229705559804982</v>
      </c>
    </row>
    <row r="42" spans="1:37" x14ac:dyDescent="0.25">
      <c r="A42" s="49" t="s">
        <v>82</v>
      </c>
      <c r="B42" s="50" t="s">
        <v>83</v>
      </c>
      <c r="C42" s="46" t="s">
        <v>6</v>
      </c>
      <c r="D42" s="16" t="s">
        <v>24</v>
      </c>
      <c r="E42" s="99" t="s">
        <v>471</v>
      </c>
      <c r="F42" s="94"/>
      <c r="G42" s="100"/>
      <c r="H42" s="121">
        <v>1</v>
      </c>
      <c r="I42" s="25">
        <v>0.11111111111111112</v>
      </c>
      <c r="J42" s="27">
        <v>1</v>
      </c>
      <c r="K42" s="28">
        <v>0.22222222222222224</v>
      </c>
      <c r="L42" s="26"/>
      <c r="M42" s="29">
        <v>0</v>
      </c>
      <c r="N42" s="30">
        <v>0</v>
      </c>
      <c r="O42" s="28">
        <v>0.33333333333333331</v>
      </c>
      <c r="P42" s="78"/>
      <c r="Q42" s="25">
        <v>0</v>
      </c>
      <c r="R42" s="79"/>
      <c r="S42" s="28">
        <v>0</v>
      </c>
      <c r="T42" s="78"/>
      <c r="U42" s="29">
        <v>0</v>
      </c>
      <c r="V42" s="30">
        <v>1</v>
      </c>
      <c r="W42" s="27">
        <v>1</v>
      </c>
      <c r="X42" s="27">
        <v>1</v>
      </c>
      <c r="Y42" s="86">
        <v>1</v>
      </c>
      <c r="Z42" s="87">
        <v>1</v>
      </c>
      <c r="AA42" s="115">
        <v>1</v>
      </c>
      <c r="AB42" s="2">
        <v>1</v>
      </c>
      <c r="AC42" s="1">
        <v>1</v>
      </c>
      <c r="AD42" s="2">
        <v>1</v>
      </c>
      <c r="AE42" s="1">
        <v>1</v>
      </c>
      <c r="AF42" s="85">
        <v>1</v>
      </c>
      <c r="AG42" s="43">
        <f t="shared" si="0"/>
        <v>0</v>
      </c>
      <c r="AH42" s="8">
        <f t="shared" si="1"/>
        <v>0.66666666666666674</v>
      </c>
      <c r="AI42" s="4">
        <v>1606.3341651454994</v>
      </c>
      <c r="AJ42" s="107">
        <f t="shared" si="2"/>
        <v>1070.9000000000001</v>
      </c>
      <c r="AK42" s="44">
        <f t="shared" si="3"/>
        <v>0.66667323850576232</v>
      </c>
    </row>
    <row r="43" spans="1:37" x14ac:dyDescent="0.25">
      <c r="A43" s="49" t="s">
        <v>84</v>
      </c>
      <c r="B43" s="50" t="s">
        <v>85</v>
      </c>
      <c r="C43" s="46" t="s">
        <v>6</v>
      </c>
      <c r="D43" s="16" t="s">
        <v>24</v>
      </c>
      <c r="E43" s="99" t="s">
        <v>471</v>
      </c>
      <c r="F43" s="94"/>
      <c r="G43" s="100"/>
      <c r="H43" s="121"/>
      <c r="I43" s="25">
        <v>0</v>
      </c>
      <c r="J43" s="27">
        <v>0</v>
      </c>
      <c r="K43" s="28">
        <v>0.33333333333333331</v>
      </c>
      <c r="L43" s="26"/>
      <c r="M43" s="29">
        <v>0</v>
      </c>
      <c r="N43" s="30"/>
      <c r="O43" s="28">
        <v>0</v>
      </c>
      <c r="P43" s="78"/>
      <c r="Q43" s="25">
        <v>0</v>
      </c>
      <c r="R43" s="79">
        <v>0</v>
      </c>
      <c r="S43" s="28">
        <v>0.33333333333333331</v>
      </c>
      <c r="T43" s="78"/>
      <c r="U43" s="29">
        <v>0</v>
      </c>
      <c r="V43" s="30">
        <v>1</v>
      </c>
      <c r="W43" s="27">
        <v>1</v>
      </c>
      <c r="X43" s="27">
        <v>1</v>
      </c>
      <c r="Y43" s="86">
        <v>1</v>
      </c>
      <c r="Z43" s="87">
        <v>1</v>
      </c>
      <c r="AA43" s="115">
        <v>1</v>
      </c>
      <c r="AB43" s="2">
        <v>1</v>
      </c>
      <c r="AC43" s="1">
        <v>1</v>
      </c>
      <c r="AD43" s="2">
        <v>0</v>
      </c>
      <c r="AE43" s="1">
        <v>1</v>
      </c>
      <c r="AF43" s="85">
        <v>1</v>
      </c>
      <c r="AG43" s="43">
        <f t="shared" si="0"/>
        <v>0.30000000000000004</v>
      </c>
      <c r="AH43" s="8">
        <f t="shared" si="1"/>
        <v>0.33333333333333337</v>
      </c>
      <c r="AI43" s="4">
        <v>735.98157263261146</v>
      </c>
      <c r="AJ43" s="107">
        <f t="shared" si="2"/>
        <v>171.7</v>
      </c>
      <c r="AK43" s="44">
        <f t="shared" si="3"/>
        <v>0.23329388450016192</v>
      </c>
    </row>
    <row r="44" spans="1:37" x14ac:dyDescent="0.25">
      <c r="A44" s="49" t="s">
        <v>86</v>
      </c>
      <c r="B44" s="50" t="s">
        <v>87</v>
      </c>
      <c r="C44" s="46" t="s">
        <v>6</v>
      </c>
      <c r="D44" s="16" t="s">
        <v>88</v>
      </c>
      <c r="E44" s="99" t="s">
        <v>471</v>
      </c>
      <c r="F44" s="94"/>
      <c r="G44" s="100"/>
      <c r="H44" s="121"/>
      <c r="I44" s="25">
        <v>0</v>
      </c>
      <c r="J44" s="27"/>
      <c r="K44" s="28">
        <v>0</v>
      </c>
      <c r="L44" s="26">
        <v>1</v>
      </c>
      <c r="M44" s="29">
        <v>0.33333333333333331</v>
      </c>
      <c r="N44" s="30">
        <v>0</v>
      </c>
      <c r="O44" s="28">
        <v>0.16666666666666666</v>
      </c>
      <c r="P44" s="78"/>
      <c r="Q44" s="25">
        <v>0</v>
      </c>
      <c r="R44" s="79"/>
      <c r="S44" s="28">
        <v>0</v>
      </c>
      <c r="T44" s="78">
        <v>1</v>
      </c>
      <c r="U44" s="29">
        <v>0.16666666666666666</v>
      </c>
      <c r="V44" s="30">
        <v>1</v>
      </c>
      <c r="W44" s="27">
        <v>1</v>
      </c>
      <c r="X44" s="27">
        <v>1</v>
      </c>
      <c r="Y44" s="86">
        <v>1</v>
      </c>
      <c r="Z44" s="87">
        <v>1</v>
      </c>
      <c r="AA44" s="115">
        <v>1</v>
      </c>
      <c r="AB44" s="2">
        <v>1</v>
      </c>
      <c r="AC44" s="1">
        <v>1</v>
      </c>
      <c r="AD44" s="2">
        <v>1</v>
      </c>
      <c r="AE44" s="1">
        <v>1</v>
      </c>
      <c r="AF44" s="85">
        <v>0</v>
      </c>
      <c r="AG44" s="43">
        <f t="shared" si="0"/>
        <v>0.19999999999999996</v>
      </c>
      <c r="AH44" s="8">
        <f t="shared" si="1"/>
        <v>0.83333333333333348</v>
      </c>
      <c r="AI44" s="4">
        <v>760.00067568035047</v>
      </c>
      <c r="AJ44" s="107">
        <f t="shared" si="2"/>
        <v>506.7</v>
      </c>
      <c r="AK44" s="44">
        <f t="shared" si="3"/>
        <v>0.66670993357526109</v>
      </c>
    </row>
    <row r="45" spans="1:37" x14ac:dyDescent="0.25">
      <c r="A45" s="49" t="s">
        <v>89</v>
      </c>
      <c r="B45" s="50" t="s">
        <v>90</v>
      </c>
      <c r="C45" s="46" t="s">
        <v>6</v>
      </c>
      <c r="D45" s="16" t="s">
        <v>88</v>
      </c>
      <c r="E45" s="99" t="s">
        <v>471</v>
      </c>
      <c r="F45" s="94"/>
      <c r="G45" s="100"/>
      <c r="H45" s="121">
        <v>0</v>
      </c>
      <c r="I45" s="25">
        <v>0.16666666666666666</v>
      </c>
      <c r="J45" s="27"/>
      <c r="K45" s="28">
        <v>0</v>
      </c>
      <c r="L45" s="26">
        <v>0</v>
      </c>
      <c r="M45" s="29">
        <v>0.16666666666666666</v>
      </c>
      <c r="N45" s="30"/>
      <c r="O45" s="28">
        <v>0</v>
      </c>
      <c r="P45" s="78"/>
      <c r="Q45" s="25">
        <v>0</v>
      </c>
      <c r="R45" s="79"/>
      <c r="S45" s="28">
        <v>0</v>
      </c>
      <c r="T45" s="78">
        <v>0</v>
      </c>
      <c r="U45" s="29">
        <v>0.33333333333333331</v>
      </c>
      <c r="V45" s="30">
        <v>1</v>
      </c>
      <c r="W45" s="27">
        <v>1</v>
      </c>
      <c r="X45" s="27">
        <v>1</v>
      </c>
      <c r="Y45" s="86">
        <v>0</v>
      </c>
      <c r="Z45" s="87">
        <v>0</v>
      </c>
      <c r="AA45" s="115">
        <v>1</v>
      </c>
      <c r="AB45" s="2">
        <v>1</v>
      </c>
      <c r="AC45" s="1">
        <v>1</v>
      </c>
      <c r="AD45" s="2">
        <v>0</v>
      </c>
      <c r="AE45" s="1">
        <v>1</v>
      </c>
      <c r="AF45" s="85">
        <v>0</v>
      </c>
      <c r="AG45" s="43">
        <f t="shared" si="0"/>
        <v>0.5</v>
      </c>
      <c r="AH45" s="8">
        <f t="shared" si="1"/>
        <v>0.11111111111111112</v>
      </c>
      <c r="AI45" s="4">
        <v>1241.7423085057605</v>
      </c>
      <c r="AJ45" s="107">
        <f t="shared" si="2"/>
        <v>69</v>
      </c>
      <c r="AK45" s="44">
        <f t="shared" si="3"/>
        <v>5.5567084673977592E-2</v>
      </c>
    </row>
    <row r="46" spans="1:37" x14ac:dyDescent="0.25">
      <c r="A46" s="49" t="s">
        <v>91</v>
      </c>
      <c r="B46" s="50" t="s">
        <v>92</v>
      </c>
      <c r="C46" s="46" t="s">
        <v>6</v>
      </c>
      <c r="D46" s="16" t="s">
        <v>88</v>
      </c>
      <c r="E46" s="99" t="s">
        <v>471</v>
      </c>
      <c r="F46" s="94"/>
      <c r="G46" s="100"/>
      <c r="H46" s="121">
        <v>0</v>
      </c>
      <c r="I46" s="25">
        <v>5.5555555555555559E-2</v>
      </c>
      <c r="J46" s="27">
        <v>1</v>
      </c>
      <c r="K46" s="28">
        <v>0.11111111111111112</v>
      </c>
      <c r="L46" s="26">
        <v>0</v>
      </c>
      <c r="M46" s="29">
        <v>0.16666666666666666</v>
      </c>
      <c r="N46" s="30">
        <v>1</v>
      </c>
      <c r="O46" s="28">
        <v>0.16666666666666666</v>
      </c>
      <c r="P46" s="78"/>
      <c r="Q46" s="25">
        <v>0</v>
      </c>
      <c r="R46" s="79"/>
      <c r="S46" s="28">
        <v>0</v>
      </c>
      <c r="T46" s="78">
        <v>1</v>
      </c>
      <c r="U46" s="29">
        <v>0.16666666666666666</v>
      </c>
      <c r="V46" s="30">
        <v>1</v>
      </c>
      <c r="W46" s="27">
        <v>1</v>
      </c>
      <c r="X46" s="27">
        <v>1</v>
      </c>
      <c r="Y46" s="86">
        <v>1</v>
      </c>
      <c r="Z46" s="87">
        <v>0</v>
      </c>
      <c r="AA46" s="115">
        <v>1</v>
      </c>
      <c r="AB46" s="2">
        <v>1</v>
      </c>
      <c r="AC46" s="1">
        <v>1</v>
      </c>
      <c r="AD46" s="2">
        <v>1</v>
      </c>
      <c r="AE46" s="1">
        <v>0</v>
      </c>
      <c r="AF46" s="85">
        <v>0</v>
      </c>
      <c r="AG46" s="43">
        <f t="shared" si="0"/>
        <v>0.4</v>
      </c>
      <c r="AH46" s="8">
        <f t="shared" si="1"/>
        <v>0.66666666666666674</v>
      </c>
      <c r="AI46" s="4">
        <v>557.65106226873661</v>
      </c>
      <c r="AJ46" s="107">
        <f t="shared" si="2"/>
        <v>223.1</v>
      </c>
      <c r="AK46" s="44">
        <f t="shared" si="3"/>
        <v>0.40007096748340143</v>
      </c>
    </row>
    <row r="47" spans="1:37" x14ac:dyDescent="0.25">
      <c r="A47" s="49" t="s">
        <v>93</v>
      </c>
      <c r="B47" s="50" t="s">
        <v>94</v>
      </c>
      <c r="C47" s="46" t="s">
        <v>6</v>
      </c>
      <c r="D47" s="16" t="s">
        <v>88</v>
      </c>
      <c r="E47" s="99" t="s">
        <v>471</v>
      </c>
      <c r="F47" s="94"/>
      <c r="G47" s="100"/>
      <c r="H47" s="121"/>
      <c r="I47" s="25">
        <v>0</v>
      </c>
      <c r="J47" s="27"/>
      <c r="K47" s="28">
        <v>0</v>
      </c>
      <c r="L47" s="26">
        <v>1</v>
      </c>
      <c r="M47" s="29">
        <v>0.33333333333333331</v>
      </c>
      <c r="N47" s="30">
        <v>0</v>
      </c>
      <c r="O47" s="28">
        <v>0.33333333333333331</v>
      </c>
      <c r="P47" s="78"/>
      <c r="Q47" s="25">
        <v>0</v>
      </c>
      <c r="R47" s="79"/>
      <c r="S47" s="28">
        <v>0</v>
      </c>
      <c r="T47" s="78"/>
      <c r="U47" s="29">
        <v>0</v>
      </c>
      <c r="V47" s="30">
        <v>1</v>
      </c>
      <c r="W47" s="27">
        <v>1</v>
      </c>
      <c r="X47" s="27">
        <v>1</v>
      </c>
      <c r="Y47" s="86">
        <v>1</v>
      </c>
      <c r="Z47" s="87">
        <v>1</v>
      </c>
      <c r="AA47" s="115">
        <v>1</v>
      </c>
      <c r="AB47" s="2">
        <v>1</v>
      </c>
      <c r="AC47" s="1">
        <v>1</v>
      </c>
      <c r="AD47" s="2">
        <v>0</v>
      </c>
      <c r="AE47" s="1">
        <v>1</v>
      </c>
      <c r="AF47" s="85">
        <v>0</v>
      </c>
      <c r="AG47" s="43">
        <f t="shared" si="0"/>
        <v>0.5</v>
      </c>
      <c r="AH47" s="8">
        <f t="shared" si="1"/>
        <v>0.66666666666666674</v>
      </c>
      <c r="AI47" s="4">
        <v>1617.4373354222846</v>
      </c>
      <c r="AJ47" s="107">
        <f t="shared" si="2"/>
        <v>539.1</v>
      </c>
      <c r="AK47" s="44">
        <f t="shared" si="3"/>
        <v>0.33330503024356761</v>
      </c>
    </row>
    <row r="48" spans="1:37" x14ac:dyDescent="0.25">
      <c r="A48" s="49" t="s">
        <v>95</v>
      </c>
      <c r="B48" s="50" t="s">
        <v>96</v>
      </c>
      <c r="C48" s="46" t="s">
        <v>6</v>
      </c>
      <c r="D48" s="16" t="s">
        <v>88</v>
      </c>
      <c r="E48" s="99" t="s">
        <v>471</v>
      </c>
      <c r="F48" s="94"/>
      <c r="G48" s="100"/>
      <c r="H48" s="121">
        <v>0</v>
      </c>
      <c r="I48" s="25">
        <v>0.16666666666666666</v>
      </c>
      <c r="J48" s="27"/>
      <c r="K48" s="28">
        <v>0</v>
      </c>
      <c r="L48" s="26">
        <v>1</v>
      </c>
      <c r="M48" s="29">
        <v>0.16666666666666666</v>
      </c>
      <c r="N48" s="30">
        <v>0</v>
      </c>
      <c r="O48" s="28">
        <v>0.33333333333333331</v>
      </c>
      <c r="P48" s="78"/>
      <c r="Q48" s="25">
        <v>0</v>
      </c>
      <c r="R48" s="79"/>
      <c r="S48" s="28">
        <v>0</v>
      </c>
      <c r="T48" s="78"/>
      <c r="U48" s="29">
        <v>0</v>
      </c>
      <c r="V48" s="30">
        <v>1</v>
      </c>
      <c r="W48" s="27">
        <v>1</v>
      </c>
      <c r="X48" s="27">
        <v>1</v>
      </c>
      <c r="Y48" s="86">
        <v>1</v>
      </c>
      <c r="Z48" s="87">
        <v>1</v>
      </c>
      <c r="AA48" s="115">
        <v>1</v>
      </c>
      <c r="AB48" s="2">
        <v>1</v>
      </c>
      <c r="AC48" s="1">
        <v>1</v>
      </c>
      <c r="AD48" s="2">
        <v>0</v>
      </c>
      <c r="AE48" s="1">
        <v>1</v>
      </c>
      <c r="AF48" s="85">
        <v>0</v>
      </c>
      <c r="AG48" s="43">
        <f t="shared" si="0"/>
        <v>0.5</v>
      </c>
      <c r="AH48" s="8">
        <f t="shared" si="1"/>
        <v>0.49999999999999994</v>
      </c>
      <c r="AI48" s="4">
        <v>1055.9341528534387</v>
      </c>
      <c r="AJ48" s="107">
        <f t="shared" si="2"/>
        <v>264</v>
      </c>
      <c r="AK48" s="44">
        <f t="shared" si="3"/>
        <v>0.25001558978521138</v>
      </c>
    </row>
    <row r="49" spans="1:37" x14ac:dyDescent="0.25">
      <c r="A49" s="49" t="s">
        <v>97</v>
      </c>
      <c r="B49" s="50" t="s">
        <v>98</v>
      </c>
      <c r="C49" s="46" t="s">
        <v>6</v>
      </c>
      <c r="D49" s="16" t="s">
        <v>88</v>
      </c>
      <c r="E49" s="99" t="s">
        <v>471</v>
      </c>
      <c r="F49" s="94"/>
      <c r="G49" s="100"/>
      <c r="H49" s="121">
        <v>0</v>
      </c>
      <c r="I49" s="25">
        <v>0.16666666666666666</v>
      </c>
      <c r="J49" s="27">
        <v>0</v>
      </c>
      <c r="K49" s="28">
        <v>0.16666666666666666</v>
      </c>
      <c r="L49" s="26"/>
      <c r="M49" s="29">
        <v>0</v>
      </c>
      <c r="N49" s="30"/>
      <c r="O49" s="28">
        <v>0</v>
      </c>
      <c r="P49" s="78">
        <v>1</v>
      </c>
      <c r="Q49" s="25">
        <v>0.16666666666666666</v>
      </c>
      <c r="R49" s="79"/>
      <c r="S49" s="28">
        <v>0</v>
      </c>
      <c r="T49" s="78">
        <v>0</v>
      </c>
      <c r="U49" s="29">
        <v>0.16666666666666666</v>
      </c>
      <c r="V49" s="30">
        <v>1</v>
      </c>
      <c r="W49" s="27">
        <v>1</v>
      </c>
      <c r="X49" s="27">
        <v>1</v>
      </c>
      <c r="Y49" s="86">
        <v>1</v>
      </c>
      <c r="Z49" s="87">
        <v>1</v>
      </c>
      <c r="AA49" s="115">
        <v>1</v>
      </c>
      <c r="AB49" s="2">
        <v>1</v>
      </c>
      <c r="AC49" s="1">
        <v>1</v>
      </c>
      <c r="AD49" s="2">
        <v>0</v>
      </c>
      <c r="AE49" s="1">
        <v>1</v>
      </c>
      <c r="AF49" s="85">
        <v>0</v>
      </c>
      <c r="AG49" s="43">
        <f t="shared" si="0"/>
        <v>0.5</v>
      </c>
      <c r="AH49" s="8">
        <f t="shared" si="1"/>
        <v>0.49999999999999994</v>
      </c>
      <c r="AI49" s="4">
        <v>987.50236869855928</v>
      </c>
      <c r="AJ49" s="107">
        <f t="shared" si="2"/>
        <v>246.9</v>
      </c>
      <c r="AK49" s="44">
        <f t="shared" si="3"/>
        <v>0.25002471672588733</v>
      </c>
    </row>
    <row r="50" spans="1:37" x14ac:dyDescent="0.25">
      <c r="A50" s="49" t="s">
        <v>99</v>
      </c>
      <c r="B50" s="50" t="s">
        <v>100</v>
      </c>
      <c r="C50" s="46" t="s">
        <v>6</v>
      </c>
      <c r="D50" s="16" t="s">
        <v>88</v>
      </c>
      <c r="E50" s="99" t="s">
        <v>471</v>
      </c>
      <c r="F50" s="94"/>
      <c r="G50" s="100"/>
      <c r="H50" s="121"/>
      <c r="I50" s="25">
        <v>0</v>
      </c>
      <c r="J50" s="27"/>
      <c r="K50" s="28">
        <v>0</v>
      </c>
      <c r="L50" s="26">
        <v>1</v>
      </c>
      <c r="M50" s="29">
        <v>0.33333333333333331</v>
      </c>
      <c r="N50" s="30">
        <v>0</v>
      </c>
      <c r="O50" s="28">
        <v>0.33333333333333331</v>
      </c>
      <c r="P50" s="78"/>
      <c r="Q50" s="25">
        <v>0</v>
      </c>
      <c r="R50" s="79"/>
      <c r="S50" s="28">
        <v>0</v>
      </c>
      <c r="T50" s="78"/>
      <c r="U50" s="29">
        <v>0</v>
      </c>
      <c r="V50" s="30">
        <v>1</v>
      </c>
      <c r="W50" s="27">
        <v>1</v>
      </c>
      <c r="X50" s="27">
        <v>1</v>
      </c>
      <c r="Y50" s="86">
        <v>0</v>
      </c>
      <c r="Z50" s="87">
        <v>0</v>
      </c>
      <c r="AA50" s="115">
        <v>1</v>
      </c>
      <c r="AB50" s="2">
        <v>1</v>
      </c>
      <c r="AC50" s="1">
        <v>1</v>
      </c>
      <c r="AD50" s="2">
        <v>0</v>
      </c>
      <c r="AE50" s="1">
        <v>1</v>
      </c>
      <c r="AF50" s="85">
        <v>0</v>
      </c>
      <c r="AG50" s="43">
        <f t="shared" si="0"/>
        <v>0.5</v>
      </c>
      <c r="AH50" s="8">
        <f t="shared" si="1"/>
        <v>0.44444444444444442</v>
      </c>
      <c r="AI50" s="4">
        <v>585.74888092835602</v>
      </c>
      <c r="AJ50" s="107">
        <f t="shared" si="2"/>
        <v>130.19999999999999</v>
      </c>
      <c r="AK50" s="44">
        <f t="shared" si="3"/>
        <v>0.22227955398505486</v>
      </c>
    </row>
    <row r="51" spans="1:37" x14ac:dyDescent="0.25">
      <c r="A51" s="49" t="s">
        <v>101</v>
      </c>
      <c r="B51" s="50" t="s">
        <v>102</v>
      </c>
      <c r="C51" s="46" t="s">
        <v>6</v>
      </c>
      <c r="D51" s="16" t="s">
        <v>88</v>
      </c>
      <c r="E51" s="99" t="s">
        <v>471</v>
      </c>
      <c r="F51" s="94"/>
      <c r="G51" s="100"/>
      <c r="H51" s="121">
        <v>1</v>
      </c>
      <c r="I51" s="25">
        <v>0.16666666666666666</v>
      </c>
      <c r="J51" s="27">
        <v>1</v>
      </c>
      <c r="K51" s="28">
        <v>0.16666666666666666</v>
      </c>
      <c r="L51" s="26"/>
      <c r="M51" s="29">
        <v>0</v>
      </c>
      <c r="N51" s="30">
        <v>0</v>
      </c>
      <c r="O51" s="28">
        <v>0.33333333333333331</v>
      </c>
      <c r="P51" s="78"/>
      <c r="Q51" s="25">
        <v>0</v>
      </c>
      <c r="R51" s="79"/>
      <c r="S51" s="28">
        <v>0</v>
      </c>
      <c r="T51" s="78"/>
      <c r="U51" s="29">
        <v>0</v>
      </c>
      <c r="V51" s="30">
        <v>1</v>
      </c>
      <c r="W51" s="27">
        <v>1</v>
      </c>
      <c r="X51" s="27">
        <v>1</v>
      </c>
      <c r="Y51" s="86">
        <v>1</v>
      </c>
      <c r="Z51" s="87">
        <v>1</v>
      </c>
      <c r="AA51" s="115">
        <v>1</v>
      </c>
      <c r="AB51" s="2">
        <v>1</v>
      </c>
      <c r="AC51" s="1">
        <v>1</v>
      </c>
      <c r="AD51" s="2">
        <v>0</v>
      </c>
      <c r="AE51" s="1">
        <v>1</v>
      </c>
      <c r="AF51" s="85">
        <v>0</v>
      </c>
      <c r="AG51" s="43">
        <f t="shared" si="0"/>
        <v>0.5</v>
      </c>
      <c r="AH51" s="8">
        <f t="shared" si="1"/>
        <v>0.66666666666666674</v>
      </c>
      <c r="AI51" s="4">
        <v>1550.3651231380318</v>
      </c>
      <c r="AJ51" s="107">
        <f t="shared" si="2"/>
        <v>516.79999999999995</v>
      </c>
      <c r="AK51" s="44">
        <f t="shared" si="3"/>
        <v>0.33334083196735348</v>
      </c>
    </row>
    <row r="52" spans="1:37" x14ac:dyDescent="0.25">
      <c r="A52" s="49" t="s">
        <v>103</v>
      </c>
      <c r="B52" s="50" t="s">
        <v>104</v>
      </c>
      <c r="C52" s="46" t="s">
        <v>6</v>
      </c>
      <c r="D52" s="16" t="s">
        <v>88</v>
      </c>
      <c r="E52" s="99" t="s">
        <v>471</v>
      </c>
      <c r="F52" s="94"/>
      <c r="G52" s="100"/>
      <c r="H52" s="121">
        <v>0</v>
      </c>
      <c r="I52" s="25">
        <v>0.16666666666666666</v>
      </c>
      <c r="J52" s="27">
        <v>1</v>
      </c>
      <c r="K52" s="28">
        <v>0.16666666666666666</v>
      </c>
      <c r="L52" s="26"/>
      <c r="M52" s="29">
        <v>0</v>
      </c>
      <c r="N52" s="30">
        <v>0</v>
      </c>
      <c r="O52" s="28">
        <v>0.16666666666666666</v>
      </c>
      <c r="P52" s="78"/>
      <c r="Q52" s="25">
        <v>0</v>
      </c>
      <c r="R52" s="79">
        <v>0</v>
      </c>
      <c r="S52" s="28">
        <v>0.16666666666666666</v>
      </c>
      <c r="T52" s="78"/>
      <c r="U52" s="29">
        <v>0</v>
      </c>
      <c r="V52" s="30">
        <v>1</v>
      </c>
      <c r="W52" s="27">
        <v>1</v>
      </c>
      <c r="X52" s="27">
        <v>1</v>
      </c>
      <c r="Y52" s="86">
        <v>0</v>
      </c>
      <c r="Z52" s="87">
        <v>1</v>
      </c>
      <c r="AA52" s="115">
        <v>1</v>
      </c>
      <c r="AB52" s="2">
        <v>1</v>
      </c>
      <c r="AC52" s="1">
        <v>0</v>
      </c>
      <c r="AD52" s="2">
        <v>0</v>
      </c>
      <c r="AE52" s="1">
        <v>0</v>
      </c>
      <c r="AF52" s="85">
        <v>0</v>
      </c>
      <c r="AG52" s="43">
        <f t="shared" si="0"/>
        <v>1</v>
      </c>
      <c r="AH52" s="8">
        <f t="shared" si="1"/>
        <v>0.38888888888888884</v>
      </c>
      <c r="AI52" s="4">
        <v>1506.4056326544335</v>
      </c>
      <c r="AJ52" s="107">
        <f t="shared" si="2"/>
        <v>0</v>
      </c>
      <c r="AK52" s="44">
        <f t="shared" si="3"/>
        <v>0</v>
      </c>
    </row>
    <row r="53" spans="1:37" x14ac:dyDescent="0.25">
      <c r="A53" s="49" t="s">
        <v>105</v>
      </c>
      <c r="B53" s="50" t="s">
        <v>106</v>
      </c>
      <c r="C53" s="46" t="s">
        <v>6</v>
      </c>
      <c r="D53" s="16" t="s">
        <v>88</v>
      </c>
      <c r="E53" s="99" t="s">
        <v>471</v>
      </c>
      <c r="F53" s="94"/>
      <c r="G53" s="100"/>
      <c r="H53" s="121">
        <v>0</v>
      </c>
      <c r="I53" s="25">
        <v>0.33333333333333331</v>
      </c>
      <c r="J53" s="27"/>
      <c r="K53" s="28">
        <v>0</v>
      </c>
      <c r="L53" s="26"/>
      <c r="M53" s="29">
        <v>0</v>
      </c>
      <c r="N53" s="30">
        <v>0</v>
      </c>
      <c r="O53" s="28">
        <v>0.33333333333333331</v>
      </c>
      <c r="P53" s="78"/>
      <c r="Q53" s="25">
        <v>0</v>
      </c>
      <c r="R53" s="79"/>
      <c r="S53" s="28">
        <v>0</v>
      </c>
      <c r="T53" s="78"/>
      <c r="U53" s="29">
        <v>0</v>
      </c>
      <c r="V53" s="30">
        <v>1</v>
      </c>
      <c r="W53" s="27">
        <v>1</v>
      </c>
      <c r="X53" s="27">
        <v>1</v>
      </c>
      <c r="Y53" s="86">
        <v>1</v>
      </c>
      <c r="Z53" s="87">
        <v>0</v>
      </c>
      <c r="AA53" s="115">
        <v>1</v>
      </c>
      <c r="AB53" s="2">
        <v>1</v>
      </c>
      <c r="AC53" s="1">
        <v>1</v>
      </c>
      <c r="AD53" s="2">
        <v>0</v>
      </c>
      <c r="AE53" s="1">
        <v>1</v>
      </c>
      <c r="AF53" s="85">
        <v>0</v>
      </c>
      <c r="AG53" s="43">
        <f t="shared" si="0"/>
        <v>0.5</v>
      </c>
      <c r="AH53" s="8">
        <f t="shared" si="1"/>
        <v>0.22222222222222224</v>
      </c>
      <c r="AI53" s="4">
        <v>1196.876436775078</v>
      </c>
      <c r="AJ53" s="107">
        <f t="shared" si="2"/>
        <v>133</v>
      </c>
      <c r="AK53" s="44">
        <f t="shared" si="3"/>
        <v>0.11112258200885103</v>
      </c>
    </row>
    <row r="54" spans="1:37" x14ac:dyDescent="0.25">
      <c r="A54" s="49" t="s">
        <v>107</v>
      </c>
      <c r="B54" s="50" t="s">
        <v>108</v>
      </c>
      <c r="C54" s="46" t="s">
        <v>6</v>
      </c>
      <c r="D54" s="16" t="s">
        <v>88</v>
      </c>
      <c r="E54" s="99" t="s">
        <v>471</v>
      </c>
      <c r="F54" s="94"/>
      <c r="G54" s="100"/>
      <c r="H54" s="121">
        <v>0</v>
      </c>
      <c r="I54" s="25">
        <v>0.16666666666666666</v>
      </c>
      <c r="J54" s="27">
        <v>0</v>
      </c>
      <c r="K54" s="28">
        <v>0.16666666666666666</v>
      </c>
      <c r="L54" s="26"/>
      <c r="M54" s="29">
        <v>0</v>
      </c>
      <c r="N54" s="30"/>
      <c r="O54" s="28">
        <v>0</v>
      </c>
      <c r="P54" s="78">
        <v>1</v>
      </c>
      <c r="Q54" s="25">
        <v>0.16666666666666666</v>
      </c>
      <c r="R54" s="79"/>
      <c r="S54" s="28">
        <v>0</v>
      </c>
      <c r="T54" s="78">
        <v>0</v>
      </c>
      <c r="U54" s="29">
        <v>0.16666666666666666</v>
      </c>
      <c r="V54" s="30">
        <v>1</v>
      </c>
      <c r="W54" s="27">
        <v>1</v>
      </c>
      <c r="X54" s="27">
        <v>1</v>
      </c>
      <c r="Y54" s="86">
        <v>0</v>
      </c>
      <c r="Z54" s="87">
        <v>0</v>
      </c>
      <c r="AA54" s="115">
        <v>1</v>
      </c>
      <c r="AB54" s="2">
        <v>1</v>
      </c>
      <c r="AC54" s="1">
        <v>1</v>
      </c>
      <c r="AD54" s="2">
        <v>0</v>
      </c>
      <c r="AE54" s="1">
        <v>1</v>
      </c>
      <c r="AF54" s="85">
        <v>0</v>
      </c>
      <c r="AG54" s="43">
        <f t="shared" si="0"/>
        <v>0.5</v>
      </c>
      <c r="AH54" s="8">
        <f t="shared" si="1"/>
        <v>0.27777777777777773</v>
      </c>
      <c r="AI54" s="4">
        <v>1744.1041147023429</v>
      </c>
      <c r="AJ54" s="107">
        <f t="shared" si="2"/>
        <v>242.2</v>
      </c>
      <c r="AK54" s="44">
        <f t="shared" si="3"/>
        <v>0.13886785654498326</v>
      </c>
    </row>
    <row r="55" spans="1:37" x14ac:dyDescent="0.25">
      <c r="A55" s="49" t="s">
        <v>109</v>
      </c>
      <c r="B55" s="50" t="s">
        <v>110</v>
      </c>
      <c r="C55" s="46" t="s">
        <v>6</v>
      </c>
      <c r="D55" s="16" t="s">
        <v>88</v>
      </c>
      <c r="E55" s="99" t="s">
        <v>471</v>
      </c>
      <c r="F55" s="94"/>
      <c r="G55" s="100"/>
      <c r="H55" s="121"/>
      <c r="I55" s="25">
        <v>0</v>
      </c>
      <c r="J55" s="27"/>
      <c r="K55" s="28">
        <v>0</v>
      </c>
      <c r="L55" s="26">
        <v>0</v>
      </c>
      <c r="M55" s="29">
        <v>0.33333333333333331</v>
      </c>
      <c r="N55" s="30"/>
      <c r="O55" s="28">
        <v>0</v>
      </c>
      <c r="P55" s="78"/>
      <c r="Q55" s="25">
        <v>0</v>
      </c>
      <c r="R55" s="79">
        <v>0</v>
      </c>
      <c r="S55" s="28">
        <v>0.22222222222222224</v>
      </c>
      <c r="T55" s="78">
        <v>1</v>
      </c>
      <c r="U55" s="29">
        <v>0.11111111111111112</v>
      </c>
      <c r="V55" s="30">
        <v>1</v>
      </c>
      <c r="W55" s="27">
        <v>1</v>
      </c>
      <c r="X55" s="27">
        <v>1</v>
      </c>
      <c r="Y55" s="86">
        <v>1</v>
      </c>
      <c r="Z55" s="87">
        <v>1</v>
      </c>
      <c r="AA55" s="115">
        <v>1</v>
      </c>
      <c r="AB55" s="2">
        <v>1</v>
      </c>
      <c r="AC55" s="1">
        <v>1</v>
      </c>
      <c r="AD55" s="2">
        <v>0</v>
      </c>
      <c r="AE55" s="1">
        <v>1</v>
      </c>
      <c r="AF55" s="85">
        <v>0</v>
      </c>
      <c r="AG55" s="43">
        <f t="shared" si="0"/>
        <v>0.5</v>
      </c>
      <c r="AH55" s="8">
        <f t="shared" si="1"/>
        <v>0.44444444444444448</v>
      </c>
      <c r="AI55" s="4">
        <v>711.28268364955886</v>
      </c>
      <c r="AJ55" s="107">
        <f t="shared" si="2"/>
        <v>158.1</v>
      </c>
      <c r="AK55" s="44">
        <f t="shared" si="3"/>
        <v>0.22227449596944515</v>
      </c>
    </row>
    <row r="56" spans="1:37" x14ac:dyDescent="0.25">
      <c r="A56" s="49" t="s">
        <v>111</v>
      </c>
      <c r="B56" s="50" t="s">
        <v>112</v>
      </c>
      <c r="C56" s="46" t="s">
        <v>6</v>
      </c>
      <c r="D56" s="16" t="s">
        <v>88</v>
      </c>
      <c r="E56" s="99" t="s">
        <v>471</v>
      </c>
      <c r="F56" s="94"/>
      <c r="G56" s="100"/>
      <c r="H56" s="121"/>
      <c r="I56" s="25">
        <v>0</v>
      </c>
      <c r="J56" s="27">
        <v>0</v>
      </c>
      <c r="K56" s="28">
        <v>0.11111111111111112</v>
      </c>
      <c r="L56" s="26">
        <v>0</v>
      </c>
      <c r="M56" s="29">
        <v>0.22222222222222224</v>
      </c>
      <c r="N56" s="30">
        <v>0</v>
      </c>
      <c r="O56" s="28">
        <v>0.27777777777777779</v>
      </c>
      <c r="P56" s="78"/>
      <c r="Q56" s="25">
        <v>0</v>
      </c>
      <c r="R56" s="79">
        <v>0</v>
      </c>
      <c r="S56" s="28">
        <v>5.5555555555555559E-2</v>
      </c>
      <c r="T56" s="78"/>
      <c r="U56" s="29">
        <v>0</v>
      </c>
      <c r="V56" s="30">
        <v>1</v>
      </c>
      <c r="W56" s="27">
        <v>1</v>
      </c>
      <c r="X56" s="27">
        <v>1</v>
      </c>
      <c r="Y56" s="86">
        <v>1</v>
      </c>
      <c r="Z56" s="87">
        <v>0</v>
      </c>
      <c r="AA56" s="115">
        <v>1</v>
      </c>
      <c r="AB56" s="2">
        <v>1</v>
      </c>
      <c r="AC56" s="1">
        <v>1</v>
      </c>
      <c r="AD56" s="2">
        <v>1</v>
      </c>
      <c r="AE56" s="1">
        <v>1</v>
      </c>
      <c r="AF56" s="85">
        <v>0</v>
      </c>
      <c r="AG56" s="43">
        <f t="shared" si="0"/>
        <v>0.19999999999999996</v>
      </c>
      <c r="AH56" s="8">
        <f t="shared" si="1"/>
        <v>0.22222222222222224</v>
      </c>
      <c r="AI56" s="4">
        <v>774.04958501016029</v>
      </c>
      <c r="AJ56" s="107">
        <f t="shared" si="2"/>
        <v>137.6</v>
      </c>
      <c r="AK56" s="44">
        <f t="shared" si="3"/>
        <v>0.17776638947257345</v>
      </c>
    </row>
    <row r="57" spans="1:37" x14ac:dyDescent="0.25">
      <c r="A57" s="49" t="s">
        <v>113</v>
      </c>
      <c r="B57" s="50" t="s">
        <v>114</v>
      </c>
      <c r="C57" s="46" t="s">
        <v>6</v>
      </c>
      <c r="D57" s="16" t="s">
        <v>88</v>
      </c>
      <c r="E57" s="99" t="s">
        <v>471</v>
      </c>
      <c r="F57" s="94"/>
      <c r="G57" s="100"/>
      <c r="H57" s="121">
        <v>1</v>
      </c>
      <c r="I57" s="25">
        <v>0.11111111111111112</v>
      </c>
      <c r="J57" s="27">
        <v>1</v>
      </c>
      <c r="K57" s="28">
        <v>0.11111111111111112</v>
      </c>
      <c r="L57" s="26">
        <v>1</v>
      </c>
      <c r="M57" s="29">
        <v>0.11111111111111112</v>
      </c>
      <c r="N57" s="30"/>
      <c r="O57" s="28">
        <v>0</v>
      </c>
      <c r="P57" s="78"/>
      <c r="Q57" s="25">
        <v>0</v>
      </c>
      <c r="R57" s="79">
        <v>0</v>
      </c>
      <c r="S57" s="28">
        <v>0.16666666666666666</v>
      </c>
      <c r="T57" s="78">
        <v>0</v>
      </c>
      <c r="U57" s="29">
        <v>0.16666666666666666</v>
      </c>
      <c r="V57" s="30">
        <v>1</v>
      </c>
      <c r="W57" s="27">
        <v>1</v>
      </c>
      <c r="X57" s="27">
        <v>1</v>
      </c>
      <c r="Y57" s="86">
        <v>1</v>
      </c>
      <c r="Z57" s="87">
        <v>1</v>
      </c>
      <c r="AA57" s="115">
        <v>1</v>
      </c>
      <c r="AB57" s="2">
        <v>1</v>
      </c>
      <c r="AC57" s="1">
        <v>0</v>
      </c>
      <c r="AD57" s="2">
        <v>0</v>
      </c>
      <c r="AE57" s="1">
        <v>1</v>
      </c>
      <c r="AF57" s="85">
        <v>0</v>
      </c>
      <c r="AG57" s="43">
        <f t="shared" si="0"/>
        <v>0.8</v>
      </c>
      <c r="AH57" s="8">
        <f t="shared" si="1"/>
        <v>0.66666666666666674</v>
      </c>
      <c r="AI57" s="4">
        <v>1420.5260094931778</v>
      </c>
      <c r="AJ57" s="107">
        <f t="shared" si="2"/>
        <v>189.4</v>
      </c>
      <c r="AK57" s="44">
        <f t="shared" si="3"/>
        <v>0.1333308920317306</v>
      </c>
    </row>
    <row r="58" spans="1:37" x14ac:dyDescent="0.25">
      <c r="A58" s="49" t="s">
        <v>115</v>
      </c>
      <c r="B58" s="50" t="s">
        <v>116</v>
      </c>
      <c r="C58" s="46" t="s">
        <v>6</v>
      </c>
      <c r="D58" s="16" t="s">
        <v>88</v>
      </c>
      <c r="E58" s="99" t="s">
        <v>471</v>
      </c>
      <c r="F58" s="94"/>
      <c r="G58" s="100"/>
      <c r="H58" s="121">
        <v>0</v>
      </c>
      <c r="I58" s="25">
        <v>0.16666666666666666</v>
      </c>
      <c r="J58" s="27">
        <v>0</v>
      </c>
      <c r="K58" s="28">
        <v>0.16666666666666666</v>
      </c>
      <c r="L58" s="26"/>
      <c r="M58" s="29">
        <v>0</v>
      </c>
      <c r="N58" s="30"/>
      <c r="O58" s="28">
        <v>0</v>
      </c>
      <c r="P58" s="78">
        <v>1</v>
      </c>
      <c r="Q58" s="25">
        <v>0.16666666666666666</v>
      </c>
      <c r="R58" s="79"/>
      <c r="S58" s="28">
        <v>0</v>
      </c>
      <c r="T58" s="78">
        <v>1</v>
      </c>
      <c r="U58" s="29">
        <v>0.16666666666666666</v>
      </c>
      <c r="V58" s="30">
        <v>1</v>
      </c>
      <c r="W58" s="27">
        <v>1</v>
      </c>
      <c r="X58" s="27">
        <v>1</v>
      </c>
      <c r="Y58" s="86">
        <v>0</v>
      </c>
      <c r="Z58" s="87">
        <v>1</v>
      </c>
      <c r="AA58" s="115">
        <v>1</v>
      </c>
      <c r="AB58" s="2">
        <v>1</v>
      </c>
      <c r="AC58" s="1">
        <v>1</v>
      </c>
      <c r="AD58" s="2">
        <v>0</v>
      </c>
      <c r="AE58" s="1">
        <v>1</v>
      </c>
      <c r="AF58" s="85">
        <v>0</v>
      </c>
      <c r="AG58" s="43">
        <f t="shared" si="0"/>
        <v>0.5</v>
      </c>
      <c r="AH58" s="8">
        <f t="shared" si="1"/>
        <v>0.55555555555555558</v>
      </c>
      <c r="AI58" s="4">
        <v>1271.8794849713202</v>
      </c>
      <c r="AJ58" s="107">
        <f t="shared" si="2"/>
        <v>353.3</v>
      </c>
      <c r="AK58" s="44">
        <f t="shared" si="3"/>
        <v>0.2777778902597573</v>
      </c>
    </row>
    <row r="59" spans="1:37" x14ac:dyDescent="0.25">
      <c r="A59" s="49" t="s">
        <v>117</v>
      </c>
      <c r="B59" s="50" t="s">
        <v>118</v>
      </c>
      <c r="C59" s="46" t="s">
        <v>6</v>
      </c>
      <c r="D59" s="16" t="s">
        <v>88</v>
      </c>
      <c r="E59" s="99" t="s">
        <v>471</v>
      </c>
      <c r="F59" s="94"/>
      <c r="G59" s="100"/>
      <c r="H59" s="121"/>
      <c r="I59" s="25">
        <v>0</v>
      </c>
      <c r="J59" s="27">
        <v>0</v>
      </c>
      <c r="K59" s="28">
        <v>0.16666666666666666</v>
      </c>
      <c r="L59" s="26">
        <v>1</v>
      </c>
      <c r="M59" s="29">
        <v>0.16666666666666666</v>
      </c>
      <c r="N59" s="30"/>
      <c r="O59" s="28">
        <v>0</v>
      </c>
      <c r="P59" s="78"/>
      <c r="Q59" s="25">
        <v>0</v>
      </c>
      <c r="R59" s="79">
        <v>1</v>
      </c>
      <c r="S59" s="28">
        <v>0.22222222222222224</v>
      </c>
      <c r="T59" s="78">
        <v>1</v>
      </c>
      <c r="U59" s="29">
        <v>0.11111111111111112</v>
      </c>
      <c r="V59" s="30">
        <v>1</v>
      </c>
      <c r="W59" s="27">
        <v>1</v>
      </c>
      <c r="X59" s="27">
        <v>1</v>
      </c>
      <c r="Y59" s="86">
        <v>0</v>
      </c>
      <c r="Z59" s="87">
        <v>0</v>
      </c>
      <c r="AA59" s="115">
        <v>1</v>
      </c>
      <c r="AB59" s="2">
        <v>1</v>
      </c>
      <c r="AC59" s="1">
        <v>0</v>
      </c>
      <c r="AD59" s="2">
        <v>0</v>
      </c>
      <c r="AE59" s="1">
        <v>1</v>
      </c>
      <c r="AF59" s="85">
        <v>0</v>
      </c>
      <c r="AG59" s="43">
        <f t="shared" si="0"/>
        <v>0.8</v>
      </c>
      <c r="AH59" s="8">
        <f t="shared" si="1"/>
        <v>0.61111111111111116</v>
      </c>
      <c r="AI59" s="4">
        <v>823.67395828803637</v>
      </c>
      <c r="AJ59" s="107">
        <f t="shared" si="2"/>
        <v>100.7</v>
      </c>
      <c r="AK59" s="44">
        <f t="shared" si="3"/>
        <v>0.12225711276498256</v>
      </c>
    </row>
    <row r="60" spans="1:37" x14ac:dyDescent="0.25">
      <c r="A60" s="49" t="s">
        <v>119</v>
      </c>
      <c r="B60" s="50" t="s">
        <v>120</v>
      </c>
      <c r="C60" s="46" t="s">
        <v>6</v>
      </c>
      <c r="D60" s="16" t="s">
        <v>88</v>
      </c>
      <c r="E60" s="99" t="s">
        <v>471</v>
      </c>
      <c r="F60" s="94"/>
      <c r="G60" s="100"/>
      <c r="H60" s="121">
        <v>1</v>
      </c>
      <c r="I60" s="25">
        <v>0.11111111111111112</v>
      </c>
      <c r="J60" s="27">
        <v>1</v>
      </c>
      <c r="K60" s="28">
        <v>0.11111111111111112</v>
      </c>
      <c r="L60" s="26">
        <v>1</v>
      </c>
      <c r="M60" s="29">
        <v>0.11111111111111112</v>
      </c>
      <c r="N60" s="30">
        <v>0</v>
      </c>
      <c r="O60" s="28">
        <v>0.33333333333333331</v>
      </c>
      <c r="P60" s="78"/>
      <c r="Q60" s="25">
        <v>0</v>
      </c>
      <c r="R60" s="79"/>
      <c r="S60" s="28">
        <v>0</v>
      </c>
      <c r="T60" s="78"/>
      <c r="U60" s="29">
        <v>0</v>
      </c>
      <c r="V60" s="30">
        <v>1</v>
      </c>
      <c r="W60" s="27">
        <v>1</v>
      </c>
      <c r="X60" s="27">
        <v>1</v>
      </c>
      <c r="Y60" s="86">
        <v>0</v>
      </c>
      <c r="Z60" s="87">
        <v>1</v>
      </c>
      <c r="AA60" s="115">
        <v>1</v>
      </c>
      <c r="AB60" s="2">
        <v>1</v>
      </c>
      <c r="AC60" s="1">
        <v>0</v>
      </c>
      <c r="AD60" s="2">
        <v>0</v>
      </c>
      <c r="AE60" s="1">
        <v>1</v>
      </c>
      <c r="AF60" s="85">
        <v>0</v>
      </c>
      <c r="AG60" s="43">
        <f t="shared" si="0"/>
        <v>0.8</v>
      </c>
      <c r="AH60" s="8">
        <f t="shared" si="1"/>
        <v>0.55555555555555558</v>
      </c>
      <c r="AI60" s="4">
        <v>927.68120639098242</v>
      </c>
      <c r="AJ60" s="107">
        <f t="shared" si="2"/>
        <v>103.1</v>
      </c>
      <c r="AK60" s="44">
        <f t="shared" si="3"/>
        <v>0.11113731666624629</v>
      </c>
    </row>
    <row r="61" spans="1:37" x14ac:dyDescent="0.25">
      <c r="A61" s="49" t="s">
        <v>121</v>
      </c>
      <c r="B61" s="50" t="s">
        <v>122</v>
      </c>
      <c r="C61" s="46" t="s">
        <v>6</v>
      </c>
      <c r="D61" s="16" t="s">
        <v>88</v>
      </c>
      <c r="E61" s="99" t="s">
        <v>471</v>
      </c>
      <c r="F61" s="94"/>
      <c r="G61" s="100"/>
      <c r="H61" s="121">
        <v>0</v>
      </c>
      <c r="I61" s="25">
        <v>0.33333333333333331</v>
      </c>
      <c r="J61" s="27"/>
      <c r="K61" s="28">
        <v>0</v>
      </c>
      <c r="L61" s="26"/>
      <c r="M61" s="29">
        <v>0</v>
      </c>
      <c r="N61" s="30">
        <v>0</v>
      </c>
      <c r="O61" s="28">
        <v>0.11111111111111112</v>
      </c>
      <c r="P61" s="78">
        <v>1</v>
      </c>
      <c r="Q61" s="25">
        <v>8.8888888888888892E-2</v>
      </c>
      <c r="R61" s="79">
        <v>0</v>
      </c>
      <c r="S61" s="28">
        <v>6.6666666666666666E-2</v>
      </c>
      <c r="T61" s="78">
        <v>1</v>
      </c>
      <c r="U61" s="29">
        <v>6.6666666666666666E-2</v>
      </c>
      <c r="V61" s="30">
        <v>1</v>
      </c>
      <c r="W61" s="27">
        <v>1</v>
      </c>
      <c r="X61" s="27">
        <v>1</v>
      </c>
      <c r="Y61" s="86">
        <v>0</v>
      </c>
      <c r="Z61" s="87">
        <v>0</v>
      </c>
      <c r="AA61" s="115">
        <v>1</v>
      </c>
      <c r="AB61" s="2">
        <v>1</v>
      </c>
      <c r="AC61" s="1">
        <v>1</v>
      </c>
      <c r="AD61" s="2">
        <v>0</v>
      </c>
      <c r="AE61" s="1">
        <v>1</v>
      </c>
      <c r="AF61" s="85">
        <v>0</v>
      </c>
      <c r="AG61" s="43">
        <f t="shared" si="0"/>
        <v>0.5</v>
      </c>
      <c r="AH61" s="8">
        <f t="shared" si="1"/>
        <v>0.26666666666666666</v>
      </c>
      <c r="AI61" s="4">
        <v>857.66325505370503</v>
      </c>
      <c r="AJ61" s="107">
        <f t="shared" si="2"/>
        <v>114.4</v>
      </c>
      <c r="AK61" s="44">
        <f t="shared" si="3"/>
        <v>0.13338568409676888</v>
      </c>
    </row>
    <row r="62" spans="1:37" x14ac:dyDescent="0.25">
      <c r="A62" s="49" t="s">
        <v>123</v>
      </c>
      <c r="B62" s="50" t="s">
        <v>124</v>
      </c>
      <c r="C62" s="46" t="s">
        <v>6</v>
      </c>
      <c r="D62" s="16" t="s">
        <v>88</v>
      </c>
      <c r="E62" s="99" t="s">
        <v>471</v>
      </c>
      <c r="F62" s="94"/>
      <c r="G62" s="100"/>
      <c r="H62" s="121"/>
      <c r="I62" s="25">
        <v>0</v>
      </c>
      <c r="J62" s="27">
        <v>1</v>
      </c>
      <c r="K62" s="28">
        <v>0.16666666666666666</v>
      </c>
      <c r="L62" s="26">
        <v>1</v>
      </c>
      <c r="M62" s="29">
        <v>0.16666666666666666</v>
      </c>
      <c r="N62" s="30">
        <v>0</v>
      </c>
      <c r="O62" s="28">
        <v>0.33333333333333331</v>
      </c>
      <c r="P62" s="78"/>
      <c r="Q62" s="25">
        <v>0</v>
      </c>
      <c r="R62" s="79"/>
      <c r="S62" s="28">
        <v>0</v>
      </c>
      <c r="T62" s="78"/>
      <c r="U62" s="29">
        <v>0</v>
      </c>
      <c r="V62" s="30">
        <v>1</v>
      </c>
      <c r="W62" s="27">
        <v>1</v>
      </c>
      <c r="X62" s="27">
        <v>1</v>
      </c>
      <c r="Y62" s="86">
        <v>0</v>
      </c>
      <c r="Z62" s="87">
        <v>0</v>
      </c>
      <c r="AA62" s="115">
        <v>1</v>
      </c>
      <c r="AB62" s="2">
        <v>1</v>
      </c>
      <c r="AC62" s="1">
        <v>1</v>
      </c>
      <c r="AD62" s="2">
        <v>0</v>
      </c>
      <c r="AE62" s="1">
        <v>1</v>
      </c>
      <c r="AF62" s="85">
        <v>0</v>
      </c>
      <c r="AG62" s="43">
        <f t="shared" si="0"/>
        <v>0.5</v>
      </c>
      <c r="AH62" s="8">
        <f t="shared" si="1"/>
        <v>0.44444444444444442</v>
      </c>
      <c r="AI62" s="4">
        <v>1253.9784553414013</v>
      </c>
      <c r="AJ62" s="107">
        <f t="shared" si="2"/>
        <v>278.7</v>
      </c>
      <c r="AK62" s="44">
        <f t="shared" si="3"/>
        <v>0.22225262229415468</v>
      </c>
    </row>
    <row r="63" spans="1:37" x14ac:dyDescent="0.25">
      <c r="A63" s="49" t="s">
        <v>125</v>
      </c>
      <c r="B63" s="50" t="s">
        <v>126</v>
      </c>
      <c r="C63" s="46" t="s">
        <v>6</v>
      </c>
      <c r="D63" s="16" t="s">
        <v>88</v>
      </c>
      <c r="E63" s="99" t="s">
        <v>471</v>
      </c>
      <c r="F63" s="94"/>
      <c r="G63" s="100"/>
      <c r="H63" s="121">
        <v>0</v>
      </c>
      <c r="I63" s="25">
        <v>0.33333333333333331</v>
      </c>
      <c r="J63" s="27"/>
      <c r="K63" s="28">
        <v>0</v>
      </c>
      <c r="L63" s="26"/>
      <c r="M63" s="29">
        <v>0</v>
      </c>
      <c r="N63" s="30">
        <v>0</v>
      </c>
      <c r="O63" s="28">
        <v>0.19999999999999998</v>
      </c>
      <c r="P63" s="78">
        <v>1</v>
      </c>
      <c r="Q63" s="25">
        <v>6.6666666666666666E-2</v>
      </c>
      <c r="R63" s="79">
        <v>0</v>
      </c>
      <c r="S63" s="28">
        <v>6.6666666666666666E-2</v>
      </c>
      <c r="T63" s="78"/>
      <c r="U63" s="29">
        <v>0</v>
      </c>
      <c r="V63" s="30">
        <v>1</v>
      </c>
      <c r="W63" s="27">
        <v>1</v>
      </c>
      <c r="X63" s="27">
        <v>1</v>
      </c>
      <c r="Y63" s="86">
        <v>1</v>
      </c>
      <c r="Z63" s="87">
        <v>1</v>
      </c>
      <c r="AA63" s="115">
        <v>1</v>
      </c>
      <c r="AB63" s="2">
        <v>1</v>
      </c>
      <c r="AC63" s="1">
        <v>1</v>
      </c>
      <c r="AD63" s="2">
        <v>0</v>
      </c>
      <c r="AE63" s="1">
        <v>1</v>
      </c>
      <c r="AF63" s="85">
        <v>0</v>
      </c>
      <c r="AG63" s="43">
        <f t="shared" si="0"/>
        <v>0.5</v>
      </c>
      <c r="AH63" s="8">
        <f t="shared" si="1"/>
        <v>0.4</v>
      </c>
      <c r="AI63" s="4">
        <v>571.24678097500407</v>
      </c>
      <c r="AJ63" s="107">
        <f t="shared" si="2"/>
        <v>114.2</v>
      </c>
      <c r="AK63" s="44">
        <f t="shared" si="3"/>
        <v>0.19991359917176851</v>
      </c>
    </row>
    <row r="64" spans="1:37" x14ac:dyDescent="0.25">
      <c r="A64" s="49" t="s">
        <v>127</v>
      </c>
      <c r="B64" s="50" t="s">
        <v>128</v>
      </c>
      <c r="C64" s="46" t="s">
        <v>6</v>
      </c>
      <c r="D64" s="16" t="s">
        <v>88</v>
      </c>
      <c r="E64" s="99" t="s">
        <v>471</v>
      </c>
      <c r="F64" s="94"/>
      <c r="G64" s="100"/>
      <c r="H64" s="121">
        <v>1</v>
      </c>
      <c r="I64" s="25">
        <v>0.22222222222222224</v>
      </c>
      <c r="J64" s="27"/>
      <c r="K64" s="28">
        <v>0</v>
      </c>
      <c r="L64" s="26">
        <v>0</v>
      </c>
      <c r="M64" s="29">
        <v>0.11111111111111112</v>
      </c>
      <c r="N64" s="30">
        <v>0</v>
      </c>
      <c r="O64" s="28">
        <v>0.11111111111111112</v>
      </c>
      <c r="P64" s="78">
        <v>1</v>
      </c>
      <c r="Q64" s="25">
        <v>0.16666666666666666</v>
      </c>
      <c r="R64" s="79">
        <v>1</v>
      </c>
      <c r="S64" s="28">
        <v>5.5555555555555559E-2</v>
      </c>
      <c r="T64" s="78"/>
      <c r="U64" s="29">
        <v>0</v>
      </c>
      <c r="V64" s="30">
        <v>1</v>
      </c>
      <c r="W64" s="27">
        <v>1</v>
      </c>
      <c r="X64" s="27">
        <v>1</v>
      </c>
      <c r="Y64" s="86">
        <v>1</v>
      </c>
      <c r="Z64" s="87">
        <v>1</v>
      </c>
      <c r="AA64" s="115">
        <v>1</v>
      </c>
      <c r="AB64" s="2">
        <v>1</v>
      </c>
      <c r="AC64" s="1">
        <v>1</v>
      </c>
      <c r="AD64" s="2">
        <v>1</v>
      </c>
      <c r="AE64" s="1">
        <v>1</v>
      </c>
      <c r="AF64" s="85">
        <v>0</v>
      </c>
      <c r="AG64" s="43">
        <f t="shared" si="0"/>
        <v>0.19999999999999996</v>
      </c>
      <c r="AH64" s="8">
        <f t="shared" si="1"/>
        <v>0.7777777777777779</v>
      </c>
      <c r="AI64" s="4">
        <v>2861.2190017339849</v>
      </c>
      <c r="AJ64" s="107">
        <f t="shared" si="2"/>
        <v>1780.3</v>
      </c>
      <c r="AK64" s="44">
        <f t="shared" si="3"/>
        <v>0.62221731329237107</v>
      </c>
    </row>
    <row r="65" spans="1:37" x14ac:dyDescent="0.25">
      <c r="A65" s="49" t="s">
        <v>129</v>
      </c>
      <c r="B65" s="50" t="s">
        <v>130</v>
      </c>
      <c r="C65" s="46" t="s">
        <v>6</v>
      </c>
      <c r="D65" s="16" t="s">
        <v>88</v>
      </c>
      <c r="E65" s="99" t="s">
        <v>471</v>
      </c>
      <c r="F65" s="94"/>
      <c r="G65" s="100"/>
      <c r="H65" s="121">
        <v>0</v>
      </c>
      <c r="I65" s="25">
        <v>0.33333333333333331</v>
      </c>
      <c r="J65" s="27"/>
      <c r="K65" s="28">
        <v>0</v>
      </c>
      <c r="L65" s="26"/>
      <c r="M65" s="29">
        <v>0</v>
      </c>
      <c r="N65" s="30">
        <v>0</v>
      </c>
      <c r="O65" s="28">
        <v>0.33333333333333331</v>
      </c>
      <c r="P65" s="78"/>
      <c r="Q65" s="25">
        <v>0</v>
      </c>
      <c r="R65" s="79"/>
      <c r="S65" s="28">
        <v>0</v>
      </c>
      <c r="T65" s="78"/>
      <c r="U65" s="29">
        <v>0</v>
      </c>
      <c r="V65" s="30">
        <v>1</v>
      </c>
      <c r="W65" s="27">
        <v>1</v>
      </c>
      <c r="X65" s="27">
        <v>1</v>
      </c>
      <c r="Y65" s="86">
        <v>0</v>
      </c>
      <c r="Z65" s="87">
        <v>1</v>
      </c>
      <c r="AA65" s="115">
        <v>1</v>
      </c>
      <c r="AB65" s="2">
        <v>0</v>
      </c>
      <c r="AC65" s="1">
        <v>1</v>
      </c>
      <c r="AD65" s="2">
        <v>0</v>
      </c>
      <c r="AE65" s="1">
        <v>1</v>
      </c>
      <c r="AF65" s="85">
        <v>0</v>
      </c>
      <c r="AG65" s="43">
        <f t="shared" si="0"/>
        <v>1</v>
      </c>
      <c r="AH65" s="8">
        <f t="shared" si="1"/>
        <v>0.22222222222222224</v>
      </c>
      <c r="AI65" s="4">
        <v>1694.0265508009245</v>
      </c>
      <c r="AJ65" s="107">
        <f t="shared" si="2"/>
        <v>0</v>
      </c>
      <c r="AK65" s="44">
        <f t="shared" si="3"/>
        <v>0</v>
      </c>
    </row>
    <row r="66" spans="1:37" x14ac:dyDescent="0.25">
      <c r="A66" s="49" t="s">
        <v>131</v>
      </c>
      <c r="B66" s="50" t="s">
        <v>132</v>
      </c>
      <c r="C66" s="46" t="s">
        <v>6</v>
      </c>
      <c r="D66" s="16" t="s">
        <v>88</v>
      </c>
      <c r="E66" s="99" t="s">
        <v>471</v>
      </c>
      <c r="F66" s="94"/>
      <c r="G66" s="100"/>
      <c r="H66" s="121">
        <v>0</v>
      </c>
      <c r="I66" s="25">
        <v>0.33333333333333331</v>
      </c>
      <c r="J66" s="27"/>
      <c r="K66" s="28">
        <v>0</v>
      </c>
      <c r="L66" s="26"/>
      <c r="M66" s="29">
        <v>0</v>
      </c>
      <c r="N66" s="30">
        <v>0</v>
      </c>
      <c r="O66" s="28">
        <v>0.33333333333333331</v>
      </c>
      <c r="P66" s="78"/>
      <c r="Q66" s="25">
        <v>0</v>
      </c>
      <c r="R66" s="79"/>
      <c r="S66" s="28">
        <v>0</v>
      </c>
      <c r="T66" s="78"/>
      <c r="U66" s="29">
        <v>0</v>
      </c>
      <c r="V66" s="30">
        <v>1</v>
      </c>
      <c r="W66" s="27">
        <v>1</v>
      </c>
      <c r="X66" s="27">
        <v>1</v>
      </c>
      <c r="Y66" s="86">
        <v>1</v>
      </c>
      <c r="Z66" s="87">
        <v>1</v>
      </c>
      <c r="AA66" s="115">
        <v>1</v>
      </c>
      <c r="AB66" s="2">
        <v>1</v>
      </c>
      <c r="AC66" s="1">
        <v>0</v>
      </c>
      <c r="AD66" s="2">
        <v>0</v>
      </c>
      <c r="AE66" s="1">
        <v>1</v>
      </c>
      <c r="AF66" s="85">
        <v>0</v>
      </c>
      <c r="AG66" s="43">
        <f t="shared" si="0"/>
        <v>0.8</v>
      </c>
      <c r="AH66" s="8">
        <f t="shared" si="1"/>
        <v>0.33333333333333337</v>
      </c>
      <c r="AI66" s="4">
        <v>1743.6509240788007</v>
      </c>
      <c r="AJ66" s="107">
        <f t="shared" si="2"/>
        <v>116.2</v>
      </c>
      <c r="AK66" s="44">
        <f t="shared" si="3"/>
        <v>6.664177926633473E-2</v>
      </c>
    </row>
    <row r="67" spans="1:37" x14ac:dyDescent="0.25">
      <c r="A67" s="49" t="s">
        <v>133</v>
      </c>
      <c r="B67" s="50" t="s">
        <v>134</v>
      </c>
      <c r="C67" s="46" t="s">
        <v>135</v>
      </c>
      <c r="D67" s="16" t="s">
        <v>136</v>
      </c>
      <c r="E67" s="99" t="s">
        <v>471</v>
      </c>
      <c r="F67" s="94"/>
      <c r="G67" s="100"/>
      <c r="H67" s="121"/>
      <c r="I67" s="25">
        <v>0</v>
      </c>
      <c r="J67" s="27">
        <v>0</v>
      </c>
      <c r="K67" s="28">
        <v>0.33333333333333331</v>
      </c>
      <c r="L67" s="26"/>
      <c r="M67" s="29">
        <v>0</v>
      </c>
      <c r="N67" s="30">
        <v>0</v>
      </c>
      <c r="O67" s="28">
        <v>0.33333333333333331</v>
      </c>
      <c r="P67" s="78"/>
      <c r="Q67" s="25">
        <v>0</v>
      </c>
      <c r="R67" s="79"/>
      <c r="S67" s="28">
        <v>0</v>
      </c>
      <c r="T67" s="78"/>
      <c r="U67" s="29">
        <v>0</v>
      </c>
      <c r="V67" s="30">
        <v>1</v>
      </c>
      <c r="W67" s="27">
        <v>1</v>
      </c>
      <c r="X67" s="27">
        <v>1</v>
      </c>
      <c r="Y67" s="86">
        <v>0</v>
      </c>
      <c r="Z67" s="87">
        <v>0</v>
      </c>
      <c r="AA67" s="115">
        <v>1</v>
      </c>
      <c r="AB67" s="2">
        <v>1</v>
      </c>
      <c r="AC67" s="1">
        <v>1</v>
      </c>
      <c r="AD67" s="2">
        <v>0</v>
      </c>
      <c r="AE67" s="1">
        <v>0</v>
      </c>
      <c r="AF67" s="85">
        <v>0</v>
      </c>
      <c r="AG67" s="43">
        <f t="shared" si="0"/>
        <v>0.7</v>
      </c>
      <c r="AH67" s="8">
        <f t="shared" si="1"/>
        <v>0.11111111111111112</v>
      </c>
      <c r="AI67" s="4">
        <v>1200.5019617634159</v>
      </c>
      <c r="AJ67" s="107">
        <f t="shared" si="2"/>
        <v>40</v>
      </c>
      <c r="AK67" s="44">
        <f t="shared" si="3"/>
        <v>3.3319395781114799E-2</v>
      </c>
    </row>
    <row r="68" spans="1:37" x14ac:dyDescent="0.25">
      <c r="A68" s="49" t="s">
        <v>137</v>
      </c>
      <c r="B68" s="50" t="s">
        <v>138</v>
      </c>
      <c r="C68" s="46" t="s">
        <v>135</v>
      </c>
      <c r="D68" s="16" t="s">
        <v>136</v>
      </c>
      <c r="E68" s="99" t="s">
        <v>471</v>
      </c>
      <c r="F68" s="94"/>
      <c r="G68" s="100"/>
      <c r="H68" s="121">
        <v>0</v>
      </c>
      <c r="I68" s="25">
        <v>0.16666666666666666</v>
      </c>
      <c r="J68" s="27">
        <v>1</v>
      </c>
      <c r="K68" s="28">
        <v>0.16666666666666666</v>
      </c>
      <c r="L68" s="26"/>
      <c r="M68" s="29">
        <v>0</v>
      </c>
      <c r="N68" s="30">
        <v>0</v>
      </c>
      <c r="O68" s="28">
        <v>0.16666666666666666</v>
      </c>
      <c r="P68" s="78"/>
      <c r="Q68" s="25">
        <v>0</v>
      </c>
      <c r="R68" s="79"/>
      <c r="S68" s="28">
        <v>0</v>
      </c>
      <c r="T68" s="78">
        <v>0</v>
      </c>
      <c r="U68" s="29">
        <v>0.16666666666666666</v>
      </c>
      <c r="V68" s="30">
        <v>1</v>
      </c>
      <c r="W68" s="27">
        <v>1</v>
      </c>
      <c r="X68" s="27">
        <v>1</v>
      </c>
      <c r="Y68" s="86">
        <v>0</v>
      </c>
      <c r="Z68" s="87">
        <v>1</v>
      </c>
      <c r="AA68" s="115">
        <v>1</v>
      </c>
      <c r="AB68" s="2">
        <v>1</v>
      </c>
      <c r="AC68" s="1">
        <v>0</v>
      </c>
      <c r="AD68" s="2">
        <v>0</v>
      </c>
      <c r="AE68" s="1">
        <v>1</v>
      </c>
      <c r="AF68" s="85">
        <v>0</v>
      </c>
      <c r="AG68" s="43">
        <f t="shared" si="0"/>
        <v>0.8</v>
      </c>
      <c r="AH68" s="8">
        <f t="shared" si="1"/>
        <v>0.38888888888888884</v>
      </c>
      <c r="AI68" s="4">
        <v>342.15892077439753</v>
      </c>
      <c r="AJ68" s="107">
        <f t="shared" si="2"/>
        <v>26.6</v>
      </c>
      <c r="AK68" s="44">
        <f t="shared" si="3"/>
        <v>7.7741652737847833E-2</v>
      </c>
    </row>
    <row r="69" spans="1:37" x14ac:dyDescent="0.25">
      <c r="A69" s="49" t="s">
        <v>139</v>
      </c>
      <c r="B69" s="50" t="s">
        <v>140</v>
      </c>
      <c r="C69" s="46" t="s">
        <v>135</v>
      </c>
      <c r="D69" s="16" t="s">
        <v>136</v>
      </c>
      <c r="E69" s="99" t="s">
        <v>471</v>
      </c>
      <c r="F69" s="94"/>
      <c r="G69" s="100"/>
      <c r="H69" s="121"/>
      <c r="I69" s="25">
        <v>0</v>
      </c>
      <c r="J69" s="27">
        <v>1</v>
      </c>
      <c r="K69" s="28">
        <v>0.33333333333333331</v>
      </c>
      <c r="L69" s="26"/>
      <c r="M69" s="29">
        <v>0</v>
      </c>
      <c r="N69" s="30">
        <v>0</v>
      </c>
      <c r="O69" s="28">
        <v>0.33333333333333331</v>
      </c>
      <c r="P69" s="78"/>
      <c r="Q69" s="25">
        <v>0</v>
      </c>
      <c r="R69" s="79"/>
      <c r="S69" s="28">
        <v>0</v>
      </c>
      <c r="T69" s="78"/>
      <c r="U69" s="29">
        <v>0</v>
      </c>
      <c r="V69" s="30">
        <v>1</v>
      </c>
      <c r="W69" s="27">
        <v>0</v>
      </c>
      <c r="X69" s="27">
        <v>1</v>
      </c>
      <c r="Y69" s="86">
        <v>0</v>
      </c>
      <c r="Z69" s="87">
        <v>1</v>
      </c>
      <c r="AA69" s="115">
        <v>1</v>
      </c>
      <c r="AB69" s="2">
        <v>1</v>
      </c>
      <c r="AC69" s="1">
        <v>1</v>
      </c>
      <c r="AD69" s="2">
        <v>0</v>
      </c>
      <c r="AE69" s="1">
        <v>0</v>
      </c>
      <c r="AF69" s="85">
        <v>0</v>
      </c>
      <c r="AG69" s="43">
        <f t="shared" ref="AG69:AG132" si="4">IF(OR(AA69=0,AB69=0),1,1-(AC69*0.3+AD69*0.3+AE69*0.2+AF69*0.2))</f>
        <v>0.7</v>
      </c>
      <c r="AH69" s="8">
        <f t="shared" ref="AH69:AH132" si="5">H69*I69+J69*K69+L69*M69+N69*O69+P69*Q69+R69*S69+T69*U69+V69*5%/0.9+W69*3%/0.9+X69*2%/0.9+Y69*10%/0.9+Z69*10%/0.9</f>
        <v>0.52222222222222225</v>
      </c>
      <c r="AI69" s="4">
        <v>1603.6150214042459</v>
      </c>
      <c r="AJ69" s="107">
        <f t="shared" ref="AJ69:AJ132" si="6">ROUND(AH69*AI69*(1-AG69),1)</f>
        <v>251.2</v>
      </c>
      <c r="AK69" s="44">
        <f t="shared" si="3"/>
        <v>0.15664607567720984</v>
      </c>
    </row>
    <row r="70" spans="1:37" x14ac:dyDescent="0.25">
      <c r="A70" s="49" t="s">
        <v>141</v>
      </c>
      <c r="B70" s="50" t="s">
        <v>142</v>
      </c>
      <c r="C70" s="46" t="s">
        <v>135</v>
      </c>
      <c r="D70" s="16" t="s">
        <v>143</v>
      </c>
      <c r="E70" s="99" t="s">
        <v>471</v>
      </c>
      <c r="F70" s="94"/>
      <c r="G70" s="100"/>
      <c r="H70" s="121">
        <v>0</v>
      </c>
      <c r="I70" s="25">
        <v>0.16666666666666666</v>
      </c>
      <c r="J70" s="27"/>
      <c r="K70" s="28">
        <v>0</v>
      </c>
      <c r="L70" s="26">
        <v>1</v>
      </c>
      <c r="M70" s="29">
        <v>0.16666666666666666</v>
      </c>
      <c r="N70" s="30">
        <v>0</v>
      </c>
      <c r="O70" s="28">
        <v>0.33333333333333331</v>
      </c>
      <c r="P70" s="78"/>
      <c r="Q70" s="25">
        <v>0</v>
      </c>
      <c r="R70" s="79"/>
      <c r="S70" s="28">
        <v>0</v>
      </c>
      <c r="T70" s="78"/>
      <c r="U70" s="29">
        <v>0</v>
      </c>
      <c r="V70" s="30">
        <v>1</v>
      </c>
      <c r="W70" s="27">
        <v>1</v>
      </c>
      <c r="X70" s="27">
        <v>1</v>
      </c>
      <c r="Y70" s="86">
        <v>1</v>
      </c>
      <c r="Z70" s="87">
        <v>0</v>
      </c>
      <c r="AA70" s="115">
        <v>1</v>
      </c>
      <c r="AB70" s="2">
        <v>1</v>
      </c>
      <c r="AC70" s="1">
        <v>1</v>
      </c>
      <c r="AD70" s="2">
        <v>0</v>
      </c>
      <c r="AE70" s="1">
        <v>1</v>
      </c>
      <c r="AF70" s="85">
        <v>0</v>
      </c>
      <c r="AG70" s="43">
        <f t="shared" si="4"/>
        <v>0.5</v>
      </c>
      <c r="AH70" s="8">
        <f t="shared" si="5"/>
        <v>0.38888888888888884</v>
      </c>
      <c r="AI70" s="4">
        <v>479.47567970769882</v>
      </c>
      <c r="AJ70" s="107">
        <f t="shared" si="6"/>
        <v>93.2</v>
      </c>
      <c r="AK70" s="44">
        <f t="shared" ref="AK70:AK133" si="7">AJ70/AI70</f>
        <v>0.19437899343886891</v>
      </c>
    </row>
    <row r="71" spans="1:37" x14ac:dyDescent="0.25">
      <c r="A71" s="49" t="s">
        <v>144</v>
      </c>
      <c r="B71" s="50" t="s">
        <v>145</v>
      </c>
      <c r="C71" s="46" t="s">
        <v>135</v>
      </c>
      <c r="D71" s="16" t="s">
        <v>143</v>
      </c>
      <c r="E71" s="99" t="s">
        <v>471</v>
      </c>
      <c r="F71" s="94"/>
      <c r="G71" s="100"/>
      <c r="H71" s="121">
        <v>0</v>
      </c>
      <c r="I71" s="25">
        <v>0.16666666666666666</v>
      </c>
      <c r="J71" s="27"/>
      <c r="K71" s="28">
        <v>0</v>
      </c>
      <c r="L71" s="26">
        <v>1</v>
      </c>
      <c r="M71" s="29">
        <v>0.16666666666666666</v>
      </c>
      <c r="N71" s="30">
        <v>0</v>
      </c>
      <c r="O71" s="28">
        <v>0.33333333333333331</v>
      </c>
      <c r="P71" s="78"/>
      <c r="Q71" s="25">
        <v>0</v>
      </c>
      <c r="R71" s="79"/>
      <c r="S71" s="28">
        <v>0</v>
      </c>
      <c r="T71" s="78"/>
      <c r="U71" s="29">
        <v>0</v>
      </c>
      <c r="V71" s="30">
        <v>0</v>
      </c>
      <c r="W71" s="27">
        <v>1</v>
      </c>
      <c r="X71" s="27">
        <v>1</v>
      </c>
      <c r="Y71" s="86">
        <v>1</v>
      </c>
      <c r="Z71" s="87">
        <v>1</v>
      </c>
      <c r="AA71" s="115">
        <v>1</v>
      </c>
      <c r="AB71" s="2">
        <v>1</v>
      </c>
      <c r="AC71" s="1">
        <v>1</v>
      </c>
      <c r="AD71" s="2">
        <v>0</v>
      </c>
      <c r="AE71" s="1">
        <v>1</v>
      </c>
      <c r="AF71" s="85">
        <v>0</v>
      </c>
      <c r="AG71" s="43">
        <f t="shared" si="4"/>
        <v>0.5</v>
      </c>
      <c r="AH71" s="8">
        <f t="shared" si="5"/>
        <v>0.44444444444444442</v>
      </c>
      <c r="AI71" s="4">
        <v>507.34690305554705</v>
      </c>
      <c r="AJ71" s="107">
        <f t="shared" si="6"/>
        <v>112.7</v>
      </c>
      <c r="AK71" s="44">
        <f t="shared" si="7"/>
        <v>0.22213597702332089</v>
      </c>
    </row>
    <row r="72" spans="1:37" x14ac:dyDescent="0.25">
      <c r="A72" s="49" t="s">
        <v>146</v>
      </c>
      <c r="B72" s="50" t="s">
        <v>147</v>
      </c>
      <c r="C72" s="46" t="s">
        <v>135</v>
      </c>
      <c r="D72" s="16" t="s">
        <v>136</v>
      </c>
      <c r="E72" s="99" t="s">
        <v>471</v>
      </c>
      <c r="F72" s="94"/>
      <c r="G72" s="100"/>
      <c r="H72" s="121"/>
      <c r="I72" s="25">
        <v>0</v>
      </c>
      <c r="J72" s="27">
        <v>1</v>
      </c>
      <c r="K72" s="28">
        <v>0.33333333333333331</v>
      </c>
      <c r="L72" s="26"/>
      <c r="M72" s="29">
        <v>0</v>
      </c>
      <c r="N72" s="30">
        <v>0</v>
      </c>
      <c r="O72" s="28">
        <v>0.33333333333333331</v>
      </c>
      <c r="P72" s="78"/>
      <c r="Q72" s="25">
        <v>0</v>
      </c>
      <c r="R72" s="79"/>
      <c r="S72" s="28">
        <v>0</v>
      </c>
      <c r="T72" s="78"/>
      <c r="U72" s="29">
        <v>0</v>
      </c>
      <c r="V72" s="30">
        <v>1</v>
      </c>
      <c r="W72" s="27">
        <v>1</v>
      </c>
      <c r="X72" s="27">
        <v>1</v>
      </c>
      <c r="Y72" s="86">
        <v>1</v>
      </c>
      <c r="Z72" s="87">
        <v>0</v>
      </c>
      <c r="AA72" s="115">
        <v>1</v>
      </c>
      <c r="AB72" s="2">
        <v>1</v>
      </c>
      <c r="AC72" s="1">
        <v>1</v>
      </c>
      <c r="AD72" s="2">
        <v>0</v>
      </c>
      <c r="AE72" s="1">
        <v>0</v>
      </c>
      <c r="AF72" s="85">
        <v>0</v>
      </c>
      <c r="AG72" s="43">
        <f t="shared" si="4"/>
        <v>0.7</v>
      </c>
      <c r="AH72" s="8">
        <f t="shared" si="5"/>
        <v>0.55555555555555558</v>
      </c>
      <c r="AI72" s="4">
        <v>1739.1190178433783</v>
      </c>
      <c r="AJ72" s="107">
        <f t="shared" si="6"/>
        <v>289.89999999999998</v>
      </c>
      <c r="AK72" s="44">
        <f t="shared" si="7"/>
        <v>0.16669359430011582</v>
      </c>
    </row>
    <row r="73" spans="1:37" x14ac:dyDescent="0.25">
      <c r="A73" s="49" t="s">
        <v>148</v>
      </c>
      <c r="B73" s="50" t="s">
        <v>149</v>
      </c>
      <c r="C73" s="46" t="s">
        <v>135</v>
      </c>
      <c r="D73" s="16" t="s">
        <v>136</v>
      </c>
      <c r="E73" s="99" t="s">
        <v>471</v>
      </c>
      <c r="F73" s="94"/>
      <c r="G73" s="100"/>
      <c r="H73" s="121">
        <v>1</v>
      </c>
      <c r="I73" s="25">
        <v>0.22222222222222224</v>
      </c>
      <c r="J73" s="27"/>
      <c r="K73" s="28">
        <v>0</v>
      </c>
      <c r="L73" s="26">
        <v>1</v>
      </c>
      <c r="M73" s="29">
        <v>0.11111111111111112</v>
      </c>
      <c r="N73" s="30"/>
      <c r="O73" s="28">
        <v>0</v>
      </c>
      <c r="P73" s="78">
        <v>0</v>
      </c>
      <c r="Q73" s="25">
        <v>0.33333333333333331</v>
      </c>
      <c r="R73" s="79"/>
      <c r="S73" s="28">
        <v>0</v>
      </c>
      <c r="T73" s="78"/>
      <c r="U73" s="29">
        <v>0</v>
      </c>
      <c r="V73" s="30">
        <v>1</v>
      </c>
      <c r="W73" s="27">
        <v>1</v>
      </c>
      <c r="X73" s="27">
        <v>1</v>
      </c>
      <c r="Y73" s="86">
        <v>1</v>
      </c>
      <c r="Z73" s="87">
        <v>1</v>
      </c>
      <c r="AA73" s="115">
        <v>1</v>
      </c>
      <c r="AB73" s="2">
        <v>1</v>
      </c>
      <c r="AC73" s="1">
        <v>0</v>
      </c>
      <c r="AD73" s="2">
        <v>0</v>
      </c>
      <c r="AE73" s="1">
        <v>0</v>
      </c>
      <c r="AF73" s="85">
        <v>0</v>
      </c>
      <c r="AG73" s="43">
        <f t="shared" si="4"/>
        <v>1</v>
      </c>
      <c r="AH73" s="8">
        <f t="shared" si="5"/>
        <v>0.66666666666666674</v>
      </c>
      <c r="AI73" s="4">
        <v>1131.1637963614519</v>
      </c>
      <c r="AJ73" s="107">
        <f t="shared" si="6"/>
        <v>0</v>
      </c>
      <c r="AK73" s="44">
        <f t="shared" si="7"/>
        <v>0</v>
      </c>
    </row>
    <row r="74" spans="1:37" x14ac:dyDescent="0.25">
      <c r="A74" s="49" t="s">
        <v>150</v>
      </c>
      <c r="B74" s="50" t="s">
        <v>151</v>
      </c>
      <c r="C74" s="46" t="s">
        <v>135</v>
      </c>
      <c r="D74" s="16" t="s">
        <v>143</v>
      </c>
      <c r="E74" s="99" t="s">
        <v>471</v>
      </c>
      <c r="F74" s="94"/>
      <c r="G74" s="100"/>
      <c r="H74" s="121"/>
      <c r="I74" s="25">
        <v>0</v>
      </c>
      <c r="J74" s="27">
        <v>1</v>
      </c>
      <c r="K74" s="28">
        <v>0.24444444444444444</v>
      </c>
      <c r="L74" s="26">
        <v>1</v>
      </c>
      <c r="M74" s="29">
        <v>8.8888888888888892E-2</v>
      </c>
      <c r="N74" s="30"/>
      <c r="O74" s="28">
        <v>0</v>
      </c>
      <c r="P74" s="78">
        <v>1</v>
      </c>
      <c r="Q74" s="25">
        <v>0.13333333333333333</v>
      </c>
      <c r="R74" s="79">
        <v>0</v>
      </c>
      <c r="S74" s="28">
        <v>9.9999999999999992E-2</v>
      </c>
      <c r="T74" s="78">
        <v>0</v>
      </c>
      <c r="U74" s="29">
        <v>9.9999999999999992E-2</v>
      </c>
      <c r="V74" s="30">
        <v>1</v>
      </c>
      <c r="W74" s="27">
        <v>1</v>
      </c>
      <c r="X74" s="27">
        <v>1</v>
      </c>
      <c r="Y74" s="86">
        <v>1</v>
      </c>
      <c r="Z74" s="87">
        <v>1</v>
      </c>
      <c r="AA74" s="115">
        <v>1</v>
      </c>
      <c r="AB74" s="2">
        <v>1</v>
      </c>
      <c r="AC74" s="1">
        <v>1</v>
      </c>
      <c r="AD74" s="2">
        <v>0</v>
      </c>
      <c r="AE74" s="1">
        <v>1</v>
      </c>
      <c r="AF74" s="85">
        <v>0</v>
      </c>
      <c r="AG74" s="43">
        <f t="shared" si="4"/>
        <v>0.5</v>
      </c>
      <c r="AH74" s="8">
        <f t="shared" si="5"/>
        <v>0.80000000000000016</v>
      </c>
      <c r="AI74" s="4">
        <v>919.52377516722197</v>
      </c>
      <c r="AJ74" s="107">
        <f t="shared" si="6"/>
        <v>367.8</v>
      </c>
      <c r="AK74" s="44">
        <f t="shared" si="7"/>
        <v>0.39998965761718663</v>
      </c>
    </row>
    <row r="75" spans="1:37" x14ac:dyDescent="0.25">
      <c r="A75" s="49" t="s">
        <v>152</v>
      </c>
      <c r="B75" s="50" t="s">
        <v>153</v>
      </c>
      <c r="C75" s="46" t="s">
        <v>135</v>
      </c>
      <c r="D75" s="16" t="s">
        <v>136</v>
      </c>
      <c r="E75" s="99" t="s">
        <v>471</v>
      </c>
      <c r="F75" s="94"/>
      <c r="G75" s="100"/>
      <c r="H75" s="121"/>
      <c r="I75" s="25">
        <v>0</v>
      </c>
      <c r="J75" s="27">
        <v>0</v>
      </c>
      <c r="K75" s="28">
        <v>0.16666666666666666</v>
      </c>
      <c r="L75" s="26">
        <v>0</v>
      </c>
      <c r="M75" s="29">
        <v>0.16666666666666666</v>
      </c>
      <c r="N75" s="30"/>
      <c r="O75" s="28">
        <v>0</v>
      </c>
      <c r="P75" s="78">
        <v>1</v>
      </c>
      <c r="Q75" s="25">
        <v>0.11111111111111112</v>
      </c>
      <c r="R75" s="79">
        <v>0</v>
      </c>
      <c r="S75" s="28">
        <v>0.16666666666666666</v>
      </c>
      <c r="T75" s="78">
        <v>1</v>
      </c>
      <c r="U75" s="29">
        <v>5.5555555555555559E-2</v>
      </c>
      <c r="V75" s="30">
        <v>1</v>
      </c>
      <c r="W75" s="27">
        <v>1</v>
      </c>
      <c r="X75" s="27">
        <v>1</v>
      </c>
      <c r="Y75" s="86">
        <v>0</v>
      </c>
      <c r="Z75" s="87">
        <v>0</v>
      </c>
      <c r="AA75" s="115">
        <v>1</v>
      </c>
      <c r="AB75" s="2">
        <v>1</v>
      </c>
      <c r="AC75" s="1">
        <v>0</v>
      </c>
      <c r="AD75" s="2">
        <v>0</v>
      </c>
      <c r="AE75" s="1">
        <v>1</v>
      </c>
      <c r="AF75" s="85">
        <v>0</v>
      </c>
      <c r="AG75" s="43">
        <f t="shared" si="4"/>
        <v>0.8</v>
      </c>
      <c r="AH75" s="8">
        <f t="shared" si="5"/>
        <v>0.27777777777777779</v>
      </c>
      <c r="AI75" s="4">
        <v>1343.2570081792242</v>
      </c>
      <c r="AJ75" s="107">
        <f t="shared" si="6"/>
        <v>74.599999999999994</v>
      </c>
      <c r="AK75" s="44">
        <f t="shared" si="7"/>
        <v>5.5536654226073824E-2</v>
      </c>
    </row>
    <row r="76" spans="1:37" x14ac:dyDescent="0.25">
      <c r="A76" s="49" t="s">
        <v>154</v>
      </c>
      <c r="B76" s="50" t="s">
        <v>155</v>
      </c>
      <c r="C76" s="46" t="s">
        <v>135</v>
      </c>
      <c r="D76" s="16" t="s">
        <v>136</v>
      </c>
      <c r="E76" s="99" t="s">
        <v>471</v>
      </c>
      <c r="F76" s="94"/>
      <c r="G76" s="100"/>
      <c r="H76" s="121">
        <v>0</v>
      </c>
      <c r="I76" s="25">
        <v>0.11111111111111112</v>
      </c>
      <c r="J76" s="27">
        <v>1</v>
      </c>
      <c r="K76" s="28">
        <v>0.22222222222222224</v>
      </c>
      <c r="L76" s="26"/>
      <c r="M76" s="29">
        <v>0</v>
      </c>
      <c r="N76" s="30">
        <v>0</v>
      </c>
      <c r="O76" s="28">
        <v>0.16666666666666666</v>
      </c>
      <c r="P76" s="78"/>
      <c r="Q76" s="25">
        <v>0</v>
      </c>
      <c r="R76" s="79"/>
      <c r="S76" s="28">
        <v>0</v>
      </c>
      <c r="T76" s="78">
        <v>0</v>
      </c>
      <c r="U76" s="29">
        <v>0.16666666666666666</v>
      </c>
      <c r="V76" s="30">
        <v>1</v>
      </c>
      <c r="W76" s="27">
        <v>1</v>
      </c>
      <c r="X76" s="27">
        <v>1</v>
      </c>
      <c r="Y76" s="86">
        <v>1</v>
      </c>
      <c r="Z76" s="87">
        <v>0</v>
      </c>
      <c r="AA76" s="115">
        <v>1</v>
      </c>
      <c r="AB76" s="2">
        <v>1</v>
      </c>
      <c r="AC76" s="1">
        <v>1</v>
      </c>
      <c r="AD76" s="2">
        <v>0</v>
      </c>
      <c r="AE76" s="1">
        <v>1</v>
      </c>
      <c r="AF76" s="85">
        <v>0</v>
      </c>
      <c r="AG76" s="43">
        <f t="shared" si="4"/>
        <v>0.5</v>
      </c>
      <c r="AH76" s="8">
        <f t="shared" si="5"/>
        <v>0.44444444444444442</v>
      </c>
      <c r="AI76" s="4">
        <v>3129.2812555592254</v>
      </c>
      <c r="AJ76" s="107">
        <f t="shared" si="6"/>
        <v>695.4</v>
      </c>
      <c r="AK76" s="44">
        <f t="shared" si="7"/>
        <v>0.22222355333660379</v>
      </c>
    </row>
    <row r="77" spans="1:37" x14ac:dyDescent="0.25">
      <c r="A77" s="49" t="s">
        <v>156</v>
      </c>
      <c r="B77" s="50" t="s">
        <v>157</v>
      </c>
      <c r="C77" s="46" t="s">
        <v>135</v>
      </c>
      <c r="D77" s="16" t="s">
        <v>143</v>
      </c>
      <c r="E77" s="99" t="s">
        <v>471</v>
      </c>
      <c r="F77" s="94"/>
      <c r="G77" s="100"/>
      <c r="H77" s="121"/>
      <c r="I77" s="25">
        <v>0</v>
      </c>
      <c r="J77" s="27">
        <v>1</v>
      </c>
      <c r="K77" s="28">
        <v>0.24444444444444444</v>
      </c>
      <c r="L77" s="26">
        <v>1</v>
      </c>
      <c r="M77" s="29">
        <v>8.8888888888888892E-2</v>
      </c>
      <c r="N77" s="30"/>
      <c r="O77" s="28">
        <v>0</v>
      </c>
      <c r="P77" s="78">
        <v>1</v>
      </c>
      <c r="Q77" s="25">
        <v>0.13333333333333333</v>
      </c>
      <c r="R77" s="79">
        <v>0</v>
      </c>
      <c r="S77" s="28">
        <v>9.9999999999999992E-2</v>
      </c>
      <c r="T77" s="78">
        <v>1</v>
      </c>
      <c r="U77" s="29">
        <v>9.9999999999999992E-2</v>
      </c>
      <c r="V77" s="30">
        <v>1</v>
      </c>
      <c r="W77" s="27">
        <v>1</v>
      </c>
      <c r="X77" s="27">
        <v>1</v>
      </c>
      <c r="Y77" s="86">
        <v>1</v>
      </c>
      <c r="Z77" s="87">
        <v>1</v>
      </c>
      <c r="AA77" s="115">
        <v>1</v>
      </c>
      <c r="AB77" s="2">
        <v>1</v>
      </c>
      <c r="AC77" s="1">
        <v>1</v>
      </c>
      <c r="AD77" s="2">
        <v>0</v>
      </c>
      <c r="AE77" s="1">
        <v>1</v>
      </c>
      <c r="AF77" s="85">
        <v>0</v>
      </c>
      <c r="AG77" s="43">
        <f t="shared" si="4"/>
        <v>0.5</v>
      </c>
      <c r="AH77" s="8">
        <f t="shared" si="5"/>
        <v>0.90000000000000013</v>
      </c>
      <c r="AI77" s="4">
        <v>638.54558857102791</v>
      </c>
      <c r="AJ77" s="107">
        <f t="shared" si="6"/>
        <v>287.3</v>
      </c>
      <c r="AK77" s="44">
        <f t="shared" si="7"/>
        <v>0.44992872105331683</v>
      </c>
    </row>
    <row r="78" spans="1:37" x14ac:dyDescent="0.25">
      <c r="A78" s="49" t="s">
        <v>158</v>
      </c>
      <c r="B78" s="50" t="s">
        <v>159</v>
      </c>
      <c r="C78" s="46" t="s">
        <v>135</v>
      </c>
      <c r="D78" s="16" t="s">
        <v>143</v>
      </c>
      <c r="E78" s="99" t="s">
        <v>471</v>
      </c>
      <c r="F78" s="94"/>
      <c r="G78" s="100"/>
      <c r="H78" s="121">
        <v>0</v>
      </c>
      <c r="I78" s="25">
        <v>0.16666666666666666</v>
      </c>
      <c r="J78" s="27"/>
      <c r="K78" s="28">
        <v>0</v>
      </c>
      <c r="L78" s="26">
        <v>1</v>
      </c>
      <c r="M78" s="29">
        <v>0.16666666666666666</v>
      </c>
      <c r="N78" s="30">
        <v>0</v>
      </c>
      <c r="O78" s="28">
        <v>0.22222222222222224</v>
      </c>
      <c r="P78" s="78"/>
      <c r="Q78" s="25">
        <v>0</v>
      </c>
      <c r="R78" s="79"/>
      <c r="S78" s="28">
        <v>0</v>
      </c>
      <c r="T78" s="78">
        <v>0</v>
      </c>
      <c r="U78" s="29">
        <v>0.11111111111111112</v>
      </c>
      <c r="V78" s="30">
        <v>1</v>
      </c>
      <c r="W78" s="27">
        <v>1</v>
      </c>
      <c r="X78" s="27">
        <v>1</v>
      </c>
      <c r="Y78" s="86">
        <v>1</v>
      </c>
      <c r="Z78" s="87">
        <v>1</v>
      </c>
      <c r="AA78" s="115">
        <v>1</v>
      </c>
      <c r="AB78" s="2">
        <v>1</v>
      </c>
      <c r="AC78" s="1">
        <v>1</v>
      </c>
      <c r="AD78" s="2">
        <v>0</v>
      </c>
      <c r="AE78" s="1">
        <v>1</v>
      </c>
      <c r="AF78" s="85">
        <v>0</v>
      </c>
      <c r="AG78" s="43">
        <f t="shared" si="4"/>
        <v>0.5</v>
      </c>
      <c r="AH78" s="8">
        <f t="shared" si="5"/>
        <v>0.49999999999999994</v>
      </c>
      <c r="AI78" s="4">
        <v>1437.0674672524697</v>
      </c>
      <c r="AJ78" s="107">
        <f t="shared" si="6"/>
        <v>359.3</v>
      </c>
      <c r="AK78" s="44">
        <f t="shared" si="7"/>
        <v>0.25002305611089082</v>
      </c>
    </row>
    <row r="79" spans="1:37" x14ac:dyDescent="0.25">
      <c r="A79" s="49" t="s">
        <v>160</v>
      </c>
      <c r="B79" s="50" t="s">
        <v>161</v>
      </c>
      <c r="C79" s="46" t="s">
        <v>135</v>
      </c>
      <c r="D79" s="16" t="s">
        <v>143</v>
      </c>
      <c r="E79" s="99" t="s">
        <v>471</v>
      </c>
      <c r="F79" s="94"/>
      <c r="G79" s="100"/>
      <c r="H79" s="121">
        <v>0</v>
      </c>
      <c r="I79" s="25">
        <v>0.33333333333333331</v>
      </c>
      <c r="J79" s="27"/>
      <c r="K79" s="28">
        <v>0</v>
      </c>
      <c r="L79" s="26"/>
      <c r="M79" s="29">
        <v>0</v>
      </c>
      <c r="N79" s="30"/>
      <c r="O79" s="28">
        <v>0</v>
      </c>
      <c r="P79" s="78">
        <v>1</v>
      </c>
      <c r="Q79" s="25">
        <v>0.11111111111111112</v>
      </c>
      <c r="R79" s="79">
        <v>0</v>
      </c>
      <c r="S79" s="28">
        <v>0.11111111111111112</v>
      </c>
      <c r="T79" s="78">
        <v>1</v>
      </c>
      <c r="U79" s="29">
        <v>0.11111111111111112</v>
      </c>
      <c r="V79" s="30">
        <v>1</v>
      </c>
      <c r="W79" s="27">
        <v>1</v>
      </c>
      <c r="X79" s="27">
        <v>1</v>
      </c>
      <c r="Y79" s="86">
        <v>1</v>
      </c>
      <c r="Z79" s="87">
        <v>0</v>
      </c>
      <c r="AA79" s="115">
        <v>1</v>
      </c>
      <c r="AB79" s="2">
        <v>1</v>
      </c>
      <c r="AC79" s="1">
        <v>1</v>
      </c>
      <c r="AD79" s="2">
        <v>0</v>
      </c>
      <c r="AE79" s="1">
        <v>0</v>
      </c>
      <c r="AF79" s="85">
        <v>0</v>
      </c>
      <c r="AG79" s="43">
        <f t="shared" si="4"/>
        <v>0.7</v>
      </c>
      <c r="AH79" s="8">
        <f t="shared" si="5"/>
        <v>0.44444444444444442</v>
      </c>
      <c r="AI79" s="4">
        <v>1682.9233805241392</v>
      </c>
      <c r="AJ79" s="107">
        <f t="shared" si="6"/>
        <v>224.4</v>
      </c>
      <c r="AK79" s="44">
        <f t="shared" si="7"/>
        <v>0.13333940368105859</v>
      </c>
    </row>
    <row r="80" spans="1:37" x14ac:dyDescent="0.25">
      <c r="A80" s="49" t="s">
        <v>162</v>
      </c>
      <c r="B80" s="50" t="s">
        <v>163</v>
      </c>
      <c r="C80" s="46" t="s">
        <v>135</v>
      </c>
      <c r="D80" s="16" t="s">
        <v>143</v>
      </c>
      <c r="E80" s="99" t="s">
        <v>471</v>
      </c>
      <c r="F80" s="94"/>
      <c r="G80" s="100"/>
      <c r="H80" s="121">
        <v>0</v>
      </c>
      <c r="I80" s="25">
        <v>0.11111111111111112</v>
      </c>
      <c r="J80" s="27">
        <v>1</v>
      </c>
      <c r="K80" s="28">
        <v>0.11111111111111112</v>
      </c>
      <c r="L80" s="26">
        <v>1</v>
      </c>
      <c r="M80" s="29">
        <v>0.11111111111111112</v>
      </c>
      <c r="N80" s="30">
        <v>0</v>
      </c>
      <c r="O80" s="28">
        <v>5.5555555555555559E-2</v>
      </c>
      <c r="P80" s="78">
        <v>1</v>
      </c>
      <c r="Q80" s="25">
        <v>0.11111111111111112</v>
      </c>
      <c r="R80" s="79">
        <v>0</v>
      </c>
      <c r="S80" s="28">
        <v>5.5555555555555559E-2</v>
      </c>
      <c r="T80" s="78">
        <v>0</v>
      </c>
      <c r="U80" s="29">
        <v>0.11111111111111112</v>
      </c>
      <c r="V80" s="30">
        <v>1</v>
      </c>
      <c r="W80" s="27">
        <v>1</v>
      </c>
      <c r="X80" s="27">
        <v>1</v>
      </c>
      <c r="Y80" s="86">
        <v>1</v>
      </c>
      <c r="Z80" s="87">
        <v>1</v>
      </c>
      <c r="AA80" s="115">
        <v>1</v>
      </c>
      <c r="AB80" s="2">
        <v>1</v>
      </c>
      <c r="AC80" s="1">
        <v>1</v>
      </c>
      <c r="AD80" s="2">
        <v>0</v>
      </c>
      <c r="AE80" s="1">
        <v>0</v>
      </c>
      <c r="AF80" s="85">
        <v>0</v>
      </c>
      <c r="AG80" s="43">
        <f t="shared" si="4"/>
        <v>0.7</v>
      </c>
      <c r="AH80" s="8">
        <f t="shared" si="5"/>
        <v>0.66666666666666674</v>
      </c>
      <c r="AI80" s="4">
        <v>725.33159297936845</v>
      </c>
      <c r="AJ80" s="107">
        <f t="shared" si="6"/>
        <v>145.1</v>
      </c>
      <c r="AK80" s="44">
        <f t="shared" si="7"/>
        <v>0.20004643587078286</v>
      </c>
    </row>
    <row r="81" spans="1:37" x14ac:dyDescent="0.25">
      <c r="A81" s="49" t="s">
        <v>164</v>
      </c>
      <c r="B81" s="50" t="s">
        <v>165</v>
      </c>
      <c r="C81" s="46" t="s">
        <v>135</v>
      </c>
      <c r="D81" s="16" t="s">
        <v>143</v>
      </c>
      <c r="E81" s="99" t="s">
        <v>471</v>
      </c>
      <c r="F81" s="94"/>
      <c r="G81" s="100"/>
      <c r="H81" s="121">
        <v>0</v>
      </c>
      <c r="I81" s="25">
        <v>0.11111111111111112</v>
      </c>
      <c r="J81" s="27">
        <v>1</v>
      </c>
      <c r="K81" s="28">
        <v>0.11111111111111112</v>
      </c>
      <c r="L81" s="26">
        <v>0</v>
      </c>
      <c r="M81" s="29">
        <v>0.11111111111111112</v>
      </c>
      <c r="N81" s="30">
        <v>0</v>
      </c>
      <c r="O81" s="28">
        <v>5.5555555555555559E-2</v>
      </c>
      <c r="P81" s="78">
        <v>1</v>
      </c>
      <c r="Q81" s="25">
        <v>0.11111111111111112</v>
      </c>
      <c r="R81" s="79">
        <v>0</v>
      </c>
      <c r="S81" s="28">
        <v>5.5555555555555559E-2</v>
      </c>
      <c r="T81" s="78">
        <v>0</v>
      </c>
      <c r="U81" s="29">
        <v>0.11111111111111112</v>
      </c>
      <c r="V81" s="30">
        <v>1</v>
      </c>
      <c r="W81" s="27">
        <v>1</v>
      </c>
      <c r="X81" s="27">
        <v>1</v>
      </c>
      <c r="Y81" s="86">
        <v>1</v>
      </c>
      <c r="Z81" s="87">
        <v>0</v>
      </c>
      <c r="AA81" s="115">
        <v>1</v>
      </c>
      <c r="AB81" s="2">
        <v>1</v>
      </c>
      <c r="AC81" s="1">
        <v>1</v>
      </c>
      <c r="AD81" s="2">
        <v>0</v>
      </c>
      <c r="AE81" s="1">
        <v>1</v>
      </c>
      <c r="AF81" s="85">
        <v>0</v>
      </c>
      <c r="AG81" s="43">
        <f t="shared" si="4"/>
        <v>0.5</v>
      </c>
      <c r="AH81" s="8">
        <f t="shared" si="5"/>
        <v>0.44444444444444442</v>
      </c>
      <c r="AI81" s="4">
        <v>455.0033860364174</v>
      </c>
      <c r="AJ81" s="107">
        <f t="shared" si="6"/>
        <v>101.1</v>
      </c>
      <c r="AK81" s="44">
        <f t="shared" si="7"/>
        <v>0.22219614864999748</v>
      </c>
    </row>
    <row r="82" spans="1:37" x14ac:dyDescent="0.25">
      <c r="A82" s="49" t="s">
        <v>166</v>
      </c>
      <c r="B82" s="50" t="s">
        <v>167</v>
      </c>
      <c r="C82" s="46" t="s">
        <v>135</v>
      </c>
      <c r="D82" s="16" t="s">
        <v>143</v>
      </c>
      <c r="E82" s="99" t="s">
        <v>471</v>
      </c>
      <c r="F82" s="94"/>
      <c r="G82" s="100"/>
      <c r="H82" s="121">
        <v>0</v>
      </c>
      <c r="I82" s="25">
        <v>0.11111111111111112</v>
      </c>
      <c r="J82" s="27">
        <v>1</v>
      </c>
      <c r="K82" s="28">
        <v>0.11111111111111112</v>
      </c>
      <c r="L82" s="26">
        <v>1</v>
      </c>
      <c r="M82" s="29">
        <v>0.11111111111111112</v>
      </c>
      <c r="N82" s="30">
        <v>0</v>
      </c>
      <c r="O82" s="28">
        <v>5.5555555555555559E-2</v>
      </c>
      <c r="P82" s="78">
        <v>1</v>
      </c>
      <c r="Q82" s="25">
        <v>0.11111111111111112</v>
      </c>
      <c r="R82" s="79">
        <v>0</v>
      </c>
      <c r="S82" s="28">
        <v>5.5555555555555559E-2</v>
      </c>
      <c r="T82" s="78">
        <v>1</v>
      </c>
      <c r="U82" s="29">
        <v>0.11111111111111112</v>
      </c>
      <c r="V82" s="30">
        <v>1</v>
      </c>
      <c r="W82" s="27">
        <v>1</v>
      </c>
      <c r="X82" s="27">
        <v>1</v>
      </c>
      <c r="Y82" s="86">
        <v>0</v>
      </c>
      <c r="Z82" s="87">
        <v>0</v>
      </c>
      <c r="AA82" s="115">
        <v>1</v>
      </c>
      <c r="AB82" s="2">
        <v>1</v>
      </c>
      <c r="AC82" s="1">
        <v>1</v>
      </c>
      <c r="AD82" s="2">
        <v>0</v>
      </c>
      <c r="AE82" s="1">
        <v>1</v>
      </c>
      <c r="AF82" s="85">
        <v>0</v>
      </c>
      <c r="AG82" s="43">
        <f t="shared" si="4"/>
        <v>0.5</v>
      </c>
      <c r="AH82" s="8">
        <f t="shared" si="5"/>
        <v>0.55555555555555558</v>
      </c>
      <c r="AI82" s="4">
        <v>617.24562926454223</v>
      </c>
      <c r="AJ82" s="107">
        <f t="shared" si="6"/>
        <v>171.5</v>
      </c>
      <c r="AK82" s="44">
        <f t="shared" si="7"/>
        <v>0.27784724892154344</v>
      </c>
    </row>
    <row r="83" spans="1:37" x14ac:dyDescent="0.25">
      <c r="A83" s="49" t="s">
        <v>168</v>
      </c>
      <c r="B83" s="50" t="s">
        <v>169</v>
      </c>
      <c r="C83" s="46" t="s">
        <v>135</v>
      </c>
      <c r="D83" s="16" t="s">
        <v>136</v>
      </c>
      <c r="E83" s="99" t="s">
        <v>471</v>
      </c>
      <c r="F83" s="94"/>
      <c r="G83" s="100"/>
      <c r="H83" s="121">
        <v>1</v>
      </c>
      <c r="I83" s="25">
        <v>0.16666666666666666</v>
      </c>
      <c r="J83" s="27"/>
      <c r="K83" s="28">
        <v>0</v>
      </c>
      <c r="L83" s="26">
        <v>1</v>
      </c>
      <c r="M83" s="29">
        <v>0.16666666666666666</v>
      </c>
      <c r="N83" s="30">
        <v>0</v>
      </c>
      <c r="O83" s="28">
        <v>0.33333333333333331</v>
      </c>
      <c r="P83" s="78"/>
      <c r="Q83" s="25">
        <v>0</v>
      </c>
      <c r="R83" s="79"/>
      <c r="S83" s="28">
        <v>0</v>
      </c>
      <c r="T83" s="78"/>
      <c r="U83" s="29">
        <v>0</v>
      </c>
      <c r="V83" s="30">
        <v>1</v>
      </c>
      <c r="W83" s="27">
        <v>1</v>
      </c>
      <c r="X83" s="27">
        <v>1</v>
      </c>
      <c r="Y83" s="86">
        <v>0</v>
      </c>
      <c r="Z83" s="87">
        <v>1</v>
      </c>
      <c r="AA83" s="115">
        <v>1</v>
      </c>
      <c r="AB83" s="2">
        <v>1</v>
      </c>
      <c r="AC83" s="1">
        <v>1</v>
      </c>
      <c r="AD83" s="2">
        <v>0</v>
      </c>
      <c r="AE83" s="1">
        <v>0</v>
      </c>
      <c r="AF83" s="85">
        <v>0</v>
      </c>
      <c r="AG83" s="43">
        <f t="shared" si="4"/>
        <v>0.7</v>
      </c>
      <c r="AH83" s="8">
        <f t="shared" si="5"/>
        <v>0.55555555555555558</v>
      </c>
      <c r="AI83" s="4">
        <v>650.78173540666864</v>
      </c>
      <c r="AJ83" s="107">
        <f t="shared" si="6"/>
        <v>108.5</v>
      </c>
      <c r="AK83" s="44">
        <f t="shared" si="7"/>
        <v>0.16672256472010413</v>
      </c>
    </row>
    <row r="84" spans="1:37" x14ac:dyDescent="0.25">
      <c r="A84" s="49" t="s">
        <v>170</v>
      </c>
      <c r="B84" s="50" t="s">
        <v>171</v>
      </c>
      <c r="C84" s="46" t="s">
        <v>135</v>
      </c>
      <c r="D84" s="16" t="s">
        <v>143</v>
      </c>
      <c r="E84" s="99" t="s">
        <v>471</v>
      </c>
      <c r="F84" s="94"/>
      <c r="G84" s="100"/>
      <c r="H84" s="121">
        <v>0</v>
      </c>
      <c r="I84" s="25">
        <v>0.16666666666666666</v>
      </c>
      <c r="J84" s="27"/>
      <c r="K84" s="28">
        <v>0</v>
      </c>
      <c r="L84" s="26">
        <v>1</v>
      </c>
      <c r="M84" s="29">
        <v>0.16666666666666666</v>
      </c>
      <c r="N84" s="30">
        <v>0</v>
      </c>
      <c r="O84" s="28">
        <v>0.22222222222222224</v>
      </c>
      <c r="P84" s="78"/>
      <c r="Q84" s="25">
        <v>0</v>
      </c>
      <c r="R84" s="79"/>
      <c r="S84" s="28">
        <v>0</v>
      </c>
      <c r="T84" s="78">
        <v>0</v>
      </c>
      <c r="U84" s="29">
        <v>0.11111111111111112</v>
      </c>
      <c r="V84" s="30">
        <v>1</v>
      </c>
      <c r="W84" s="27">
        <v>1</v>
      </c>
      <c r="X84" s="27">
        <v>1</v>
      </c>
      <c r="Y84" s="86">
        <v>1</v>
      </c>
      <c r="Z84" s="87">
        <v>0</v>
      </c>
      <c r="AA84" s="115">
        <v>1</v>
      </c>
      <c r="AB84" s="2">
        <v>1</v>
      </c>
      <c r="AC84" s="1">
        <v>1</v>
      </c>
      <c r="AD84" s="2">
        <v>0</v>
      </c>
      <c r="AE84" s="1">
        <v>1</v>
      </c>
      <c r="AF84" s="85">
        <v>0</v>
      </c>
      <c r="AG84" s="43">
        <f t="shared" si="4"/>
        <v>0.5</v>
      </c>
      <c r="AH84" s="8">
        <f t="shared" si="5"/>
        <v>0.38888888888888884</v>
      </c>
      <c r="AI84" s="4">
        <v>2649.1257899162129</v>
      </c>
      <c r="AJ84" s="107">
        <f t="shared" si="6"/>
        <v>515.1</v>
      </c>
      <c r="AK84" s="44">
        <f t="shared" si="7"/>
        <v>0.19444150291417145</v>
      </c>
    </row>
    <row r="85" spans="1:37" x14ac:dyDescent="0.25">
      <c r="A85" s="49" t="s">
        <v>172</v>
      </c>
      <c r="B85" s="50" t="s">
        <v>173</v>
      </c>
      <c r="C85" s="46" t="s">
        <v>135</v>
      </c>
      <c r="D85" s="16" t="s">
        <v>136</v>
      </c>
      <c r="E85" s="99" t="s">
        <v>471</v>
      </c>
      <c r="F85" s="94"/>
      <c r="G85" s="100"/>
      <c r="H85" s="121"/>
      <c r="I85" s="25">
        <v>0</v>
      </c>
      <c r="J85" s="27">
        <v>1</v>
      </c>
      <c r="K85" s="28">
        <v>0.33333333333333331</v>
      </c>
      <c r="L85" s="26"/>
      <c r="M85" s="29">
        <v>0</v>
      </c>
      <c r="N85" s="30">
        <v>0</v>
      </c>
      <c r="O85" s="28">
        <v>0.33333333333333331</v>
      </c>
      <c r="P85" s="78"/>
      <c r="Q85" s="25">
        <v>0</v>
      </c>
      <c r="R85" s="79"/>
      <c r="S85" s="28">
        <v>0</v>
      </c>
      <c r="T85" s="78"/>
      <c r="U85" s="29">
        <v>0</v>
      </c>
      <c r="V85" s="30">
        <v>1</v>
      </c>
      <c r="W85" s="27">
        <v>0</v>
      </c>
      <c r="X85" s="27">
        <v>1</v>
      </c>
      <c r="Y85" s="86">
        <v>0</v>
      </c>
      <c r="Z85" s="87">
        <v>0</v>
      </c>
      <c r="AA85" s="115">
        <v>1</v>
      </c>
      <c r="AB85" s="2">
        <v>1</v>
      </c>
      <c r="AC85" s="1">
        <v>1</v>
      </c>
      <c r="AD85" s="2">
        <v>0</v>
      </c>
      <c r="AE85" s="1">
        <v>0</v>
      </c>
      <c r="AF85" s="85">
        <v>0</v>
      </c>
      <c r="AG85" s="43">
        <f t="shared" si="4"/>
        <v>0.7</v>
      </c>
      <c r="AH85" s="8">
        <f t="shared" si="5"/>
        <v>0.41111111111111109</v>
      </c>
      <c r="AI85" s="4">
        <v>1847.4315768699757</v>
      </c>
      <c r="AJ85" s="107">
        <f t="shared" si="6"/>
        <v>227.8</v>
      </c>
      <c r="AK85" s="44">
        <f t="shared" si="7"/>
        <v>0.12330632584831737</v>
      </c>
    </row>
    <row r="86" spans="1:37" x14ac:dyDescent="0.25">
      <c r="A86" s="49" t="s">
        <v>174</v>
      </c>
      <c r="B86" s="50" t="s">
        <v>175</v>
      </c>
      <c r="C86" s="46" t="s">
        <v>135</v>
      </c>
      <c r="D86" s="16" t="s">
        <v>176</v>
      </c>
      <c r="E86" s="99" t="s">
        <v>471</v>
      </c>
      <c r="F86" s="94"/>
      <c r="G86" s="100"/>
      <c r="H86" s="121">
        <v>0</v>
      </c>
      <c r="I86" s="25">
        <v>0.33333333333333331</v>
      </c>
      <c r="J86" s="27"/>
      <c r="K86" s="28">
        <v>0</v>
      </c>
      <c r="L86" s="26"/>
      <c r="M86" s="29">
        <v>0</v>
      </c>
      <c r="N86" s="30">
        <v>0</v>
      </c>
      <c r="O86" s="28">
        <v>0.33333333333333331</v>
      </c>
      <c r="P86" s="78"/>
      <c r="Q86" s="25">
        <v>0</v>
      </c>
      <c r="R86" s="79"/>
      <c r="S86" s="28">
        <v>0</v>
      </c>
      <c r="T86" s="78"/>
      <c r="U86" s="29">
        <v>0</v>
      </c>
      <c r="V86" s="30">
        <v>1</v>
      </c>
      <c r="W86" s="27">
        <v>1</v>
      </c>
      <c r="X86" s="27">
        <v>1</v>
      </c>
      <c r="Y86" s="86">
        <v>1</v>
      </c>
      <c r="Z86" s="87">
        <v>0</v>
      </c>
      <c r="AA86" s="115">
        <v>1</v>
      </c>
      <c r="AB86" s="2">
        <v>1</v>
      </c>
      <c r="AC86" s="1">
        <v>1</v>
      </c>
      <c r="AD86" s="2">
        <v>0</v>
      </c>
      <c r="AE86" s="1">
        <v>1</v>
      </c>
      <c r="AF86" s="85">
        <v>1</v>
      </c>
      <c r="AG86" s="43">
        <f t="shared" si="4"/>
        <v>0.30000000000000004</v>
      </c>
      <c r="AH86" s="8">
        <f t="shared" si="5"/>
        <v>0.22222222222222224</v>
      </c>
      <c r="AI86" s="4">
        <v>1167.6456415566029</v>
      </c>
      <c r="AJ86" s="107">
        <f t="shared" si="6"/>
        <v>181.6</v>
      </c>
      <c r="AK86" s="44">
        <f t="shared" si="7"/>
        <v>0.15552663713787926</v>
      </c>
    </row>
    <row r="87" spans="1:37" x14ac:dyDescent="0.25">
      <c r="A87" s="49" t="s">
        <v>177</v>
      </c>
      <c r="B87" s="50" t="s">
        <v>178</v>
      </c>
      <c r="C87" s="46" t="s">
        <v>135</v>
      </c>
      <c r="D87" s="16" t="s">
        <v>143</v>
      </c>
      <c r="E87" s="99" t="s">
        <v>471</v>
      </c>
      <c r="F87" s="94"/>
      <c r="G87" s="100"/>
      <c r="H87" s="121">
        <v>1</v>
      </c>
      <c r="I87" s="25">
        <v>0.33333333333333331</v>
      </c>
      <c r="J87" s="27"/>
      <c r="K87" s="28">
        <v>0</v>
      </c>
      <c r="L87" s="26"/>
      <c r="M87" s="29">
        <v>0</v>
      </c>
      <c r="N87" s="30"/>
      <c r="O87" s="28">
        <v>0</v>
      </c>
      <c r="P87" s="78"/>
      <c r="Q87" s="25">
        <v>0</v>
      </c>
      <c r="R87" s="79">
        <v>0</v>
      </c>
      <c r="S87" s="28">
        <v>0.33333333333333331</v>
      </c>
      <c r="T87" s="78"/>
      <c r="U87" s="29">
        <v>0</v>
      </c>
      <c r="V87" s="30">
        <v>1</v>
      </c>
      <c r="W87" s="27">
        <v>1</v>
      </c>
      <c r="X87" s="27">
        <v>1</v>
      </c>
      <c r="Y87" s="86">
        <v>0</v>
      </c>
      <c r="Z87" s="87">
        <v>1</v>
      </c>
      <c r="AA87" s="115">
        <v>1</v>
      </c>
      <c r="AB87" s="2">
        <v>1</v>
      </c>
      <c r="AC87" s="1">
        <v>1</v>
      </c>
      <c r="AD87" s="2">
        <v>0</v>
      </c>
      <c r="AE87" s="1">
        <v>1</v>
      </c>
      <c r="AF87" s="85">
        <v>1</v>
      </c>
      <c r="AG87" s="43">
        <f t="shared" si="4"/>
        <v>0.30000000000000004</v>
      </c>
      <c r="AH87" s="8">
        <f t="shared" si="5"/>
        <v>0.55555555555555558</v>
      </c>
      <c r="AI87" s="4">
        <v>666.19021660710519</v>
      </c>
      <c r="AJ87" s="107">
        <f t="shared" si="6"/>
        <v>259.10000000000002</v>
      </c>
      <c r="AK87" s="44">
        <f t="shared" si="7"/>
        <v>0.38892795712250428</v>
      </c>
    </row>
    <row r="88" spans="1:37" x14ac:dyDescent="0.25">
      <c r="A88" s="49" t="s">
        <v>179</v>
      </c>
      <c r="B88" s="50" t="s">
        <v>180</v>
      </c>
      <c r="C88" s="46" t="s">
        <v>135</v>
      </c>
      <c r="D88" s="16" t="s">
        <v>176</v>
      </c>
      <c r="E88" s="99" t="s">
        <v>471</v>
      </c>
      <c r="F88" s="94"/>
      <c r="G88" s="100"/>
      <c r="H88" s="121">
        <v>0</v>
      </c>
      <c r="I88" s="25">
        <v>0.22222222222222224</v>
      </c>
      <c r="J88" s="27">
        <v>0</v>
      </c>
      <c r="K88" s="28">
        <v>0.11111111111111112</v>
      </c>
      <c r="L88" s="26"/>
      <c r="M88" s="29">
        <v>0</v>
      </c>
      <c r="N88" s="30"/>
      <c r="O88" s="28">
        <v>0</v>
      </c>
      <c r="P88" s="78">
        <v>1</v>
      </c>
      <c r="Q88" s="25">
        <v>0.33333333333333331</v>
      </c>
      <c r="R88" s="79"/>
      <c r="S88" s="28">
        <v>0</v>
      </c>
      <c r="T88" s="78"/>
      <c r="U88" s="29">
        <v>0</v>
      </c>
      <c r="V88" s="30">
        <v>1</v>
      </c>
      <c r="W88" s="27">
        <v>1</v>
      </c>
      <c r="X88" s="27">
        <v>1</v>
      </c>
      <c r="Y88" s="86">
        <v>1</v>
      </c>
      <c r="Z88" s="87">
        <v>1</v>
      </c>
      <c r="AA88" s="115">
        <v>1</v>
      </c>
      <c r="AB88" s="2">
        <v>1</v>
      </c>
      <c r="AC88" s="1">
        <v>0</v>
      </c>
      <c r="AD88" s="2">
        <v>0</v>
      </c>
      <c r="AE88" s="1">
        <v>1</v>
      </c>
      <c r="AF88" s="85">
        <v>1</v>
      </c>
      <c r="AG88" s="43">
        <f t="shared" si="4"/>
        <v>0.6</v>
      </c>
      <c r="AH88" s="8">
        <f t="shared" si="5"/>
        <v>0.66666666666666674</v>
      </c>
      <c r="AI88" s="4">
        <v>2291.5583879413789</v>
      </c>
      <c r="AJ88" s="107">
        <f t="shared" si="6"/>
        <v>611.1</v>
      </c>
      <c r="AK88" s="44">
        <f t="shared" si="7"/>
        <v>0.26667441825428745</v>
      </c>
    </row>
    <row r="89" spans="1:37" x14ac:dyDescent="0.25">
      <c r="A89" s="49" t="s">
        <v>181</v>
      </c>
      <c r="B89" s="50" t="s">
        <v>182</v>
      </c>
      <c r="C89" s="46" t="s">
        <v>135</v>
      </c>
      <c r="D89" s="16" t="s">
        <v>176</v>
      </c>
      <c r="E89" s="99" t="s">
        <v>471</v>
      </c>
      <c r="F89" s="94"/>
      <c r="G89" s="100"/>
      <c r="H89" s="121">
        <v>0</v>
      </c>
      <c r="I89" s="25">
        <v>0.11111111111111112</v>
      </c>
      <c r="J89" s="27">
        <v>1</v>
      </c>
      <c r="K89" s="28">
        <v>0.11111111111111112</v>
      </c>
      <c r="L89" s="26">
        <v>0</v>
      </c>
      <c r="M89" s="29">
        <v>0.11111111111111112</v>
      </c>
      <c r="N89" s="30">
        <v>0</v>
      </c>
      <c r="O89" s="28">
        <v>0.33333333333333331</v>
      </c>
      <c r="P89" s="78"/>
      <c r="Q89" s="25">
        <v>0</v>
      </c>
      <c r="R89" s="79"/>
      <c r="S89" s="28">
        <v>0</v>
      </c>
      <c r="T89" s="78"/>
      <c r="U89" s="29">
        <v>0</v>
      </c>
      <c r="V89" s="30">
        <v>1</v>
      </c>
      <c r="W89" s="27">
        <v>1</v>
      </c>
      <c r="X89" s="27">
        <v>1</v>
      </c>
      <c r="Y89" s="86">
        <v>1</v>
      </c>
      <c r="Z89" s="87">
        <v>1</v>
      </c>
      <c r="AA89" s="115">
        <v>1</v>
      </c>
      <c r="AB89" s="2">
        <v>1</v>
      </c>
      <c r="AC89" s="1">
        <v>1</v>
      </c>
      <c r="AD89" s="2">
        <v>1</v>
      </c>
      <c r="AE89" s="1">
        <v>1</v>
      </c>
      <c r="AF89" s="85">
        <v>1</v>
      </c>
      <c r="AG89" s="43">
        <f t="shared" si="4"/>
        <v>0</v>
      </c>
      <c r="AH89" s="8">
        <f t="shared" si="5"/>
        <v>0.44444444444444448</v>
      </c>
      <c r="AI89" s="4">
        <v>1552.4044809439717</v>
      </c>
      <c r="AJ89" s="107">
        <f t="shared" si="6"/>
        <v>690</v>
      </c>
      <c r="AK89" s="44">
        <f t="shared" si="7"/>
        <v>0.44447179099897416</v>
      </c>
    </row>
    <row r="90" spans="1:37" x14ac:dyDescent="0.25">
      <c r="A90" s="49" t="s">
        <v>183</v>
      </c>
      <c r="B90" s="50" t="s">
        <v>184</v>
      </c>
      <c r="C90" s="46" t="s">
        <v>135</v>
      </c>
      <c r="D90" s="16" t="s">
        <v>143</v>
      </c>
      <c r="E90" s="99" t="s">
        <v>471</v>
      </c>
      <c r="F90" s="94"/>
      <c r="G90" s="100"/>
      <c r="H90" s="121">
        <v>0</v>
      </c>
      <c r="I90" s="25">
        <v>0.16666666666666666</v>
      </c>
      <c r="J90" s="27">
        <v>0</v>
      </c>
      <c r="K90" s="28">
        <v>0.16666666666666666</v>
      </c>
      <c r="L90" s="26"/>
      <c r="M90" s="29">
        <v>0</v>
      </c>
      <c r="N90" s="30">
        <v>0</v>
      </c>
      <c r="O90" s="28">
        <v>0.11111111111111112</v>
      </c>
      <c r="P90" s="78"/>
      <c r="Q90" s="25">
        <v>0</v>
      </c>
      <c r="R90" s="79">
        <v>0</v>
      </c>
      <c r="S90" s="28">
        <v>0.11111111111111112</v>
      </c>
      <c r="T90" s="78">
        <v>0</v>
      </c>
      <c r="U90" s="29">
        <v>0.11111111111111112</v>
      </c>
      <c r="V90" s="30">
        <v>1</v>
      </c>
      <c r="W90" s="27">
        <v>1</v>
      </c>
      <c r="X90" s="27">
        <v>1</v>
      </c>
      <c r="Y90" s="86">
        <v>0</v>
      </c>
      <c r="Z90" s="87">
        <v>0</v>
      </c>
      <c r="AA90" s="115">
        <v>1</v>
      </c>
      <c r="AB90" s="2">
        <v>1</v>
      </c>
      <c r="AC90" s="1">
        <v>1</v>
      </c>
      <c r="AD90" s="2">
        <v>0</v>
      </c>
      <c r="AE90" s="1">
        <v>1</v>
      </c>
      <c r="AF90" s="85">
        <v>1</v>
      </c>
      <c r="AG90" s="43">
        <f t="shared" si="4"/>
        <v>0.30000000000000004</v>
      </c>
      <c r="AH90" s="8">
        <f t="shared" si="5"/>
        <v>0.11111111111111112</v>
      </c>
      <c r="AI90" s="4">
        <v>677.51998219566133</v>
      </c>
      <c r="AJ90" s="107">
        <f t="shared" si="6"/>
        <v>52.7</v>
      </c>
      <c r="AK90" s="44">
        <f t="shared" si="7"/>
        <v>7.7783683706587337E-2</v>
      </c>
    </row>
    <row r="91" spans="1:37" x14ac:dyDescent="0.25">
      <c r="A91" s="49" t="s">
        <v>185</v>
      </c>
      <c r="B91" s="50" t="s">
        <v>186</v>
      </c>
      <c r="C91" s="46" t="s">
        <v>135</v>
      </c>
      <c r="D91" s="16" t="s">
        <v>176</v>
      </c>
      <c r="E91" s="99" t="s">
        <v>471</v>
      </c>
      <c r="F91" s="94"/>
      <c r="G91" s="100"/>
      <c r="H91" s="121">
        <v>0</v>
      </c>
      <c r="I91" s="25">
        <v>0.16666666666666666</v>
      </c>
      <c r="J91" s="27"/>
      <c r="K91" s="28">
        <v>0</v>
      </c>
      <c r="L91" s="26">
        <v>0</v>
      </c>
      <c r="M91" s="29">
        <v>0.16666666666666666</v>
      </c>
      <c r="N91" s="30"/>
      <c r="O91" s="28">
        <v>0</v>
      </c>
      <c r="P91" s="78">
        <v>1</v>
      </c>
      <c r="Q91" s="25">
        <v>0.33333333333333331</v>
      </c>
      <c r="R91" s="79"/>
      <c r="S91" s="28">
        <v>0</v>
      </c>
      <c r="T91" s="78"/>
      <c r="U91" s="29">
        <v>0</v>
      </c>
      <c r="V91" s="30">
        <v>1</v>
      </c>
      <c r="W91" s="27">
        <v>1</v>
      </c>
      <c r="X91" s="27">
        <v>1</v>
      </c>
      <c r="Y91" s="86">
        <v>1</v>
      </c>
      <c r="Z91" s="87">
        <v>1</v>
      </c>
      <c r="AA91" s="115">
        <v>1</v>
      </c>
      <c r="AB91" s="2">
        <v>0</v>
      </c>
      <c r="AC91" s="1">
        <v>0</v>
      </c>
      <c r="AD91" s="2">
        <v>0</v>
      </c>
      <c r="AE91" s="1">
        <v>1</v>
      </c>
      <c r="AF91" s="85">
        <v>1</v>
      </c>
      <c r="AG91" s="43">
        <f t="shared" si="4"/>
        <v>1</v>
      </c>
      <c r="AH91" s="8">
        <f t="shared" si="5"/>
        <v>0.66666666666666674</v>
      </c>
      <c r="AI91" s="4">
        <v>926.54822983212682</v>
      </c>
      <c r="AJ91" s="107">
        <f t="shared" si="6"/>
        <v>0</v>
      </c>
      <c r="AK91" s="44">
        <f t="shared" si="7"/>
        <v>0</v>
      </c>
    </row>
    <row r="92" spans="1:37" x14ac:dyDescent="0.25">
      <c r="A92" s="49" t="s">
        <v>187</v>
      </c>
      <c r="B92" s="50" t="s">
        <v>188</v>
      </c>
      <c r="C92" s="46" t="s">
        <v>135</v>
      </c>
      <c r="D92" s="16" t="s">
        <v>143</v>
      </c>
      <c r="E92" s="99" t="s">
        <v>471</v>
      </c>
      <c r="F92" s="94"/>
      <c r="G92" s="100"/>
      <c r="H92" s="121">
        <v>0</v>
      </c>
      <c r="I92" s="25">
        <v>0.18888888888888888</v>
      </c>
      <c r="J92" s="27">
        <v>0</v>
      </c>
      <c r="K92" s="28">
        <v>0.14444444444444446</v>
      </c>
      <c r="L92" s="26"/>
      <c r="M92" s="29">
        <v>0</v>
      </c>
      <c r="N92" s="30">
        <v>0</v>
      </c>
      <c r="O92" s="28">
        <v>0.22222222222222224</v>
      </c>
      <c r="P92" s="78"/>
      <c r="Q92" s="25">
        <v>0</v>
      </c>
      <c r="R92" s="79">
        <v>0</v>
      </c>
      <c r="S92" s="28">
        <v>0.11111111111111112</v>
      </c>
      <c r="T92" s="78"/>
      <c r="U92" s="29">
        <v>0</v>
      </c>
      <c r="V92" s="30">
        <v>1</v>
      </c>
      <c r="W92" s="27">
        <v>1</v>
      </c>
      <c r="X92" s="27">
        <v>1</v>
      </c>
      <c r="Y92" s="86">
        <v>0</v>
      </c>
      <c r="Z92" s="87">
        <v>1</v>
      </c>
      <c r="AA92" s="115">
        <v>1</v>
      </c>
      <c r="AB92" s="2">
        <v>0</v>
      </c>
      <c r="AC92" s="1">
        <v>0</v>
      </c>
      <c r="AD92" s="2">
        <v>0</v>
      </c>
      <c r="AE92" s="1">
        <v>1</v>
      </c>
      <c r="AF92" s="85">
        <v>1</v>
      </c>
      <c r="AG92" s="43">
        <f t="shared" si="4"/>
        <v>1</v>
      </c>
      <c r="AH92" s="8">
        <f t="shared" si="5"/>
        <v>0.22222222222222224</v>
      </c>
      <c r="AI92" s="4">
        <v>1063.8649887654281</v>
      </c>
      <c r="AJ92" s="107">
        <f t="shared" si="6"/>
        <v>0</v>
      </c>
      <c r="AK92" s="44">
        <f t="shared" si="7"/>
        <v>0</v>
      </c>
    </row>
    <row r="93" spans="1:37" x14ac:dyDescent="0.25">
      <c r="A93" s="49" t="s">
        <v>189</v>
      </c>
      <c r="B93" s="50" t="s">
        <v>190</v>
      </c>
      <c r="C93" s="46" t="s">
        <v>135</v>
      </c>
      <c r="D93" s="16" t="s">
        <v>176</v>
      </c>
      <c r="E93" s="99" t="s">
        <v>471</v>
      </c>
      <c r="F93" s="94"/>
      <c r="G93" s="100"/>
      <c r="H93" s="121">
        <v>0</v>
      </c>
      <c r="I93" s="25">
        <v>5.5555555555555559E-2</v>
      </c>
      <c r="J93" s="27">
        <v>1</v>
      </c>
      <c r="K93" s="28">
        <v>0.11111111111111112</v>
      </c>
      <c r="L93" s="26">
        <v>1</v>
      </c>
      <c r="M93" s="29">
        <v>0.16666666666666666</v>
      </c>
      <c r="N93" s="30"/>
      <c r="O93" s="28">
        <v>0</v>
      </c>
      <c r="P93" s="78">
        <v>1</v>
      </c>
      <c r="Q93" s="25">
        <v>0.16666666666666666</v>
      </c>
      <c r="R93" s="79"/>
      <c r="S93" s="28">
        <v>0</v>
      </c>
      <c r="T93" s="78">
        <v>0</v>
      </c>
      <c r="U93" s="29">
        <v>0.16666666666666666</v>
      </c>
      <c r="V93" s="30">
        <v>1</v>
      </c>
      <c r="W93" s="27">
        <v>1</v>
      </c>
      <c r="X93" s="27">
        <v>1</v>
      </c>
      <c r="Y93" s="86">
        <v>0</v>
      </c>
      <c r="Z93" s="87">
        <v>0</v>
      </c>
      <c r="AA93" s="115">
        <v>1</v>
      </c>
      <c r="AB93" s="2">
        <v>0</v>
      </c>
      <c r="AC93" s="1">
        <v>0</v>
      </c>
      <c r="AD93" s="2">
        <v>0</v>
      </c>
      <c r="AE93" s="1">
        <v>1</v>
      </c>
      <c r="AF93" s="85">
        <v>1</v>
      </c>
      <c r="AG93" s="43">
        <f t="shared" si="4"/>
        <v>1</v>
      </c>
      <c r="AH93" s="8">
        <f t="shared" si="5"/>
        <v>0.55555555555555558</v>
      </c>
      <c r="AI93" s="4">
        <v>903.43550803147207</v>
      </c>
      <c r="AJ93" s="107">
        <f t="shared" si="6"/>
        <v>0</v>
      </c>
      <c r="AK93" s="44">
        <f t="shared" si="7"/>
        <v>0</v>
      </c>
    </row>
    <row r="94" spans="1:37" x14ac:dyDescent="0.25">
      <c r="A94" s="49" t="s">
        <v>191</v>
      </c>
      <c r="B94" s="50" t="s">
        <v>192</v>
      </c>
      <c r="C94" s="46" t="s">
        <v>135</v>
      </c>
      <c r="D94" s="16" t="s">
        <v>176</v>
      </c>
      <c r="E94" s="99" t="s">
        <v>471</v>
      </c>
      <c r="F94" s="94"/>
      <c r="G94" s="100"/>
      <c r="H94" s="121"/>
      <c r="I94" s="25">
        <v>0</v>
      </c>
      <c r="J94" s="27">
        <v>1</v>
      </c>
      <c r="K94" s="28">
        <v>0.33333333333333331</v>
      </c>
      <c r="L94" s="26"/>
      <c r="M94" s="29">
        <v>0</v>
      </c>
      <c r="N94" s="30">
        <v>0</v>
      </c>
      <c r="O94" s="28">
        <v>0.16666666666666666</v>
      </c>
      <c r="P94" s="78"/>
      <c r="Q94" s="25">
        <v>0</v>
      </c>
      <c r="R94" s="79"/>
      <c r="S94" s="28">
        <v>0</v>
      </c>
      <c r="T94" s="78">
        <v>0</v>
      </c>
      <c r="U94" s="29">
        <v>0.16666666666666666</v>
      </c>
      <c r="V94" s="30">
        <v>1</v>
      </c>
      <c r="W94" s="27">
        <v>1</v>
      </c>
      <c r="X94" s="27">
        <v>1</v>
      </c>
      <c r="Y94" s="86">
        <v>1</v>
      </c>
      <c r="Z94" s="87">
        <v>1</v>
      </c>
      <c r="AA94" s="115">
        <v>1</v>
      </c>
      <c r="AB94" s="2">
        <v>1</v>
      </c>
      <c r="AC94" s="1">
        <v>0</v>
      </c>
      <c r="AD94" s="2">
        <v>0</v>
      </c>
      <c r="AE94" s="1">
        <v>0</v>
      </c>
      <c r="AF94" s="85">
        <v>1</v>
      </c>
      <c r="AG94" s="43">
        <f t="shared" si="4"/>
        <v>0.8</v>
      </c>
      <c r="AH94" s="8">
        <f t="shared" si="5"/>
        <v>0.66666666666666674</v>
      </c>
      <c r="AI94" s="4">
        <v>852.9047535065115</v>
      </c>
      <c r="AJ94" s="107">
        <f t="shared" si="6"/>
        <v>113.7</v>
      </c>
      <c r="AK94" s="44">
        <f t="shared" si="7"/>
        <v>0.13330914094750904</v>
      </c>
    </row>
    <row r="95" spans="1:37" x14ac:dyDescent="0.25">
      <c r="A95" s="49" t="s">
        <v>193</v>
      </c>
      <c r="B95" s="50" t="s">
        <v>194</v>
      </c>
      <c r="C95" s="46" t="s">
        <v>135</v>
      </c>
      <c r="D95" s="16" t="s">
        <v>176</v>
      </c>
      <c r="E95" s="99" t="s">
        <v>471</v>
      </c>
      <c r="F95" s="94"/>
      <c r="G95" s="100"/>
      <c r="H95" s="121">
        <v>0</v>
      </c>
      <c r="I95" s="25">
        <v>0.11111111111111112</v>
      </c>
      <c r="J95" s="27">
        <v>1</v>
      </c>
      <c r="K95" s="28">
        <v>0.11111111111111112</v>
      </c>
      <c r="L95" s="26">
        <v>0</v>
      </c>
      <c r="M95" s="29">
        <v>0.11111111111111112</v>
      </c>
      <c r="N95" s="30">
        <v>0</v>
      </c>
      <c r="O95" s="28">
        <v>0.33333333333333331</v>
      </c>
      <c r="P95" s="78"/>
      <c r="Q95" s="25">
        <v>0</v>
      </c>
      <c r="R95" s="79"/>
      <c r="S95" s="28">
        <v>0</v>
      </c>
      <c r="T95" s="78"/>
      <c r="U95" s="29">
        <v>0</v>
      </c>
      <c r="V95" s="30">
        <v>1</v>
      </c>
      <c r="W95" s="27">
        <v>1</v>
      </c>
      <c r="X95" s="27">
        <v>1</v>
      </c>
      <c r="Y95" s="86">
        <v>1</v>
      </c>
      <c r="Z95" s="87">
        <v>1</v>
      </c>
      <c r="AA95" s="115">
        <v>1</v>
      </c>
      <c r="AB95" s="2">
        <v>1</v>
      </c>
      <c r="AC95" s="1">
        <v>1</v>
      </c>
      <c r="AD95" s="2">
        <v>0</v>
      </c>
      <c r="AE95" s="1">
        <v>1</v>
      </c>
      <c r="AF95" s="85">
        <v>1</v>
      </c>
      <c r="AG95" s="43">
        <f t="shared" si="4"/>
        <v>0.30000000000000004</v>
      </c>
      <c r="AH95" s="8">
        <f t="shared" si="5"/>
        <v>0.44444444444444448</v>
      </c>
      <c r="AI95" s="4">
        <v>2595.1961057146855</v>
      </c>
      <c r="AJ95" s="107">
        <f t="shared" si="6"/>
        <v>807.4</v>
      </c>
      <c r="AK95" s="44">
        <f t="shared" si="7"/>
        <v>0.31111329052247166</v>
      </c>
    </row>
    <row r="96" spans="1:37" x14ac:dyDescent="0.25">
      <c r="A96" s="49" t="s">
        <v>195</v>
      </c>
      <c r="B96" s="50" t="s">
        <v>196</v>
      </c>
      <c r="C96" s="46" t="s">
        <v>135</v>
      </c>
      <c r="D96" s="16" t="s">
        <v>143</v>
      </c>
      <c r="E96" s="99" t="s">
        <v>471</v>
      </c>
      <c r="F96" s="94"/>
      <c r="G96" s="100"/>
      <c r="H96" s="121">
        <v>0</v>
      </c>
      <c r="I96" s="25">
        <v>0.22222222222222224</v>
      </c>
      <c r="J96" s="27">
        <v>0</v>
      </c>
      <c r="K96" s="28">
        <v>0.11111111111111112</v>
      </c>
      <c r="L96" s="26"/>
      <c r="M96" s="29">
        <v>0</v>
      </c>
      <c r="N96" s="30">
        <v>0</v>
      </c>
      <c r="O96" s="28">
        <v>0.33333333333333331</v>
      </c>
      <c r="P96" s="78"/>
      <c r="Q96" s="25">
        <v>0</v>
      </c>
      <c r="R96" s="79"/>
      <c r="S96" s="28">
        <v>0</v>
      </c>
      <c r="T96" s="78"/>
      <c r="U96" s="29">
        <v>0</v>
      </c>
      <c r="V96" s="30">
        <v>1</v>
      </c>
      <c r="W96" s="27">
        <v>1</v>
      </c>
      <c r="X96" s="27">
        <v>1</v>
      </c>
      <c r="Y96" s="86">
        <v>1</v>
      </c>
      <c r="Z96" s="87">
        <v>1</v>
      </c>
      <c r="AA96" s="115">
        <v>1</v>
      </c>
      <c r="AB96" s="2">
        <v>0</v>
      </c>
      <c r="AC96" s="1">
        <v>1</v>
      </c>
      <c r="AD96" s="2">
        <v>0</v>
      </c>
      <c r="AE96" s="1">
        <v>1</v>
      </c>
      <c r="AF96" s="85">
        <v>1</v>
      </c>
      <c r="AG96" s="43">
        <f t="shared" si="4"/>
        <v>1</v>
      </c>
      <c r="AH96" s="8">
        <f t="shared" si="5"/>
        <v>0.33333333333333337</v>
      </c>
      <c r="AI96" s="4">
        <v>1524.5332575961233</v>
      </c>
      <c r="AJ96" s="107">
        <f t="shared" si="6"/>
        <v>0</v>
      </c>
      <c r="AK96" s="44">
        <f t="shared" si="7"/>
        <v>0</v>
      </c>
    </row>
    <row r="97" spans="1:37" x14ac:dyDescent="0.25">
      <c r="A97" s="49" t="s">
        <v>197</v>
      </c>
      <c r="B97" s="50" t="s">
        <v>198</v>
      </c>
      <c r="C97" s="46" t="s">
        <v>135</v>
      </c>
      <c r="D97" s="16" t="s">
        <v>176</v>
      </c>
      <c r="E97" s="99" t="s">
        <v>471</v>
      </c>
      <c r="F97" s="94"/>
      <c r="G97" s="100"/>
      <c r="H97" s="121">
        <v>0</v>
      </c>
      <c r="I97" s="25">
        <v>0.11111111111111112</v>
      </c>
      <c r="J97" s="27">
        <v>0</v>
      </c>
      <c r="K97" s="28">
        <v>0.11111111111111112</v>
      </c>
      <c r="L97" s="26">
        <v>1</v>
      </c>
      <c r="M97" s="29">
        <v>0.11111111111111112</v>
      </c>
      <c r="N97" s="30"/>
      <c r="O97" s="28">
        <v>0</v>
      </c>
      <c r="P97" s="78">
        <v>1</v>
      </c>
      <c r="Q97" s="25">
        <v>0.33333333333333331</v>
      </c>
      <c r="R97" s="79"/>
      <c r="S97" s="28">
        <v>0</v>
      </c>
      <c r="T97" s="78"/>
      <c r="U97" s="29">
        <v>0</v>
      </c>
      <c r="V97" s="30">
        <v>1</v>
      </c>
      <c r="W97" s="27">
        <v>1</v>
      </c>
      <c r="X97" s="27">
        <v>1</v>
      </c>
      <c r="Y97" s="86">
        <v>1</v>
      </c>
      <c r="Z97" s="87">
        <v>1</v>
      </c>
      <c r="AA97" s="115">
        <v>1</v>
      </c>
      <c r="AB97" s="2">
        <v>1</v>
      </c>
      <c r="AC97" s="1">
        <v>0</v>
      </c>
      <c r="AD97" s="2">
        <v>0</v>
      </c>
      <c r="AE97" s="1">
        <v>0</v>
      </c>
      <c r="AF97" s="85">
        <v>1</v>
      </c>
      <c r="AG97" s="43">
        <f t="shared" si="4"/>
        <v>0.8</v>
      </c>
      <c r="AH97" s="8">
        <f t="shared" si="5"/>
        <v>0.7777777777777779</v>
      </c>
      <c r="AI97" s="4">
        <v>1152.4637556679377</v>
      </c>
      <c r="AJ97" s="107">
        <f t="shared" si="6"/>
        <v>179.3</v>
      </c>
      <c r="AK97" s="44">
        <f t="shared" si="7"/>
        <v>0.15557973005067083</v>
      </c>
    </row>
    <row r="98" spans="1:37" x14ac:dyDescent="0.25">
      <c r="A98" s="49" t="s">
        <v>199</v>
      </c>
      <c r="B98" s="50" t="s">
        <v>200</v>
      </c>
      <c r="C98" s="46" t="s">
        <v>135</v>
      </c>
      <c r="D98" s="16" t="s">
        <v>143</v>
      </c>
      <c r="E98" s="99" t="s">
        <v>471</v>
      </c>
      <c r="F98" s="94"/>
      <c r="G98" s="100"/>
      <c r="H98" s="121">
        <v>0</v>
      </c>
      <c r="I98" s="25">
        <v>0.22222222222222224</v>
      </c>
      <c r="J98" s="27"/>
      <c r="K98" s="28">
        <v>0</v>
      </c>
      <c r="L98" s="26">
        <v>0</v>
      </c>
      <c r="M98" s="29">
        <v>0.11111111111111112</v>
      </c>
      <c r="N98" s="30"/>
      <c r="O98" s="28">
        <v>0</v>
      </c>
      <c r="P98" s="78"/>
      <c r="Q98" s="25">
        <v>0</v>
      </c>
      <c r="R98" s="79">
        <v>0</v>
      </c>
      <c r="S98" s="28">
        <v>0.33333333333333331</v>
      </c>
      <c r="T98" s="78"/>
      <c r="U98" s="29">
        <v>0</v>
      </c>
      <c r="V98" s="30">
        <v>1</v>
      </c>
      <c r="W98" s="27">
        <v>1</v>
      </c>
      <c r="X98" s="27">
        <v>1</v>
      </c>
      <c r="Y98" s="86">
        <v>0</v>
      </c>
      <c r="Z98" s="87">
        <v>0</v>
      </c>
      <c r="AA98" s="115">
        <v>1</v>
      </c>
      <c r="AB98" s="2">
        <v>1</v>
      </c>
      <c r="AC98" s="1">
        <v>1</v>
      </c>
      <c r="AD98" s="2">
        <v>0</v>
      </c>
      <c r="AE98" s="1">
        <v>1</v>
      </c>
      <c r="AF98" s="85">
        <v>1</v>
      </c>
      <c r="AG98" s="43">
        <f t="shared" si="4"/>
        <v>0.30000000000000004</v>
      </c>
      <c r="AH98" s="8">
        <f t="shared" si="5"/>
        <v>0.11111111111111112</v>
      </c>
      <c r="AI98" s="4">
        <v>1059.3330825300056</v>
      </c>
      <c r="AJ98" s="107">
        <f t="shared" si="6"/>
        <v>82.4</v>
      </c>
      <c r="AK98" s="44">
        <f t="shared" si="7"/>
        <v>7.7784788711784639E-2</v>
      </c>
    </row>
    <row r="99" spans="1:37" x14ac:dyDescent="0.25">
      <c r="A99" s="49" t="s">
        <v>201</v>
      </c>
      <c r="B99" s="50" t="s">
        <v>202</v>
      </c>
      <c r="C99" s="46" t="s">
        <v>135</v>
      </c>
      <c r="D99" s="16" t="s">
        <v>176</v>
      </c>
      <c r="E99" s="99" t="s">
        <v>471</v>
      </c>
      <c r="F99" s="94"/>
      <c r="G99" s="100"/>
      <c r="H99" s="121">
        <v>0</v>
      </c>
      <c r="I99" s="25">
        <v>0.11111111111111112</v>
      </c>
      <c r="J99" s="27">
        <v>1</v>
      </c>
      <c r="K99" s="28">
        <v>0.11111111111111112</v>
      </c>
      <c r="L99" s="26">
        <v>1</v>
      </c>
      <c r="M99" s="29">
        <v>0.11111111111111112</v>
      </c>
      <c r="N99" s="30"/>
      <c r="O99" s="28">
        <v>0</v>
      </c>
      <c r="P99" s="78">
        <v>1</v>
      </c>
      <c r="Q99" s="25">
        <v>0.16666666666666666</v>
      </c>
      <c r="R99" s="79"/>
      <c r="S99" s="28">
        <v>0</v>
      </c>
      <c r="T99" s="78">
        <v>0</v>
      </c>
      <c r="U99" s="29">
        <v>0.16666666666666666</v>
      </c>
      <c r="V99" s="30">
        <v>1</v>
      </c>
      <c r="W99" s="27">
        <v>1</v>
      </c>
      <c r="X99" s="27">
        <v>1</v>
      </c>
      <c r="Y99" s="86">
        <v>0</v>
      </c>
      <c r="Z99" s="87">
        <v>0</v>
      </c>
      <c r="AA99" s="115">
        <v>1</v>
      </c>
      <c r="AB99" s="2">
        <v>0</v>
      </c>
      <c r="AC99" s="1">
        <v>1</v>
      </c>
      <c r="AD99" s="2">
        <v>0</v>
      </c>
      <c r="AE99" s="1">
        <v>1</v>
      </c>
      <c r="AF99" s="85">
        <v>1</v>
      </c>
      <c r="AG99" s="43">
        <f t="shared" si="4"/>
        <v>1</v>
      </c>
      <c r="AH99" s="8">
        <f t="shared" si="5"/>
        <v>0.5</v>
      </c>
      <c r="AI99" s="4">
        <v>1338.9516972555728</v>
      </c>
      <c r="AJ99" s="107">
        <f t="shared" si="6"/>
        <v>0</v>
      </c>
      <c r="AK99" s="44">
        <f t="shared" si="7"/>
        <v>0</v>
      </c>
    </row>
    <row r="100" spans="1:37" x14ac:dyDescent="0.25">
      <c r="A100" s="49" t="s">
        <v>203</v>
      </c>
      <c r="B100" s="50" t="s">
        <v>204</v>
      </c>
      <c r="C100" s="46" t="s">
        <v>135</v>
      </c>
      <c r="D100" s="16" t="s">
        <v>176</v>
      </c>
      <c r="E100" s="99" t="s">
        <v>471</v>
      </c>
      <c r="F100" s="94"/>
      <c r="G100" s="100"/>
      <c r="H100" s="121"/>
      <c r="I100" s="25">
        <v>0</v>
      </c>
      <c r="J100" s="27">
        <v>1</v>
      </c>
      <c r="K100" s="28">
        <v>0.33333333333333331</v>
      </c>
      <c r="L100" s="26"/>
      <c r="M100" s="29">
        <v>0</v>
      </c>
      <c r="N100" s="30"/>
      <c r="O100" s="28">
        <v>0</v>
      </c>
      <c r="P100" s="78"/>
      <c r="Q100" s="25">
        <v>0</v>
      </c>
      <c r="R100" s="79">
        <v>1</v>
      </c>
      <c r="S100" s="28">
        <v>0.16666666666666666</v>
      </c>
      <c r="T100" s="78">
        <v>0</v>
      </c>
      <c r="U100" s="29">
        <v>0.16666666666666666</v>
      </c>
      <c r="V100" s="30">
        <v>1</v>
      </c>
      <c r="W100" s="27">
        <v>1</v>
      </c>
      <c r="X100" s="27">
        <v>1</v>
      </c>
      <c r="Y100" s="86">
        <v>1</v>
      </c>
      <c r="Z100" s="87">
        <v>0</v>
      </c>
      <c r="AA100" s="115">
        <v>1</v>
      </c>
      <c r="AB100" s="2">
        <v>1</v>
      </c>
      <c r="AC100" s="1">
        <v>0</v>
      </c>
      <c r="AD100" s="2">
        <v>0</v>
      </c>
      <c r="AE100" s="1">
        <v>0</v>
      </c>
      <c r="AF100" s="85">
        <v>1</v>
      </c>
      <c r="AG100" s="43">
        <f t="shared" si="4"/>
        <v>0.8</v>
      </c>
      <c r="AH100" s="8">
        <f t="shared" si="5"/>
        <v>0.72222222222222232</v>
      </c>
      <c r="AI100" s="4">
        <v>1442.2791594232056</v>
      </c>
      <c r="AJ100" s="107">
        <f t="shared" si="6"/>
        <v>208.3</v>
      </c>
      <c r="AK100" s="44">
        <f t="shared" si="7"/>
        <v>0.14442419044819527</v>
      </c>
    </row>
    <row r="101" spans="1:37" x14ac:dyDescent="0.25">
      <c r="A101" s="49" t="s">
        <v>205</v>
      </c>
      <c r="B101" s="50" t="s">
        <v>206</v>
      </c>
      <c r="C101" s="46" t="s">
        <v>135</v>
      </c>
      <c r="D101" s="16" t="s">
        <v>143</v>
      </c>
      <c r="E101" s="99" t="s">
        <v>471</v>
      </c>
      <c r="F101" s="94"/>
      <c r="G101" s="100"/>
      <c r="H101" s="121">
        <v>1</v>
      </c>
      <c r="I101" s="25">
        <v>0.33333333333333331</v>
      </c>
      <c r="J101" s="27"/>
      <c r="K101" s="28">
        <v>0</v>
      </c>
      <c r="L101" s="26"/>
      <c r="M101" s="29">
        <v>0</v>
      </c>
      <c r="N101" s="30"/>
      <c r="O101" s="28">
        <v>0</v>
      </c>
      <c r="P101" s="78"/>
      <c r="Q101" s="25">
        <v>0</v>
      </c>
      <c r="R101" s="79">
        <v>0</v>
      </c>
      <c r="S101" s="28">
        <v>0.33333333333333331</v>
      </c>
      <c r="T101" s="78"/>
      <c r="U101" s="29">
        <v>0</v>
      </c>
      <c r="V101" s="30">
        <v>1</v>
      </c>
      <c r="W101" s="27">
        <v>1</v>
      </c>
      <c r="X101" s="27">
        <v>1</v>
      </c>
      <c r="Y101" s="86">
        <v>0</v>
      </c>
      <c r="Z101" s="87">
        <v>1</v>
      </c>
      <c r="AA101" s="115">
        <v>1</v>
      </c>
      <c r="AB101" s="2">
        <v>1</v>
      </c>
      <c r="AC101" s="1">
        <v>1</v>
      </c>
      <c r="AD101" s="2">
        <v>0</v>
      </c>
      <c r="AE101" s="1">
        <v>1</v>
      </c>
      <c r="AF101" s="85">
        <v>1</v>
      </c>
      <c r="AG101" s="43">
        <f t="shared" si="4"/>
        <v>0.30000000000000004</v>
      </c>
      <c r="AH101" s="8">
        <f t="shared" si="5"/>
        <v>0.55555555555555558</v>
      </c>
      <c r="AI101" s="4">
        <v>727.37095078530865</v>
      </c>
      <c r="AJ101" s="107">
        <f t="shared" si="6"/>
        <v>282.89999999999998</v>
      </c>
      <c r="AK101" s="44">
        <f t="shared" si="7"/>
        <v>0.38893497148128608</v>
      </c>
    </row>
    <row r="102" spans="1:37" x14ac:dyDescent="0.25">
      <c r="A102" s="49" t="s">
        <v>207</v>
      </c>
      <c r="B102" s="50" t="s">
        <v>208</v>
      </c>
      <c r="C102" s="46" t="s">
        <v>135</v>
      </c>
      <c r="D102" s="16" t="s">
        <v>143</v>
      </c>
      <c r="E102" s="99" t="s">
        <v>471</v>
      </c>
      <c r="F102" s="94"/>
      <c r="G102" s="100"/>
      <c r="H102" s="121">
        <v>0</v>
      </c>
      <c r="I102" s="25">
        <v>0.18888888888888888</v>
      </c>
      <c r="J102" s="27">
        <v>0</v>
      </c>
      <c r="K102" s="28">
        <v>0.14444444444444446</v>
      </c>
      <c r="L102" s="26"/>
      <c r="M102" s="29">
        <v>0</v>
      </c>
      <c r="N102" s="30">
        <v>0</v>
      </c>
      <c r="O102" s="28">
        <v>0.22222222222222224</v>
      </c>
      <c r="P102" s="78"/>
      <c r="Q102" s="25">
        <v>0</v>
      </c>
      <c r="R102" s="79">
        <v>0</v>
      </c>
      <c r="S102" s="28">
        <v>0.11111111111111112</v>
      </c>
      <c r="T102" s="78"/>
      <c r="U102" s="29">
        <v>0</v>
      </c>
      <c r="V102" s="30">
        <v>1</v>
      </c>
      <c r="W102" s="27">
        <v>1</v>
      </c>
      <c r="X102" s="27">
        <v>1</v>
      </c>
      <c r="Y102" s="86">
        <v>1</v>
      </c>
      <c r="Z102" s="87">
        <v>1</v>
      </c>
      <c r="AA102" s="115">
        <v>1</v>
      </c>
      <c r="AB102" s="2">
        <v>0</v>
      </c>
      <c r="AC102" s="1">
        <v>0</v>
      </c>
      <c r="AD102" s="2">
        <v>0</v>
      </c>
      <c r="AE102" s="1">
        <v>1</v>
      </c>
      <c r="AF102" s="85">
        <v>1</v>
      </c>
      <c r="AG102" s="43">
        <f t="shared" si="4"/>
        <v>1</v>
      </c>
      <c r="AH102" s="8">
        <f t="shared" si="5"/>
        <v>0.33333333333333337</v>
      </c>
      <c r="AI102" s="4">
        <v>1356.1729409501781</v>
      </c>
      <c r="AJ102" s="107">
        <f t="shared" si="6"/>
        <v>0</v>
      </c>
      <c r="AK102" s="44">
        <f t="shared" si="7"/>
        <v>0</v>
      </c>
    </row>
    <row r="103" spans="1:37" x14ac:dyDescent="0.25">
      <c r="A103" s="49" t="s">
        <v>209</v>
      </c>
      <c r="B103" s="50" t="s">
        <v>210</v>
      </c>
      <c r="C103" s="46" t="s">
        <v>135</v>
      </c>
      <c r="D103" s="16" t="s">
        <v>143</v>
      </c>
      <c r="E103" s="99" t="s">
        <v>471</v>
      </c>
      <c r="F103" s="94"/>
      <c r="G103" s="100"/>
      <c r="H103" s="121">
        <v>1</v>
      </c>
      <c r="I103" s="25">
        <v>0.11111111111111112</v>
      </c>
      <c r="J103" s="27">
        <v>1</v>
      </c>
      <c r="K103" s="28">
        <v>0.11111111111111112</v>
      </c>
      <c r="L103" s="26">
        <v>0</v>
      </c>
      <c r="M103" s="29">
        <v>0.11111111111111112</v>
      </c>
      <c r="N103" s="30"/>
      <c r="O103" s="28">
        <v>0</v>
      </c>
      <c r="P103" s="78">
        <v>1</v>
      </c>
      <c r="Q103" s="25">
        <v>0.11111111111111112</v>
      </c>
      <c r="R103" s="79">
        <v>0</v>
      </c>
      <c r="S103" s="28">
        <v>0.11111111111111112</v>
      </c>
      <c r="T103" s="78">
        <v>0</v>
      </c>
      <c r="U103" s="29">
        <v>0.11111111111111112</v>
      </c>
      <c r="V103" s="30">
        <v>1</v>
      </c>
      <c r="W103" s="27">
        <v>1</v>
      </c>
      <c r="X103" s="27">
        <v>1</v>
      </c>
      <c r="Y103" s="86">
        <v>1</v>
      </c>
      <c r="Z103" s="87">
        <v>0</v>
      </c>
      <c r="AA103" s="115">
        <v>1</v>
      </c>
      <c r="AB103" s="2">
        <v>1</v>
      </c>
      <c r="AC103" s="1">
        <v>1</v>
      </c>
      <c r="AD103" s="2">
        <v>0</v>
      </c>
      <c r="AE103" s="1">
        <v>1</v>
      </c>
      <c r="AF103" s="85">
        <v>1</v>
      </c>
      <c r="AG103" s="43">
        <f t="shared" si="4"/>
        <v>0.30000000000000004</v>
      </c>
      <c r="AH103" s="8">
        <f t="shared" si="5"/>
        <v>0.55555555555555558</v>
      </c>
      <c r="AI103" s="4">
        <v>857.21006443016279</v>
      </c>
      <c r="AJ103" s="107">
        <f t="shared" si="6"/>
        <v>333.4</v>
      </c>
      <c r="AK103" s="44">
        <f t="shared" si="7"/>
        <v>0.38893617076419917</v>
      </c>
    </row>
    <row r="104" spans="1:37" x14ac:dyDescent="0.25">
      <c r="A104" s="49" t="s">
        <v>211</v>
      </c>
      <c r="B104" s="50" t="s">
        <v>212</v>
      </c>
      <c r="C104" s="46" t="s">
        <v>135</v>
      </c>
      <c r="D104" s="16" t="s">
        <v>176</v>
      </c>
      <c r="E104" s="99" t="s">
        <v>471</v>
      </c>
      <c r="F104" s="94"/>
      <c r="G104" s="100"/>
      <c r="H104" s="121"/>
      <c r="I104" s="25">
        <v>0</v>
      </c>
      <c r="J104" s="27"/>
      <c r="K104" s="28">
        <v>0</v>
      </c>
      <c r="L104" s="26">
        <v>0</v>
      </c>
      <c r="M104" s="29">
        <v>0.33333333333333331</v>
      </c>
      <c r="N104" s="30">
        <v>0</v>
      </c>
      <c r="O104" s="28">
        <v>0.33333333333333331</v>
      </c>
      <c r="P104" s="78"/>
      <c r="Q104" s="25">
        <v>0</v>
      </c>
      <c r="R104" s="79"/>
      <c r="S104" s="28">
        <v>0</v>
      </c>
      <c r="T104" s="78"/>
      <c r="U104" s="29">
        <v>0</v>
      </c>
      <c r="V104" s="30">
        <v>1</v>
      </c>
      <c r="W104" s="27">
        <v>1</v>
      </c>
      <c r="X104" s="27">
        <v>1</v>
      </c>
      <c r="Y104" s="86">
        <v>0</v>
      </c>
      <c r="Z104" s="87">
        <v>1</v>
      </c>
      <c r="AA104" s="115">
        <v>1</v>
      </c>
      <c r="AB104" s="2">
        <v>0</v>
      </c>
      <c r="AC104" s="1">
        <v>1</v>
      </c>
      <c r="AD104" s="2">
        <v>0</v>
      </c>
      <c r="AE104" s="1">
        <v>1</v>
      </c>
      <c r="AF104" s="85">
        <v>1</v>
      </c>
      <c r="AG104" s="43">
        <f t="shared" si="4"/>
        <v>1</v>
      </c>
      <c r="AH104" s="8">
        <f t="shared" si="5"/>
        <v>0.22222222222222224</v>
      </c>
      <c r="AI104" s="4">
        <v>1349.6016769088158</v>
      </c>
      <c r="AJ104" s="107">
        <f t="shared" si="6"/>
        <v>0</v>
      </c>
      <c r="AK104" s="44">
        <f t="shared" si="7"/>
        <v>0</v>
      </c>
    </row>
    <row r="105" spans="1:37" x14ac:dyDescent="0.25">
      <c r="A105" s="49" t="s">
        <v>213</v>
      </c>
      <c r="B105" s="50" t="s">
        <v>214</v>
      </c>
      <c r="C105" s="46" t="s">
        <v>135</v>
      </c>
      <c r="D105" s="16" t="s">
        <v>176</v>
      </c>
      <c r="E105" s="99" t="s">
        <v>471</v>
      </c>
      <c r="F105" s="94"/>
      <c r="G105" s="100"/>
      <c r="H105" s="121">
        <v>0</v>
      </c>
      <c r="I105" s="25">
        <v>0.33333333333333331</v>
      </c>
      <c r="J105" s="27"/>
      <c r="K105" s="28">
        <v>0</v>
      </c>
      <c r="L105" s="26"/>
      <c r="M105" s="29">
        <v>0</v>
      </c>
      <c r="N105" s="30">
        <v>0</v>
      </c>
      <c r="O105" s="28">
        <v>0.33333333333333331</v>
      </c>
      <c r="P105" s="78"/>
      <c r="Q105" s="25">
        <v>0</v>
      </c>
      <c r="R105" s="79"/>
      <c r="S105" s="28">
        <v>0</v>
      </c>
      <c r="T105" s="78"/>
      <c r="U105" s="29">
        <v>0</v>
      </c>
      <c r="V105" s="30">
        <v>1</v>
      </c>
      <c r="W105" s="27">
        <v>1</v>
      </c>
      <c r="X105" s="27">
        <v>1</v>
      </c>
      <c r="Y105" s="86">
        <v>0</v>
      </c>
      <c r="Z105" s="87">
        <v>1</v>
      </c>
      <c r="AA105" s="115">
        <v>1</v>
      </c>
      <c r="AB105" s="2">
        <v>1</v>
      </c>
      <c r="AC105" s="1">
        <v>1</v>
      </c>
      <c r="AD105" s="2">
        <v>0</v>
      </c>
      <c r="AE105" s="1">
        <v>1</v>
      </c>
      <c r="AF105" s="85">
        <v>1</v>
      </c>
      <c r="AG105" s="43">
        <f t="shared" si="4"/>
        <v>0.30000000000000004</v>
      </c>
      <c r="AH105" s="8">
        <f t="shared" si="5"/>
        <v>0.22222222222222224</v>
      </c>
      <c r="AI105" s="4">
        <v>1258.9635522003659</v>
      </c>
      <c r="AJ105" s="107">
        <f t="shared" si="6"/>
        <v>195.8</v>
      </c>
      <c r="AK105" s="44">
        <f t="shared" si="7"/>
        <v>0.15552475658075141</v>
      </c>
    </row>
    <row r="106" spans="1:37" x14ac:dyDescent="0.25">
      <c r="A106" s="49" t="s">
        <v>215</v>
      </c>
      <c r="B106" s="50" t="s">
        <v>216</v>
      </c>
      <c r="C106" s="46" t="s">
        <v>135</v>
      </c>
      <c r="D106" s="16" t="s">
        <v>176</v>
      </c>
      <c r="E106" s="99" t="s">
        <v>471</v>
      </c>
      <c r="F106" s="94"/>
      <c r="G106" s="100"/>
      <c r="H106" s="121"/>
      <c r="I106" s="25">
        <v>0</v>
      </c>
      <c r="J106" s="27">
        <v>1</v>
      </c>
      <c r="K106" s="28">
        <v>0.33333333333333331</v>
      </c>
      <c r="L106" s="26"/>
      <c r="M106" s="29">
        <v>0</v>
      </c>
      <c r="N106" s="30">
        <v>0</v>
      </c>
      <c r="O106" s="28">
        <v>0.16666666666666666</v>
      </c>
      <c r="P106" s="78"/>
      <c r="Q106" s="25">
        <v>0</v>
      </c>
      <c r="R106" s="79"/>
      <c r="S106" s="28">
        <v>0</v>
      </c>
      <c r="T106" s="78">
        <v>1</v>
      </c>
      <c r="U106" s="29">
        <v>0.16666666666666666</v>
      </c>
      <c r="V106" s="30">
        <v>1</v>
      </c>
      <c r="W106" s="27">
        <v>1</v>
      </c>
      <c r="X106" s="27">
        <v>1</v>
      </c>
      <c r="Y106" s="86">
        <v>1</v>
      </c>
      <c r="Z106" s="87">
        <v>1</v>
      </c>
      <c r="AA106" s="115">
        <v>1</v>
      </c>
      <c r="AB106" s="2">
        <v>1</v>
      </c>
      <c r="AC106" s="1">
        <v>1</v>
      </c>
      <c r="AD106" s="2">
        <v>0</v>
      </c>
      <c r="AE106" s="1">
        <v>0</v>
      </c>
      <c r="AF106" s="85">
        <v>1</v>
      </c>
      <c r="AG106" s="43">
        <f t="shared" si="4"/>
        <v>0.5</v>
      </c>
      <c r="AH106" s="8">
        <f t="shared" si="5"/>
        <v>0.83333333333333348</v>
      </c>
      <c r="AI106" s="4">
        <v>548.13405917434943</v>
      </c>
      <c r="AJ106" s="107">
        <f t="shared" si="6"/>
        <v>228.4</v>
      </c>
      <c r="AK106" s="44">
        <f t="shared" si="7"/>
        <v>0.41668638570651378</v>
      </c>
    </row>
    <row r="107" spans="1:37" x14ac:dyDescent="0.25">
      <c r="A107" s="49" t="s">
        <v>217</v>
      </c>
      <c r="B107" s="50" t="s">
        <v>218</v>
      </c>
      <c r="C107" s="46" t="s">
        <v>135</v>
      </c>
      <c r="D107" s="16" t="s">
        <v>136</v>
      </c>
      <c r="E107" s="99" t="s">
        <v>471</v>
      </c>
      <c r="F107" s="94"/>
      <c r="G107" s="100"/>
      <c r="H107" s="121"/>
      <c r="I107" s="25">
        <v>0</v>
      </c>
      <c r="J107" s="27">
        <v>1</v>
      </c>
      <c r="K107" s="28">
        <v>0.33333333333333331</v>
      </c>
      <c r="L107" s="26"/>
      <c r="M107" s="29">
        <v>0</v>
      </c>
      <c r="N107" s="30"/>
      <c r="O107" s="28">
        <v>0</v>
      </c>
      <c r="P107" s="78"/>
      <c r="Q107" s="25">
        <v>0</v>
      </c>
      <c r="R107" s="79">
        <v>1</v>
      </c>
      <c r="S107" s="28">
        <v>0.33333333333333331</v>
      </c>
      <c r="T107" s="78"/>
      <c r="U107" s="29">
        <v>0</v>
      </c>
      <c r="V107" s="30">
        <v>1</v>
      </c>
      <c r="W107" s="27">
        <v>1</v>
      </c>
      <c r="X107" s="27">
        <v>1</v>
      </c>
      <c r="Y107" s="86">
        <v>0</v>
      </c>
      <c r="Z107" s="87">
        <v>0</v>
      </c>
      <c r="AA107" s="115">
        <v>1</v>
      </c>
      <c r="AB107" s="2">
        <v>1</v>
      </c>
      <c r="AC107" s="1">
        <v>1</v>
      </c>
      <c r="AD107" s="2">
        <v>1</v>
      </c>
      <c r="AE107" s="1">
        <v>1</v>
      </c>
      <c r="AF107" s="85">
        <v>0</v>
      </c>
      <c r="AG107" s="43">
        <f t="shared" si="4"/>
        <v>0.19999999999999996</v>
      </c>
      <c r="AH107" s="8">
        <f t="shared" si="5"/>
        <v>0.77777777777777779</v>
      </c>
      <c r="AI107" s="4">
        <v>2205.2255741565805</v>
      </c>
      <c r="AJ107" s="107">
        <f t="shared" si="6"/>
        <v>1372.1</v>
      </c>
      <c r="AK107" s="44">
        <f t="shared" si="7"/>
        <v>0.62220392148534687</v>
      </c>
    </row>
    <row r="108" spans="1:37" x14ac:dyDescent="0.25">
      <c r="A108" s="49" t="s">
        <v>219</v>
      </c>
      <c r="B108" s="50" t="s">
        <v>220</v>
      </c>
      <c r="C108" s="46" t="s">
        <v>135</v>
      </c>
      <c r="D108" s="16" t="s">
        <v>221</v>
      </c>
      <c r="E108" s="99" t="s">
        <v>471</v>
      </c>
      <c r="F108" s="94"/>
      <c r="G108" s="100"/>
      <c r="H108" s="121"/>
      <c r="I108" s="25">
        <v>0</v>
      </c>
      <c r="J108" s="27">
        <v>1</v>
      </c>
      <c r="K108" s="28">
        <v>0.16666666666666666</v>
      </c>
      <c r="L108" s="26">
        <v>0</v>
      </c>
      <c r="M108" s="29">
        <v>0.16666666666666666</v>
      </c>
      <c r="N108" s="30">
        <v>0</v>
      </c>
      <c r="O108" s="28">
        <v>0.11111111111111112</v>
      </c>
      <c r="P108" s="78"/>
      <c r="Q108" s="25">
        <v>0</v>
      </c>
      <c r="R108" s="79">
        <v>1</v>
      </c>
      <c r="S108" s="28">
        <v>0.11111111111111112</v>
      </c>
      <c r="T108" s="78">
        <v>1</v>
      </c>
      <c r="U108" s="29">
        <v>0.11111111111111112</v>
      </c>
      <c r="V108" s="30">
        <v>1</v>
      </c>
      <c r="W108" s="27">
        <v>0</v>
      </c>
      <c r="X108" s="27">
        <v>1</v>
      </c>
      <c r="Y108" s="86">
        <v>0</v>
      </c>
      <c r="Z108" s="87">
        <v>1</v>
      </c>
      <c r="AA108" s="115">
        <v>1</v>
      </c>
      <c r="AB108" s="2">
        <v>0</v>
      </c>
      <c r="AC108" s="1">
        <v>1</v>
      </c>
      <c r="AD108" s="2">
        <v>0</v>
      </c>
      <c r="AE108" s="1">
        <v>1</v>
      </c>
      <c r="AF108" s="85">
        <v>0</v>
      </c>
      <c r="AG108" s="43">
        <f t="shared" si="4"/>
        <v>1</v>
      </c>
      <c r="AH108" s="8">
        <f t="shared" si="5"/>
        <v>0.57777777777777783</v>
      </c>
      <c r="AI108" s="4">
        <v>4280.1588440447649</v>
      </c>
      <c r="AJ108" s="107">
        <f t="shared" si="6"/>
        <v>0</v>
      </c>
      <c r="AK108" s="44">
        <f t="shared" si="7"/>
        <v>0</v>
      </c>
    </row>
    <row r="109" spans="1:37" x14ac:dyDescent="0.25">
      <c r="A109" s="49" t="s">
        <v>222</v>
      </c>
      <c r="B109" s="50" t="s">
        <v>223</v>
      </c>
      <c r="C109" s="46" t="s">
        <v>135</v>
      </c>
      <c r="D109" s="16" t="s">
        <v>136</v>
      </c>
      <c r="E109" s="99" t="s">
        <v>471</v>
      </c>
      <c r="F109" s="94"/>
      <c r="G109" s="100"/>
      <c r="H109" s="121"/>
      <c r="I109" s="25">
        <v>0</v>
      </c>
      <c r="J109" s="27">
        <v>0</v>
      </c>
      <c r="K109" s="28">
        <v>0.11111111111111112</v>
      </c>
      <c r="L109" s="26">
        <v>0</v>
      </c>
      <c r="M109" s="29">
        <v>0.22222222222222224</v>
      </c>
      <c r="N109" s="30"/>
      <c r="O109" s="28">
        <v>0</v>
      </c>
      <c r="P109" s="78">
        <v>1</v>
      </c>
      <c r="Q109" s="25">
        <v>0.22222222222222224</v>
      </c>
      <c r="R109" s="79">
        <v>1</v>
      </c>
      <c r="S109" s="28">
        <v>0.11111111111111112</v>
      </c>
      <c r="T109" s="78"/>
      <c r="U109" s="29">
        <v>0</v>
      </c>
      <c r="V109" s="30">
        <v>1</v>
      </c>
      <c r="W109" s="27">
        <v>1</v>
      </c>
      <c r="X109" s="27">
        <v>1</v>
      </c>
      <c r="Y109" s="86">
        <v>1</v>
      </c>
      <c r="Z109" s="87">
        <v>1</v>
      </c>
      <c r="AA109" s="115">
        <v>1</v>
      </c>
      <c r="AB109" s="2">
        <v>1</v>
      </c>
      <c r="AC109" s="1">
        <v>1</v>
      </c>
      <c r="AD109" s="2">
        <v>0</v>
      </c>
      <c r="AE109" s="1">
        <v>1</v>
      </c>
      <c r="AF109" s="85">
        <v>0</v>
      </c>
      <c r="AG109" s="43">
        <f t="shared" si="4"/>
        <v>0.5</v>
      </c>
      <c r="AH109" s="8">
        <f t="shared" si="5"/>
        <v>0.66666666666666674</v>
      </c>
      <c r="AI109" s="4">
        <v>2862.8051689163831</v>
      </c>
      <c r="AJ109" s="107">
        <f t="shared" si="6"/>
        <v>954.3</v>
      </c>
      <c r="AK109" s="44">
        <f t="shared" si="7"/>
        <v>0.33334437507712672</v>
      </c>
    </row>
    <row r="110" spans="1:37" x14ac:dyDescent="0.25">
      <c r="A110" s="49" t="s">
        <v>224</v>
      </c>
      <c r="B110" s="50" t="s">
        <v>225</v>
      </c>
      <c r="C110" s="46" t="s">
        <v>135</v>
      </c>
      <c r="D110" s="16" t="s">
        <v>221</v>
      </c>
      <c r="E110" s="99" t="s">
        <v>471</v>
      </c>
      <c r="F110" s="94"/>
      <c r="G110" s="100"/>
      <c r="H110" s="121"/>
      <c r="I110" s="25">
        <v>0</v>
      </c>
      <c r="J110" s="27">
        <v>1</v>
      </c>
      <c r="K110" s="28">
        <v>0.16666666666666666</v>
      </c>
      <c r="L110" s="26">
        <v>1</v>
      </c>
      <c r="M110" s="29">
        <v>0.16666666666666666</v>
      </c>
      <c r="N110" s="30">
        <v>0</v>
      </c>
      <c r="O110" s="28">
        <v>0.22222222222222224</v>
      </c>
      <c r="P110" s="78"/>
      <c r="Q110" s="25">
        <v>0</v>
      </c>
      <c r="R110" s="79">
        <v>0</v>
      </c>
      <c r="S110" s="28">
        <v>5.5555555555555559E-2</v>
      </c>
      <c r="T110" s="78">
        <v>1</v>
      </c>
      <c r="U110" s="29">
        <v>5.5555555555555559E-2</v>
      </c>
      <c r="V110" s="30">
        <v>1</v>
      </c>
      <c r="W110" s="27">
        <v>0</v>
      </c>
      <c r="X110" s="27">
        <v>1</v>
      </c>
      <c r="Y110" s="86">
        <v>1</v>
      </c>
      <c r="Z110" s="87">
        <v>1</v>
      </c>
      <c r="AA110" s="115">
        <v>1</v>
      </c>
      <c r="AB110" s="2">
        <v>0</v>
      </c>
      <c r="AC110" s="1">
        <v>1</v>
      </c>
      <c r="AD110" s="2">
        <v>1</v>
      </c>
      <c r="AE110" s="1">
        <v>1</v>
      </c>
      <c r="AF110" s="85">
        <v>0</v>
      </c>
      <c r="AG110" s="43">
        <f t="shared" si="4"/>
        <v>1</v>
      </c>
      <c r="AH110" s="8">
        <f t="shared" si="5"/>
        <v>0.68888888888888899</v>
      </c>
      <c r="AI110" s="4">
        <v>1948.9462765434391</v>
      </c>
      <c r="AJ110" s="107">
        <f t="shared" si="6"/>
        <v>0</v>
      </c>
      <c r="AK110" s="44">
        <f t="shared" si="7"/>
        <v>0</v>
      </c>
    </row>
    <row r="111" spans="1:37" x14ac:dyDescent="0.25">
      <c r="A111" s="49" t="s">
        <v>226</v>
      </c>
      <c r="B111" s="50" t="s">
        <v>227</v>
      </c>
      <c r="C111" s="46" t="s">
        <v>135</v>
      </c>
      <c r="D111" s="16" t="s">
        <v>221</v>
      </c>
      <c r="E111" s="99" t="s">
        <v>471</v>
      </c>
      <c r="F111" s="94"/>
      <c r="G111" s="100"/>
      <c r="H111" s="121">
        <v>0</v>
      </c>
      <c r="I111" s="25">
        <v>0.11111111111111112</v>
      </c>
      <c r="J111" s="27">
        <v>0</v>
      </c>
      <c r="K111" s="28">
        <v>0.22222222222222224</v>
      </c>
      <c r="L111" s="26"/>
      <c r="M111" s="29">
        <v>0</v>
      </c>
      <c r="N111" s="30">
        <v>0</v>
      </c>
      <c r="O111" s="28">
        <v>0.22222222222222224</v>
      </c>
      <c r="P111" s="78"/>
      <c r="Q111" s="25">
        <v>0</v>
      </c>
      <c r="R111" s="79"/>
      <c r="S111" s="28">
        <v>0</v>
      </c>
      <c r="T111" s="78">
        <v>0</v>
      </c>
      <c r="U111" s="29">
        <v>0.11111111111111112</v>
      </c>
      <c r="V111" s="30">
        <v>1</v>
      </c>
      <c r="W111" s="27">
        <v>1</v>
      </c>
      <c r="X111" s="27">
        <v>1</v>
      </c>
      <c r="Y111" s="86">
        <v>1</v>
      </c>
      <c r="Z111" s="87">
        <v>1</v>
      </c>
      <c r="AA111" s="115">
        <v>1</v>
      </c>
      <c r="AB111" s="2">
        <v>0</v>
      </c>
      <c r="AC111" s="1">
        <v>0</v>
      </c>
      <c r="AD111" s="2">
        <v>0</v>
      </c>
      <c r="AE111" s="1">
        <v>1</v>
      </c>
      <c r="AF111" s="85">
        <v>0</v>
      </c>
      <c r="AG111" s="43">
        <f t="shared" si="4"/>
        <v>1</v>
      </c>
      <c r="AH111" s="8">
        <f t="shared" si="5"/>
        <v>0.33333333333333337</v>
      </c>
      <c r="AI111" s="4">
        <v>1141.5871807029237</v>
      </c>
      <c r="AJ111" s="107">
        <f t="shared" si="6"/>
        <v>0</v>
      </c>
      <c r="AK111" s="44">
        <f t="shared" si="7"/>
        <v>0</v>
      </c>
    </row>
    <row r="112" spans="1:37" x14ac:dyDescent="0.25">
      <c r="A112" s="49" t="s">
        <v>228</v>
      </c>
      <c r="B112" s="50" t="s">
        <v>229</v>
      </c>
      <c r="C112" s="46" t="s">
        <v>135</v>
      </c>
      <c r="D112" s="16" t="s">
        <v>136</v>
      </c>
      <c r="E112" s="99" t="s">
        <v>471</v>
      </c>
      <c r="F112" s="94"/>
      <c r="G112" s="100"/>
      <c r="H112" s="26"/>
      <c r="I112" s="25">
        <v>0</v>
      </c>
      <c r="J112" s="27">
        <v>0</v>
      </c>
      <c r="K112" s="28">
        <v>0.16666666666666666</v>
      </c>
      <c r="L112" s="26">
        <v>0</v>
      </c>
      <c r="M112" s="29">
        <v>0.16666666666666666</v>
      </c>
      <c r="N112" s="30">
        <v>0</v>
      </c>
      <c r="O112" s="28">
        <v>0.11111111111111112</v>
      </c>
      <c r="P112" s="78">
        <v>1</v>
      </c>
      <c r="Q112" s="25">
        <v>0.11111111111111112</v>
      </c>
      <c r="R112" s="79"/>
      <c r="S112" s="28">
        <v>0</v>
      </c>
      <c r="T112" s="78">
        <v>1</v>
      </c>
      <c r="U112" s="29">
        <v>0.11111111111111112</v>
      </c>
      <c r="V112" s="30">
        <v>1</v>
      </c>
      <c r="W112" s="27">
        <v>1</v>
      </c>
      <c r="X112" s="27">
        <v>1</v>
      </c>
      <c r="Y112" s="86">
        <v>1</v>
      </c>
      <c r="Z112" s="87">
        <v>1</v>
      </c>
      <c r="AA112" s="115">
        <v>1</v>
      </c>
      <c r="AB112" s="2">
        <v>1</v>
      </c>
      <c r="AC112" s="1">
        <v>1</v>
      </c>
      <c r="AD112" s="2">
        <v>0</v>
      </c>
      <c r="AE112" s="1">
        <v>1</v>
      </c>
      <c r="AF112" s="85">
        <v>0</v>
      </c>
      <c r="AG112" s="43">
        <f t="shared" si="4"/>
        <v>0.5</v>
      </c>
      <c r="AH112" s="8">
        <f t="shared" si="5"/>
        <v>0.55555555555555558</v>
      </c>
      <c r="AI112" s="4">
        <v>2945.5124577128436</v>
      </c>
      <c r="AJ112" s="107">
        <f t="shared" si="6"/>
        <v>818.2</v>
      </c>
      <c r="AK112" s="44">
        <f t="shared" si="7"/>
        <v>0.27777848905630598</v>
      </c>
    </row>
    <row r="113" spans="1:37" x14ac:dyDescent="0.25">
      <c r="A113" s="49" t="s">
        <v>230</v>
      </c>
      <c r="B113" s="50" t="s">
        <v>231</v>
      </c>
      <c r="C113" s="46" t="s">
        <v>135</v>
      </c>
      <c r="D113" s="16" t="s">
        <v>136</v>
      </c>
      <c r="E113" s="99" t="s">
        <v>471</v>
      </c>
      <c r="F113" s="94"/>
      <c r="G113" s="100"/>
      <c r="H113" s="26">
        <v>0</v>
      </c>
      <c r="I113" s="25">
        <v>0.16666666666666666</v>
      </c>
      <c r="J113" s="27"/>
      <c r="K113" s="28">
        <v>0</v>
      </c>
      <c r="L113" s="26">
        <v>0</v>
      </c>
      <c r="M113" s="29">
        <v>0.16666666666666666</v>
      </c>
      <c r="N113" s="30"/>
      <c r="O113" s="28">
        <v>0</v>
      </c>
      <c r="P113" s="78">
        <v>1</v>
      </c>
      <c r="Q113" s="25">
        <v>0.16666666666666666</v>
      </c>
      <c r="R113" s="79"/>
      <c r="S113" s="28">
        <v>0</v>
      </c>
      <c r="T113" s="78">
        <v>1</v>
      </c>
      <c r="U113" s="29">
        <v>0.16666666666666666</v>
      </c>
      <c r="V113" s="30">
        <v>1</v>
      </c>
      <c r="W113" s="27">
        <v>1</v>
      </c>
      <c r="X113" s="27">
        <v>1</v>
      </c>
      <c r="Y113" s="86">
        <v>1</v>
      </c>
      <c r="Z113" s="87">
        <v>1</v>
      </c>
      <c r="AA113" s="115">
        <v>1</v>
      </c>
      <c r="AB113" s="2">
        <v>1</v>
      </c>
      <c r="AC113" s="1">
        <v>1</v>
      </c>
      <c r="AD113" s="2">
        <v>1</v>
      </c>
      <c r="AE113" s="1">
        <v>1</v>
      </c>
      <c r="AF113" s="85">
        <v>0</v>
      </c>
      <c r="AG113" s="43">
        <f t="shared" si="4"/>
        <v>0.19999999999999996</v>
      </c>
      <c r="AH113" s="8">
        <f t="shared" si="5"/>
        <v>0.66666666666666674</v>
      </c>
      <c r="AI113" s="4">
        <v>1064.3181793889703</v>
      </c>
      <c r="AJ113" s="107">
        <f t="shared" si="6"/>
        <v>567.6</v>
      </c>
      <c r="AK113" s="44">
        <f t="shared" si="7"/>
        <v>0.5332991684177204</v>
      </c>
    </row>
    <row r="114" spans="1:37" x14ac:dyDescent="0.25">
      <c r="A114" s="49" t="s">
        <v>232</v>
      </c>
      <c r="B114" s="50" t="s">
        <v>233</v>
      </c>
      <c r="C114" s="46" t="s">
        <v>135</v>
      </c>
      <c r="D114" s="16" t="s">
        <v>221</v>
      </c>
      <c r="E114" s="99" t="s">
        <v>471</v>
      </c>
      <c r="F114" s="94"/>
      <c r="G114" s="100"/>
      <c r="H114" s="26">
        <v>0</v>
      </c>
      <c r="I114" s="25">
        <v>0.11111111111111112</v>
      </c>
      <c r="J114" s="27">
        <v>1</v>
      </c>
      <c r="K114" s="28">
        <v>0.11111111111111112</v>
      </c>
      <c r="L114" s="26">
        <v>1</v>
      </c>
      <c r="M114" s="29">
        <v>0.11111111111111112</v>
      </c>
      <c r="N114" s="30">
        <v>0</v>
      </c>
      <c r="O114" s="28">
        <v>0.33333333333333331</v>
      </c>
      <c r="P114" s="78"/>
      <c r="Q114" s="25">
        <v>0</v>
      </c>
      <c r="R114" s="79"/>
      <c r="S114" s="28">
        <v>0</v>
      </c>
      <c r="T114" s="78"/>
      <c r="U114" s="29">
        <v>0</v>
      </c>
      <c r="V114" s="30">
        <v>1</v>
      </c>
      <c r="W114" s="27">
        <v>1</v>
      </c>
      <c r="X114" s="27">
        <v>1</v>
      </c>
      <c r="Y114" s="86">
        <v>1</v>
      </c>
      <c r="Z114" s="87">
        <v>1</v>
      </c>
      <c r="AA114" s="115">
        <v>1</v>
      </c>
      <c r="AB114" s="2">
        <v>1</v>
      </c>
      <c r="AC114" s="1">
        <v>1</v>
      </c>
      <c r="AD114" s="2">
        <v>0</v>
      </c>
      <c r="AE114" s="1">
        <v>1</v>
      </c>
      <c r="AF114" s="85">
        <v>0</v>
      </c>
      <c r="AG114" s="43">
        <f t="shared" si="4"/>
        <v>0.5</v>
      </c>
      <c r="AH114" s="8">
        <f t="shared" si="5"/>
        <v>0.55555555555555558</v>
      </c>
      <c r="AI114" s="4">
        <v>1893.2038298477426</v>
      </c>
      <c r="AJ114" s="107">
        <f t="shared" si="6"/>
        <v>525.9</v>
      </c>
      <c r="AK114" s="44">
        <f t="shared" si="7"/>
        <v>0.27778308479456992</v>
      </c>
    </row>
    <row r="115" spans="1:37" x14ac:dyDescent="0.25">
      <c r="A115" s="49" t="s">
        <v>234</v>
      </c>
      <c r="B115" s="50" t="s">
        <v>235</v>
      </c>
      <c r="C115" s="46" t="s">
        <v>135</v>
      </c>
      <c r="D115" s="16" t="s">
        <v>221</v>
      </c>
      <c r="E115" s="99" t="s">
        <v>471</v>
      </c>
      <c r="F115" s="94"/>
      <c r="G115" s="100"/>
      <c r="H115" s="26"/>
      <c r="I115" s="25">
        <v>0</v>
      </c>
      <c r="J115" s="27"/>
      <c r="K115" s="28">
        <v>0</v>
      </c>
      <c r="L115" s="26">
        <v>1</v>
      </c>
      <c r="M115" s="29">
        <v>0.33333333333333331</v>
      </c>
      <c r="N115" s="30">
        <v>0</v>
      </c>
      <c r="O115" s="28">
        <v>0.33333333333333331</v>
      </c>
      <c r="P115" s="78"/>
      <c r="Q115" s="25">
        <v>0</v>
      </c>
      <c r="R115" s="79"/>
      <c r="S115" s="28">
        <v>0</v>
      </c>
      <c r="T115" s="78"/>
      <c r="U115" s="29">
        <v>0</v>
      </c>
      <c r="V115" s="30">
        <v>1</v>
      </c>
      <c r="W115" s="27">
        <v>1</v>
      </c>
      <c r="X115" s="27">
        <v>1</v>
      </c>
      <c r="Y115" s="86">
        <v>0</v>
      </c>
      <c r="Z115" s="87">
        <v>0</v>
      </c>
      <c r="AA115" s="115">
        <v>1</v>
      </c>
      <c r="AB115" s="2">
        <v>1</v>
      </c>
      <c r="AC115" s="1">
        <v>0</v>
      </c>
      <c r="AD115" s="2">
        <v>0</v>
      </c>
      <c r="AE115" s="1">
        <v>0</v>
      </c>
      <c r="AF115" s="85">
        <v>0</v>
      </c>
      <c r="AG115" s="43">
        <f t="shared" si="4"/>
        <v>1</v>
      </c>
      <c r="AH115" s="8">
        <f t="shared" si="5"/>
        <v>0.44444444444444442</v>
      </c>
      <c r="AI115" s="4">
        <v>1641.2298431582526</v>
      </c>
      <c r="AJ115" s="107">
        <f t="shared" si="6"/>
        <v>0</v>
      </c>
      <c r="AK115" s="44">
        <f t="shared" si="7"/>
        <v>0</v>
      </c>
    </row>
    <row r="116" spans="1:37" x14ac:dyDescent="0.25">
      <c r="A116" s="49" t="s">
        <v>236</v>
      </c>
      <c r="B116" s="50" t="s">
        <v>237</v>
      </c>
      <c r="C116" s="46" t="s">
        <v>135</v>
      </c>
      <c r="D116" s="16" t="s">
        <v>221</v>
      </c>
      <c r="E116" s="99" t="s">
        <v>471</v>
      </c>
      <c r="F116" s="94"/>
      <c r="G116" s="100"/>
      <c r="H116" s="26"/>
      <c r="I116" s="25">
        <v>0</v>
      </c>
      <c r="J116" s="27">
        <v>0</v>
      </c>
      <c r="K116" s="28">
        <v>0.11111111111111112</v>
      </c>
      <c r="L116" s="26">
        <v>1</v>
      </c>
      <c r="M116" s="29">
        <v>0.22222222222222224</v>
      </c>
      <c r="N116" s="30"/>
      <c r="O116" s="28">
        <v>0</v>
      </c>
      <c r="P116" s="78"/>
      <c r="Q116" s="25">
        <v>0</v>
      </c>
      <c r="R116" s="79">
        <v>1</v>
      </c>
      <c r="S116" s="28">
        <v>5.5555555555555559E-2</v>
      </c>
      <c r="T116" s="78">
        <v>1</v>
      </c>
      <c r="U116" s="29">
        <v>0.27777777777777779</v>
      </c>
      <c r="V116" s="30">
        <v>1</v>
      </c>
      <c r="W116" s="27">
        <v>0</v>
      </c>
      <c r="X116" s="27">
        <v>1</v>
      </c>
      <c r="Y116" s="86">
        <v>0</v>
      </c>
      <c r="Z116" s="87">
        <v>1</v>
      </c>
      <c r="AA116" s="115">
        <v>1</v>
      </c>
      <c r="AB116" s="2">
        <v>1</v>
      </c>
      <c r="AC116" s="1">
        <v>0</v>
      </c>
      <c r="AD116" s="2">
        <v>0</v>
      </c>
      <c r="AE116" s="1">
        <v>1</v>
      </c>
      <c r="AF116" s="85">
        <v>0</v>
      </c>
      <c r="AG116" s="43">
        <f t="shared" si="4"/>
        <v>0.8</v>
      </c>
      <c r="AH116" s="8">
        <f t="shared" si="5"/>
        <v>0.74444444444444458</v>
      </c>
      <c r="AI116" s="4">
        <v>851.54518163588477</v>
      </c>
      <c r="AJ116" s="107">
        <f t="shared" si="6"/>
        <v>126.8</v>
      </c>
      <c r="AK116" s="44">
        <f t="shared" si="7"/>
        <v>0.14890578061449106</v>
      </c>
    </row>
    <row r="117" spans="1:37" x14ac:dyDescent="0.25">
      <c r="A117" s="49" t="s">
        <v>238</v>
      </c>
      <c r="B117" s="50" t="s">
        <v>239</v>
      </c>
      <c r="C117" s="46" t="s">
        <v>135</v>
      </c>
      <c r="D117" s="16" t="s">
        <v>221</v>
      </c>
      <c r="E117" s="99" t="s">
        <v>471</v>
      </c>
      <c r="F117" s="94"/>
      <c r="G117" s="100"/>
      <c r="H117" s="26"/>
      <c r="I117" s="25">
        <v>0</v>
      </c>
      <c r="J117" s="27">
        <v>0</v>
      </c>
      <c r="K117" s="28">
        <v>0.16666666666666666</v>
      </c>
      <c r="L117" s="26">
        <v>1</v>
      </c>
      <c r="M117" s="29">
        <v>0.16666666666666666</v>
      </c>
      <c r="N117" s="30"/>
      <c r="O117" s="28">
        <v>0</v>
      </c>
      <c r="P117" s="78"/>
      <c r="Q117" s="25">
        <v>0</v>
      </c>
      <c r="R117" s="79">
        <v>0</v>
      </c>
      <c r="S117" s="28">
        <v>0.16666666666666666</v>
      </c>
      <c r="T117" s="78">
        <v>1</v>
      </c>
      <c r="U117" s="29">
        <v>0.16666666666666666</v>
      </c>
      <c r="V117" s="30">
        <v>1</v>
      </c>
      <c r="W117" s="27">
        <v>1</v>
      </c>
      <c r="X117" s="27">
        <v>1</v>
      </c>
      <c r="Y117" s="86">
        <v>1</v>
      </c>
      <c r="Z117" s="87">
        <v>1</v>
      </c>
      <c r="AA117" s="115">
        <v>1</v>
      </c>
      <c r="AB117" s="2">
        <v>1</v>
      </c>
      <c r="AC117" s="1">
        <v>0</v>
      </c>
      <c r="AD117" s="2">
        <v>0</v>
      </c>
      <c r="AE117" s="1">
        <v>1</v>
      </c>
      <c r="AF117" s="85">
        <v>0</v>
      </c>
      <c r="AG117" s="43">
        <f t="shared" si="4"/>
        <v>0.8</v>
      </c>
      <c r="AH117" s="8">
        <f t="shared" si="5"/>
        <v>0.66666666666666674</v>
      </c>
      <c r="AI117" s="4">
        <v>1019.6789029700587</v>
      </c>
      <c r="AJ117" s="107">
        <f t="shared" si="6"/>
        <v>136</v>
      </c>
      <c r="AK117" s="44">
        <f t="shared" si="7"/>
        <v>0.13337532001875047</v>
      </c>
    </row>
    <row r="118" spans="1:37" x14ac:dyDescent="0.25">
      <c r="A118" s="49" t="s">
        <v>240</v>
      </c>
      <c r="B118" s="50" t="s">
        <v>241</v>
      </c>
      <c r="C118" s="46" t="s">
        <v>135</v>
      </c>
      <c r="D118" s="16" t="s">
        <v>221</v>
      </c>
      <c r="E118" s="99" t="s">
        <v>471</v>
      </c>
      <c r="F118" s="94"/>
      <c r="G118" s="100"/>
      <c r="H118" s="26"/>
      <c r="I118" s="25">
        <v>0</v>
      </c>
      <c r="J118" s="27">
        <v>0</v>
      </c>
      <c r="K118" s="28">
        <v>0.22222222222222224</v>
      </c>
      <c r="L118" s="26">
        <v>1</v>
      </c>
      <c r="M118" s="29">
        <v>0.11111111111111112</v>
      </c>
      <c r="N118" s="30"/>
      <c r="O118" s="28">
        <v>0</v>
      </c>
      <c r="P118" s="78"/>
      <c r="Q118" s="25">
        <v>0</v>
      </c>
      <c r="R118" s="79"/>
      <c r="S118" s="28">
        <v>0</v>
      </c>
      <c r="T118" s="78">
        <v>0</v>
      </c>
      <c r="U118" s="29">
        <v>0.33333333333333331</v>
      </c>
      <c r="V118" s="30">
        <v>1</v>
      </c>
      <c r="W118" s="27">
        <v>0</v>
      </c>
      <c r="X118" s="27">
        <v>1</v>
      </c>
      <c r="Y118" s="86">
        <v>1</v>
      </c>
      <c r="Z118" s="87">
        <v>1</v>
      </c>
      <c r="AA118" s="115">
        <v>1</v>
      </c>
      <c r="AB118" s="2">
        <v>1</v>
      </c>
      <c r="AC118" s="1">
        <v>0</v>
      </c>
      <c r="AD118" s="2">
        <v>0</v>
      </c>
      <c r="AE118" s="1">
        <v>1</v>
      </c>
      <c r="AF118" s="85">
        <v>0</v>
      </c>
      <c r="AG118" s="43">
        <f t="shared" si="4"/>
        <v>0.8</v>
      </c>
      <c r="AH118" s="8">
        <f t="shared" si="5"/>
        <v>0.41111111111111115</v>
      </c>
      <c r="AI118" s="4">
        <v>1145.4393010030326</v>
      </c>
      <c r="AJ118" s="107">
        <f t="shared" si="6"/>
        <v>94.2</v>
      </c>
      <c r="AK118" s="44">
        <f t="shared" si="7"/>
        <v>8.2239189730535192E-2</v>
      </c>
    </row>
    <row r="119" spans="1:37" x14ac:dyDescent="0.25">
      <c r="A119" s="49" t="s">
        <v>242</v>
      </c>
      <c r="B119" s="50" t="s">
        <v>243</v>
      </c>
      <c r="C119" s="46" t="s">
        <v>135</v>
      </c>
      <c r="D119" s="16" t="s">
        <v>221</v>
      </c>
      <c r="E119" s="99" t="s">
        <v>471</v>
      </c>
      <c r="F119" s="94"/>
      <c r="G119" s="100"/>
      <c r="H119" s="26"/>
      <c r="I119" s="25">
        <v>0</v>
      </c>
      <c r="J119" s="27"/>
      <c r="K119" s="28">
        <v>0</v>
      </c>
      <c r="L119" s="26">
        <v>0</v>
      </c>
      <c r="M119" s="29">
        <v>0.33333333333333331</v>
      </c>
      <c r="N119" s="30"/>
      <c r="O119" s="28">
        <v>0</v>
      </c>
      <c r="P119" s="78">
        <v>1</v>
      </c>
      <c r="Q119" s="25">
        <v>0.11111111111111112</v>
      </c>
      <c r="R119" s="79">
        <v>1</v>
      </c>
      <c r="S119" s="28">
        <v>0.11111111111111112</v>
      </c>
      <c r="T119" s="78">
        <v>1</v>
      </c>
      <c r="U119" s="29">
        <v>0.11111111111111112</v>
      </c>
      <c r="V119" s="30">
        <v>1</v>
      </c>
      <c r="W119" s="27">
        <v>1</v>
      </c>
      <c r="X119" s="27">
        <v>1</v>
      </c>
      <c r="Y119" s="86">
        <v>1</v>
      </c>
      <c r="Z119" s="87">
        <v>1</v>
      </c>
      <c r="AA119" s="115">
        <v>1</v>
      </c>
      <c r="AB119" s="2">
        <v>1</v>
      </c>
      <c r="AC119" s="1">
        <v>0</v>
      </c>
      <c r="AD119" s="2">
        <v>0</v>
      </c>
      <c r="AE119" s="1">
        <v>0</v>
      </c>
      <c r="AF119" s="85">
        <v>0</v>
      </c>
      <c r="AG119" s="43">
        <f t="shared" si="4"/>
        <v>1</v>
      </c>
      <c r="AH119" s="8">
        <f t="shared" si="5"/>
        <v>0.66666666666666674</v>
      </c>
      <c r="AI119" s="4">
        <v>844.52072697097992</v>
      </c>
      <c r="AJ119" s="107">
        <f t="shared" si="6"/>
        <v>0</v>
      </c>
      <c r="AK119" s="44">
        <f t="shared" si="7"/>
        <v>0</v>
      </c>
    </row>
    <row r="120" spans="1:37" x14ac:dyDescent="0.25">
      <c r="A120" s="49" t="s">
        <v>244</v>
      </c>
      <c r="B120" s="50" t="s">
        <v>245</v>
      </c>
      <c r="C120" s="46" t="s">
        <v>135</v>
      </c>
      <c r="D120" s="16" t="s">
        <v>221</v>
      </c>
      <c r="E120" s="99" t="s">
        <v>471</v>
      </c>
      <c r="F120" s="94"/>
      <c r="G120" s="100"/>
      <c r="H120" s="26"/>
      <c r="I120" s="25">
        <v>0</v>
      </c>
      <c r="J120" s="27"/>
      <c r="K120" s="28">
        <v>0</v>
      </c>
      <c r="L120" s="26">
        <v>0</v>
      </c>
      <c r="M120" s="29">
        <v>0.33333333333333331</v>
      </c>
      <c r="N120" s="30"/>
      <c r="O120" s="28">
        <v>0</v>
      </c>
      <c r="P120" s="78"/>
      <c r="Q120" s="25">
        <v>0</v>
      </c>
      <c r="R120" s="79"/>
      <c r="S120" s="28">
        <v>0</v>
      </c>
      <c r="T120" s="78">
        <v>0</v>
      </c>
      <c r="U120" s="29">
        <v>0.33333333333333331</v>
      </c>
      <c r="V120" s="30">
        <v>1</v>
      </c>
      <c r="W120" s="27">
        <v>1</v>
      </c>
      <c r="X120" s="27">
        <v>1</v>
      </c>
      <c r="Y120" s="86">
        <v>0</v>
      </c>
      <c r="Z120" s="87">
        <v>0</v>
      </c>
      <c r="AA120" s="115">
        <v>1</v>
      </c>
      <c r="AB120" s="2">
        <v>1</v>
      </c>
      <c r="AC120" s="1">
        <v>0</v>
      </c>
      <c r="AD120" s="2">
        <v>0</v>
      </c>
      <c r="AE120" s="1">
        <v>1</v>
      </c>
      <c r="AF120" s="85">
        <v>0</v>
      </c>
      <c r="AG120" s="43">
        <f t="shared" si="4"/>
        <v>0.8</v>
      </c>
      <c r="AH120" s="8">
        <f t="shared" si="5"/>
        <v>0.11111111111111112</v>
      </c>
      <c r="AI120" s="4">
        <v>1434.8015141347582</v>
      </c>
      <c r="AJ120" s="107">
        <f t="shared" si="6"/>
        <v>31.9</v>
      </c>
      <c r="AK120" s="44">
        <f t="shared" si="7"/>
        <v>2.2233040379272914E-2</v>
      </c>
    </row>
    <row r="121" spans="1:37" x14ac:dyDescent="0.25">
      <c r="A121" s="49" t="s">
        <v>246</v>
      </c>
      <c r="B121" s="50" t="s">
        <v>247</v>
      </c>
      <c r="C121" s="46" t="s">
        <v>135</v>
      </c>
      <c r="D121" s="16" t="s">
        <v>221</v>
      </c>
      <c r="E121" s="99" t="s">
        <v>471</v>
      </c>
      <c r="F121" s="94"/>
      <c r="G121" s="100"/>
      <c r="H121" s="26">
        <v>0</v>
      </c>
      <c r="I121" s="25">
        <v>0.16666666666666666</v>
      </c>
      <c r="J121" s="27">
        <v>0</v>
      </c>
      <c r="K121" s="28">
        <v>5.5555555555555559E-2</v>
      </c>
      <c r="L121" s="26">
        <v>1</v>
      </c>
      <c r="M121" s="29">
        <v>0.11111111111111112</v>
      </c>
      <c r="N121" s="30">
        <v>0</v>
      </c>
      <c r="O121" s="28">
        <v>0.33333333333333331</v>
      </c>
      <c r="P121" s="78"/>
      <c r="Q121" s="25">
        <v>0</v>
      </c>
      <c r="R121" s="79"/>
      <c r="S121" s="28">
        <v>0</v>
      </c>
      <c r="T121" s="78"/>
      <c r="U121" s="29">
        <v>0</v>
      </c>
      <c r="V121" s="30">
        <v>1</v>
      </c>
      <c r="W121" s="27">
        <v>1</v>
      </c>
      <c r="X121" s="27">
        <v>1</v>
      </c>
      <c r="Y121" s="86">
        <v>1</v>
      </c>
      <c r="Z121" s="87">
        <v>1</v>
      </c>
      <c r="AA121" s="115">
        <v>1</v>
      </c>
      <c r="AB121" s="2">
        <v>0</v>
      </c>
      <c r="AC121" s="1">
        <v>1</v>
      </c>
      <c r="AD121" s="2">
        <v>0</v>
      </c>
      <c r="AE121" s="1">
        <v>1</v>
      </c>
      <c r="AF121" s="85">
        <v>0</v>
      </c>
      <c r="AG121" s="43">
        <f t="shared" si="4"/>
        <v>1</v>
      </c>
      <c r="AH121" s="8">
        <f t="shared" si="5"/>
        <v>0.44444444444444448</v>
      </c>
      <c r="AI121" s="4">
        <v>833.41755669419467</v>
      </c>
      <c r="AJ121" s="107">
        <f t="shared" si="6"/>
        <v>0</v>
      </c>
      <c r="AK121" s="44">
        <f t="shared" si="7"/>
        <v>0</v>
      </c>
    </row>
    <row r="122" spans="1:37" x14ac:dyDescent="0.25">
      <c r="A122" s="49" t="s">
        <v>248</v>
      </c>
      <c r="B122" s="50" t="s">
        <v>249</v>
      </c>
      <c r="C122" s="46" t="s">
        <v>135</v>
      </c>
      <c r="D122" s="16" t="s">
        <v>221</v>
      </c>
      <c r="E122" s="99" t="s">
        <v>471</v>
      </c>
      <c r="F122" s="94"/>
      <c r="G122" s="100"/>
      <c r="H122" s="26"/>
      <c r="I122" s="25">
        <v>0</v>
      </c>
      <c r="J122" s="27"/>
      <c r="K122" s="28">
        <v>0</v>
      </c>
      <c r="L122" s="26">
        <v>0</v>
      </c>
      <c r="M122" s="29">
        <v>0.33333333333333331</v>
      </c>
      <c r="N122" s="30">
        <v>0</v>
      </c>
      <c r="O122" s="28">
        <v>0.33333333333333331</v>
      </c>
      <c r="P122" s="78"/>
      <c r="Q122" s="25">
        <v>0</v>
      </c>
      <c r="R122" s="79"/>
      <c r="S122" s="28">
        <v>0</v>
      </c>
      <c r="T122" s="78"/>
      <c r="U122" s="29">
        <v>0</v>
      </c>
      <c r="V122" s="30">
        <v>1</v>
      </c>
      <c r="W122" s="27">
        <v>0</v>
      </c>
      <c r="X122" s="27">
        <v>1</v>
      </c>
      <c r="Y122" s="86">
        <v>1</v>
      </c>
      <c r="Z122" s="87">
        <v>0</v>
      </c>
      <c r="AA122" s="115">
        <v>1</v>
      </c>
      <c r="AB122" s="2">
        <v>1</v>
      </c>
      <c r="AC122" s="1">
        <v>1</v>
      </c>
      <c r="AD122" s="2">
        <v>0</v>
      </c>
      <c r="AE122" s="1">
        <v>1</v>
      </c>
      <c r="AF122" s="85">
        <v>0</v>
      </c>
      <c r="AG122" s="43">
        <f t="shared" si="4"/>
        <v>0.5</v>
      </c>
      <c r="AH122" s="8">
        <f t="shared" si="5"/>
        <v>0.18888888888888888</v>
      </c>
      <c r="AI122" s="4">
        <v>1226.3338273053241</v>
      </c>
      <c r="AJ122" s="107">
        <f t="shared" si="6"/>
        <v>115.8</v>
      </c>
      <c r="AK122" s="44">
        <f t="shared" si="7"/>
        <v>9.4427795614553264E-2</v>
      </c>
    </row>
    <row r="123" spans="1:37" x14ac:dyDescent="0.25">
      <c r="A123" s="49" t="s">
        <v>250</v>
      </c>
      <c r="B123" s="50" t="s">
        <v>251</v>
      </c>
      <c r="C123" s="46" t="s">
        <v>252</v>
      </c>
      <c r="D123" s="16" t="s">
        <v>252</v>
      </c>
      <c r="E123" s="99" t="s">
        <v>471</v>
      </c>
      <c r="F123" s="94"/>
      <c r="G123" s="100"/>
      <c r="H123" s="26"/>
      <c r="I123" s="25">
        <v>0</v>
      </c>
      <c r="J123" s="27"/>
      <c r="K123" s="28">
        <v>0</v>
      </c>
      <c r="L123" s="26">
        <v>0</v>
      </c>
      <c r="M123" s="29">
        <v>0.33333333333333331</v>
      </c>
      <c r="N123" s="30">
        <v>0</v>
      </c>
      <c r="O123" s="28">
        <v>0.33333333333333331</v>
      </c>
      <c r="P123" s="78"/>
      <c r="Q123" s="25">
        <v>0</v>
      </c>
      <c r="R123" s="79"/>
      <c r="S123" s="28">
        <v>0</v>
      </c>
      <c r="T123" s="78"/>
      <c r="U123" s="29">
        <v>0</v>
      </c>
      <c r="V123" s="30">
        <v>1</v>
      </c>
      <c r="W123" s="27">
        <v>1</v>
      </c>
      <c r="X123" s="27">
        <v>1</v>
      </c>
      <c r="Y123" s="86">
        <v>0</v>
      </c>
      <c r="Z123" s="87">
        <v>1</v>
      </c>
      <c r="AA123" s="115">
        <v>1</v>
      </c>
      <c r="AB123" s="2">
        <v>0</v>
      </c>
      <c r="AC123" s="1">
        <v>1</v>
      </c>
      <c r="AD123" s="2">
        <v>0</v>
      </c>
      <c r="AE123" s="1">
        <v>1</v>
      </c>
      <c r="AF123" s="85">
        <v>0</v>
      </c>
      <c r="AG123" s="43">
        <f t="shared" si="4"/>
        <v>1</v>
      </c>
      <c r="AH123" s="8">
        <f t="shared" si="5"/>
        <v>0.22222222222222224</v>
      </c>
      <c r="AI123" s="4">
        <v>1016.9597592288053</v>
      </c>
      <c r="AJ123" s="107">
        <f t="shared" si="6"/>
        <v>0</v>
      </c>
      <c r="AK123" s="44">
        <f t="shared" si="7"/>
        <v>0</v>
      </c>
    </row>
    <row r="124" spans="1:37" x14ac:dyDescent="0.25">
      <c r="A124" s="49" t="s">
        <v>253</v>
      </c>
      <c r="B124" s="50" t="s">
        <v>254</v>
      </c>
      <c r="C124" s="46" t="s">
        <v>252</v>
      </c>
      <c r="D124" s="16" t="s">
        <v>252</v>
      </c>
      <c r="E124" s="99" t="s">
        <v>471</v>
      </c>
      <c r="F124" s="94"/>
      <c r="G124" s="100"/>
      <c r="H124" s="26"/>
      <c r="I124" s="25">
        <v>0</v>
      </c>
      <c r="J124" s="27">
        <v>0</v>
      </c>
      <c r="K124" s="28">
        <v>0.11111111111111112</v>
      </c>
      <c r="L124" s="26">
        <v>1</v>
      </c>
      <c r="M124" s="29">
        <v>0.22222222222222224</v>
      </c>
      <c r="N124" s="30"/>
      <c r="O124" s="28">
        <v>0</v>
      </c>
      <c r="P124" s="78"/>
      <c r="Q124" s="25">
        <v>0</v>
      </c>
      <c r="R124" s="79">
        <v>1</v>
      </c>
      <c r="S124" s="28">
        <v>0.16666666666666666</v>
      </c>
      <c r="T124" s="78">
        <v>1</v>
      </c>
      <c r="U124" s="29">
        <v>0.16666666666666666</v>
      </c>
      <c r="V124" s="30">
        <v>1</v>
      </c>
      <c r="W124" s="27">
        <v>1</v>
      </c>
      <c r="X124" s="27">
        <v>1</v>
      </c>
      <c r="Y124" s="86">
        <v>1</v>
      </c>
      <c r="Z124" s="87">
        <v>0</v>
      </c>
      <c r="AA124" s="115">
        <v>1</v>
      </c>
      <c r="AB124" s="2">
        <v>1</v>
      </c>
      <c r="AC124" s="1">
        <v>0</v>
      </c>
      <c r="AD124" s="2">
        <v>1</v>
      </c>
      <c r="AE124" s="1">
        <v>1</v>
      </c>
      <c r="AF124" s="85">
        <v>0</v>
      </c>
      <c r="AG124" s="43">
        <f t="shared" si="4"/>
        <v>0.5</v>
      </c>
      <c r="AH124" s="8">
        <f t="shared" si="5"/>
        <v>0.7777777777777779</v>
      </c>
      <c r="AI124" s="4">
        <v>1936.4835343960274</v>
      </c>
      <c r="AJ124" s="107">
        <f t="shared" si="6"/>
        <v>753.1</v>
      </c>
      <c r="AK124" s="44">
        <f t="shared" si="7"/>
        <v>0.38890080221357803</v>
      </c>
    </row>
    <row r="125" spans="1:37" x14ac:dyDescent="0.25">
      <c r="A125" s="49" t="s">
        <v>255</v>
      </c>
      <c r="B125" s="50" t="s">
        <v>256</v>
      </c>
      <c r="C125" s="46" t="s">
        <v>252</v>
      </c>
      <c r="D125" s="16" t="s">
        <v>252</v>
      </c>
      <c r="E125" s="99" t="s">
        <v>471</v>
      </c>
      <c r="F125" s="94"/>
      <c r="G125" s="100"/>
      <c r="H125" s="26">
        <v>1</v>
      </c>
      <c r="I125" s="25">
        <v>0.33333333333333331</v>
      </c>
      <c r="J125" s="27"/>
      <c r="K125" s="28">
        <v>0</v>
      </c>
      <c r="L125" s="26"/>
      <c r="M125" s="29">
        <v>0</v>
      </c>
      <c r="N125" s="30"/>
      <c r="O125" s="28">
        <v>0</v>
      </c>
      <c r="P125" s="78"/>
      <c r="Q125" s="25">
        <v>0</v>
      </c>
      <c r="R125" s="79">
        <v>0</v>
      </c>
      <c r="S125" s="28">
        <v>0.16666666666666666</v>
      </c>
      <c r="T125" s="78">
        <v>1</v>
      </c>
      <c r="U125" s="29">
        <v>0.16666666666666666</v>
      </c>
      <c r="V125" s="30">
        <v>0</v>
      </c>
      <c r="W125" s="27">
        <v>1</v>
      </c>
      <c r="X125" s="27">
        <v>1</v>
      </c>
      <c r="Y125" s="86">
        <v>1</v>
      </c>
      <c r="Z125" s="87">
        <v>1</v>
      </c>
      <c r="AA125" s="115">
        <v>1</v>
      </c>
      <c r="AB125" s="2">
        <v>1</v>
      </c>
      <c r="AC125" s="1">
        <v>1</v>
      </c>
      <c r="AD125" s="2">
        <v>0</v>
      </c>
      <c r="AE125" s="1">
        <v>1</v>
      </c>
      <c r="AF125" s="85">
        <v>0</v>
      </c>
      <c r="AG125" s="43">
        <f t="shared" si="4"/>
        <v>0.5</v>
      </c>
      <c r="AH125" s="8">
        <f t="shared" si="5"/>
        <v>0.7777777777777779</v>
      </c>
      <c r="AI125" s="4">
        <v>1160.394591579927</v>
      </c>
      <c r="AJ125" s="107">
        <f t="shared" si="6"/>
        <v>451.3</v>
      </c>
      <c r="AK125" s="44">
        <f t="shared" si="7"/>
        <v>0.38891942730061824</v>
      </c>
    </row>
    <row r="126" spans="1:37" x14ac:dyDescent="0.25">
      <c r="A126" s="49" t="s">
        <v>257</v>
      </c>
      <c r="B126" s="50" t="s">
        <v>258</v>
      </c>
      <c r="C126" s="46" t="s">
        <v>252</v>
      </c>
      <c r="D126" s="16" t="s">
        <v>252</v>
      </c>
      <c r="E126" s="99" t="s">
        <v>471</v>
      </c>
      <c r="F126" s="94"/>
      <c r="G126" s="100"/>
      <c r="H126" s="26">
        <v>1</v>
      </c>
      <c r="I126" s="25">
        <v>0.16666666666666666</v>
      </c>
      <c r="J126" s="27">
        <v>1</v>
      </c>
      <c r="K126" s="28">
        <v>0.16666666666666666</v>
      </c>
      <c r="L126" s="26"/>
      <c r="M126" s="29">
        <v>0</v>
      </c>
      <c r="N126" s="30">
        <v>0</v>
      </c>
      <c r="O126" s="28">
        <v>0.22222222222222224</v>
      </c>
      <c r="P126" s="78">
        <v>1</v>
      </c>
      <c r="Q126" s="25">
        <v>0.11111111111111112</v>
      </c>
      <c r="R126" s="79"/>
      <c r="S126" s="28">
        <v>0</v>
      </c>
      <c r="T126" s="78"/>
      <c r="U126" s="29">
        <v>0</v>
      </c>
      <c r="V126" s="30">
        <v>1</v>
      </c>
      <c r="W126" s="27">
        <v>1</v>
      </c>
      <c r="X126" s="27">
        <v>1</v>
      </c>
      <c r="Y126" s="86">
        <v>1</v>
      </c>
      <c r="Z126" s="87">
        <v>1</v>
      </c>
      <c r="AA126" s="115">
        <v>1</v>
      </c>
      <c r="AB126" s="2">
        <v>1</v>
      </c>
      <c r="AC126" s="1">
        <v>0</v>
      </c>
      <c r="AD126" s="2">
        <v>0</v>
      </c>
      <c r="AE126" s="1">
        <v>1</v>
      </c>
      <c r="AF126" s="85">
        <v>0</v>
      </c>
      <c r="AG126" s="43">
        <f t="shared" si="4"/>
        <v>0.8</v>
      </c>
      <c r="AH126" s="8">
        <f t="shared" si="5"/>
        <v>0.7777777777777779</v>
      </c>
      <c r="AI126" s="4">
        <v>1588.2065402038095</v>
      </c>
      <c r="AJ126" s="107">
        <f t="shared" si="6"/>
        <v>247.1</v>
      </c>
      <c r="AK126" s="44">
        <f t="shared" si="7"/>
        <v>0.15558429822879991</v>
      </c>
    </row>
    <row r="127" spans="1:37" x14ac:dyDescent="0.25">
      <c r="A127" s="49" t="s">
        <v>259</v>
      </c>
      <c r="B127" s="50" t="s">
        <v>260</v>
      </c>
      <c r="C127" s="46" t="s">
        <v>252</v>
      </c>
      <c r="D127" s="16" t="s">
        <v>252</v>
      </c>
      <c r="E127" s="99" t="s">
        <v>471</v>
      </c>
      <c r="F127" s="94"/>
      <c r="G127" s="100"/>
      <c r="H127" s="26">
        <v>0</v>
      </c>
      <c r="I127" s="25">
        <v>5.5555555555555559E-2</v>
      </c>
      <c r="J127" s="27">
        <v>1</v>
      </c>
      <c r="K127" s="28">
        <v>5.5555555555555559E-2</v>
      </c>
      <c r="L127" s="26">
        <v>1</v>
      </c>
      <c r="M127" s="29">
        <v>0.22222222222222224</v>
      </c>
      <c r="N127" s="30">
        <v>0</v>
      </c>
      <c r="O127" s="28">
        <v>5.5555555555555559E-2</v>
      </c>
      <c r="P127" s="78">
        <v>1</v>
      </c>
      <c r="Q127" s="25">
        <v>5.5555555555555559E-2</v>
      </c>
      <c r="R127" s="79">
        <v>0</v>
      </c>
      <c r="S127" s="28">
        <v>0.11111111111111112</v>
      </c>
      <c r="T127" s="78">
        <v>1</v>
      </c>
      <c r="U127" s="29">
        <v>0.11111111111111112</v>
      </c>
      <c r="V127" s="30">
        <v>1</v>
      </c>
      <c r="W127" s="27">
        <v>0</v>
      </c>
      <c r="X127" s="27">
        <v>1</v>
      </c>
      <c r="Y127" s="86">
        <v>1</v>
      </c>
      <c r="Z127" s="87">
        <v>0</v>
      </c>
      <c r="AA127" s="115">
        <v>1</v>
      </c>
      <c r="AB127" s="2">
        <v>1</v>
      </c>
      <c r="AC127" s="1">
        <v>0</v>
      </c>
      <c r="AD127" s="2">
        <v>0</v>
      </c>
      <c r="AE127" s="1">
        <v>1</v>
      </c>
      <c r="AF127" s="85">
        <v>0</v>
      </c>
      <c r="AG127" s="43">
        <f t="shared" si="4"/>
        <v>0.8</v>
      </c>
      <c r="AH127" s="8">
        <f t="shared" si="5"/>
        <v>0.63333333333333341</v>
      </c>
      <c r="AI127" s="4">
        <v>1643.4957962759636</v>
      </c>
      <c r="AJ127" s="107">
        <f t="shared" si="6"/>
        <v>208.2</v>
      </c>
      <c r="AK127" s="44">
        <f t="shared" si="7"/>
        <v>0.12668118803331616</v>
      </c>
    </row>
    <row r="128" spans="1:37" x14ac:dyDescent="0.25">
      <c r="A128" s="49" t="s">
        <v>261</v>
      </c>
      <c r="B128" s="50" t="s">
        <v>262</v>
      </c>
      <c r="C128" s="46" t="s">
        <v>252</v>
      </c>
      <c r="D128" s="16" t="s">
        <v>252</v>
      </c>
      <c r="E128" s="99" t="s">
        <v>471</v>
      </c>
      <c r="F128" s="94"/>
      <c r="G128" s="100"/>
      <c r="H128" s="26">
        <v>1</v>
      </c>
      <c r="I128" s="25">
        <v>5.5555555555555559E-2</v>
      </c>
      <c r="J128" s="27">
        <v>1</v>
      </c>
      <c r="K128" s="28">
        <v>0.22222222222222224</v>
      </c>
      <c r="L128" s="26">
        <v>0</v>
      </c>
      <c r="M128" s="29">
        <v>5.5555555555555559E-2</v>
      </c>
      <c r="N128" s="30"/>
      <c r="O128" s="28">
        <v>0</v>
      </c>
      <c r="P128" s="78">
        <v>1</v>
      </c>
      <c r="Q128" s="25">
        <v>0.11111111111111112</v>
      </c>
      <c r="R128" s="79">
        <v>0</v>
      </c>
      <c r="S128" s="28">
        <v>0.16666666666666666</v>
      </c>
      <c r="T128" s="78">
        <v>1</v>
      </c>
      <c r="U128" s="29">
        <v>5.5555555555555559E-2</v>
      </c>
      <c r="V128" s="30">
        <v>1</v>
      </c>
      <c r="W128" s="27">
        <v>1</v>
      </c>
      <c r="X128" s="27">
        <v>1</v>
      </c>
      <c r="Y128" s="86">
        <v>1</v>
      </c>
      <c r="Z128" s="87">
        <v>1</v>
      </c>
      <c r="AA128" s="115">
        <v>1</v>
      </c>
      <c r="AB128" s="2">
        <v>1</v>
      </c>
      <c r="AC128" s="1">
        <v>1</v>
      </c>
      <c r="AD128" s="2">
        <v>0</v>
      </c>
      <c r="AE128" s="1">
        <v>1</v>
      </c>
      <c r="AF128" s="85">
        <v>0</v>
      </c>
      <c r="AG128" s="43">
        <f t="shared" si="4"/>
        <v>0.5</v>
      </c>
      <c r="AH128" s="8">
        <f t="shared" si="5"/>
        <v>0.7777777777777779</v>
      </c>
      <c r="AI128" s="4">
        <v>1264.4018396828731</v>
      </c>
      <c r="AJ128" s="107">
        <f t="shared" si="6"/>
        <v>491.7</v>
      </c>
      <c r="AK128" s="44">
        <f t="shared" si="7"/>
        <v>0.38887953541994541</v>
      </c>
    </row>
    <row r="129" spans="1:37" x14ac:dyDescent="0.25">
      <c r="A129" s="49" t="s">
        <v>263</v>
      </c>
      <c r="B129" s="50" t="s">
        <v>264</v>
      </c>
      <c r="C129" s="46" t="s">
        <v>252</v>
      </c>
      <c r="D129" s="16" t="s">
        <v>252</v>
      </c>
      <c r="E129" s="99" t="s">
        <v>471</v>
      </c>
      <c r="F129" s="94"/>
      <c r="G129" s="100"/>
      <c r="H129" s="26">
        <v>1</v>
      </c>
      <c r="I129" s="25">
        <v>0.33333333333333331</v>
      </c>
      <c r="J129" s="27"/>
      <c r="K129" s="28">
        <v>0</v>
      </c>
      <c r="L129" s="26"/>
      <c r="M129" s="29">
        <v>0</v>
      </c>
      <c r="N129" s="30">
        <v>0</v>
      </c>
      <c r="O129" s="28">
        <v>0.33333333333333331</v>
      </c>
      <c r="P129" s="78"/>
      <c r="Q129" s="25">
        <v>0</v>
      </c>
      <c r="R129" s="79"/>
      <c r="S129" s="28">
        <v>0</v>
      </c>
      <c r="T129" s="78"/>
      <c r="U129" s="29">
        <v>0</v>
      </c>
      <c r="V129" s="30">
        <v>1</v>
      </c>
      <c r="W129" s="27">
        <v>1</v>
      </c>
      <c r="X129" s="27">
        <v>1</v>
      </c>
      <c r="Y129" s="86">
        <v>1</v>
      </c>
      <c r="Z129" s="87">
        <v>1</v>
      </c>
      <c r="AA129" s="115">
        <v>1</v>
      </c>
      <c r="AB129" s="2">
        <v>1</v>
      </c>
      <c r="AC129" s="1">
        <v>1</v>
      </c>
      <c r="AD129" s="2">
        <v>0</v>
      </c>
      <c r="AE129" s="1">
        <v>1</v>
      </c>
      <c r="AF129" s="85">
        <v>0</v>
      </c>
      <c r="AG129" s="43">
        <f t="shared" si="4"/>
        <v>0.5</v>
      </c>
      <c r="AH129" s="8">
        <f t="shared" si="5"/>
        <v>0.66666666666666674</v>
      </c>
      <c r="AI129" s="4">
        <v>1342.8038175556819</v>
      </c>
      <c r="AJ129" s="107">
        <f t="shared" si="6"/>
        <v>447.6</v>
      </c>
      <c r="AK129" s="44">
        <f t="shared" si="7"/>
        <v>0.33333238567549683</v>
      </c>
    </row>
    <row r="130" spans="1:37" x14ac:dyDescent="0.25">
      <c r="A130" s="49" t="s">
        <v>265</v>
      </c>
      <c r="B130" s="50" t="s">
        <v>266</v>
      </c>
      <c r="C130" s="46" t="s">
        <v>252</v>
      </c>
      <c r="D130" s="16" t="s">
        <v>252</v>
      </c>
      <c r="E130" s="99" t="s">
        <v>471</v>
      </c>
      <c r="F130" s="94"/>
      <c r="G130" s="100"/>
      <c r="H130" s="26"/>
      <c r="I130" s="25">
        <v>0</v>
      </c>
      <c r="J130" s="27"/>
      <c r="K130" s="28">
        <v>0</v>
      </c>
      <c r="L130" s="26">
        <v>1</v>
      </c>
      <c r="M130" s="29">
        <v>0.33333333333333331</v>
      </c>
      <c r="N130" s="30"/>
      <c r="O130" s="28">
        <v>0</v>
      </c>
      <c r="P130" s="78">
        <v>1</v>
      </c>
      <c r="Q130" s="25">
        <v>0.33333333333333331</v>
      </c>
      <c r="R130" s="79"/>
      <c r="S130" s="28">
        <v>0</v>
      </c>
      <c r="T130" s="78"/>
      <c r="U130" s="29">
        <v>0</v>
      </c>
      <c r="V130" s="30">
        <v>1</v>
      </c>
      <c r="W130" s="27">
        <v>1</v>
      </c>
      <c r="X130" s="27">
        <v>1</v>
      </c>
      <c r="Y130" s="86">
        <v>1</v>
      </c>
      <c r="Z130" s="87">
        <v>1</v>
      </c>
      <c r="AA130" s="115">
        <v>1</v>
      </c>
      <c r="AB130" s="2">
        <v>1</v>
      </c>
      <c r="AC130" s="1">
        <v>1</v>
      </c>
      <c r="AD130" s="2">
        <v>0</v>
      </c>
      <c r="AE130" s="1">
        <v>1</v>
      </c>
      <c r="AF130" s="85">
        <v>0</v>
      </c>
      <c r="AG130" s="43">
        <f t="shared" si="4"/>
        <v>0.5</v>
      </c>
      <c r="AH130" s="8">
        <f t="shared" si="5"/>
        <v>1</v>
      </c>
      <c r="AI130" s="4">
        <v>1859.8943190173873</v>
      </c>
      <c r="AJ130" s="107">
        <f t="shared" si="6"/>
        <v>929.9</v>
      </c>
      <c r="AK130" s="44">
        <f t="shared" si="7"/>
        <v>0.49997464398476221</v>
      </c>
    </row>
    <row r="131" spans="1:37" x14ac:dyDescent="0.25">
      <c r="A131" s="49" t="s">
        <v>267</v>
      </c>
      <c r="B131" s="50" t="s">
        <v>268</v>
      </c>
      <c r="C131" s="46" t="s">
        <v>252</v>
      </c>
      <c r="D131" s="16" t="s">
        <v>252</v>
      </c>
      <c r="E131" s="99" t="s">
        <v>471</v>
      </c>
      <c r="F131" s="94"/>
      <c r="G131" s="100"/>
      <c r="H131" s="26">
        <v>1</v>
      </c>
      <c r="I131" s="25">
        <v>0.11111111111111112</v>
      </c>
      <c r="J131" s="27">
        <v>1</v>
      </c>
      <c r="K131" s="28">
        <v>0.11111111111111112</v>
      </c>
      <c r="L131" s="26">
        <v>0</v>
      </c>
      <c r="M131" s="29">
        <v>0.11111111111111112</v>
      </c>
      <c r="N131" s="30"/>
      <c r="O131" s="28">
        <v>0</v>
      </c>
      <c r="P131" s="78">
        <v>1</v>
      </c>
      <c r="Q131" s="25">
        <v>0.16666666666666666</v>
      </c>
      <c r="R131" s="79"/>
      <c r="S131" s="28">
        <v>0</v>
      </c>
      <c r="T131" s="78">
        <v>0</v>
      </c>
      <c r="U131" s="29">
        <v>0.16666666666666666</v>
      </c>
      <c r="V131" s="30">
        <v>1</v>
      </c>
      <c r="W131" s="27">
        <v>1</v>
      </c>
      <c r="X131" s="27">
        <v>1</v>
      </c>
      <c r="Y131" s="86">
        <v>1</v>
      </c>
      <c r="Z131" s="87">
        <v>1</v>
      </c>
      <c r="AA131" s="115">
        <v>1</v>
      </c>
      <c r="AB131" s="2">
        <v>1</v>
      </c>
      <c r="AC131" s="1">
        <v>1</v>
      </c>
      <c r="AD131" s="2">
        <v>0</v>
      </c>
      <c r="AE131" s="1">
        <v>1</v>
      </c>
      <c r="AF131" s="85">
        <v>0</v>
      </c>
      <c r="AG131" s="43">
        <f t="shared" si="4"/>
        <v>0.5</v>
      </c>
      <c r="AH131" s="8">
        <f t="shared" si="5"/>
        <v>0.72222222222222232</v>
      </c>
      <c r="AI131" s="4">
        <v>1872.130465853028</v>
      </c>
      <c r="AJ131" s="107">
        <f t="shared" si="6"/>
        <v>676</v>
      </c>
      <c r="AK131" s="44">
        <f t="shared" si="7"/>
        <v>0.36108594584084375</v>
      </c>
    </row>
    <row r="132" spans="1:37" x14ac:dyDescent="0.25">
      <c r="A132" s="49" t="s">
        <v>269</v>
      </c>
      <c r="B132" s="50" t="s">
        <v>270</v>
      </c>
      <c r="C132" s="46" t="s">
        <v>252</v>
      </c>
      <c r="D132" s="16" t="s">
        <v>252</v>
      </c>
      <c r="E132" s="99" t="s">
        <v>471</v>
      </c>
      <c r="F132" s="94"/>
      <c r="G132" s="100"/>
      <c r="H132" s="26">
        <v>0</v>
      </c>
      <c r="I132" s="25">
        <v>0.16666666666666666</v>
      </c>
      <c r="J132" s="27">
        <v>1</v>
      </c>
      <c r="K132" s="28">
        <v>0.16666666666666666</v>
      </c>
      <c r="L132" s="26"/>
      <c r="M132" s="29">
        <v>0</v>
      </c>
      <c r="N132" s="30">
        <v>0</v>
      </c>
      <c r="O132" s="28">
        <v>0.33333333333333331</v>
      </c>
      <c r="P132" s="78"/>
      <c r="Q132" s="25">
        <v>0</v>
      </c>
      <c r="R132" s="79"/>
      <c r="S132" s="28">
        <v>0</v>
      </c>
      <c r="T132" s="78"/>
      <c r="U132" s="29">
        <v>0</v>
      </c>
      <c r="V132" s="30">
        <v>1</v>
      </c>
      <c r="W132" s="27">
        <v>1</v>
      </c>
      <c r="X132" s="27">
        <v>1</v>
      </c>
      <c r="Y132" s="86">
        <v>1</v>
      </c>
      <c r="Z132" s="87">
        <v>1</v>
      </c>
      <c r="AA132" s="115">
        <v>1</v>
      </c>
      <c r="AB132" s="2">
        <v>1</v>
      </c>
      <c r="AC132" s="1">
        <v>0</v>
      </c>
      <c r="AD132" s="2">
        <v>0</v>
      </c>
      <c r="AE132" s="1">
        <v>1</v>
      </c>
      <c r="AF132" s="85">
        <v>0</v>
      </c>
      <c r="AG132" s="43">
        <f t="shared" si="4"/>
        <v>0.8</v>
      </c>
      <c r="AH132" s="8">
        <f t="shared" si="5"/>
        <v>0.49999999999999994</v>
      </c>
      <c r="AI132" s="4">
        <v>1590.4724933215207</v>
      </c>
      <c r="AJ132" s="107">
        <f t="shared" si="6"/>
        <v>159</v>
      </c>
      <c r="AK132" s="44">
        <f t="shared" si="7"/>
        <v>9.997029226701469E-2</v>
      </c>
    </row>
    <row r="133" spans="1:37" x14ac:dyDescent="0.25">
      <c r="A133" s="49" t="s">
        <v>271</v>
      </c>
      <c r="B133" s="50" t="s">
        <v>272</v>
      </c>
      <c r="C133" s="46" t="s">
        <v>252</v>
      </c>
      <c r="D133" s="16" t="s">
        <v>252</v>
      </c>
      <c r="E133" s="99" t="s">
        <v>471</v>
      </c>
      <c r="F133" s="94"/>
      <c r="G133" s="100"/>
      <c r="H133" s="26"/>
      <c r="I133" s="25">
        <v>0</v>
      </c>
      <c r="J133" s="27"/>
      <c r="K133" s="28">
        <v>0</v>
      </c>
      <c r="L133" s="26">
        <v>0</v>
      </c>
      <c r="M133" s="29">
        <v>0.33333333333333331</v>
      </c>
      <c r="N133" s="30"/>
      <c r="O133" s="28">
        <v>0</v>
      </c>
      <c r="P133" s="78"/>
      <c r="Q133" s="25">
        <v>0</v>
      </c>
      <c r="R133" s="79"/>
      <c r="S133" s="28">
        <v>0</v>
      </c>
      <c r="T133" s="78">
        <v>1</v>
      </c>
      <c r="U133" s="29">
        <v>0.33333333333333331</v>
      </c>
      <c r="V133" s="30">
        <v>1</v>
      </c>
      <c r="W133" s="27">
        <v>1</v>
      </c>
      <c r="X133" s="27">
        <v>1</v>
      </c>
      <c r="Y133" s="86">
        <v>1</v>
      </c>
      <c r="Z133" s="87">
        <v>1</v>
      </c>
      <c r="AA133" s="115">
        <v>1</v>
      </c>
      <c r="AB133" s="2">
        <v>1</v>
      </c>
      <c r="AC133" s="1">
        <v>1</v>
      </c>
      <c r="AD133" s="2">
        <v>1</v>
      </c>
      <c r="AE133" s="1">
        <v>1</v>
      </c>
      <c r="AF133" s="85">
        <v>0</v>
      </c>
      <c r="AG133" s="43">
        <f t="shared" ref="AG133:AG196" si="8">IF(OR(AA133=0,AB133=0),1,1-(AC133*0.3+AD133*0.3+AE133*0.2+AF133*0.2))</f>
        <v>0.19999999999999996</v>
      </c>
      <c r="AH133" s="8">
        <f t="shared" ref="AH133:AH196" si="9">H133*I133+J133*K133+L133*M133+N133*O133+P133*Q133+R133*S133+T133*U133+V133*5%/0.9+W133*3%/0.9+X133*2%/0.9+Y133*10%/0.9+Z133*10%/0.9</f>
        <v>0.66666666666666674</v>
      </c>
      <c r="AI133" s="4">
        <v>1355.7197503266361</v>
      </c>
      <c r="AJ133" s="107">
        <f t="shared" ref="AJ133:AJ196" si="10">ROUND(AH133*AI133*(1-AG133),1)</f>
        <v>723.1</v>
      </c>
      <c r="AK133" s="44">
        <f t="shared" si="7"/>
        <v>0.53336982058849713</v>
      </c>
    </row>
    <row r="134" spans="1:37" x14ac:dyDescent="0.25">
      <c r="A134" s="49" t="s">
        <v>273</v>
      </c>
      <c r="B134" s="50" t="s">
        <v>274</v>
      </c>
      <c r="C134" s="46" t="s">
        <v>252</v>
      </c>
      <c r="D134" s="16" t="s">
        <v>252</v>
      </c>
      <c r="E134" s="99" t="s">
        <v>471</v>
      </c>
      <c r="F134" s="94"/>
      <c r="G134" s="100"/>
      <c r="H134" s="26">
        <v>1</v>
      </c>
      <c r="I134" s="25">
        <v>0.16666666666666666</v>
      </c>
      <c r="J134" s="27"/>
      <c r="K134" s="28">
        <v>0</v>
      </c>
      <c r="L134" s="26">
        <v>1</v>
      </c>
      <c r="M134" s="29">
        <v>0.16666666666666666</v>
      </c>
      <c r="N134" s="30">
        <v>0</v>
      </c>
      <c r="O134" s="28">
        <v>0.33333333333333331</v>
      </c>
      <c r="P134" s="78"/>
      <c r="Q134" s="25">
        <v>0</v>
      </c>
      <c r="R134" s="79"/>
      <c r="S134" s="28">
        <v>0</v>
      </c>
      <c r="T134" s="78"/>
      <c r="U134" s="29">
        <v>0</v>
      </c>
      <c r="V134" s="30">
        <v>1</v>
      </c>
      <c r="W134" s="27">
        <v>1</v>
      </c>
      <c r="X134" s="27">
        <v>1</v>
      </c>
      <c r="Y134" s="86">
        <v>0</v>
      </c>
      <c r="Z134" s="87">
        <v>0</v>
      </c>
      <c r="AA134" s="115">
        <v>1</v>
      </c>
      <c r="AB134" s="2">
        <v>0</v>
      </c>
      <c r="AC134" s="1">
        <v>1</v>
      </c>
      <c r="AD134" s="2">
        <v>0</v>
      </c>
      <c r="AE134" s="1">
        <v>1</v>
      </c>
      <c r="AF134" s="85">
        <v>0</v>
      </c>
      <c r="AG134" s="43">
        <f t="shared" si="8"/>
        <v>1</v>
      </c>
      <c r="AH134" s="8">
        <f t="shared" si="9"/>
        <v>0.44444444444444442</v>
      </c>
      <c r="AI134" s="4">
        <v>1333.2868144612949</v>
      </c>
      <c r="AJ134" s="107">
        <f t="shared" si="10"/>
        <v>0</v>
      </c>
      <c r="AK134" s="44">
        <f t="shared" ref="AK134:AK197" si="11">AJ134/AI134</f>
        <v>0</v>
      </c>
    </row>
    <row r="135" spans="1:37" x14ac:dyDescent="0.25">
      <c r="A135" s="49" t="s">
        <v>275</v>
      </c>
      <c r="B135" s="50" t="s">
        <v>276</v>
      </c>
      <c r="C135" s="46" t="s">
        <v>252</v>
      </c>
      <c r="D135" s="16" t="s">
        <v>252</v>
      </c>
      <c r="E135" s="99" t="s">
        <v>471</v>
      </c>
      <c r="F135" s="94"/>
      <c r="G135" s="100"/>
      <c r="H135" s="26">
        <v>1</v>
      </c>
      <c r="I135" s="25">
        <v>0.11111111111111112</v>
      </c>
      <c r="J135" s="27"/>
      <c r="K135" s="28">
        <v>0</v>
      </c>
      <c r="L135" s="26">
        <v>0</v>
      </c>
      <c r="M135" s="29">
        <v>0.22222222222222224</v>
      </c>
      <c r="N135" s="30"/>
      <c r="O135" s="28">
        <v>0</v>
      </c>
      <c r="P135" s="78">
        <v>0</v>
      </c>
      <c r="Q135" s="25">
        <v>5.5555555555555559E-2</v>
      </c>
      <c r="R135" s="79">
        <v>0</v>
      </c>
      <c r="S135" s="28">
        <v>0.27777777777777779</v>
      </c>
      <c r="T135" s="78"/>
      <c r="U135" s="29">
        <v>0</v>
      </c>
      <c r="V135" s="30">
        <v>1</v>
      </c>
      <c r="W135" s="27">
        <v>1</v>
      </c>
      <c r="X135" s="27">
        <v>1</v>
      </c>
      <c r="Y135" s="86">
        <v>1</v>
      </c>
      <c r="Z135" s="87">
        <v>1</v>
      </c>
      <c r="AA135" s="115">
        <v>1</v>
      </c>
      <c r="AB135" s="2">
        <v>1</v>
      </c>
      <c r="AC135" s="1">
        <v>0</v>
      </c>
      <c r="AD135" s="2">
        <v>0</v>
      </c>
      <c r="AE135" s="1">
        <v>1</v>
      </c>
      <c r="AF135" s="85">
        <v>0</v>
      </c>
      <c r="AG135" s="43">
        <f t="shared" si="8"/>
        <v>0.8</v>
      </c>
      <c r="AH135" s="8">
        <f t="shared" si="9"/>
        <v>0.44444444444444448</v>
      </c>
      <c r="AI135" s="4">
        <v>892.78552837822929</v>
      </c>
      <c r="AJ135" s="107">
        <f t="shared" si="10"/>
        <v>79.400000000000006</v>
      </c>
      <c r="AK135" s="44">
        <f t="shared" si="11"/>
        <v>8.8935133328418084E-2</v>
      </c>
    </row>
    <row r="136" spans="1:37" x14ac:dyDescent="0.25">
      <c r="A136" s="49" t="s">
        <v>277</v>
      </c>
      <c r="B136" s="50" t="s">
        <v>278</v>
      </c>
      <c r="C136" s="46" t="s">
        <v>252</v>
      </c>
      <c r="D136" s="16" t="s">
        <v>252</v>
      </c>
      <c r="E136" s="99" t="s">
        <v>471</v>
      </c>
      <c r="F136" s="94"/>
      <c r="G136" s="100"/>
      <c r="H136" s="26"/>
      <c r="I136" s="25">
        <v>0</v>
      </c>
      <c r="J136" s="27">
        <v>1</v>
      </c>
      <c r="K136" s="28">
        <v>0.16666666666666666</v>
      </c>
      <c r="L136" s="26">
        <v>0</v>
      </c>
      <c r="M136" s="29">
        <v>0.16666666666666666</v>
      </c>
      <c r="N136" s="30"/>
      <c r="O136" s="28">
        <v>0</v>
      </c>
      <c r="P136" s="78"/>
      <c r="Q136" s="25">
        <v>0</v>
      </c>
      <c r="R136" s="79">
        <v>1</v>
      </c>
      <c r="S136" s="28">
        <v>0.33333333333333331</v>
      </c>
      <c r="T136" s="78"/>
      <c r="U136" s="29">
        <v>0</v>
      </c>
      <c r="V136" s="30">
        <v>1</v>
      </c>
      <c r="W136" s="27">
        <v>1</v>
      </c>
      <c r="X136" s="27">
        <v>1</v>
      </c>
      <c r="Y136" s="86">
        <v>1</v>
      </c>
      <c r="Z136" s="87">
        <v>1</v>
      </c>
      <c r="AA136" s="115">
        <v>1</v>
      </c>
      <c r="AB136" s="2">
        <v>1</v>
      </c>
      <c r="AC136" s="1">
        <v>1</v>
      </c>
      <c r="AD136" s="2">
        <v>0</v>
      </c>
      <c r="AE136" s="1">
        <v>1</v>
      </c>
      <c r="AF136" s="85">
        <v>0</v>
      </c>
      <c r="AG136" s="43">
        <f t="shared" si="8"/>
        <v>0.5</v>
      </c>
      <c r="AH136" s="8">
        <f t="shared" si="9"/>
        <v>0.83333333333333348</v>
      </c>
      <c r="AI136" s="4">
        <v>1421.6589860520332</v>
      </c>
      <c r="AJ136" s="107">
        <f t="shared" si="10"/>
        <v>592.4</v>
      </c>
      <c r="AK136" s="44">
        <f t="shared" si="11"/>
        <v>0.41669627232132722</v>
      </c>
    </row>
    <row r="137" spans="1:37" x14ac:dyDescent="0.25">
      <c r="A137" s="49" t="s">
        <v>279</v>
      </c>
      <c r="B137" s="50" t="s">
        <v>280</v>
      </c>
      <c r="C137" s="46" t="s">
        <v>252</v>
      </c>
      <c r="D137" s="16" t="s">
        <v>252</v>
      </c>
      <c r="E137" s="99" t="s">
        <v>471</v>
      </c>
      <c r="F137" s="94"/>
      <c r="G137" s="100"/>
      <c r="H137" s="26">
        <v>1</v>
      </c>
      <c r="I137" s="25">
        <v>0.16666666666666666</v>
      </c>
      <c r="J137" s="27">
        <v>0</v>
      </c>
      <c r="K137" s="28">
        <v>0.16666666666666666</v>
      </c>
      <c r="L137" s="26"/>
      <c r="M137" s="29">
        <v>0</v>
      </c>
      <c r="N137" s="30">
        <v>0</v>
      </c>
      <c r="O137" s="28">
        <v>0.16666666666666666</v>
      </c>
      <c r="P137" s="78"/>
      <c r="Q137" s="25">
        <v>0</v>
      </c>
      <c r="R137" s="79"/>
      <c r="S137" s="28">
        <v>0</v>
      </c>
      <c r="T137" s="78">
        <v>1</v>
      </c>
      <c r="U137" s="29">
        <v>0.16666666666666666</v>
      </c>
      <c r="V137" s="30">
        <v>1</v>
      </c>
      <c r="W137" s="27">
        <v>1</v>
      </c>
      <c r="X137" s="27">
        <v>1</v>
      </c>
      <c r="Y137" s="86">
        <v>1</v>
      </c>
      <c r="Z137" s="87">
        <v>1</v>
      </c>
      <c r="AA137" s="115">
        <v>1</v>
      </c>
      <c r="AB137" s="2">
        <v>1</v>
      </c>
      <c r="AC137" s="1">
        <v>1</v>
      </c>
      <c r="AD137" s="2">
        <v>0</v>
      </c>
      <c r="AE137" s="1">
        <v>1</v>
      </c>
      <c r="AF137" s="85">
        <v>0</v>
      </c>
      <c r="AG137" s="43">
        <f t="shared" si="8"/>
        <v>0.5</v>
      </c>
      <c r="AH137" s="8">
        <f t="shared" si="9"/>
        <v>0.66666666666666674</v>
      </c>
      <c r="AI137" s="4">
        <v>1192.5711258514266</v>
      </c>
      <c r="AJ137" s="107">
        <f t="shared" si="10"/>
        <v>397.5</v>
      </c>
      <c r="AK137" s="44">
        <f t="shared" si="11"/>
        <v>0.33331345307912602</v>
      </c>
    </row>
    <row r="138" spans="1:37" x14ac:dyDescent="0.25">
      <c r="A138" s="49" t="s">
        <v>281</v>
      </c>
      <c r="B138" s="50" t="s">
        <v>282</v>
      </c>
      <c r="C138" s="46" t="s">
        <v>252</v>
      </c>
      <c r="D138" s="16" t="s">
        <v>252</v>
      </c>
      <c r="E138" s="99" t="s">
        <v>471</v>
      </c>
      <c r="F138" s="94"/>
      <c r="G138" s="100"/>
      <c r="H138" s="26"/>
      <c r="I138" s="25">
        <v>0</v>
      </c>
      <c r="J138" s="27"/>
      <c r="K138" s="28">
        <v>0</v>
      </c>
      <c r="L138" s="26">
        <v>1</v>
      </c>
      <c r="M138" s="29">
        <v>0.33333333333333331</v>
      </c>
      <c r="N138" s="30">
        <v>0</v>
      </c>
      <c r="O138" s="28">
        <v>0.33333333333333331</v>
      </c>
      <c r="P138" s="78"/>
      <c r="Q138" s="25">
        <v>0</v>
      </c>
      <c r="R138" s="79"/>
      <c r="S138" s="28">
        <v>0</v>
      </c>
      <c r="T138" s="78"/>
      <c r="U138" s="29">
        <v>0</v>
      </c>
      <c r="V138" s="30">
        <v>1</v>
      </c>
      <c r="W138" s="27">
        <v>1</v>
      </c>
      <c r="X138" s="27">
        <v>1</v>
      </c>
      <c r="Y138" s="86">
        <v>1</v>
      </c>
      <c r="Z138" s="87">
        <v>0</v>
      </c>
      <c r="AA138" s="115">
        <v>1</v>
      </c>
      <c r="AB138" s="2">
        <v>1</v>
      </c>
      <c r="AC138" s="1">
        <v>1</v>
      </c>
      <c r="AD138" s="2">
        <v>0</v>
      </c>
      <c r="AE138" s="1">
        <v>1</v>
      </c>
      <c r="AF138" s="85">
        <v>0</v>
      </c>
      <c r="AG138" s="43">
        <f t="shared" si="8"/>
        <v>0.5</v>
      </c>
      <c r="AH138" s="8">
        <f t="shared" si="9"/>
        <v>0.55555555555555558</v>
      </c>
      <c r="AI138" s="4">
        <v>1297.7113505132284</v>
      </c>
      <c r="AJ138" s="107">
        <f t="shared" si="10"/>
        <v>360.5</v>
      </c>
      <c r="AK138" s="44">
        <f t="shared" si="11"/>
        <v>0.27779675338235027</v>
      </c>
    </row>
    <row r="139" spans="1:37" x14ac:dyDescent="0.25">
      <c r="A139" s="49" t="s">
        <v>283</v>
      </c>
      <c r="B139" s="50" t="s">
        <v>284</v>
      </c>
      <c r="C139" s="46" t="s">
        <v>252</v>
      </c>
      <c r="D139" s="16" t="s">
        <v>252</v>
      </c>
      <c r="E139" s="99" t="s">
        <v>471</v>
      </c>
      <c r="F139" s="94"/>
      <c r="G139" s="100"/>
      <c r="H139" s="26">
        <v>0</v>
      </c>
      <c r="I139" s="25">
        <v>0.22222222222222224</v>
      </c>
      <c r="J139" s="27"/>
      <c r="K139" s="28">
        <v>0</v>
      </c>
      <c r="L139" s="26">
        <v>1</v>
      </c>
      <c r="M139" s="29">
        <v>0.11111111111111112</v>
      </c>
      <c r="N139" s="30">
        <v>0</v>
      </c>
      <c r="O139" s="28">
        <v>0.16666666666666666</v>
      </c>
      <c r="P139" s="78"/>
      <c r="Q139" s="25">
        <v>0</v>
      </c>
      <c r="R139" s="79"/>
      <c r="S139" s="28">
        <v>0</v>
      </c>
      <c r="T139" s="78">
        <v>0</v>
      </c>
      <c r="U139" s="29">
        <v>0.16666666666666666</v>
      </c>
      <c r="V139" s="30">
        <v>1</v>
      </c>
      <c r="W139" s="27">
        <v>1</v>
      </c>
      <c r="X139" s="27">
        <v>1</v>
      </c>
      <c r="Y139" s="86">
        <v>1</v>
      </c>
      <c r="Z139" s="87">
        <v>1</v>
      </c>
      <c r="AA139" s="115">
        <v>1</v>
      </c>
      <c r="AB139" s="2">
        <v>1</v>
      </c>
      <c r="AC139" s="1">
        <v>1</v>
      </c>
      <c r="AD139" s="2">
        <v>0</v>
      </c>
      <c r="AE139" s="1">
        <v>1</v>
      </c>
      <c r="AF139" s="85">
        <v>0</v>
      </c>
      <c r="AG139" s="43">
        <f t="shared" si="8"/>
        <v>0.5</v>
      </c>
      <c r="AH139" s="8">
        <f t="shared" si="9"/>
        <v>0.44444444444444448</v>
      </c>
      <c r="AI139" s="4">
        <v>1403.5313611103434</v>
      </c>
      <c r="AJ139" s="107">
        <f t="shared" si="10"/>
        <v>311.89999999999998</v>
      </c>
      <c r="AK139" s="44">
        <f t="shared" si="11"/>
        <v>0.22222517333225367</v>
      </c>
    </row>
    <row r="140" spans="1:37" x14ac:dyDescent="0.25">
      <c r="A140" s="49" t="s">
        <v>285</v>
      </c>
      <c r="B140" s="50" t="s">
        <v>286</v>
      </c>
      <c r="C140" s="46" t="s">
        <v>252</v>
      </c>
      <c r="D140" s="16" t="s">
        <v>252</v>
      </c>
      <c r="E140" s="99" t="s">
        <v>471</v>
      </c>
      <c r="F140" s="94"/>
      <c r="G140" s="100"/>
      <c r="H140" s="26">
        <v>1</v>
      </c>
      <c r="I140" s="25">
        <v>0.16666666666666666</v>
      </c>
      <c r="J140" s="27"/>
      <c r="K140" s="28">
        <v>0</v>
      </c>
      <c r="L140" s="26">
        <v>0</v>
      </c>
      <c r="M140" s="29">
        <v>0.16666666666666666</v>
      </c>
      <c r="N140" s="30"/>
      <c r="O140" s="28">
        <v>0</v>
      </c>
      <c r="P140" s="78">
        <v>1</v>
      </c>
      <c r="Q140" s="25">
        <v>0.11111111111111112</v>
      </c>
      <c r="R140" s="79">
        <v>0</v>
      </c>
      <c r="S140" s="28">
        <v>0.16666666666666666</v>
      </c>
      <c r="T140" s="78">
        <v>0</v>
      </c>
      <c r="U140" s="29">
        <v>5.5555555555555559E-2</v>
      </c>
      <c r="V140" s="30">
        <v>1</v>
      </c>
      <c r="W140" s="27">
        <v>1</v>
      </c>
      <c r="X140" s="27">
        <v>1</v>
      </c>
      <c r="Y140" s="86">
        <v>1</v>
      </c>
      <c r="Z140" s="87">
        <v>1</v>
      </c>
      <c r="AA140" s="115">
        <v>1</v>
      </c>
      <c r="AB140" s="2">
        <v>1</v>
      </c>
      <c r="AC140" s="1">
        <v>1</v>
      </c>
      <c r="AD140" s="2">
        <v>0</v>
      </c>
      <c r="AE140" s="1">
        <v>0</v>
      </c>
      <c r="AF140" s="85">
        <v>0</v>
      </c>
      <c r="AG140" s="43">
        <f t="shared" si="8"/>
        <v>0.7</v>
      </c>
      <c r="AH140" s="8">
        <f t="shared" si="9"/>
        <v>0.61111111111111116</v>
      </c>
      <c r="AI140" s="4">
        <v>1103.745763637146</v>
      </c>
      <c r="AJ140" s="107">
        <f t="shared" si="10"/>
        <v>202.4</v>
      </c>
      <c r="AK140" s="44">
        <f t="shared" si="11"/>
        <v>0.18337556226085644</v>
      </c>
    </row>
    <row r="141" spans="1:37" x14ac:dyDescent="0.25">
      <c r="A141" s="49" t="s">
        <v>287</v>
      </c>
      <c r="B141" s="50" t="s">
        <v>288</v>
      </c>
      <c r="C141" s="46" t="s">
        <v>252</v>
      </c>
      <c r="D141" s="16" t="s">
        <v>252</v>
      </c>
      <c r="E141" s="99" t="s">
        <v>471</v>
      </c>
      <c r="F141" s="94"/>
      <c r="G141" s="100"/>
      <c r="H141" s="26"/>
      <c r="I141" s="25">
        <v>0</v>
      </c>
      <c r="J141" s="27">
        <v>1</v>
      </c>
      <c r="K141" s="28">
        <v>0.16666666666666666</v>
      </c>
      <c r="L141" s="26">
        <v>1</v>
      </c>
      <c r="M141" s="29">
        <v>0.16666666666666666</v>
      </c>
      <c r="N141" s="30">
        <v>0</v>
      </c>
      <c r="O141" s="28">
        <v>0.16666666666666666</v>
      </c>
      <c r="P141" s="78">
        <v>1</v>
      </c>
      <c r="Q141" s="25">
        <v>0.16666666666666666</v>
      </c>
      <c r="R141" s="79"/>
      <c r="S141" s="28">
        <v>0</v>
      </c>
      <c r="T141" s="78"/>
      <c r="U141" s="29">
        <v>0</v>
      </c>
      <c r="V141" s="30">
        <v>1</v>
      </c>
      <c r="W141" s="27">
        <v>1</v>
      </c>
      <c r="X141" s="27">
        <v>1</v>
      </c>
      <c r="Y141" s="86">
        <v>1</v>
      </c>
      <c r="Z141" s="87">
        <v>1</v>
      </c>
      <c r="AA141" s="115">
        <v>1</v>
      </c>
      <c r="AB141" s="2">
        <v>1</v>
      </c>
      <c r="AC141" s="1">
        <v>1</v>
      </c>
      <c r="AD141" s="2">
        <v>0</v>
      </c>
      <c r="AE141" s="1">
        <v>1</v>
      </c>
      <c r="AF141" s="85">
        <v>0</v>
      </c>
      <c r="AG141" s="43">
        <f t="shared" si="8"/>
        <v>0.5</v>
      </c>
      <c r="AH141" s="8">
        <f t="shared" si="9"/>
        <v>0.83333333333333348</v>
      </c>
      <c r="AI141" s="4">
        <v>969.60133906864041</v>
      </c>
      <c r="AJ141" s="107">
        <f t="shared" si="10"/>
        <v>404</v>
      </c>
      <c r="AK141" s="44">
        <f t="shared" si="11"/>
        <v>0.41666609122886111</v>
      </c>
    </row>
    <row r="142" spans="1:37" x14ac:dyDescent="0.25">
      <c r="A142" s="49" t="s">
        <v>289</v>
      </c>
      <c r="B142" s="50" t="s">
        <v>290</v>
      </c>
      <c r="C142" s="46" t="s">
        <v>252</v>
      </c>
      <c r="D142" s="16" t="s">
        <v>252</v>
      </c>
      <c r="E142" s="99" t="s">
        <v>471</v>
      </c>
      <c r="F142" s="94"/>
      <c r="G142" s="100"/>
      <c r="H142" s="26"/>
      <c r="I142" s="25">
        <v>0</v>
      </c>
      <c r="J142" s="27">
        <v>0</v>
      </c>
      <c r="K142" s="28">
        <v>0.33333333333333331</v>
      </c>
      <c r="L142" s="26"/>
      <c r="M142" s="29">
        <v>0</v>
      </c>
      <c r="N142" s="30"/>
      <c r="O142" s="28">
        <v>0</v>
      </c>
      <c r="P142" s="78">
        <v>1</v>
      </c>
      <c r="Q142" s="25">
        <v>0.33333333333333331</v>
      </c>
      <c r="R142" s="79"/>
      <c r="S142" s="28">
        <v>0</v>
      </c>
      <c r="T142" s="78"/>
      <c r="U142" s="29">
        <v>0</v>
      </c>
      <c r="V142" s="30">
        <v>1</v>
      </c>
      <c r="W142" s="27">
        <v>1</v>
      </c>
      <c r="X142" s="27">
        <v>1</v>
      </c>
      <c r="Y142" s="86">
        <v>1</v>
      </c>
      <c r="Z142" s="87">
        <v>0</v>
      </c>
      <c r="AA142" s="115">
        <v>1</v>
      </c>
      <c r="AB142" s="2">
        <v>1</v>
      </c>
      <c r="AC142" s="1">
        <v>0</v>
      </c>
      <c r="AD142" s="2">
        <v>0</v>
      </c>
      <c r="AE142" s="1">
        <v>0</v>
      </c>
      <c r="AF142" s="85">
        <v>0</v>
      </c>
      <c r="AG142" s="43">
        <f t="shared" si="8"/>
        <v>1</v>
      </c>
      <c r="AH142" s="8">
        <f t="shared" si="9"/>
        <v>0.55555555555555558</v>
      </c>
      <c r="AI142" s="4">
        <v>1696.972289853949</v>
      </c>
      <c r="AJ142" s="107">
        <f t="shared" si="10"/>
        <v>0</v>
      </c>
      <c r="AK142" s="44">
        <f t="shared" si="11"/>
        <v>0</v>
      </c>
    </row>
    <row r="143" spans="1:37" x14ac:dyDescent="0.25">
      <c r="A143" s="49" t="s">
        <v>291</v>
      </c>
      <c r="B143" s="50" t="s">
        <v>292</v>
      </c>
      <c r="C143" s="46" t="s">
        <v>252</v>
      </c>
      <c r="D143" s="16" t="s">
        <v>252</v>
      </c>
      <c r="E143" s="99" t="s">
        <v>471</v>
      </c>
      <c r="F143" s="94"/>
      <c r="G143" s="100"/>
      <c r="H143" s="26">
        <v>0</v>
      </c>
      <c r="I143" s="25">
        <v>0.11111111111111112</v>
      </c>
      <c r="J143" s="27">
        <v>0</v>
      </c>
      <c r="K143" s="28">
        <v>0.11111111111111112</v>
      </c>
      <c r="L143" s="26">
        <v>1</v>
      </c>
      <c r="M143" s="29">
        <v>0.11111111111111112</v>
      </c>
      <c r="N143" s="30"/>
      <c r="O143" s="28">
        <v>0</v>
      </c>
      <c r="P143" s="78">
        <v>1</v>
      </c>
      <c r="Q143" s="25">
        <v>0.16666666666666666</v>
      </c>
      <c r="R143" s="79">
        <v>1</v>
      </c>
      <c r="S143" s="28">
        <v>0.16666666666666666</v>
      </c>
      <c r="T143" s="78"/>
      <c r="U143" s="29">
        <v>0</v>
      </c>
      <c r="V143" s="30">
        <v>1</v>
      </c>
      <c r="W143" s="27">
        <v>1</v>
      </c>
      <c r="X143" s="27">
        <v>1</v>
      </c>
      <c r="Y143" s="86">
        <v>0</v>
      </c>
      <c r="Z143" s="87">
        <v>0</v>
      </c>
      <c r="AA143" s="115">
        <v>1</v>
      </c>
      <c r="AB143" s="2">
        <v>1</v>
      </c>
      <c r="AC143" s="1">
        <v>0</v>
      </c>
      <c r="AD143" s="2">
        <v>0</v>
      </c>
      <c r="AE143" s="1">
        <v>1</v>
      </c>
      <c r="AF143" s="85">
        <v>0</v>
      </c>
      <c r="AG143" s="43">
        <f t="shared" si="8"/>
        <v>0.8</v>
      </c>
      <c r="AH143" s="8">
        <f t="shared" si="9"/>
        <v>0.55555555555555558</v>
      </c>
      <c r="AI143" s="4">
        <v>1484.6524827244057</v>
      </c>
      <c r="AJ143" s="107">
        <f t="shared" si="10"/>
        <v>165</v>
      </c>
      <c r="AK143" s="44">
        <f t="shared" si="11"/>
        <v>0.1111371192383132</v>
      </c>
    </row>
    <row r="144" spans="1:37" x14ac:dyDescent="0.25">
      <c r="A144" s="49" t="s">
        <v>293</v>
      </c>
      <c r="B144" s="50" t="s">
        <v>294</v>
      </c>
      <c r="C144" s="46" t="s">
        <v>252</v>
      </c>
      <c r="D144" s="16" t="s">
        <v>252</v>
      </c>
      <c r="E144" s="99" t="s">
        <v>471</v>
      </c>
      <c r="F144" s="94"/>
      <c r="G144" s="100"/>
      <c r="H144" s="26"/>
      <c r="I144" s="25">
        <v>0</v>
      </c>
      <c r="J144" s="27"/>
      <c r="K144" s="28">
        <v>0</v>
      </c>
      <c r="L144" s="26">
        <v>0</v>
      </c>
      <c r="M144" s="29">
        <v>0.33333333333333331</v>
      </c>
      <c r="N144" s="30"/>
      <c r="O144" s="28">
        <v>0</v>
      </c>
      <c r="P144" s="78"/>
      <c r="Q144" s="25">
        <v>0</v>
      </c>
      <c r="R144" s="79">
        <v>0</v>
      </c>
      <c r="S144" s="28">
        <v>0.33333333333333331</v>
      </c>
      <c r="T144" s="78"/>
      <c r="U144" s="29">
        <v>0</v>
      </c>
      <c r="V144" s="30">
        <v>1</v>
      </c>
      <c r="W144" s="27">
        <v>1</v>
      </c>
      <c r="X144" s="27">
        <v>1</v>
      </c>
      <c r="Y144" s="86">
        <v>0</v>
      </c>
      <c r="Z144" s="87">
        <v>1</v>
      </c>
      <c r="AA144" s="115">
        <v>1</v>
      </c>
      <c r="AB144" s="2">
        <v>1</v>
      </c>
      <c r="AC144" s="1">
        <v>1</v>
      </c>
      <c r="AD144" s="2">
        <v>0</v>
      </c>
      <c r="AE144" s="1">
        <v>1</v>
      </c>
      <c r="AF144" s="85">
        <v>0</v>
      </c>
      <c r="AG144" s="43">
        <f t="shared" si="8"/>
        <v>0.5</v>
      </c>
      <c r="AH144" s="8">
        <f t="shared" si="9"/>
        <v>0.22222222222222224</v>
      </c>
      <c r="AI144" s="4">
        <v>1650.5202509408687</v>
      </c>
      <c r="AJ144" s="107">
        <f t="shared" si="10"/>
        <v>183.4</v>
      </c>
      <c r="AK144" s="44">
        <f t="shared" si="11"/>
        <v>0.11111647972537991</v>
      </c>
    </row>
    <row r="145" spans="1:37" x14ac:dyDescent="0.25">
      <c r="A145" s="49" t="s">
        <v>295</v>
      </c>
      <c r="B145" s="50" t="s">
        <v>296</v>
      </c>
      <c r="C145" s="46" t="s">
        <v>252</v>
      </c>
      <c r="D145" s="16" t="s">
        <v>252</v>
      </c>
      <c r="E145" s="99" t="s">
        <v>471</v>
      </c>
      <c r="F145" s="94"/>
      <c r="G145" s="100"/>
      <c r="H145" s="26"/>
      <c r="I145" s="25">
        <v>0</v>
      </c>
      <c r="J145" s="27"/>
      <c r="K145" s="28">
        <v>0</v>
      </c>
      <c r="L145" s="26">
        <v>1</v>
      </c>
      <c r="M145" s="29">
        <v>0.33333333333333331</v>
      </c>
      <c r="N145" s="30">
        <v>0</v>
      </c>
      <c r="O145" s="28">
        <v>0.33333333333333331</v>
      </c>
      <c r="P145" s="78"/>
      <c r="Q145" s="25">
        <v>0</v>
      </c>
      <c r="R145" s="79"/>
      <c r="S145" s="28">
        <v>0</v>
      </c>
      <c r="T145" s="78"/>
      <c r="U145" s="29">
        <v>0</v>
      </c>
      <c r="V145" s="30">
        <v>1</v>
      </c>
      <c r="W145" s="27">
        <v>0</v>
      </c>
      <c r="X145" s="27">
        <v>1</v>
      </c>
      <c r="Y145" s="86">
        <v>1</v>
      </c>
      <c r="Z145" s="87">
        <v>1</v>
      </c>
      <c r="AA145" s="115">
        <v>1</v>
      </c>
      <c r="AB145" s="2">
        <v>0</v>
      </c>
      <c r="AC145" s="1">
        <v>1</v>
      </c>
      <c r="AD145" s="2">
        <v>0</v>
      </c>
      <c r="AE145" s="1">
        <v>1</v>
      </c>
      <c r="AF145" s="85">
        <v>0</v>
      </c>
      <c r="AG145" s="43">
        <f t="shared" si="8"/>
        <v>1</v>
      </c>
      <c r="AH145" s="8">
        <f t="shared" si="9"/>
        <v>0.63333333333333341</v>
      </c>
      <c r="AI145" s="4">
        <v>1450.4365906469659</v>
      </c>
      <c r="AJ145" s="107">
        <f t="shared" si="10"/>
        <v>0</v>
      </c>
      <c r="AK145" s="44">
        <f t="shared" si="11"/>
        <v>0</v>
      </c>
    </row>
    <row r="146" spans="1:37" x14ac:dyDescent="0.25">
      <c r="A146" s="49" t="s">
        <v>297</v>
      </c>
      <c r="B146" s="50" t="s">
        <v>298</v>
      </c>
      <c r="C146" s="46" t="s">
        <v>252</v>
      </c>
      <c r="D146" s="16" t="s">
        <v>252</v>
      </c>
      <c r="E146" s="99" t="s">
        <v>471</v>
      </c>
      <c r="F146" s="94"/>
      <c r="G146" s="100"/>
      <c r="H146" s="26">
        <v>0</v>
      </c>
      <c r="I146" s="25">
        <v>0.11111111111111112</v>
      </c>
      <c r="J146" s="27">
        <v>0</v>
      </c>
      <c r="K146" s="28">
        <v>0.11111111111111112</v>
      </c>
      <c r="L146" s="26">
        <v>0</v>
      </c>
      <c r="M146" s="29">
        <v>0.11111111111111112</v>
      </c>
      <c r="N146" s="30">
        <v>0</v>
      </c>
      <c r="O146" s="28">
        <v>0.16666666666666666</v>
      </c>
      <c r="P146" s="78">
        <v>0</v>
      </c>
      <c r="Q146" s="25">
        <v>0.16666666666666666</v>
      </c>
      <c r="R146" s="79"/>
      <c r="S146" s="28">
        <v>0</v>
      </c>
      <c r="T146" s="78"/>
      <c r="U146" s="29">
        <v>0</v>
      </c>
      <c r="V146" s="30">
        <v>1</v>
      </c>
      <c r="W146" s="27">
        <v>1</v>
      </c>
      <c r="X146" s="27">
        <v>1</v>
      </c>
      <c r="Y146" s="86">
        <v>1</v>
      </c>
      <c r="Z146" s="87">
        <v>1</v>
      </c>
      <c r="AA146" s="115">
        <v>1</v>
      </c>
      <c r="AB146" s="2">
        <v>0</v>
      </c>
      <c r="AC146" s="1">
        <v>1</v>
      </c>
      <c r="AD146" s="2">
        <v>0</v>
      </c>
      <c r="AE146" s="1">
        <v>1</v>
      </c>
      <c r="AF146" s="85">
        <v>0</v>
      </c>
      <c r="AG146" s="43">
        <f t="shared" si="8"/>
        <v>1</v>
      </c>
      <c r="AH146" s="8">
        <f t="shared" si="9"/>
        <v>0.33333333333333337</v>
      </c>
      <c r="AI146" s="4">
        <v>971.41410156280938</v>
      </c>
      <c r="AJ146" s="107">
        <f t="shared" si="10"/>
        <v>0</v>
      </c>
      <c r="AK146" s="44">
        <f t="shared" si="11"/>
        <v>0</v>
      </c>
    </row>
    <row r="147" spans="1:37" x14ac:dyDescent="0.25">
      <c r="A147" s="49" t="s">
        <v>299</v>
      </c>
      <c r="B147" s="50" t="s">
        <v>300</v>
      </c>
      <c r="C147" s="46" t="s">
        <v>252</v>
      </c>
      <c r="D147" s="16" t="s">
        <v>252</v>
      </c>
      <c r="E147" s="99" t="s">
        <v>471</v>
      </c>
      <c r="F147" s="94"/>
      <c r="G147" s="100"/>
      <c r="H147" s="26"/>
      <c r="I147" s="25">
        <v>0</v>
      </c>
      <c r="J147" s="27"/>
      <c r="K147" s="28">
        <v>0</v>
      </c>
      <c r="L147" s="26">
        <v>0</v>
      </c>
      <c r="M147" s="29">
        <v>0.33333333333333331</v>
      </c>
      <c r="N147" s="30"/>
      <c r="O147" s="28">
        <v>0</v>
      </c>
      <c r="P147" s="78">
        <v>1</v>
      </c>
      <c r="Q147" s="25">
        <v>0.33333333333333331</v>
      </c>
      <c r="R147" s="79"/>
      <c r="S147" s="28">
        <v>0</v>
      </c>
      <c r="T147" s="78"/>
      <c r="U147" s="29">
        <v>0</v>
      </c>
      <c r="V147" s="30">
        <v>1</v>
      </c>
      <c r="W147" s="27">
        <v>1</v>
      </c>
      <c r="X147" s="27">
        <v>1</v>
      </c>
      <c r="Y147" s="86">
        <v>0</v>
      </c>
      <c r="Z147" s="87">
        <v>0</v>
      </c>
      <c r="AA147" s="115">
        <v>1</v>
      </c>
      <c r="AB147" s="2">
        <v>1</v>
      </c>
      <c r="AC147" s="1">
        <v>0</v>
      </c>
      <c r="AD147" s="2">
        <v>0</v>
      </c>
      <c r="AE147" s="1">
        <v>1</v>
      </c>
      <c r="AF147" s="85">
        <v>0</v>
      </c>
      <c r="AG147" s="43">
        <f t="shared" si="8"/>
        <v>0.8</v>
      </c>
      <c r="AH147" s="8">
        <f t="shared" si="9"/>
        <v>0.44444444444444442</v>
      </c>
      <c r="AI147" s="4">
        <v>1489.1843889598283</v>
      </c>
      <c r="AJ147" s="107">
        <f t="shared" si="10"/>
        <v>132.4</v>
      </c>
      <c r="AK147" s="44">
        <f t="shared" si="11"/>
        <v>8.8907727600125663E-2</v>
      </c>
    </row>
    <row r="148" spans="1:37" x14ac:dyDescent="0.25">
      <c r="A148" s="49" t="s">
        <v>301</v>
      </c>
      <c r="B148" s="50" t="s">
        <v>302</v>
      </c>
      <c r="C148" s="46" t="s">
        <v>252</v>
      </c>
      <c r="D148" s="16" t="s">
        <v>252</v>
      </c>
      <c r="E148" s="99" t="s">
        <v>471</v>
      </c>
      <c r="F148" s="94"/>
      <c r="G148" s="100"/>
      <c r="H148" s="26">
        <v>0</v>
      </c>
      <c r="I148" s="25">
        <v>0.16666666666666666</v>
      </c>
      <c r="J148" s="27"/>
      <c r="K148" s="28">
        <v>0</v>
      </c>
      <c r="L148" s="26">
        <v>0</v>
      </c>
      <c r="M148" s="29">
        <v>0.16666666666666666</v>
      </c>
      <c r="N148" s="30"/>
      <c r="O148" s="28">
        <v>0</v>
      </c>
      <c r="P148" s="78">
        <v>1</v>
      </c>
      <c r="Q148" s="25">
        <v>0.33333333333333331</v>
      </c>
      <c r="R148" s="79"/>
      <c r="S148" s="28">
        <v>0</v>
      </c>
      <c r="T148" s="78"/>
      <c r="U148" s="29">
        <v>0</v>
      </c>
      <c r="V148" s="30">
        <v>1</v>
      </c>
      <c r="W148" s="27">
        <v>1</v>
      </c>
      <c r="X148" s="27">
        <v>1</v>
      </c>
      <c r="Y148" s="86">
        <v>1</v>
      </c>
      <c r="Z148" s="87">
        <v>1</v>
      </c>
      <c r="AA148" s="115">
        <v>1</v>
      </c>
      <c r="AB148" s="2">
        <v>0</v>
      </c>
      <c r="AC148" s="1">
        <v>0</v>
      </c>
      <c r="AD148" s="2">
        <v>0</v>
      </c>
      <c r="AE148" s="1">
        <v>0</v>
      </c>
      <c r="AF148" s="85">
        <v>0</v>
      </c>
      <c r="AG148" s="43">
        <f t="shared" si="8"/>
        <v>1</v>
      </c>
      <c r="AH148" s="8">
        <f t="shared" si="9"/>
        <v>0.66666666666666674</v>
      </c>
      <c r="AI148" s="4">
        <v>1029.6490966879883</v>
      </c>
      <c r="AJ148" s="107">
        <f t="shared" si="10"/>
        <v>0</v>
      </c>
      <c r="AK148" s="44">
        <f t="shared" si="11"/>
        <v>0</v>
      </c>
    </row>
    <row r="149" spans="1:37" x14ac:dyDescent="0.25">
      <c r="A149" s="49" t="s">
        <v>303</v>
      </c>
      <c r="B149" s="50" t="s">
        <v>304</v>
      </c>
      <c r="C149" s="46" t="s">
        <v>252</v>
      </c>
      <c r="D149" s="16" t="s">
        <v>252</v>
      </c>
      <c r="E149" s="99" t="s">
        <v>471</v>
      </c>
      <c r="F149" s="94"/>
      <c r="G149" s="100"/>
      <c r="H149" s="26"/>
      <c r="I149" s="25">
        <v>0</v>
      </c>
      <c r="J149" s="27"/>
      <c r="K149" s="28">
        <v>0</v>
      </c>
      <c r="L149" s="26">
        <v>1</v>
      </c>
      <c r="M149" s="29">
        <v>0.33333333333333331</v>
      </c>
      <c r="N149" s="30">
        <v>0</v>
      </c>
      <c r="O149" s="28">
        <v>0.33333333333333331</v>
      </c>
      <c r="P149" s="78"/>
      <c r="Q149" s="25">
        <v>0</v>
      </c>
      <c r="R149" s="79"/>
      <c r="S149" s="28">
        <v>0</v>
      </c>
      <c r="T149" s="78"/>
      <c r="U149" s="29">
        <v>0</v>
      </c>
      <c r="V149" s="30">
        <v>1</v>
      </c>
      <c r="W149" s="27">
        <v>1</v>
      </c>
      <c r="X149" s="27">
        <v>1</v>
      </c>
      <c r="Y149" s="86">
        <v>0</v>
      </c>
      <c r="Z149" s="87">
        <v>1</v>
      </c>
      <c r="AA149" s="115">
        <v>1</v>
      </c>
      <c r="AB149" s="2">
        <v>1</v>
      </c>
      <c r="AC149" s="1">
        <v>1</v>
      </c>
      <c r="AD149" s="2">
        <v>0</v>
      </c>
      <c r="AE149" s="1">
        <v>1</v>
      </c>
      <c r="AF149" s="85">
        <v>0</v>
      </c>
      <c r="AG149" s="43">
        <f t="shared" si="8"/>
        <v>0.5</v>
      </c>
      <c r="AH149" s="8">
        <f t="shared" si="9"/>
        <v>0.55555555555555558</v>
      </c>
      <c r="AI149" s="4">
        <v>924.0556814026445</v>
      </c>
      <c r="AJ149" s="107">
        <f t="shared" si="10"/>
        <v>256.7</v>
      </c>
      <c r="AK149" s="44">
        <f t="shared" si="11"/>
        <v>0.2777971124103143</v>
      </c>
    </row>
    <row r="150" spans="1:37" x14ac:dyDescent="0.25">
      <c r="A150" s="49" t="s">
        <v>305</v>
      </c>
      <c r="B150" s="50" t="s">
        <v>306</v>
      </c>
      <c r="C150" s="46" t="s">
        <v>252</v>
      </c>
      <c r="D150" s="16" t="s">
        <v>252</v>
      </c>
      <c r="E150" s="99" t="s">
        <v>471</v>
      </c>
      <c r="F150" s="94"/>
      <c r="G150" s="100"/>
      <c r="H150" s="26"/>
      <c r="I150" s="25">
        <v>0</v>
      </c>
      <c r="J150" s="27">
        <v>0</v>
      </c>
      <c r="K150" s="28">
        <v>0.33333333333333331</v>
      </c>
      <c r="L150" s="26"/>
      <c r="M150" s="29">
        <v>0</v>
      </c>
      <c r="N150" s="30"/>
      <c r="O150" s="28">
        <v>0</v>
      </c>
      <c r="P150" s="78">
        <v>1</v>
      </c>
      <c r="Q150" s="25">
        <v>0.33333333333333331</v>
      </c>
      <c r="R150" s="79"/>
      <c r="S150" s="28">
        <v>0</v>
      </c>
      <c r="T150" s="78"/>
      <c r="U150" s="29">
        <v>0</v>
      </c>
      <c r="V150" s="30">
        <v>1</v>
      </c>
      <c r="W150" s="27">
        <v>1</v>
      </c>
      <c r="X150" s="27">
        <v>1</v>
      </c>
      <c r="Y150" s="86">
        <v>1</v>
      </c>
      <c r="Z150" s="87">
        <v>1</v>
      </c>
      <c r="AA150" s="115">
        <v>1</v>
      </c>
      <c r="AB150" s="2">
        <v>1</v>
      </c>
      <c r="AC150" s="1">
        <v>1</v>
      </c>
      <c r="AD150" s="2">
        <v>0</v>
      </c>
      <c r="AE150" s="1">
        <v>0</v>
      </c>
      <c r="AF150" s="85">
        <v>0</v>
      </c>
      <c r="AG150" s="43">
        <f t="shared" si="8"/>
        <v>0.7</v>
      </c>
      <c r="AH150" s="8">
        <f t="shared" si="9"/>
        <v>0.66666666666666674</v>
      </c>
      <c r="AI150" s="4">
        <v>1399.9058361220054</v>
      </c>
      <c r="AJ150" s="107">
        <f t="shared" si="10"/>
        <v>280</v>
      </c>
      <c r="AK150" s="44">
        <f t="shared" si="11"/>
        <v>0.20001345288741068</v>
      </c>
    </row>
    <row r="151" spans="1:37" x14ac:dyDescent="0.25">
      <c r="A151" s="49" t="s">
        <v>307</v>
      </c>
      <c r="B151" s="50" t="s">
        <v>308</v>
      </c>
      <c r="C151" s="46" t="s">
        <v>252</v>
      </c>
      <c r="D151" s="16" t="s">
        <v>252</v>
      </c>
      <c r="E151" s="99" t="s">
        <v>471</v>
      </c>
      <c r="F151" s="94"/>
      <c r="G151" s="100"/>
      <c r="H151" s="26">
        <v>1</v>
      </c>
      <c r="I151" s="25">
        <v>0.33333333333333331</v>
      </c>
      <c r="J151" s="27"/>
      <c r="K151" s="28">
        <v>0</v>
      </c>
      <c r="L151" s="26"/>
      <c r="M151" s="29">
        <v>0</v>
      </c>
      <c r="N151" s="30"/>
      <c r="O151" s="28">
        <v>0</v>
      </c>
      <c r="P151" s="78">
        <v>1</v>
      </c>
      <c r="Q151" s="25">
        <v>0.33333333333333331</v>
      </c>
      <c r="R151" s="79"/>
      <c r="S151" s="28">
        <v>0</v>
      </c>
      <c r="T151" s="78"/>
      <c r="U151" s="29">
        <v>0</v>
      </c>
      <c r="V151" s="30">
        <v>1</v>
      </c>
      <c r="W151" s="27">
        <v>1</v>
      </c>
      <c r="X151" s="27">
        <v>1</v>
      </c>
      <c r="Y151" s="86">
        <v>0</v>
      </c>
      <c r="Z151" s="87">
        <v>0</v>
      </c>
      <c r="AA151" s="115">
        <v>1</v>
      </c>
      <c r="AB151" s="2">
        <v>1</v>
      </c>
      <c r="AC151" s="1">
        <v>1</v>
      </c>
      <c r="AD151" s="2">
        <v>0</v>
      </c>
      <c r="AE151" s="1">
        <v>1</v>
      </c>
      <c r="AF151" s="85">
        <v>0</v>
      </c>
      <c r="AG151" s="43">
        <f t="shared" si="8"/>
        <v>0.5</v>
      </c>
      <c r="AH151" s="8">
        <f t="shared" si="9"/>
        <v>0.77777777777777779</v>
      </c>
      <c r="AI151" s="4">
        <v>1408.743053281079</v>
      </c>
      <c r="AJ151" s="107">
        <f t="shared" si="10"/>
        <v>547.79999999999995</v>
      </c>
      <c r="AK151" s="44">
        <f t="shared" si="11"/>
        <v>0.38885728573718853</v>
      </c>
    </row>
    <row r="152" spans="1:37" x14ac:dyDescent="0.25">
      <c r="A152" s="49" t="s">
        <v>309</v>
      </c>
      <c r="B152" s="50" t="s">
        <v>310</v>
      </c>
      <c r="C152" s="46" t="s">
        <v>252</v>
      </c>
      <c r="D152" s="16" t="s">
        <v>252</v>
      </c>
      <c r="E152" s="99" t="s">
        <v>471</v>
      </c>
      <c r="F152" s="94"/>
      <c r="G152" s="100"/>
      <c r="H152" s="26">
        <v>1</v>
      </c>
      <c r="I152" s="25">
        <v>0.16666666666666666</v>
      </c>
      <c r="J152" s="27"/>
      <c r="K152" s="28">
        <v>0</v>
      </c>
      <c r="L152" s="26">
        <v>0</v>
      </c>
      <c r="M152" s="29">
        <v>0.16666666666666666</v>
      </c>
      <c r="N152" s="30"/>
      <c r="O152" s="28">
        <v>0</v>
      </c>
      <c r="P152" s="78">
        <v>1</v>
      </c>
      <c r="Q152" s="25">
        <v>0.33333333333333331</v>
      </c>
      <c r="R152" s="79"/>
      <c r="S152" s="28">
        <v>0</v>
      </c>
      <c r="T152" s="78"/>
      <c r="U152" s="29">
        <v>0</v>
      </c>
      <c r="V152" s="30">
        <v>1</v>
      </c>
      <c r="W152" s="27">
        <v>1</v>
      </c>
      <c r="X152" s="27">
        <v>1</v>
      </c>
      <c r="Y152" s="86">
        <v>1</v>
      </c>
      <c r="Z152" s="87">
        <v>0</v>
      </c>
      <c r="AA152" s="115">
        <v>1</v>
      </c>
      <c r="AB152" s="2">
        <v>1</v>
      </c>
      <c r="AC152" s="1">
        <v>0</v>
      </c>
      <c r="AD152" s="2">
        <v>0</v>
      </c>
      <c r="AE152" s="1">
        <v>0</v>
      </c>
      <c r="AF152" s="85">
        <v>0</v>
      </c>
      <c r="AG152" s="43">
        <f t="shared" si="8"/>
        <v>1</v>
      </c>
      <c r="AH152" s="8">
        <f t="shared" si="9"/>
        <v>0.72222222222222232</v>
      </c>
      <c r="AI152" s="4">
        <v>1703.0903632717695</v>
      </c>
      <c r="AJ152" s="107">
        <f t="shared" si="10"/>
        <v>0</v>
      </c>
      <c r="AK152" s="44">
        <f t="shared" si="11"/>
        <v>0</v>
      </c>
    </row>
    <row r="153" spans="1:37" x14ac:dyDescent="0.25">
      <c r="A153" s="49" t="s">
        <v>311</v>
      </c>
      <c r="B153" s="50" t="s">
        <v>312</v>
      </c>
      <c r="C153" s="46" t="s">
        <v>252</v>
      </c>
      <c r="D153" s="16" t="s">
        <v>252</v>
      </c>
      <c r="E153" s="99" t="s">
        <v>471</v>
      </c>
      <c r="F153" s="94"/>
      <c r="G153" s="100"/>
      <c r="H153" s="26">
        <v>1</v>
      </c>
      <c r="I153" s="25">
        <v>5.5555555555555559E-2</v>
      </c>
      <c r="J153" s="27">
        <v>0</v>
      </c>
      <c r="K153" s="28">
        <v>0.16666666666666666</v>
      </c>
      <c r="L153" s="26">
        <v>1</v>
      </c>
      <c r="M153" s="29">
        <v>0.11111111111111112</v>
      </c>
      <c r="N153" s="30"/>
      <c r="O153" s="28">
        <v>0</v>
      </c>
      <c r="P153" s="78"/>
      <c r="Q153" s="25">
        <v>0</v>
      </c>
      <c r="R153" s="79">
        <v>0</v>
      </c>
      <c r="S153" s="28">
        <v>0.16666666666666666</v>
      </c>
      <c r="T153" s="78">
        <v>1</v>
      </c>
      <c r="U153" s="29">
        <v>0.16666666666666666</v>
      </c>
      <c r="V153" s="30">
        <v>1</v>
      </c>
      <c r="W153" s="27">
        <v>1</v>
      </c>
      <c r="X153" s="27">
        <v>1</v>
      </c>
      <c r="Y153" s="86">
        <v>1</v>
      </c>
      <c r="Z153" s="87">
        <v>1</v>
      </c>
      <c r="AA153" s="115">
        <v>1</v>
      </c>
      <c r="AB153" s="2">
        <v>1</v>
      </c>
      <c r="AC153" s="1">
        <v>0</v>
      </c>
      <c r="AD153" s="2">
        <v>0</v>
      </c>
      <c r="AE153" s="1">
        <v>1</v>
      </c>
      <c r="AF153" s="85">
        <v>0</v>
      </c>
      <c r="AG153" s="43">
        <f t="shared" si="8"/>
        <v>0.8</v>
      </c>
      <c r="AH153" s="8">
        <f t="shared" si="9"/>
        <v>0.66666666666666674</v>
      </c>
      <c r="AI153" s="4">
        <v>1169.0052134272296</v>
      </c>
      <c r="AJ153" s="107">
        <f t="shared" si="10"/>
        <v>155.9</v>
      </c>
      <c r="AK153" s="44">
        <f t="shared" si="11"/>
        <v>0.13336125297759827</v>
      </c>
    </row>
    <row r="154" spans="1:37" x14ac:dyDescent="0.25">
      <c r="A154" s="49" t="s">
        <v>313</v>
      </c>
      <c r="B154" s="50" t="s">
        <v>314</v>
      </c>
      <c r="C154" s="46" t="s">
        <v>252</v>
      </c>
      <c r="D154" s="16" t="s">
        <v>252</v>
      </c>
      <c r="E154" s="99" t="s">
        <v>471</v>
      </c>
      <c r="F154" s="94"/>
      <c r="G154" s="100"/>
      <c r="H154" s="26"/>
      <c r="I154" s="25">
        <v>0</v>
      </c>
      <c r="J154" s="27">
        <v>0</v>
      </c>
      <c r="K154" s="28">
        <v>0.33333333333333331</v>
      </c>
      <c r="L154" s="26"/>
      <c r="M154" s="29">
        <v>0</v>
      </c>
      <c r="N154" s="30"/>
      <c r="O154" s="28">
        <v>0</v>
      </c>
      <c r="P154" s="78"/>
      <c r="Q154" s="25">
        <v>0</v>
      </c>
      <c r="R154" s="79"/>
      <c r="S154" s="28">
        <v>0</v>
      </c>
      <c r="T154" s="78">
        <v>0</v>
      </c>
      <c r="U154" s="29">
        <v>0.33333333333333331</v>
      </c>
      <c r="V154" s="30">
        <v>1</v>
      </c>
      <c r="W154" s="27">
        <v>1</v>
      </c>
      <c r="X154" s="27">
        <v>1</v>
      </c>
      <c r="Y154" s="86">
        <v>1</v>
      </c>
      <c r="Z154" s="87">
        <v>1</v>
      </c>
      <c r="AA154" s="115">
        <v>1</v>
      </c>
      <c r="AB154" s="2">
        <v>1</v>
      </c>
      <c r="AC154" s="1">
        <v>1</v>
      </c>
      <c r="AD154" s="2">
        <v>0</v>
      </c>
      <c r="AE154" s="1">
        <v>0</v>
      </c>
      <c r="AF154" s="85">
        <v>0</v>
      </c>
      <c r="AG154" s="43">
        <f t="shared" si="8"/>
        <v>0.7</v>
      </c>
      <c r="AH154" s="8">
        <f t="shared" si="9"/>
        <v>0.33333333333333337</v>
      </c>
      <c r="AI154" s="4">
        <v>990.44810775158385</v>
      </c>
      <c r="AJ154" s="107">
        <f t="shared" si="10"/>
        <v>99</v>
      </c>
      <c r="AK154" s="44">
        <f t="shared" si="11"/>
        <v>9.9954757069242006E-2</v>
      </c>
    </row>
    <row r="155" spans="1:37" x14ac:dyDescent="0.25">
      <c r="A155" s="49" t="s">
        <v>315</v>
      </c>
      <c r="B155" s="50" t="s">
        <v>316</v>
      </c>
      <c r="C155" s="46" t="s">
        <v>317</v>
      </c>
      <c r="D155" s="16" t="s">
        <v>318</v>
      </c>
      <c r="E155" s="99" t="s">
        <v>471</v>
      </c>
      <c r="F155" s="94"/>
      <c r="G155" s="100"/>
      <c r="H155" s="26">
        <v>0</v>
      </c>
      <c r="I155" s="25">
        <v>0.11111111111111112</v>
      </c>
      <c r="J155" s="27">
        <v>0</v>
      </c>
      <c r="K155" s="28">
        <v>0.11111111111111112</v>
      </c>
      <c r="L155" s="26">
        <v>0</v>
      </c>
      <c r="M155" s="29">
        <v>0.11111111111111112</v>
      </c>
      <c r="N155" s="30">
        <v>0</v>
      </c>
      <c r="O155" s="28">
        <v>0.16666666666666666</v>
      </c>
      <c r="P155" s="78"/>
      <c r="Q155" s="25">
        <v>0</v>
      </c>
      <c r="R155" s="79"/>
      <c r="S155" s="28">
        <v>0</v>
      </c>
      <c r="T155" s="78">
        <v>0</v>
      </c>
      <c r="U155" s="29">
        <v>0.16666666666666666</v>
      </c>
      <c r="V155" s="30">
        <v>1</v>
      </c>
      <c r="W155" s="27">
        <v>1</v>
      </c>
      <c r="X155" s="27">
        <v>1</v>
      </c>
      <c r="Y155" s="86">
        <v>0</v>
      </c>
      <c r="Z155" s="87">
        <v>1</v>
      </c>
      <c r="AA155" s="115">
        <v>1</v>
      </c>
      <c r="AB155" s="2">
        <v>0</v>
      </c>
      <c r="AC155" s="1">
        <v>0</v>
      </c>
      <c r="AD155" s="2">
        <v>0</v>
      </c>
      <c r="AE155" s="1">
        <v>1</v>
      </c>
      <c r="AF155" s="85">
        <v>0</v>
      </c>
      <c r="AG155" s="43">
        <f t="shared" si="8"/>
        <v>1</v>
      </c>
      <c r="AH155" s="8">
        <f t="shared" si="9"/>
        <v>0.22222222222222224</v>
      </c>
      <c r="AI155" s="4">
        <v>619.51158238225355</v>
      </c>
      <c r="AJ155" s="107">
        <f t="shared" si="10"/>
        <v>0</v>
      </c>
      <c r="AK155" s="44">
        <f t="shared" si="11"/>
        <v>0</v>
      </c>
    </row>
    <row r="156" spans="1:37" x14ac:dyDescent="0.25">
      <c r="A156" s="49" t="s">
        <v>319</v>
      </c>
      <c r="B156" s="50" t="s">
        <v>320</v>
      </c>
      <c r="C156" s="46" t="s">
        <v>317</v>
      </c>
      <c r="D156" s="16" t="s">
        <v>318</v>
      </c>
      <c r="E156" s="99" t="s">
        <v>471</v>
      </c>
      <c r="F156" s="94"/>
      <c r="G156" s="100"/>
      <c r="H156" s="26"/>
      <c r="I156" s="25">
        <v>0</v>
      </c>
      <c r="J156" s="27">
        <v>1</v>
      </c>
      <c r="K156" s="28">
        <v>0.22222222222222224</v>
      </c>
      <c r="L156" s="26">
        <v>0</v>
      </c>
      <c r="M156" s="29">
        <v>0.11111111111111112</v>
      </c>
      <c r="N156" s="30">
        <v>0</v>
      </c>
      <c r="O156" s="28">
        <v>0.33333333333333331</v>
      </c>
      <c r="P156" s="78"/>
      <c r="Q156" s="25">
        <v>0</v>
      </c>
      <c r="R156" s="79"/>
      <c r="S156" s="28">
        <v>0</v>
      </c>
      <c r="T156" s="78"/>
      <c r="U156" s="29">
        <v>0</v>
      </c>
      <c r="V156" s="30">
        <v>1</v>
      </c>
      <c r="W156" s="27">
        <v>1</v>
      </c>
      <c r="X156" s="27">
        <v>1</v>
      </c>
      <c r="Y156" s="86">
        <v>1</v>
      </c>
      <c r="Z156" s="87">
        <v>0</v>
      </c>
      <c r="AA156" s="115">
        <v>1</v>
      </c>
      <c r="AB156" s="2">
        <v>1</v>
      </c>
      <c r="AC156" s="1">
        <v>0</v>
      </c>
      <c r="AD156" s="2">
        <v>0</v>
      </c>
      <c r="AE156" s="1">
        <v>0</v>
      </c>
      <c r="AF156" s="85">
        <v>0</v>
      </c>
      <c r="AG156" s="43">
        <f t="shared" si="8"/>
        <v>1</v>
      </c>
      <c r="AH156" s="8">
        <f t="shared" si="9"/>
        <v>0.44444444444444442</v>
      </c>
      <c r="AI156" s="4">
        <v>1433.2153469523605</v>
      </c>
      <c r="AJ156" s="107">
        <f t="shared" si="10"/>
        <v>0</v>
      </c>
      <c r="AK156" s="44">
        <f t="shared" si="11"/>
        <v>0</v>
      </c>
    </row>
    <row r="157" spans="1:37" x14ac:dyDescent="0.25">
      <c r="A157" s="49" t="s">
        <v>321</v>
      </c>
      <c r="B157" s="50" t="s">
        <v>322</v>
      </c>
      <c r="C157" s="46" t="s">
        <v>317</v>
      </c>
      <c r="D157" s="16" t="s">
        <v>318</v>
      </c>
      <c r="E157" s="99" t="s">
        <v>471</v>
      </c>
      <c r="F157" s="94"/>
      <c r="G157" s="100"/>
      <c r="H157" s="26">
        <v>0</v>
      </c>
      <c r="I157" s="25">
        <v>0.11111111111111112</v>
      </c>
      <c r="J157" s="27">
        <v>0</v>
      </c>
      <c r="K157" s="28">
        <v>0.11111111111111112</v>
      </c>
      <c r="L157" s="26">
        <v>1</v>
      </c>
      <c r="M157" s="29">
        <v>0.11111111111111112</v>
      </c>
      <c r="N157" s="30">
        <v>0</v>
      </c>
      <c r="O157" s="28">
        <v>0.16666666666666666</v>
      </c>
      <c r="P157" s="78"/>
      <c r="Q157" s="25">
        <v>0</v>
      </c>
      <c r="R157" s="79"/>
      <c r="S157" s="28">
        <v>0</v>
      </c>
      <c r="T157" s="78">
        <v>1</v>
      </c>
      <c r="U157" s="29">
        <v>0.16666666666666666</v>
      </c>
      <c r="V157" s="30">
        <v>1</v>
      </c>
      <c r="W157" s="27">
        <v>1</v>
      </c>
      <c r="X157" s="27">
        <v>1</v>
      </c>
      <c r="Y157" s="86">
        <v>1</v>
      </c>
      <c r="Z157" s="87">
        <v>1</v>
      </c>
      <c r="AA157" s="115">
        <v>1</v>
      </c>
      <c r="AB157" s="2">
        <v>1</v>
      </c>
      <c r="AC157" s="1">
        <v>0</v>
      </c>
      <c r="AD157" s="2">
        <v>0</v>
      </c>
      <c r="AE157" s="1">
        <v>1</v>
      </c>
      <c r="AF157" s="85">
        <v>0</v>
      </c>
      <c r="AG157" s="43">
        <f t="shared" si="8"/>
        <v>0.8</v>
      </c>
      <c r="AH157" s="8">
        <f t="shared" si="9"/>
        <v>0.61111111111111116</v>
      </c>
      <c r="AI157" s="4">
        <v>1045.5107685119669</v>
      </c>
      <c r="AJ157" s="107">
        <f t="shared" si="10"/>
        <v>127.8</v>
      </c>
      <c r="AK157" s="44">
        <f t="shared" si="11"/>
        <v>0.1222369045341279</v>
      </c>
    </row>
    <row r="158" spans="1:37" x14ac:dyDescent="0.25">
      <c r="A158" s="49" t="s">
        <v>323</v>
      </c>
      <c r="B158" s="50" t="s">
        <v>324</v>
      </c>
      <c r="C158" s="46" t="s">
        <v>317</v>
      </c>
      <c r="D158" s="16" t="s">
        <v>318</v>
      </c>
      <c r="E158" s="99" t="s">
        <v>471</v>
      </c>
      <c r="F158" s="94"/>
      <c r="G158" s="100"/>
      <c r="H158" s="26"/>
      <c r="I158" s="25">
        <v>0</v>
      </c>
      <c r="J158" s="27">
        <v>0</v>
      </c>
      <c r="K158" s="28">
        <v>0.11111111111111112</v>
      </c>
      <c r="L158" s="26">
        <v>1</v>
      </c>
      <c r="M158" s="29">
        <v>0.22222222222222224</v>
      </c>
      <c r="N158" s="30">
        <v>0</v>
      </c>
      <c r="O158" s="28">
        <v>0.33333333333333331</v>
      </c>
      <c r="P158" s="78"/>
      <c r="Q158" s="25">
        <v>0</v>
      </c>
      <c r="R158" s="79"/>
      <c r="S158" s="28">
        <v>0</v>
      </c>
      <c r="T158" s="78"/>
      <c r="U158" s="29">
        <v>0</v>
      </c>
      <c r="V158" s="30">
        <v>1</v>
      </c>
      <c r="W158" s="27">
        <v>1</v>
      </c>
      <c r="X158" s="27">
        <v>1</v>
      </c>
      <c r="Y158" s="86">
        <v>1</v>
      </c>
      <c r="Z158" s="87">
        <v>0</v>
      </c>
      <c r="AA158" s="115">
        <v>1</v>
      </c>
      <c r="AB158" s="2">
        <v>1</v>
      </c>
      <c r="AC158" s="1">
        <v>1</v>
      </c>
      <c r="AD158" s="2">
        <v>0</v>
      </c>
      <c r="AE158" s="1">
        <v>0</v>
      </c>
      <c r="AF158" s="85">
        <v>0</v>
      </c>
      <c r="AG158" s="43">
        <f t="shared" si="8"/>
        <v>0.7</v>
      </c>
      <c r="AH158" s="8">
        <f t="shared" si="9"/>
        <v>0.44444444444444442</v>
      </c>
      <c r="AI158" s="4">
        <v>923.14930015556001</v>
      </c>
      <c r="AJ158" s="107">
        <f t="shared" si="10"/>
        <v>123.1</v>
      </c>
      <c r="AK158" s="44">
        <f t="shared" si="11"/>
        <v>0.13334787772601506</v>
      </c>
    </row>
    <row r="159" spans="1:37" x14ac:dyDescent="0.25">
      <c r="A159" s="49" t="s">
        <v>325</v>
      </c>
      <c r="B159" s="50" t="s">
        <v>326</v>
      </c>
      <c r="C159" s="46" t="s">
        <v>317</v>
      </c>
      <c r="D159" s="16" t="s">
        <v>318</v>
      </c>
      <c r="E159" s="99" t="s">
        <v>471</v>
      </c>
      <c r="F159" s="94"/>
      <c r="G159" s="100"/>
      <c r="H159" s="26"/>
      <c r="I159" s="25">
        <v>0</v>
      </c>
      <c r="J159" s="27">
        <v>0</v>
      </c>
      <c r="K159" s="28">
        <v>0.16666666666666666</v>
      </c>
      <c r="L159" s="26">
        <v>0</v>
      </c>
      <c r="M159" s="29">
        <v>0.16666666666666666</v>
      </c>
      <c r="N159" s="30">
        <v>0</v>
      </c>
      <c r="O159" s="28">
        <v>0.33333333333333331</v>
      </c>
      <c r="P159" s="78"/>
      <c r="Q159" s="25">
        <v>0</v>
      </c>
      <c r="R159" s="79"/>
      <c r="S159" s="28">
        <v>0</v>
      </c>
      <c r="T159" s="78"/>
      <c r="U159" s="29">
        <v>0</v>
      </c>
      <c r="V159" s="30">
        <v>1</v>
      </c>
      <c r="W159" s="27">
        <v>1</v>
      </c>
      <c r="X159" s="27">
        <v>1</v>
      </c>
      <c r="Y159" s="86">
        <v>1</v>
      </c>
      <c r="Z159" s="87">
        <v>0</v>
      </c>
      <c r="AA159" s="115">
        <v>1</v>
      </c>
      <c r="AB159" s="2">
        <v>0</v>
      </c>
      <c r="AC159" s="1">
        <v>0</v>
      </c>
      <c r="AD159" s="2">
        <v>1</v>
      </c>
      <c r="AE159" s="1">
        <v>1</v>
      </c>
      <c r="AF159" s="85">
        <v>0</v>
      </c>
      <c r="AG159" s="43">
        <f t="shared" si="8"/>
        <v>1</v>
      </c>
      <c r="AH159" s="8">
        <f t="shared" si="9"/>
        <v>0.22222222222222224</v>
      </c>
      <c r="AI159" s="4">
        <v>2428.87514687468</v>
      </c>
      <c r="AJ159" s="107">
        <f t="shared" si="10"/>
        <v>0</v>
      </c>
      <c r="AK159" s="44">
        <f t="shared" si="11"/>
        <v>0</v>
      </c>
    </row>
    <row r="160" spans="1:37" x14ac:dyDescent="0.25">
      <c r="A160" s="49" t="s">
        <v>327</v>
      </c>
      <c r="B160" s="50" t="s">
        <v>328</v>
      </c>
      <c r="C160" s="46" t="s">
        <v>317</v>
      </c>
      <c r="D160" s="16" t="s">
        <v>318</v>
      </c>
      <c r="E160" s="99" t="s">
        <v>471</v>
      </c>
      <c r="F160" s="94"/>
      <c r="G160" s="100"/>
      <c r="H160" s="26"/>
      <c r="I160" s="25">
        <v>0</v>
      </c>
      <c r="J160" s="27"/>
      <c r="K160" s="28">
        <v>0</v>
      </c>
      <c r="L160" s="26">
        <v>0</v>
      </c>
      <c r="M160" s="29">
        <v>0.33333333333333331</v>
      </c>
      <c r="N160" s="30">
        <v>0</v>
      </c>
      <c r="O160" s="28">
        <v>0.16666666666666666</v>
      </c>
      <c r="P160" s="78">
        <v>1</v>
      </c>
      <c r="Q160" s="25">
        <v>0.16666666666666666</v>
      </c>
      <c r="R160" s="79"/>
      <c r="S160" s="28">
        <v>0</v>
      </c>
      <c r="T160" s="78"/>
      <c r="U160" s="29">
        <v>0</v>
      </c>
      <c r="V160" s="30">
        <v>1</v>
      </c>
      <c r="W160" s="27">
        <v>1</v>
      </c>
      <c r="X160" s="27">
        <v>1</v>
      </c>
      <c r="Y160" s="86">
        <v>1</v>
      </c>
      <c r="Z160" s="87">
        <v>1</v>
      </c>
      <c r="AA160" s="115">
        <v>1</v>
      </c>
      <c r="AB160" s="2">
        <v>1</v>
      </c>
      <c r="AC160" s="1">
        <v>0</v>
      </c>
      <c r="AD160" s="2">
        <v>1</v>
      </c>
      <c r="AE160" s="1">
        <v>0</v>
      </c>
      <c r="AF160" s="85">
        <v>0</v>
      </c>
      <c r="AG160" s="43">
        <f t="shared" si="8"/>
        <v>0.7</v>
      </c>
      <c r="AH160" s="8">
        <f t="shared" si="9"/>
        <v>0.49999999999999994</v>
      </c>
      <c r="AI160" s="4">
        <v>638.54558857102791</v>
      </c>
      <c r="AJ160" s="107">
        <f t="shared" si="10"/>
        <v>95.8</v>
      </c>
      <c r="AK160" s="44">
        <f t="shared" si="11"/>
        <v>0.15002844231433257</v>
      </c>
    </row>
    <row r="161" spans="1:37" x14ac:dyDescent="0.25">
      <c r="A161" s="49" t="s">
        <v>329</v>
      </c>
      <c r="B161" s="50" t="s">
        <v>330</v>
      </c>
      <c r="C161" s="46" t="s">
        <v>317</v>
      </c>
      <c r="D161" s="16" t="s">
        <v>318</v>
      </c>
      <c r="E161" s="99" t="s">
        <v>471</v>
      </c>
      <c r="F161" s="94"/>
      <c r="G161" s="100"/>
      <c r="H161" s="26"/>
      <c r="I161" s="25">
        <v>0</v>
      </c>
      <c r="J161" s="27"/>
      <c r="K161" s="28">
        <v>0</v>
      </c>
      <c r="L161" s="26">
        <v>1</v>
      </c>
      <c r="M161" s="29">
        <v>0.33333333333333331</v>
      </c>
      <c r="N161" s="30">
        <v>0</v>
      </c>
      <c r="O161" s="28">
        <v>0.22222222222222224</v>
      </c>
      <c r="P161" s="78"/>
      <c r="Q161" s="25">
        <v>0</v>
      </c>
      <c r="R161" s="79">
        <v>1</v>
      </c>
      <c r="S161" s="28">
        <v>0.11111111111111112</v>
      </c>
      <c r="T161" s="78"/>
      <c r="U161" s="29">
        <v>0</v>
      </c>
      <c r="V161" s="30">
        <v>1</v>
      </c>
      <c r="W161" s="27">
        <v>1</v>
      </c>
      <c r="X161" s="27">
        <v>1</v>
      </c>
      <c r="Y161" s="86">
        <v>0</v>
      </c>
      <c r="Z161" s="87">
        <v>1</v>
      </c>
      <c r="AA161" s="115">
        <v>1</v>
      </c>
      <c r="AB161" s="2">
        <v>0</v>
      </c>
      <c r="AC161" s="1">
        <v>1</v>
      </c>
      <c r="AD161" s="2">
        <v>0</v>
      </c>
      <c r="AE161" s="1">
        <v>0</v>
      </c>
      <c r="AF161" s="85">
        <v>0</v>
      </c>
      <c r="AG161" s="43">
        <f t="shared" si="8"/>
        <v>1</v>
      </c>
      <c r="AH161" s="8">
        <f t="shared" si="9"/>
        <v>0.66666666666666674</v>
      </c>
      <c r="AI161" s="4">
        <v>1265.3082209299575</v>
      </c>
      <c r="AJ161" s="107">
        <f t="shared" si="10"/>
        <v>0</v>
      </c>
      <c r="AK161" s="44">
        <f t="shared" si="11"/>
        <v>0</v>
      </c>
    </row>
    <row r="162" spans="1:37" x14ac:dyDescent="0.25">
      <c r="A162" s="49" t="s">
        <v>331</v>
      </c>
      <c r="B162" s="50" t="s">
        <v>332</v>
      </c>
      <c r="C162" s="46" t="s">
        <v>317</v>
      </c>
      <c r="D162" s="16" t="s">
        <v>318</v>
      </c>
      <c r="E162" s="99" t="s">
        <v>471</v>
      </c>
      <c r="F162" s="94"/>
      <c r="G162" s="100"/>
      <c r="H162" s="26">
        <v>1</v>
      </c>
      <c r="I162" s="25">
        <v>0.16666666666666666</v>
      </c>
      <c r="J162" s="27">
        <v>0</v>
      </c>
      <c r="K162" s="28">
        <v>0.16666666666666666</v>
      </c>
      <c r="L162" s="26"/>
      <c r="M162" s="29">
        <v>0</v>
      </c>
      <c r="N162" s="30">
        <v>0</v>
      </c>
      <c r="O162" s="28">
        <v>0.33333333333333331</v>
      </c>
      <c r="P162" s="78"/>
      <c r="Q162" s="25">
        <v>0</v>
      </c>
      <c r="R162" s="79"/>
      <c r="S162" s="28">
        <v>0</v>
      </c>
      <c r="T162" s="78"/>
      <c r="U162" s="29">
        <v>0</v>
      </c>
      <c r="V162" s="30">
        <v>1</v>
      </c>
      <c r="W162" s="27">
        <v>0</v>
      </c>
      <c r="X162" s="27">
        <v>1</v>
      </c>
      <c r="Y162" s="86">
        <v>1</v>
      </c>
      <c r="Z162" s="87">
        <v>1</v>
      </c>
      <c r="AA162" s="115">
        <v>1</v>
      </c>
      <c r="AB162" s="2">
        <v>1</v>
      </c>
      <c r="AC162" s="1">
        <v>1</v>
      </c>
      <c r="AD162" s="2">
        <v>0</v>
      </c>
      <c r="AE162" s="1">
        <v>1</v>
      </c>
      <c r="AF162" s="85">
        <v>0</v>
      </c>
      <c r="AG162" s="43">
        <f t="shared" si="8"/>
        <v>0.5</v>
      </c>
      <c r="AH162" s="8">
        <f t="shared" si="9"/>
        <v>0.46666666666666667</v>
      </c>
      <c r="AI162" s="4">
        <v>868.08663939517669</v>
      </c>
      <c r="AJ162" s="107">
        <f t="shared" si="10"/>
        <v>202.6</v>
      </c>
      <c r="AK162" s="44">
        <f t="shared" si="11"/>
        <v>0.23338684274781352</v>
      </c>
    </row>
    <row r="163" spans="1:37" x14ac:dyDescent="0.25">
      <c r="A163" s="49" t="s">
        <v>333</v>
      </c>
      <c r="B163" s="50" t="s">
        <v>334</v>
      </c>
      <c r="C163" s="46" t="s">
        <v>317</v>
      </c>
      <c r="D163" s="16" t="s">
        <v>318</v>
      </c>
      <c r="E163" s="99" t="s">
        <v>471</v>
      </c>
      <c r="F163" s="94"/>
      <c r="G163" s="100"/>
      <c r="H163" s="26"/>
      <c r="I163" s="25">
        <v>0</v>
      </c>
      <c r="J163" s="27"/>
      <c r="K163" s="28">
        <v>0</v>
      </c>
      <c r="L163" s="26">
        <v>1</v>
      </c>
      <c r="M163" s="29">
        <v>0.33333333333333331</v>
      </c>
      <c r="N163" s="30"/>
      <c r="O163" s="28">
        <v>0</v>
      </c>
      <c r="P163" s="78"/>
      <c r="Q163" s="25">
        <v>0</v>
      </c>
      <c r="R163" s="79">
        <v>0</v>
      </c>
      <c r="S163" s="28">
        <v>0.33333333333333331</v>
      </c>
      <c r="T163" s="78"/>
      <c r="U163" s="29">
        <v>0</v>
      </c>
      <c r="V163" s="30">
        <v>1</v>
      </c>
      <c r="W163" s="27">
        <v>1</v>
      </c>
      <c r="X163" s="27">
        <v>1</v>
      </c>
      <c r="Y163" s="86">
        <v>1</v>
      </c>
      <c r="Z163" s="87">
        <v>1</v>
      </c>
      <c r="AA163" s="115">
        <v>1</v>
      </c>
      <c r="AB163" s="2">
        <v>1</v>
      </c>
      <c r="AC163" s="1">
        <v>1</v>
      </c>
      <c r="AD163" s="2">
        <v>0</v>
      </c>
      <c r="AE163" s="1">
        <v>1</v>
      </c>
      <c r="AF163" s="85">
        <v>0</v>
      </c>
      <c r="AG163" s="43">
        <f t="shared" si="8"/>
        <v>0.5</v>
      </c>
      <c r="AH163" s="8">
        <f t="shared" si="9"/>
        <v>0.66666666666666674</v>
      </c>
      <c r="AI163" s="4">
        <v>1079.5000652776357</v>
      </c>
      <c r="AJ163" s="107">
        <f t="shared" si="10"/>
        <v>359.8</v>
      </c>
      <c r="AK163" s="44">
        <f t="shared" si="11"/>
        <v>0.333302434685322</v>
      </c>
    </row>
    <row r="164" spans="1:37" x14ac:dyDescent="0.25">
      <c r="A164" s="49" t="s">
        <v>335</v>
      </c>
      <c r="B164" s="50" t="s">
        <v>336</v>
      </c>
      <c r="C164" s="46" t="s">
        <v>317</v>
      </c>
      <c r="D164" s="16" t="s">
        <v>318</v>
      </c>
      <c r="E164" s="99" t="s">
        <v>471</v>
      </c>
      <c r="F164" s="94"/>
      <c r="G164" s="100"/>
      <c r="H164" s="26"/>
      <c r="I164" s="25">
        <v>0</v>
      </c>
      <c r="J164" s="27">
        <v>0</v>
      </c>
      <c r="K164" s="28">
        <v>0.11111111111111112</v>
      </c>
      <c r="L164" s="26">
        <v>1</v>
      </c>
      <c r="M164" s="29">
        <v>0.22222222222222224</v>
      </c>
      <c r="N164" s="30">
        <v>0</v>
      </c>
      <c r="O164" s="28">
        <v>0.33333333333333331</v>
      </c>
      <c r="P164" s="78"/>
      <c r="Q164" s="25">
        <v>0</v>
      </c>
      <c r="R164" s="79"/>
      <c r="S164" s="28">
        <v>0</v>
      </c>
      <c r="T164" s="78"/>
      <c r="U164" s="29">
        <v>0</v>
      </c>
      <c r="V164" s="30">
        <v>1</v>
      </c>
      <c r="W164" s="27">
        <v>1</v>
      </c>
      <c r="X164" s="27">
        <v>1</v>
      </c>
      <c r="Y164" s="86">
        <v>1</v>
      </c>
      <c r="Z164" s="87">
        <v>0</v>
      </c>
      <c r="AA164" s="115">
        <v>1</v>
      </c>
      <c r="AB164" s="2">
        <v>1</v>
      </c>
      <c r="AC164" s="1">
        <v>0</v>
      </c>
      <c r="AD164" s="2">
        <v>0</v>
      </c>
      <c r="AE164" s="1">
        <v>1</v>
      </c>
      <c r="AF164" s="85">
        <v>0</v>
      </c>
      <c r="AG164" s="43">
        <f t="shared" si="8"/>
        <v>0.8</v>
      </c>
      <c r="AH164" s="8">
        <f t="shared" si="9"/>
        <v>0.44444444444444442</v>
      </c>
      <c r="AI164" s="4">
        <v>914.3120829964862</v>
      </c>
      <c r="AJ164" s="107">
        <f t="shared" si="10"/>
        <v>81.3</v>
      </c>
      <c r="AK164" s="44">
        <f t="shared" si="11"/>
        <v>8.8919310497958759E-2</v>
      </c>
    </row>
    <row r="165" spans="1:37" x14ac:dyDescent="0.25">
      <c r="A165" s="49" t="s">
        <v>337</v>
      </c>
      <c r="B165" s="50" t="s">
        <v>338</v>
      </c>
      <c r="C165" s="46" t="s">
        <v>317</v>
      </c>
      <c r="D165" s="16" t="s">
        <v>318</v>
      </c>
      <c r="E165" s="99" t="s">
        <v>471</v>
      </c>
      <c r="F165" s="94"/>
      <c r="G165" s="100"/>
      <c r="H165" s="26"/>
      <c r="I165" s="25">
        <v>0</v>
      </c>
      <c r="J165" s="27"/>
      <c r="K165" s="28">
        <v>0</v>
      </c>
      <c r="L165" s="26">
        <v>1</v>
      </c>
      <c r="M165" s="29">
        <v>0.33333333333333331</v>
      </c>
      <c r="N165" s="30"/>
      <c r="O165" s="28">
        <v>0</v>
      </c>
      <c r="P165" s="78">
        <v>1</v>
      </c>
      <c r="Q165" s="25">
        <v>0.16666666666666666</v>
      </c>
      <c r="R165" s="79">
        <v>1</v>
      </c>
      <c r="S165" s="28">
        <v>0.16666666666666666</v>
      </c>
      <c r="T165" s="78"/>
      <c r="U165" s="29">
        <v>0</v>
      </c>
      <c r="V165" s="30">
        <v>1</v>
      </c>
      <c r="W165" s="27">
        <v>0</v>
      </c>
      <c r="X165" s="27">
        <v>1</v>
      </c>
      <c r="Y165" s="86">
        <v>1</v>
      </c>
      <c r="Z165" s="87">
        <v>1</v>
      </c>
      <c r="AA165" s="115">
        <v>1</v>
      </c>
      <c r="AB165" s="2">
        <v>1</v>
      </c>
      <c r="AC165" s="1">
        <v>0</v>
      </c>
      <c r="AD165" s="2">
        <v>0</v>
      </c>
      <c r="AE165" s="1">
        <v>0</v>
      </c>
      <c r="AF165" s="85">
        <v>0</v>
      </c>
      <c r="AG165" s="43">
        <f t="shared" si="8"/>
        <v>1</v>
      </c>
      <c r="AH165" s="8">
        <f t="shared" si="9"/>
        <v>0.96666666666666679</v>
      </c>
      <c r="AI165" s="4">
        <v>1448.8504234645679</v>
      </c>
      <c r="AJ165" s="107">
        <f t="shared" si="10"/>
        <v>0</v>
      </c>
      <c r="AK165" s="44">
        <f t="shared" si="11"/>
        <v>0</v>
      </c>
    </row>
    <row r="166" spans="1:37" x14ac:dyDescent="0.25">
      <c r="A166" s="49" t="s">
        <v>339</v>
      </c>
      <c r="B166" s="50" t="s">
        <v>340</v>
      </c>
      <c r="C166" s="46" t="s">
        <v>317</v>
      </c>
      <c r="D166" s="16" t="s">
        <v>318</v>
      </c>
      <c r="E166" s="99" t="s">
        <v>471</v>
      </c>
      <c r="F166" s="94"/>
      <c r="G166" s="100"/>
      <c r="H166" s="26"/>
      <c r="I166" s="25">
        <v>0</v>
      </c>
      <c r="J166" s="27"/>
      <c r="K166" s="28">
        <v>0</v>
      </c>
      <c r="L166" s="26">
        <v>0</v>
      </c>
      <c r="M166" s="29">
        <v>0.33333333333333331</v>
      </c>
      <c r="N166" s="30">
        <v>0</v>
      </c>
      <c r="O166" s="28">
        <v>0.16666666666666666</v>
      </c>
      <c r="P166" s="78">
        <v>1</v>
      </c>
      <c r="Q166" s="25">
        <v>0.16666666666666666</v>
      </c>
      <c r="R166" s="79"/>
      <c r="S166" s="28">
        <v>0</v>
      </c>
      <c r="T166" s="78"/>
      <c r="U166" s="29">
        <v>0</v>
      </c>
      <c r="V166" s="30">
        <v>1</v>
      </c>
      <c r="W166" s="27">
        <v>0</v>
      </c>
      <c r="X166" s="27">
        <v>1</v>
      </c>
      <c r="Y166" s="86">
        <v>1</v>
      </c>
      <c r="Z166" s="87">
        <v>1</v>
      </c>
      <c r="AA166" s="115">
        <v>1</v>
      </c>
      <c r="AB166" s="2">
        <v>1</v>
      </c>
      <c r="AC166" s="1">
        <v>0</v>
      </c>
      <c r="AD166" s="2">
        <v>0</v>
      </c>
      <c r="AE166" s="1">
        <v>0</v>
      </c>
      <c r="AF166" s="85">
        <v>0</v>
      </c>
      <c r="AG166" s="43">
        <f t="shared" si="8"/>
        <v>1</v>
      </c>
      <c r="AH166" s="8">
        <f t="shared" si="9"/>
        <v>0.46666666666666667</v>
      </c>
      <c r="AI166" s="4">
        <v>1126.4052948142582</v>
      </c>
      <c r="AJ166" s="107">
        <f t="shared" si="10"/>
        <v>0</v>
      </c>
      <c r="AK166" s="44">
        <f t="shared" si="11"/>
        <v>0</v>
      </c>
    </row>
    <row r="167" spans="1:37" x14ac:dyDescent="0.25">
      <c r="A167" s="49" t="s">
        <v>341</v>
      </c>
      <c r="B167" s="50" t="s">
        <v>342</v>
      </c>
      <c r="C167" s="46" t="s">
        <v>317</v>
      </c>
      <c r="D167" s="16" t="s">
        <v>318</v>
      </c>
      <c r="E167" s="99" t="s">
        <v>471</v>
      </c>
      <c r="F167" s="94"/>
      <c r="G167" s="100"/>
      <c r="H167" s="26"/>
      <c r="I167" s="25">
        <v>0</v>
      </c>
      <c r="J167" s="27"/>
      <c r="K167" s="28">
        <v>0</v>
      </c>
      <c r="L167" s="26">
        <v>1</v>
      </c>
      <c r="M167" s="29">
        <v>0.33333333333333331</v>
      </c>
      <c r="N167" s="30"/>
      <c r="O167" s="28">
        <v>0</v>
      </c>
      <c r="P167" s="78"/>
      <c r="Q167" s="25">
        <v>0</v>
      </c>
      <c r="R167" s="79">
        <v>0</v>
      </c>
      <c r="S167" s="28">
        <v>0.33333333333333331</v>
      </c>
      <c r="T167" s="78"/>
      <c r="U167" s="29">
        <v>0</v>
      </c>
      <c r="V167" s="30">
        <v>1</v>
      </c>
      <c r="W167" s="27">
        <v>1</v>
      </c>
      <c r="X167" s="27">
        <v>0</v>
      </c>
      <c r="Y167" s="86">
        <v>1</v>
      </c>
      <c r="Z167" s="87">
        <v>0</v>
      </c>
      <c r="AA167" s="115">
        <v>1</v>
      </c>
      <c r="AB167" s="2">
        <v>1</v>
      </c>
      <c r="AC167" s="1">
        <v>1</v>
      </c>
      <c r="AD167" s="2">
        <v>0</v>
      </c>
      <c r="AE167" s="1">
        <v>1</v>
      </c>
      <c r="AF167" s="85">
        <v>0</v>
      </c>
      <c r="AG167" s="43">
        <f t="shared" si="8"/>
        <v>0.5</v>
      </c>
      <c r="AH167" s="8">
        <f t="shared" si="9"/>
        <v>0.53333333333333333</v>
      </c>
      <c r="AI167" s="4">
        <v>1740.2519944022338</v>
      </c>
      <c r="AJ167" s="107">
        <f t="shared" si="10"/>
        <v>464.1</v>
      </c>
      <c r="AK167" s="44">
        <f t="shared" si="11"/>
        <v>0.26668551536952301</v>
      </c>
    </row>
    <row r="168" spans="1:37" x14ac:dyDescent="0.25">
      <c r="A168" s="49" t="s">
        <v>343</v>
      </c>
      <c r="B168" s="50" t="s">
        <v>344</v>
      </c>
      <c r="C168" s="46" t="s">
        <v>317</v>
      </c>
      <c r="D168" s="16" t="s">
        <v>318</v>
      </c>
      <c r="E168" s="99" t="s">
        <v>471</v>
      </c>
      <c r="F168" s="94"/>
      <c r="G168" s="100"/>
      <c r="H168" s="26"/>
      <c r="I168" s="25">
        <v>0</v>
      </c>
      <c r="J168" s="27">
        <v>0</v>
      </c>
      <c r="K168" s="28">
        <v>0.26666666666666666</v>
      </c>
      <c r="L168" s="26">
        <v>0</v>
      </c>
      <c r="M168" s="29">
        <v>6.6666666666666666E-2</v>
      </c>
      <c r="N168" s="30"/>
      <c r="O168" s="28">
        <v>0</v>
      </c>
      <c r="P168" s="78">
        <v>1</v>
      </c>
      <c r="Q168" s="25">
        <v>0.16666666666666666</v>
      </c>
      <c r="R168" s="79">
        <v>1</v>
      </c>
      <c r="S168" s="28">
        <v>0.16666666666666666</v>
      </c>
      <c r="T168" s="78"/>
      <c r="U168" s="29">
        <v>0</v>
      </c>
      <c r="V168" s="30">
        <v>1</v>
      </c>
      <c r="W168" s="27">
        <v>1</v>
      </c>
      <c r="X168" s="27">
        <v>1</v>
      </c>
      <c r="Y168" s="86">
        <v>1</v>
      </c>
      <c r="Z168" s="87">
        <v>1</v>
      </c>
      <c r="AA168" s="115">
        <v>1</v>
      </c>
      <c r="AB168" s="2">
        <v>1</v>
      </c>
      <c r="AC168" s="1">
        <v>0</v>
      </c>
      <c r="AD168" s="2">
        <v>0</v>
      </c>
      <c r="AE168" s="1">
        <v>1</v>
      </c>
      <c r="AF168" s="85">
        <v>0</v>
      </c>
      <c r="AG168" s="43">
        <f t="shared" si="8"/>
        <v>0.8</v>
      </c>
      <c r="AH168" s="8">
        <f t="shared" si="9"/>
        <v>0.66666666666666674</v>
      </c>
      <c r="AI168" s="4">
        <v>997.92575304003094</v>
      </c>
      <c r="AJ168" s="107">
        <f t="shared" si="10"/>
        <v>133.1</v>
      </c>
      <c r="AK168" s="44">
        <f t="shared" si="11"/>
        <v>0.133376656123495</v>
      </c>
    </row>
    <row r="169" spans="1:37" x14ac:dyDescent="0.25">
      <c r="A169" s="49" t="s">
        <v>345</v>
      </c>
      <c r="B169" s="50" t="s">
        <v>346</v>
      </c>
      <c r="C169" s="46" t="s">
        <v>317</v>
      </c>
      <c r="D169" s="16" t="s">
        <v>318</v>
      </c>
      <c r="E169" s="99" t="s">
        <v>471</v>
      </c>
      <c r="F169" s="94"/>
      <c r="G169" s="100"/>
      <c r="H169" s="26"/>
      <c r="I169" s="25">
        <v>0</v>
      </c>
      <c r="J169" s="27"/>
      <c r="K169" s="28">
        <v>0</v>
      </c>
      <c r="L169" s="26">
        <v>0</v>
      </c>
      <c r="M169" s="29">
        <v>0.33333333333333331</v>
      </c>
      <c r="N169" s="30">
        <v>0</v>
      </c>
      <c r="O169" s="28">
        <v>9.9999999999999992E-2</v>
      </c>
      <c r="P169" s="78"/>
      <c r="Q169" s="25">
        <v>0</v>
      </c>
      <c r="R169" s="79">
        <v>1</v>
      </c>
      <c r="S169" s="28">
        <v>0.23333333333333331</v>
      </c>
      <c r="T169" s="78"/>
      <c r="U169" s="29">
        <v>0</v>
      </c>
      <c r="V169" s="30">
        <v>1</v>
      </c>
      <c r="W169" s="27">
        <v>1</v>
      </c>
      <c r="X169" s="27">
        <v>1</v>
      </c>
      <c r="Y169" s="86">
        <v>0</v>
      </c>
      <c r="Z169" s="87">
        <v>1</v>
      </c>
      <c r="AA169" s="115">
        <v>1</v>
      </c>
      <c r="AB169" s="2">
        <v>1</v>
      </c>
      <c r="AC169" s="1">
        <v>1</v>
      </c>
      <c r="AD169" s="2">
        <v>0</v>
      </c>
      <c r="AE169" s="1">
        <v>1</v>
      </c>
      <c r="AF169" s="85">
        <v>0</v>
      </c>
      <c r="AG169" s="43">
        <f t="shared" si="8"/>
        <v>0.5</v>
      </c>
      <c r="AH169" s="8">
        <f t="shared" si="9"/>
        <v>0.45555555555555549</v>
      </c>
      <c r="AI169" s="4">
        <v>448.65871730682591</v>
      </c>
      <c r="AJ169" s="107">
        <f t="shared" si="10"/>
        <v>102.2</v>
      </c>
      <c r="AK169" s="44">
        <f t="shared" si="11"/>
        <v>0.22779006861491138</v>
      </c>
    </row>
    <row r="170" spans="1:37" x14ac:dyDescent="0.25">
      <c r="A170" s="49" t="s">
        <v>347</v>
      </c>
      <c r="B170" s="50" t="s">
        <v>348</v>
      </c>
      <c r="C170" s="46" t="s">
        <v>317</v>
      </c>
      <c r="D170" s="16" t="s">
        <v>318</v>
      </c>
      <c r="E170" s="99" t="s">
        <v>471</v>
      </c>
      <c r="F170" s="94"/>
      <c r="G170" s="100"/>
      <c r="H170" s="26"/>
      <c r="I170" s="25">
        <v>0</v>
      </c>
      <c r="J170" s="27"/>
      <c r="K170" s="28">
        <v>0</v>
      </c>
      <c r="L170" s="26">
        <v>1</v>
      </c>
      <c r="M170" s="29">
        <v>0.33333333333333331</v>
      </c>
      <c r="N170" s="30"/>
      <c r="O170" s="28">
        <v>0</v>
      </c>
      <c r="P170" s="78"/>
      <c r="Q170" s="25">
        <v>0</v>
      </c>
      <c r="R170" s="79">
        <v>1</v>
      </c>
      <c r="S170" s="28">
        <v>0.33333333333333331</v>
      </c>
      <c r="T170" s="78"/>
      <c r="U170" s="29">
        <v>0</v>
      </c>
      <c r="V170" s="30">
        <v>1</v>
      </c>
      <c r="W170" s="27">
        <v>1</v>
      </c>
      <c r="X170" s="27">
        <v>1</v>
      </c>
      <c r="Y170" s="86">
        <v>1</v>
      </c>
      <c r="Z170" s="87">
        <v>1</v>
      </c>
      <c r="AA170" s="115">
        <v>1</v>
      </c>
      <c r="AB170" s="2">
        <v>1</v>
      </c>
      <c r="AC170" s="1">
        <v>0</v>
      </c>
      <c r="AD170" s="2">
        <v>0</v>
      </c>
      <c r="AE170" s="1">
        <v>0</v>
      </c>
      <c r="AF170" s="85">
        <v>0</v>
      </c>
      <c r="AG170" s="43">
        <f t="shared" si="8"/>
        <v>1</v>
      </c>
      <c r="AH170" s="8">
        <f t="shared" si="9"/>
        <v>1</v>
      </c>
      <c r="AI170" s="4">
        <v>537.93727014464889</v>
      </c>
      <c r="AJ170" s="107">
        <f t="shared" si="10"/>
        <v>0</v>
      </c>
      <c r="AK170" s="44">
        <f t="shared" si="11"/>
        <v>0</v>
      </c>
    </row>
    <row r="171" spans="1:37" x14ac:dyDescent="0.25">
      <c r="A171" s="49" t="s">
        <v>349</v>
      </c>
      <c r="B171" s="50" t="s">
        <v>350</v>
      </c>
      <c r="C171" s="46" t="s">
        <v>317</v>
      </c>
      <c r="D171" s="16" t="s">
        <v>318</v>
      </c>
      <c r="E171" s="99" t="s">
        <v>471</v>
      </c>
      <c r="F171" s="94"/>
      <c r="G171" s="100"/>
      <c r="H171" s="26"/>
      <c r="I171" s="25">
        <v>0</v>
      </c>
      <c r="J171" s="27"/>
      <c r="K171" s="28">
        <v>0</v>
      </c>
      <c r="L171" s="26">
        <v>0</v>
      </c>
      <c r="M171" s="29">
        <v>0.33333333333333331</v>
      </c>
      <c r="N171" s="30"/>
      <c r="O171" s="28">
        <v>0</v>
      </c>
      <c r="P171" s="78">
        <v>1</v>
      </c>
      <c r="Q171" s="25">
        <v>0.33333333333333331</v>
      </c>
      <c r="R171" s="79"/>
      <c r="S171" s="28">
        <v>0</v>
      </c>
      <c r="T171" s="78"/>
      <c r="U171" s="29">
        <v>0</v>
      </c>
      <c r="V171" s="30">
        <v>1</v>
      </c>
      <c r="W171" s="27">
        <v>1</v>
      </c>
      <c r="X171" s="27">
        <v>1</v>
      </c>
      <c r="Y171" s="86">
        <v>1</v>
      </c>
      <c r="Z171" s="87">
        <v>1</v>
      </c>
      <c r="AA171" s="115">
        <v>1</v>
      </c>
      <c r="AB171" s="2">
        <v>1</v>
      </c>
      <c r="AC171" s="1">
        <v>0</v>
      </c>
      <c r="AD171" s="2">
        <v>0</v>
      </c>
      <c r="AE171" s="1">
        <v>0</v>
      </c>
      <c r="AF171" s="85">
        <v>0</v>
      </c>
      <c r="AG171" s="43">
        <f t="shared" si="8"/>
        <v>1</v>
      </c>
      <c r="AH171" s="8">
        <f t="shared" si="9"/>
        <v>0.66666666666666674</v>
      </c>
      <c r="AI171" s="4">
        <v>692.92846339609787</v>
      </c>
      <c r="AJ171" s="107">
        <f t="shared" si="10"/>
        <v>0</v>
      </c>
      <c r="AK171" s="44">
        <f t="shared" si="11"/>
        <v>0</v>
      </c>
    </row>
    <row r="172" spans="1:37" x14ac:dyDescent="0.25">
      <c r="A172" s="49" t="s">
        <v>351</v>
      </c>
      <c r="B172" s="50" t="s">
        <v>352</v>
      </c>
      <c r="C172" s="46" t="s">
        <v>317</v>
      </c>
      <c r="D172" s="16" t="s">
        <v>353</v>
      </c>
      <c r="E172" s="99" t="s">
        <v>471</v>
      </c>
      <c r="F172" s="94"/>
      <c r="G172" s="100"/>
      <c r="H172" s="26">
        <v>0</v>
      </c>
      <c r="I172" s="25">
        <v>0.16666666666666666</v>
      </c>
      <c r="J172" s="27"/>
      <c r="K172" s="28">
        <v>0</v>
      </c>
      <c r="L172" s="26">
        <v>0</v>
      </c>
      <c r="M172" s="29">
        <v>0.16666666666666666</v>
      </c>
      <c r="N172" s="30"/>
      <c r="O172" s="28">
        <v>0</v>
      </c>
      <c r="P172" s="78">
        <v>1</v>
      </c>
      <c r="Q172" s="25">
        <v>0.16666666666666666</v>
      </c>
      <c r="R172" s="79">
        <v>0</v>
      </c>
      <c r="S172" s="28">
        <v>0.16666666666666666</v>
      </c>
      <c r="T172" s="78"/>
      <c r="U172" s="29">
        <v>0</v>
      </c>
      <c r="V172" s="30">
        <v>1</v>
      </c>
      <c r="W172" s="27">
        <v>1</v>
      </c>
      <c r="X172" s="27">
        <v>1</v>
      </c>
      <c r="Y172" s="86">
        <v>1</v>
      </c>
      <c r="Z172" s="87">
        <v>1</v>
      </c>
      <c r="AA172" s="115">
        <v>1</v>
      </c>
      <c r="AB172" s="2">
        <v>1</v>
      </c>
      <c r="AC172" s="1">
        <v>1</v>
      </c>
      <c r="AD172" s="2">
        <v>1</v>
      </c>
      <c r="AE172" s="1">
        <v>1</v>
      </c>
      <c r="AF172" s="85">
        <v>0</v>
      </c>
      <c r="AG172" s="43">
        <f t="shared" si="8"/>
        <v>0.19999999999999996</v>
      </c>
      <c r="AH172" s="8">
        <f t="shared" si="9"/>
        <v>0.49999999999999994</v>
      </c>
      <c r="AI172" s="4">
        <v>683.18486498993946</v>
      </c>
      <c r="AJ172" s="107">
        <f t="shared" si="10"/>
        <v>273.3</v>
      </c>
      <c r="AK172" s="44">
        <f t="shared" si="11"/>
        <v>0.40003813609662536</v>
      </c>
    </row>
    <row r="173" spans="1:37" x14ac:dyDescent="0.25">
      <c r="A173" s="49" t="s">
        <v>354</v>
      </c>
      <c r="B173" s="50" t="s">
        <v>355</v>
      </c>
      <c r="C173" s="46" t="s">
        <v>317</v>
      </c>
      <c r="D173" s="16" t="s">
        <v>353</v>
      </c>
      <c r="E173" s="99" t="s">
        <v>471</v>
      </c>
      <c r="F173" s="94"/>
      <c r="G173" s="100"/>
      <c r="H173" s="26"/>
      <c r="I173" s="25">
        <v>0</v>
      </c>
      <c r="J173" s="27">
        <v>0</v>
      </c>
      <c r="K173" s="28">
        <v>0.33333333333333331</v>
      </c>
      <c r="L173" s="26"/>
      <c r="M173" s="29">
        <v>0</v>
      </c>
      <c r="N173" s="30"/>
      <c r="O173" s="28">
        <v>0</v>
      </c>
      <c r="P173" s="78">
        <v>1</v>
      </c>
      <c r="Q173" s="25">
        <v>0.11111111111111112</v>
      </c>
      <c r="R173" s="79">
        <v>0</v>
      </c>
      <c r="S173" s="28">
        <v>0.22222222222222224</v>
      </c>
      <c r="T173" s="78"/>
      <c r="U173" s="29">
        <v>0</v>
      </c>
      <c r="V173" s="30">
        <v>1</v>
      </c>
      <c r="W173" s="27">
        <v>1</v>
      </c>
      <c r="X173" s="27">
        <v>1</v>
      </c>
      <c r="Y173" s="86">
        <v>1</v>
      </c>
      <c r="Z173" s="87">
        <v>1</v>
      </c>
      <c r="AA173" s="115">
        <v>1</v>
      </c>
      <c r="AB173" s="2">
        <v>1</v>
      </c>
      <c r="AC173" s="1">
        <v>1</v>
      </c>
      <c r="AD173" s="2">
        <v>0</v>
      </c>
      <c r="AE173" s="1">
        <v>1</v>
      </c>
      <c r="AF173" s="85">
        <v>0</v>
      </c>
      <c r="AG173" s="43">
        <f t="shared" si="8"/>
        <v>0.5</v>
      </c>
      <c r="AH173" s="8">
        <f t="shared" si="9"/>
        <v>0.44444444444444448</v>
      </c>
      <c r="AI173" s="4">
        <v>1599.5363057923657</v>
      </c>
      <c r="AJ173" s="107">
        <f t="shared" si="10"/>
        <v>355.5</v>
      </c>
      <c r="AK173" s="44">
        <f t="shared" si="11"/>
        <v>0.22225191057723145</v>
      </c>
    </row>
    <row r="174" spans="1:37" x14ac:dyDescent="0.25">
      <c r="A174" s="49" t="s">
        <v>356</v>
      </c>
      <c r="B174" s="50" t="s">
        <v>357</v>
      </c>
      <c r="C174" s="46" t="s">
        <v>317</v>
      </c>
      <c r="D174" s="16" t="s">
        <v>358</v>
      </c>
      <c r="E174" s="99" t="s">
        <v>471</v>
      </c>
      <c r="F174" s="94"/>
      <c r="G174" s="100"/>
      <c r="H174" s="26">
        <v>1</v>
      </c>
      <c r="I174" s="25">
        <v>0.11111111111111112</v>
      </c>
      <c r="J174" s="27">
        <v>0</v>
      </c>
      <c r="K174" s="28">
        <v>0.11111111111111112</v>
      </c>
      <c r="L174" s="26">
        <v>0</v>
      </c>
      <c r="M174" s="29">
        <v>0.11111111111111112</v>
      </c>
      <c r="N174" s="30"/>
      <c r="O174" s="28">
        <v>0</v>
      </c>
      <c r="P174" s="78">
        <v>1</v>
      </c>
      <c r="Q174" s="25">
        <v>0.16666666666666666</v>
      </c>
      <c r="R174" s="79"/>
      <c r="S174" s="28">
        <v>0</v>
      </c>
      <c r="T174" s="78">
        <v>1</v>
      </c>
      <c r="U174" s="29">
        <v>0.16666666666666666</v>
      </c>
      <c r="V174" s="30">
        <v>1</v>
      </c>
      <c r="W174" s="27">
        <v>1</v>
      </c>
      <c r="X174" s="27">
        <v>1</v>
      </c>
      <c r="Y174" s="86">
        <v>1</v>
      </c>
      <c r="Z174" s="87">
        <v>1</v>
      </c>
      <c r="AA174" s="115">
        <v>1</v>
      </c>
      <c r="AB174" s="2">
        <v>1</v>
      </c>
      <c r="AC174" s="1">
        <v>1</v>
      </c>
      <c r="AD174" s="2">
        <v>0</v>
      </c>
      <c r="AE174" s="1">
        <v>1</v>
      </c>
      <c r="AF174" s="85">
        <v>0</v>
      </c>
      <c r="AG174" s="43">
        <f t="shared" si="8"/>
        <v>0.5</v>
      </c>
      <c r="AH174" s="8">
        <f t="shared" si="9"/>
        <v>0.7777777777777779</v>
      </c>
      <c r="AI174" s="4">
        <v>1069.0766809361639</v>
      </c>
      <c r="AJ174" s="107">
        <f t="shared" si="10"/>
        <v>415.8</v>
      </c>
      <c r="AK174" s="44">
        <f t="shared" si="11"/>
        <v>0.38893374761097049</v>
      </c>
    </row>
    <row r="175" spans="1:37" x14ac:dyDescent="0.25">
      <c r="A175" s="49" t="s">
        <v>359</v>
      </c>
      <c r="B175" s="50" t="s">
        <v>360</v>
      </c>
      <c r="C175" s="46" t="s">
        <v>317</v>
      </c>
      <c r="D175" s="16" t="s">
        <v>358</v>
      </c>
      <c r="E175" s="99" t="s">
        <v>471</v>
      </c>
      <c r="F175" s="94"/>
      <c r="G175" s="100"/>
      <c r="H175" s="26">
        <v>1</v>
      </c>
      <c r="I175" s="25">
        <v>0.16666666666666666</v>
      </c>
      <c r="J175" s="27"/>
      <c r="K175" s="28">
        <v>0</v>
      </c>
      <c r="L175" s="26">
        <v>1</v>
      </c>
      <c r="M175" s="29">
        <v>0.16666666666666666</v>
      </c>
      <c r="N175" s="30">
        <v>0</v>
      </c>
      <c r="O175" s="28">
        <v>0.27777777777777779</v>
      </c>
      <c r="P175" s="78"/>
      <c r="Q175" s="25">
        <v>0</v>
      </c>
      <c r="R175" s="79"/>
      <c r="S175" s="28">
        <v>0</v>
      </c>
      <c r="T175" s="78">
        <v>1</v>
      </c>
      <c r="U175" s="29">
        <v>5.5555555555555559E-2</v>
      </c>
      <c r="V175" s="30">
        <v>1</v>
      </c>
      <c r="W175" s="27">
        <v>1</v>
      </c>
      <c r="X175" s="27">
        <v>1</v>
      </c>
      <c r="Y175" s="86">
        <v>1</v>
      </c>
      <c r="Z175" s="87">
        <v>1</v>
      </c>
      <c r="AA175" s="115">
        <v>1</v>
      </c>
      <c r="AB175" s="2">
        <v>0</v>
      </c>
      <c r="AC175" s="1">
        <v>1</v>
      </c>
      <c r="AD175" s="2">
        <v>0</v>
      </c>
      <c r="AE175" s="1">
        <v>1</v>
      </c>
      <c r="AF175" s="85">
        <v>0</v>
      </c>
      <c r="AG175" s="43">
        <f t="shared" si="8"/>
        <v>1</v>
      </c>
      <c r="AH175" s="8">
        <f t="shared" si="9"/>
        <v>0.72222222222222232</v>
      </c>
      <c r="AI175" s="4">
        <v>1009.2555186285871</v>
      </c>
      <c r="AJ175" s="107">
        <f t="shared" si="10"/>
        <v>0</v>
      </c>
      <c r="AK175" s="44">
        <f t="shared" si="11"/>
        <v>0</v>
      </c>
    </row>
    <row r="176" spans="1:37" x14ac:dyDescent="0.25">
      <c r="A176" s="49" t="s">
        <v>361</v>
      </c>
      <c r="B176" s="50" t="s">
        <v>362</v>
      </c>
      <c r="C176" s="46" t="s">
        <v>317</v>
      </c>
      <c r="D176" s="16" t="s">
        <v>358</v>
      </c>
      <c r="E176" s="99" t="s">
        <v>471</v>
      </c>
      <c r="F176" s="94"/>
      <c r="G176" s="100"/>
      <c r="H176" s="26"/>
      <c r="I176" s="25">
        <v>0</v>
      </c>
      <c r="J176" s="27">
        <v>0</v>
      </c>
      <c r="K176" s="28">
        <v>0.33333333333333331</v>
      </c>
      <c r="L176" s="26"/>
      <c r="M176" s="29">
        <v>0</v>
      </c>
      <c r="N176" s="30">
        <v>0</v>
      </c>
      <c r="O176" s="28">
        <v>0.22222222222222224</v>
      </c>
      <c r="P176" s="78"/>
      <c r="Q176" s="25">
        <v>0</v>
      </c>
      <c r="R176" s="79">
        <v>1</v>
      </c>
      <c r="S176" s="28">
        <v>0.11111111111111112</v>
      </c>
      <c r="T176" s="78"/>
      <c r="U176" s="29">
        <v>0</v>
      </c>
      <c r="V176" s="30">
        <v>1</v>
      </c>
      <c r="W176" s="27">
        <v>1</v>
      </c>
      <c r="X176" s="27">
        <v>1</v>
      </c>
      <c r="Y176" s="86">
        <v>1</v>
      </c>
      <c r="Z176" s="87">
        <v>0</v>
      </c>
      <c r="AA176" s="115">
        <v>1</v>
      </c>
      <c r="AB176" s="2">
        <v>1</v>
      </c>
      <c r="AC176" s="1">
        <v>0</v>
      </c>
      <c r="AD176" s="2">
        <v>0</v>
      </c>
      <c r="AE176" s="1">
        <v>1</v>
      </c>
      <c r="AF176" s="85">
        <v>0</v>
      </c>
      <c r="AG176" s="43">
        <f t="shared" si="8"/>
        <v>0.8</v>
      </c>
      <c r="AH176" s="8">
        <f t="shared" si="9"/>
        <v>0.33333333333333337</v>
      </c>
      <c r="AI176" s="4">
        <v>707.20396803767858</v>
      </c>
      <c r="AJ176" s="107">
        <f t="shared" si="10"/>
        <v>47.1</v>
      </c>
      <c r="AK176" s="44">
        <f t="shared" si="11"/>
        <v>6.6600305044513836E-2</v>
      </c>
    </row>
    <row r="177" spans="1:37" x14ac:dyDescent="0.25">
      <c r="A177" s="49" t="s">
        <v>363</v>
      </c>
      <c r="B177" s="50" t="s">
        <v>364</v>
      </c>
      <c r="C177" s="46" t="s">
        <v>317</v>
      </c>
      <c r="D177" s="16" t="s">
        <v>353</v>
      </c>
      <c r="E177" s="99" t="s">
        <v>471</v>
      </c>
      <c r="F177" s="94"/>
      <c r="G177" s="100"/>
      <c r="H177" s="26"/>
      <c r="I177" s="25">
        <v>0</v>
      </c>
      <c r="J177" s="27"/>
      <c r="K177" s="28">
        <v>0</v>
      </c>
      <c r="L177" s="26">
        <v>1</v>
      </c>
      <c r="M177" s="29">
        <v>0.33333333333333331</v>
      </c>
      <c r="N177" s="30"/>
      <c r="O177" s="28">
        <v>0</v>
      </c>
      <c r="P177" s="78"/>
      <c r="Q177" s="25">
        <v>0</v>
      </c>
      <c r="R177" s="79">
        <v>1</v>
      </c>
      <c r="S177" s="28">
        <v>0.33333333333333331</v>
      </c>
      <c r="T177" s="78"/>
      <c r="U177" s="29">
        <v>0</v>
      </c>
      <c r="V177" s="30">
        <v>1</v>
      </c>
      <c r="W177" s="27">
        <v>1</v>
      </c>
      <c r="X177" s="27">
        <v>1</v>
      </c>
      <c r="Y177" s="86">
        <v>1</v>
      </c>
      <c r="Z177" s="87">
        <v>1</v>
      </c>
      <c r="AA177" s="115">
        <v>1</v>
      </c>
      <c r="AB177" s="2">
        <v>1</v>
      </c>
      <c r="AC177" s="1">
        <v>1</v>
      </c>
      <c r="AD177" s="2">
        <v>1</v>
      </c>
      <c r="AE177" s="1">
        <v>0</v>
      </c>
      <c r="AF177" s="85">
        <v>0</v>
      </c>
      <c r="AG177" s="43">
        <f t="shared" si="8"/>
        <v>0.4</v>
      </c>
      <c r="AH177" s="8">
        <f t="shared" si="9"/>
        <v>1</v>
      </c>
      <c r="AI177" s="4">
        <v>568.98082785729287</v>
      </c>
      <c r="AJ177" s="107">
        <f t="shared" si="10"/>
        <v>341.4</v>
      </c>
      <c r="AK177" s="44">
        <f t="shared" si="11"/>
        <v>0.60002021735190547</v>
      </c>
    </row>
    <row r="178" spans="1:37" x14ac:dyDescent="0.25">
      <c r="A178" s="49" t="s">
        <v>365</v>
      </c>
      <c r="B178" s="50" t="s">
        <v>366</v>
      </c>
      <c r="C178" s="46" t="s">
        <v>317</v>
      </c>
      <c r="D178" s="16" t="s">
        <v>353</v>
      </c>
      <c r="E178" s="99" t="s">
        <v>471</v>
      </c>
      <c r="F178" s="94"/>
      <c r="G178" s="100"/>
      <c r="H178" s="26"/>
      <c r="I178" s="25">
        <v>0</v>
      </c>
      <c r="J178" s="27"/>
      <c r="K178" s="28">
        <v>0</v>
      </c>
      <c r="L178" s="26">
        <v>1</v>
      </c>
      <c r="M178" s="29">
        <v>0.33333333333333331</v>
      </c>
      <c r="N178" s="30"/>
      <c r="O178" s="28">
        <v>0</v>
      </c>
      <c r="P178" s="78"/>
      <c r="Q178" s="25">
        <v>0</v>
      </c>
      <c r="R178" s="79">
        <v>1</v>
      </c>
      <c r="S178" s="28">
        <v>0.33333333333333331</v>
      </c>
      <c r="T178" s="78"/>
      <c r="U178" s="29">
        <v>0</v>
      </c>
      <c r="V178" s="30">
        <v>1</v>
      </c>
      <c r="W178" s="27">
        <v>1</v>
      </c>
      <c r="X178" s="27">
        <v>1</v>
      </c>
      <c r="Y178" s="86">
        <v>0</v>
      </c>
      <c r="Z178" s="87">
        <v>1</v>
      </c>
      <c r="AA178" s="115">
        <v>1</v>
      </c>
      <c r="AB178" s="2">
        <v>1</v>
      </c>
      <c r="AC178" s="1">
        <v>1</v>
      </c>
      <c r="AD178" s="2">
        <v>1</v>
      </c>
      <c r="AE178" s="1">
        <v>0</v>
      </c>
      <c r="AF178" s="85">
        <v>0</v>
      </c>
      <c r="AG178" s="43">
        <f t="shared" si="8"/>
        <v>0.4</v>
      </c>
      <c r="AH178" s="8">
        <f t="shared" si="9"/>
        <v>0.88888888888888895</v>
      </c>
      <c r="AI178" s="4">
        <v>504.40116400252242</v>
      </c>
      <c r="AJ178" s="107">
        <f t="shared" si="10"/>
        <v>269</v>
      </c>
      <c r="AK178" s="44">
        <f t="shared" si="11"/>
        <v>0.5333056685782247</v>
      </c>
    </row>
    <row r="179" spans="1:37" x14ac:dyDescent="0.25">
      <c r="A179" s="49" t="s">
        <v>367</v>
      </c>
      <c r="B179" s="50" t="s">
        <v>368</v>
      </c>
      <c r="C179" s="46" t="s">
        <v>317</v>
      </c>
      <c r="D179" s="16" t="s">
        <v>353</v>
      </c>
      <c r="E179" s="99" t="s">
        <v>471</v>
      </c>
      <c r="F179" s="94"/>
      <c r="G179" s="100"/>
      <c r="H179" s="26"/>
      <c r="I179" s="25">
        <v>0</v>
      </c>
      <c r="J179" s="27">
        <v>0</v>
      </c>
      <c r="K179" s="28">
        <v>0.33333333333333331</v>
      </c>
      <c r="L179" s="26"/>
      <c r="M179" s="29">
        <v>0</v>
      </c>
      <c r="N179" s="30"/>
      <c r="O179" s="28">
        <v>0</v>
      </c>
      <c r="P179" s="78"/>
      <c r="Q179" s="25">
        <v>0</v>
      </c>
      <c r="R179" s="79">
        <v>1</v>
      </c>
      <c r="S179" s="28">
        <v>0.33333333333333331</v>
      </c>
      <c r="T179" s="78"/>
      <c r="U179" s="29">
        <v>0</v>
      </c>
      <c r="V179" s="30">
        <v>1</v>
      </c>
      <c r="W179" s="27">
        <v>1</v>
      </c>
      <c r="X179" s="27">
        <v>1</v>
      </c>
      <c r="Y179" s="86">
        <v>1</v>
      </c>
      <c r="Z179" s="87">
        <v>1</v>
      </c>
      <c r="AA179" s="115">
        <v>1</v>
      </c>
      <c r="AB179" s="2">
        <v>1</v>
      </c>
      <c r="AC179" s="1">
        <v>1</v>
      </c>
      <c r="AD179" s="2">
        <v>0</v>
      </c>
      <c r="AE179" s="1">
        <v>0</v>
      </c>
      <c r="AF179" s="85">
        <v>0</v>
      </c>
      <c r="AG179" s="43">
        <f t="shared" si="8"/>
        <v>0.7</v>
      </c>
      <c r="AH179" s="8">
        <f t="shared" si="9"/>
        <v>0.66666666666666674</v>
      </c>
      <c r="AI179" s="4">
        <v>3287.8979737990121</v>
      </c>
      <c r="AJ179" s="107">
        <f t="shared" si="10"/>
        <v>657.6</v>
      </c>
      <c r="AK179" s="44">
        <f t="shared" si="11"/>
        <v>0.20000620616587261</v>
      </c>
    </row>
    <row r="180" spans="1:37" x14ac:dyDescent="0.25">
      <c r="A180" s="49" t="s">
        <v>369</v>
      </c>
      <c r="B180" s="50" t="s">
        <v>370</v>
      </c>
      <c r="C180" s="46" t="s">
        <v>317</v>
      </c>
      <c r="D180" s="16" t="s">
        <v>358</v>
      </c>
      <c r="E180" s="99" t="s">
        <v>471</v>
      </c>
      <c r="F180" s="94"/>
      <c r="G180" s="100"/>
      <c r="H180" s="26">
        <v>1</v>
      </c>
      <c r="I180" s="25">
        <v>0.16666666666666666</v>
      </c>
      <c r="J180" s="27"/>
      <c r="K180" s="28">
        <v>0</v>
      </c>
      <c r="L180" s="26">
        <v>0</v>
      </c>
      <c r="M180" s="29">
        <v>0.16666666666666666</v>
      </c>
      <c r="N180" s="30"/>
      <c r="O180" s="28">
        <v>0</v>
      </c>
      <c r="P180" s="78"/>
      <c r="Q180" s="25">
        <v>0</v>
      </c>
      <c r="R180" s="79">
        <v>0</v>
      </c>
      <c r="S180" s="28">
        <v>0.16666666666666666</v>
      </c>
      <c r="T180" s="78">
        <v>1</v>
      </c>
      <c r="U180" s="29">
        <v>0.16666666666666666</v>
      </c>
      <c r="V180" s="30">
        <v>1</v>
      </c>
      <c r="W180" s="27">
        <v>1</v>
      </c>
      <c r="X180" s="27">
        <v>1</v>
      </c>
      <c r="Y180" s="86">
        <v>1</v>
      </c>
      <c r="Z180" s="87">
        <v>1</v>
      </c>
      <c r="AA180" s="115">
        <v>1</v>
      </c>
      <c r="AB180" s="2">
        <v>1</v>
      </c>
      <c r="AC180" s="1">
        <v>1</v>
      </c>
      <c r="AD180" s="2">
        <v>0</v>
      </c>
      <c r="AE180" s="1">
        <v>1</v>
      </c>
      <c r="AF180" s="85">
        <v>0</v>
      </c>
      <c r="AG180" s="43">
        <f t="shared" si="8"/>
        <v>0.5</v>
      </c>
      <c r="AH180" s="8">
        <f t="shared" si="9"/>
        <v>0.66666666666666674</v>
      </c>
      <c r="AI180" s="4">
        <v>1069.3032762479352</v>
      </c>
      <c r="AJ180" s="107">
        <f t="shared" si="10"/>
        <v>356.4</v>
      </c>
      <c r="AK180" s="44">
        <f t="shared" si="11"/>
        <v>0.33330113908428999</v>
      </c>
    </row>
    <row r="181" spans="1:37" x14ac:dyDescent="0.25">
      <c r="A181" s="49" t="s">
        <v>371</v>
      </c>
      <c r="B181" s="50" t="s">
        <v>372</v>
      </c>
      <c r="C181" s="46" t="s">
        <v>317</v>
      </c>
      <c r="D181" s="16" t="s">
        <v>353</v>
      </c>
      <c r="E181" s="99" t="s">
        <v>471</v>
      </c>
      <c r="F181" s="94"/>
      <c r="G181" s="100"/>
      <c r="H181" s="26"/>
      <c r="I181" s="25">
        <v>0</v>
      </c>
      <c r="J181" s="27">
        <v>0</v>
      </c>
      <c r="K181" s="28">
        <v>0.33333333333333331</v>
      </c>
      <c r="L181" s="26"/>
      <c r="M181" s="29">
        <v>0</v>
      </c>
      <c r="N181" s="30"/>
      <c r="O181" s="28">
        <v>0</v>
      </c>
      <c r="P181" s="78"/>
      <c r="Q181" s="25">
        <v>0</v>
      </c>
      <c r="R181" s="79">
        <v>1</v>
      </c>
      <c r="S181" s="28">
        <v>0.33333333333333331</v>
      </c>
      <c r="T181" s="78"/>
      <c r="U181" s="29">
        <v>0</v>
      </c>
      <c r="V181" s="30">
        <v>1</v>
      </c>
      <c r="W181" s="27">
        <v>1</v>
      </c>
      <c r="X181" s="27">
        <v>1</v>
      </c>
      <c r="Y181" s="86">
        <v>1</v>
      </c>
      <c r="Z181" s="87">
        <v>0</v>
      </c>
      <c r="AA181" s="115">
        <v>1</v>
      </c>
      <c r="AB181" s="2">
        <v>1</v>
      </c>
      <c r="AC181" s="1">
        <v>1</v>
      </c>
      <c r="AD181" s="2">
        <v>1</v>
      </c>
      <c r="AE181" s="1">
        <v>1</v>
      </c>
      <c r="AF181" s="85">
        <v>0</v>
      </c>
      <c r="AG181" s="43">
        <f t="shared" si="8"/>
        <v>0.19999999999999996</v>
      </c>
      <c r="AH181" s="8">
        <f t="shared" si="9"/>
        <v>0.55555555555555558</v>
      </c>
      <c r="AI181" s="4">
        <v>715.13480394966791</v>
      </c>
      <c r="AJ181" s="107">
        <f t="shared" si="10"/>
        <v>317.8</v>
      </c>
      <c r="AK181" s="44">
        <f t="shared" si="11"/>
        <v>0.44439174019331767</v>
      </c>
    </row>
    <row r="182" spans="1:37" x14ac:dyDescent="0.25">
      <c r="A182" s="49" t="s">
        <v>373</v>
      </c>
      <c r="B182" s="50" t="s">
        <v>374</v>
      </c>
      <c r="C182" s="46" t="s">
        <v>317</v>
      </c>
      <c r="D182" s="16" t="s">
        <v>358</v>
      </c>
      <c r="E182" s="99" t="s">
        <v>471</v>
      </c>
      <c r="F182" s="94"/>
      <c r="G182" s="100"/>
      <c r="H182" s="26">
        <v>1</v>
      </c>
      <c r="I182" s="25">
        <v>0.16666666666666666</v>
      </c>
      <c r="J182" s="27"/>
      <c r="K182" s="28">
        <v>0</v>
      </c>
      <c r="L182" s="26">
        <v>0</v>
      </c>
      <c r="M182" s="29">
        <v>0.16666666666666666</v>
      </c>
      <c r="N182" s="30">
        <v>0</v>
      </c>
      <c r="O182" s="28">
        <v>0.27777777777777779</v>
      </c>
      <c r="P182" s="78"/>
      <c r="Q182" s="25">
        <v>0</v>
      </c>
      <c r="R182" s="79"/>
      <c r="S182" s="28">
        <v>0</v>
      </c>
      <c r="T182" s="78">
        <v>1</v>
      </c>
      <c r="U182" s="29">
        <v>5.5555555555555559E-2</v>
      </c>
      <c r="V182" s="30">
        <v>1</v>
      </c>
      <c r="W182" s="27">
        <v>1</v>
      </c>
      <c r="X182" s="27">
        <v>1</v>
      </c>
      <c r="Y182" s="86">
        <v>1</v>
      </c>
      <c r="Z182" s="87">
        <v>1</v>
      </c>
      <c r="AA182" s="115">
        <v>1</v>
      </c>
      <c r="AB182" s="2">
        <v>0</v>
      </c>
      <c r="AC182" s="1">
        <v>1</v>
      </c>
      <c r="AD182" s="2">
        <v>0</v>
      </c>
      <c r="AE182" s="1">
        <v>1</v>
      </c>
      <c r="AF182" s="85">
        <v>0</v>
      </c>
      <c r="AG182" s="43">
        <f t="shared" si="8"/>
        <v>1</v>
      </c>
      <c r="AH182" s="8">
        <f t="shared" si="9"/>
        <v>0.55555555555555558</v>
      </c>
      <c r="AI182" s="4">
        <v>1022.8512373348547</v>
      </c>
      <c r="AJ182" s="107">
        <f t="shared" si="10"/>
        <v>0</v>
      </c>
      <c r="AK182" s="44">
        <f t="shared" si="11"/>
        <v>0</v>
      </c>
    </row>
    <row r="183" spans="1:37" x14ac:dyDescent="0.25">
      <c r="A183" s="49" t="s">
        <v>375</v>
      </c>
      <c r="B183" s="50" t="s">
        <v>376</v>
      </c>
      <c r="C183" s="46" t="s">
        <v>317</v>
      </c>
      <c r="D183" s="16" t="s">
        <v>353</v>
      </c>
      <c r="E183" s="99" t="s">
        <v>471</v>
      </c>
      <c r="F183" s="94"/>
      <c r="G183" s="100"/>
      <c r="H183" s="26"/>
      <c r="I183" s="25">
        <v>0</v>
      </c>
      <c r="J183" s="27"/>
      <c r="K183" s="28">
        <v>0</v>
      </c>
      <c r="L183" s="26">
        <v>1</v>
      </c>
      <c r="M183" s="29">
        <v>0.33333333333333331</v>
      </c>
      <c r="N183" s="30"/>
      <c r="O183" s="28">
        <v>0</v>
      </c>
      <c r="P183" s="78"/>
      <c r="Q183" s="25">
        <v>0</v>
      </c>
      <c r="R183" s="79">
        <v>1</v>
      </c>
      <c r="S183" s="28">
        <v>0.33333333333333331</v>
      </c>
      <c r="T183" s="78"/>
      <c r="U183" s="29">
        <v>0</v>
      </c>
      <c r="V183" s="30">
        <v>1</v>
      </c>
      <c r="W183" s="27">
        <v>1</v>
      </c>
      <c r="X183" s="27">
        <v>1</v>
      </c>
      <c r="Y183" s="86">
        <v>1</v>
      </c>
      <c r="Z183" s="87">
        <v>1</v>
      </c>
      <c r="AA183" s="115">
        <v>1</v>
      </c>
      <c r="AB183" s="2">
        <v>1</v>
      </c>
      <c r="AC183" s="1">
        <v>1</v>
      </c>
      <c r="AD183" s="2">
        <v>1</v>
      </c>
      <c r="AE183" s="1">
        <v>0</v>
      </c>
      <c r="AF183" s="85">
        <v>0</v>
      </c>
      <c r="AG183" s="43">
        <f t="shared" si="8"/>
        <v>0.4</v>
      </c>
      <c r="AH183" s="8">
        <f t="shared" si="9"/>
        <v>1</v>
      </c>
      <c r="AI183" s="4">
        <v>602.74352931119029</v>
      </c>
      <c r="AJ183" s="107">
        <f t="shared" si="10"/>
        <v>361.6</v>
      </c>
      <c r="AK183" s="44">
        <f t="shared" si="11"/>
        <v>0.59992348721392852</v>
      </c>
    </row>
    <row r="184" spans="1:37" x14ac:dyDescent="0.25">
      <c r="A184" s="49" t="s">
        <v>377</v>
      </c>
      <c r="B184" s="50" t="s">
        <v>378</v>
      </c>
      <c r="C184" s="46" t="s">
        <v>317</v>
      </c>
      <c r="D184" s="16" t="s">
        <v>358</v>
      </c>
      <c r="E184" s="99" t="s">
        <v>471</v>
      </c>
      <c r="F184" s="94"/>
      <c r="G184" s="100"/>
      <c r="H184" s="26">
        <v>1</v>
      </c>
      <c r="I184" s="25">
        <v>0.33333333333333331</v>
      </c>
      <c r="J184" s="27"/>
      <c r="K184" s="28">
        <v>0</v>
      </c>
      <c r="L184" s="26"/>
      <c r="M184" s="29">
        <v>0</v>
      </c>
      <c r="N184" s="30">
        <v>0</v>
      </c>
      <c r="O184" s="28">
        <v>0.33333333333333331</v>
      </c>
      <c r="P184" s="78"/>
      <c r="Q184" s="25">
        <v>0</v>
      </c>
      <c r="R184" s="79"/>
      <c r="S184" s="28">
        <v>0</v>
      </c>
      <c r="T184" s="78"/>
      <c r="U184" s="29">
        <v>0</v>
      </c>
      <c r="V184" s="30">
        <v>1</v>
      </c>
      <c r="W184" s="27">
        <v>0</v>
      </c>
      <c r="X184" s="27">
        <v>1</v>
      </c>
      <c r="Y184" s="86">
        <v>0</v>
      </c>
      <c r="Z184" s="87">
        <v>1</v>
      </c>
      <c r="AA184" s="115">
        <v>1</v>
      </c>
      <c r="AB184" s="2">
        <v>1</v>
      </c>
      <c r="AC184" s="1">
        <v>1</v>
      </c>
      <c r="AD184" s="2">
        <v>0</v>
      </c>
      <c r="AE184" s="1">
        <v>1</v>
      </c>
      <c r="AF184" s="85">
        <v>0</v>
      </c>
      <c r="AG184" s="43">
        <f t="shared" si="8"/>
        <v>0.5</v>
      </c>
      <c r="AH184" s="8">
        <f t="shared" si="9"/>
        <v>0.52222222222222225</v>
      </c>
      <c r="AI184" s="4">
        <v>1297.4847552014571</v>
      </c>
      <c r="AJ184" s="107">
        <f t="shared" si="10"/>
        <v>338.8</v>
      </c>
      <c r="AK184" s="44">
        <f t="shared" si="11"/>
        <v>0.2611206017194363</v>
      </c>
    </row>
    <row r="185" spans="1:37" x14ac:dyDescent="0.25">
      <c r="A185" s="49" t="s">
        <v>379</v>
      </c>
      <c r="B185" s="50" t="s">
        <v>380</v>
      </c>
      <c r="C185" s="46" t="s">
        <v>317</v>
      </c>
      <c r="D185" s="16" t="s">
        <v>353</v>
      </c>
      <c r="E185" s="99" t="s">
        <v>471</v>
      </c>
      <c r="F185" s="94"/>
      <c r="G185" s="100"/>
      <c r="H185" s="26"/>
      <c r="I185" s="25">
        <v>0</v>
      </c>
      <c r="J185" s="27">
        <v>0</v>
      </c>
      <c r="K185" s="28">
        <v>0.11111111111111112</v>
      </c>
      <c r="L185" s="26">
        <v>1</v>
      </c>
      <c r="M185" s="29">
        <v>0.22222222222222224</v>
      </c>
      <c r="N185" s="30"/>
      <c r="O185" s="28">
        <v>0</v>
      </c>
      <c r="P185" s="78">
        <v>1</v>
      </c>
      <c r="Q185" s="25">
        <v>0.22222222222222224</v>
      </c>
      <c r="R185" s="79">
        <v>0</v>
      </c>
      <c r="S185" s="28">
        <v>0.11111111111111112</v>
      </c>
      <c r="T185" s="78"/>
      <c r="U185" s="29">
        <v>0</v>
      </c>
      <c r="V185" s="30">
        <v>1</v>
      </c>
      <c r="W185" s="27">
        <v>1</v>
      </c>
      <c r="X185" s="27">
        <v>1</v>
      </c>
      <c r="Y185" s="86">
        <v>1</v>
      </c>
      <c r="Z185" s="87">
        <v>1</v>
      </c>
      <c r="AA185" s="115">
        <v>1</v>
      </c>
      <c r="AB185" s="2">
        <v>1</v>
      </c>
      <c r="AC185" s="1">
        <v>1</v>
      </c>
      <c r="AD185" s="2">
        <v>0</v>
      </c>
      <c r="AE185" s="1">
        <v>1</v>
      </c>
      <c r="AF185" s="85">
        <v>0</v>
      </c>
      <c r="AG185" s="43">
        <f t="shared" si="8"/>
        <v>0.5</v>
      </c>
      <c r="AH185" s="8">
        <f t="shared" si="9"/>
        <v>0.7777777777777779</v>
      </c>
      <c r="AI185" s="4">
        <v>1002.6842545872245</v>
      </c>
      <c r="AJ185" s="107">
        <f t="shared" si="10"/>
        <v>389.9</v>
      </c>
      <c r="AK185" s="44">
        <f t="shared" si="11"/>
        <v>0.38885621093203493</v>
      </c>
    </row>
    <row r="186" spans="1:37" x14ac:dyDescent="0.25">
      <c r="A186" s="49" t="s">
        <v>381</v>
      </c>
      <c r="B186" s="50" t="s">
        <v>382</v>
      </c>
      <c r="C186" s="46" t="s">
        <v>317</v>
      </c>
      <c r="D186" s="16" t="s">
        <v>358</v>
      </c>
      <c r="E186" s="99" t="s">
        <v>471</v>
      </c>
      <c r="F186" s="94"/>
      <c r="G186" s="100"/>
      <c r="H186" s="26"/>
      <c r="I186" s="25">
        <v>0</v>
      </c>
      <c r="J186" s="27">
        <v>0</v>
      </c>
      <c r="K186" s="28">
        <v>6.6666666666666666E-2</v>
      </c>
      <c r="L186" s="26">
        <v>0</v>
      </c>
      <c r="M186" s="29">
        <v>0.26666666666666666</v>
      </c>
      <c r="N186" s="30">
        <v>0</v>
      </c>
      <c r="O186" s="28">
        <v>0.33333333333333331</v>
      </c>
      <c r="P186" s="78"/>
      <c r="Q186" s="25">
        <v>0</v>
      </c>
      <c r="R186" s="79"/>
      <c r="S186" s="28">
        <v>0</v>
      </c>
      <c r="T186" s="78"/>
      <c r="U186" s="29">
        <v>0</v>
      </c>
      <c r="V186" s="30">
        <v>1</v>
      </c>
      <c r="W186" s="27">
        <v>0</v>
      </c>
      <c r="X186" s="27">
        <v>1</v>
      </c>
      <c r="Y186" s="86">
        <v>1</v>
      </c>
      <c r="Z186" s="87">
        <v>0</v>
      </c>
      <c r="AA186" s="115">
        <v>1</v>
      </c>
      <c r="AB186" s="2">
        <v>0</v>
      </c>
      <c r="AC186" s="1">
        <v>1</v>
      </c>
      <c r="AD186" s="2">
        <v>0</v>
      </c>
      <c r="AE186" s="1">
        <v>1</v>
      </c>
      <c r="AF186" s="85">
        <v>0</v>
      </c>
      <c r="AG186" s="43">
        <f t="shared" si="8"/>
        <v>1</v>
      </c>
      <c r="AH186" s="8">
        <f t="shared" si="9"/>
        <v>0.18888888888888888</v>
      </c>
      <c r="AI186" s="4">
        <v>2691.725708529184</v>
      </c>
      <c r="AJ186" s="107">
        <f t="shared" si="10"/>
        <v>0</v>
      </c>
      <c r="AK186" s="44">
        <f t="shared" si="11"/>
        <v>0</v>
      </c>
    </row>
    <row r="187" spans="1:37" x14ac:dyDescent="0.25">
      <c r="A187" s="49" t="s">
        <v>383</v>
      </c>
      <c r="B187" s="50" t="s">
        <v>384</v>
      </c>
      <c r="C187" s="46" t="s">
        <v>317</v>
      </c>
      <c r="D187" s="16" t="s">
        <v>353</v>
      </c>
      <c r="E187" s="99" t="s">
        <v>471</v>
      </c>
      <c r="F187" s="94"/>
      <c r="G187" s="100"/>
      <c r="H187" s="26"/>
      <c r="I187" s="25">
        <v>0</v>
      </c>
      <c r="J187" s="27">
        <v>1</v>
      </c>
      <c r="K187" s="28">
        <v>0.33333333333333331</v>
      </c>
      <c r="L187" s="26"/>
      <c r="M187" s="29">
        <v>0</v>
      </c>
      <c r="N187" s="30"/>
      <c r="O187" s="28">
        <v>0</v>
      </c>
      <c r="P187" s="78"/>
      <c r="Q187" s="25">
        <v>0</v>
      </c>
      <c r="R187" s="79">
        <v>1</v>
      </c>
      <c r="S187" s="28">
        <v>0.33333333333333331</v>
      </c>
      <c r="T187" s="78"/>
      <c r="U187" s="29">
        <v>0</v>
      </c>
      <c r="V187" s="30">
        <v>1</v>
      </c>
      <c r="W187" s="27">
        <v>1</v>
      </c>
      <c r="X187" s="27">
        <v>1</v>
      </c>
      <c r="Y187" s="86">
        <v>1</v>
      </c>
      <c r="Z187" s="87">
        <v>1</v>
      </c>
      <c r="AA187" s="115">
        <v>1</v>
      </c>
      <c r="AB187" s="2">
        <v>1</v>
      </c>
      <c r="AC187" s="1">
        <v>1</v>
      </c>
      <c r="AD187" s="2">
        <v>0</v>
      </c>
      <c r="AE187" s="1">
        <v>1</v>
      </c>
      <c r="AF187" s="85">
        <v>0</v>
      </c>
      <c r="AG187" s="43">
        <f t="shared" si="8"/>
        <v>0.5</v>
      </c>
      <c r="AH187" s="8">
        <f t="shared" si="9"/>
        <v>1</v>
      </c>
      <c r="AI187" s="4">
        <v>742.09964605043172</v>
      </c>
      <c r="AJ187" s="107">
        <f t="shared" si="10"/>
        <v>371</v>
      </c>
      <c r="AK187" s="44">
        <f t="shared" si="11"/>
        <v>0.49993286208195759</v>
      </c>
    </row>
    <row r="188" spans="1:37" x14ac:dyDescent="0.25">
      <c r="A188" s="49" t="s">
        <v>385</v>
      </c>
      <c r="B188" s="50" t="s">
        <v>386</v>
      </c>
      <c r="C188" s="46" t="s">
        <v>317</v>
      </c>
      <c r="D188" s="16" t="s">
        <v>353</v>
      </c>
      <c r="E188" s="99" t="s">
        <v>471</v>
      </c>
      <c r="F188" s="94"/>
      <c r="G188" s="100"/>
      <c r="H188" s="26"/>
      <c r="I188" s="25">
        <v>0</v>
      </c>
      <c r="J188" s="27"/>
      <c r="K188" s="28">
        <v>0</v>
      </c>
      <c r="L188" s="26">
        <v>1</v>
      </c>
      <c r="M188" s="29">
        <v>0.33333333333333331</v>
      </c>
      <c r="N188" s="30"/>
      <c r="O188" s="28">
        <v>0</v>
      </c>
      <c r="P188" s="78"/>
      <c r="Q188" s="25">
        <v>0</v>
      </c>
      <c r="R188" s="79">
        <v>1</v>
      </c>
      <c r="S188" s="28">
        <v>0.33333333333333331</v>
      </c>
      <c r="T188" s="78"/>
      <c r="U188" s="29">
        <v>0</v>
      </c>
      <c r="V188" s="30">
        <v>1</v>
      </c>
      <c r="W188" s="27">
        <v>1</v>
      </c>
      <c r="X188" s="27">
        <v>1</v>
      </c>
      <c r="Y188" s="86">
        <v>1</v>
      </c>
      <c r="Z188" s="87">
        <v>0</v>
      </c>
      <c r="AA188" s="115">
        <v>1</v>
      </c>
      <c r="AB188" s="2">
        <v>1</v>
      </c>
      <c r="AC188" s="1">
        <v>1</v>
      </c>
      <c r="AD188" s="2">
        <v>1</v>
      </c>
      <c r="AE188" s="1">
        <v>0</v>
      </c>
      <c r="AF188" s="85">
        <v>0</v>
      </c>
      <c r="AG188" s="43">
        <f t="shared" si="8"/>
        <v>0.4</v>
      </c>
      <c r="AH188" s="8">
        <f t="shared" si="9"/>
        <v>0.88888888888888895</v>
      </c>
      <c r="AI188" s="4">
        <v>780.6208490515229</v>
      </c>
      <c r="AJ188" s="107">
        <f t="shared" si="10"/>
        <v>416.3</v>
      </c>
      <c r="AK188" s="44">
        <f t="shared" si="11"/>
        <v>0.53329346827697033</v>
      </c>
    </row>
    <row r="189" spans="1:37" x14ac:dyDescent="0.25">
      <c r="A189" s="49" t="s">
        <v>387</v>
      </c>
      <c r="B189" s="50" t="s">
        <v>388</v>
      </c>
      <c r="C189" s="46" t="s">
        <v>317</v>
      </c>
      <c r="D189" s="16" t="s">
        <v>353</v>
      </c>
      <c r="E189" s="99" t="s">
        <v>471</v>
      </c>
      <c r="F189" s="94"/>
      <c r="G189" s="100"/>
      <c r="H189" s="26">
        <v>0</v>
      </c>
      <c r="I189" s="25">
        <v>5.5555555555555559E-2</v>
      </c>
      <c r="J189" s="27">
        <v>1</v>
      </c>
      <c r="K189" s="28">
        <v>0.16666666666666666</v>
      </c>
      <c r="L189" s="26">
        <v>0</v>
      </c>
      <c r="M189" s="29">
        <v>0.11111111111111112</v>
      </c>
      <c r="N189" s="30">
        <v>0</v>
      </c>
      <c r="O189" s="28">
        <v>0.16666666666666666</v>
      </c>
      <c r="P189" s="78">
        <v>1</v>
      </c>
      <c r="Q189" s="25">
        <v>0.16666666666666666</v>
      </c>
      <c r="R189" s="79"/>
      <c r="S189" s="28">
        <v>0</v>
      </c>
      <c r="T189" s="78"/>
      <c r="U189" s="29">
        <v>0</v>
      </c>
      <c r="V189" s="30">
        <v>1</v>
      </c>
      <c r="W189" s="27">
        <v>1</v>
      </c>
      <c r="X189" s="27">
        <v>1</v>
      </c>
      <c r="Y189" s="86">
        <v>0</v>
      </c>
      <c r="Z189" s="87">
        <v>1</v>
      </c>
      <c r="AA189" s="115">
        <v>1</v>
      </c>
      <c r="AB189" s="2">
        <v>1</v>
      </c>
      <c r="AC189" s="1">
        <v>1</v>
      </c>
      <c r="AD189" s="2">
        <v>0</v>
      </c>
      <c r="AE189" s="1">
        <v>1</v>
      </c>
      <c r="AF189" s="85">
        <v>0</v>
      </c>
      <c r="AG189" s="43">
        <f t="shared" si="8"/>
        <v>0.5</v>
      </c>
      <c r="AH189" s="8">
        <f t="shared" si="9"/>
        <v>0.55555555555555558</v>
      </c>
      <c r="AI189" s="4">
        <v>946.71521257975678</v>
      </c>
      <c r="AJ189" s="107">
        <f t="shared" si="10"/>
        <v>263</v>
      </c>
      <c r="AK189" s="44">
        <f t="shared" si="11"/>
        <v>0.2778026554398938</v>
      </c>
    </row>
    <row r="190" spans="1:37" x14ac:dyDescent="0.25">
      <c r="A190" s="49" t="s">
        <v>389</v>
      </c>
      <c r="B190" s="50" t="s">
        <v>390</v>
      </c>
      <c r="C190" s="46" t="s">
        <v>317</v>
      </c>
      <c r="D190" s="16" t="s">
        <v>391</v>
      </c>
      <c r="E190" s="99" t="s">
        <v>471</v>
      </c>
      <c r="F190" s="94"/>
      <c r="G190" s="100"/>
      <c r="H190" s="26">
        <v>0</v>
      </c>
      <c r="I190" s="25">
        <v>0.33333333333333331</v>
      </c>
      <c r="J190" s="27"/>
      <c r="K190" s="28">
        <v>0</v>
      </c>
      <c r="L190" s="26"/>
      <c r="M190" s="29">
        <v>0</v>
      </c>
      <c r="N190" s="30"/>
      <c r="O190" s="28">
        <v>0</v>
      </c>
      <c r="P190" s="78"/>
      <c r="Q190" s="25">
        <v>0</v>
      </c>
      <c r="R190" s="79">
        <v>1</v>
      </c>
      <c r="S190" s="28">
        <v>0.33333333333333331</v>
      </c>
      <c r="T190" s="78"/>
      <c r="U190" s="29">
        <v>0</v>
      </c>
      <c r="V190" s="30">
        <v>1</v>
      </c>
      <c r="W190" s="27">
        <v>1</v>
      </c>
      <c r="X190" s="27">
        <v>1</v>
      </c>
      <c r="Y190" s="86">
        <v>0</v>
      </c>
      <c r="Z190" s="87">
        <v>1</v>
      </c>
      <c r="AA190" s="115">
        <v>1</v>
      </c>
      <c r="AB190" s="2">
        <v>0</v>
      </c>
      <c r="AC190" s="1">
        <v>0</v>
      </c>
      <c r="AD190" s="2">
        <v>0</v>
      </c>
      <c r="AE190" s="1">
        <v>1</v>
      </c>
      <c r="AF190" s="85">
        <v>0</v>
      </c>
      <c r="AG190" s="43">
        <f t="shared" si="8"/>
        <v>1</v>
      </c>
      <c r="AH190" s="8">
        <f t="shared" si="9"/>
        <v>0.55555555555555558</v>
      </c>
      <c r="AI190" s="4">
        <v>2317.8434441068293</v>
      </c>
      <c r="AJ190" s="107">
        <f t="shared" si="10"/>
        <v>0</v>
      </c>
      <c r="AK190" s="44">
        <f t="shared" si="11"/>
        <v>0</v>
      </c>
    </row>
    <row r="191" spans="1:37" x14ac:dyDescent="0.25">
      <c r="A191" s="49" t="s">
        <v>392</v>
      </c>
      <c r="B191" s="50" t="s">
        <v>393</v>
      </c>
      <c r="C191" s="46" t="s">
        <v>317</v>
      </c>
      <c r="D191" s="16" t="s">
        <v>358</v>
      </c>
      <c r="E191" s="99" t="s">
        <v>471</v>
      </c>
      <c r="F191" s="94"/>
      <c r="G191" s="100"/>
      <c r="H191" s="26">
        <v>0</v>
      </c>
      <c r="I191" s="25">
        <v>0.11111111111111112</v>
      </c>
      <c r="J191" s="27">
        <v>0</v>
      </c>
      <c r="K191" s="28">
        <v>0.11111111111111112</v>
      </c>
      <c r="L191" s="26">
        <v>1</v>
      </c>
      <c r="M191" s="29">
        <v>0.11111111111111112</v>
      </c>
      <c r="N191" s="30">
        <v>0</v>
      </c>
      <c r="O191" s="28">
        <v>0.33333333333333331</v>
      </c>
      <c r="P191" s="78"/>
      <c r="Q191" s="25">
        <v>0</v>
      </c>
      <c r="R191" s="79"/>
      <c r="S191" s="28">
        <v>0</v>
      </c>
      <c r="T191" s="78"/>
      <c r="U191" s="29">
        <v>0</v>
      </c>
      <c r="V191" s="30">
        <v>1</v>
      </c>
      <c r="W191" s="27">
        <v>1</v>
      </c>
      <c r="X191" s="27">
        <v>1</v>
      </c>
      <c r="Y191" s="86">
        <v>1</v>
      </c>
      <c r="Z191" s="87">
        <v>1</v>
      </c>
      <c r="AA191" s="115">
        <v>1</v>
      </c>
      <c r="AB191" s="2">
        <v>1</v>
      </c>
      <c r="AC191" s="1">
        <v>1</v>
      </c>
      <c r="AD191" s="2">
        <v>0</v>
      </c>
      <c r="AE191" s="1">
        <v>1</v>
      </c>
      <c r="AF191" s="85">
        <v>0</v>
      </c>
      <c r="AG191" s="43">
        <f t="shared" si="8"/>
        <v>0.5</v>
      </c>
      <c r="AH191" s="8">
        <f t="shared" si="9"/>
        <v>0.44444444444444448</v>
      </c>
      <c r="AI191" s="4">
        <v>3807.9342143137419</v>
      </c>
      <c r="AJ191" s="107">
        <f t="shared" si="10"/>
        <v>846.2</v>
      </c>
      <c r="AK191" s="44">
        <f t="shared" si="11"/>
        <v>0.22222022555410675</v>
      </c>
    </row>
    <row r="192" spans="1:37" x14ac:dyDescent="0.25">
      <c r="A192" s="49" t="s">
        <v>394</v>
      </c>
      <c r="B192" s="50" t="s">
        <v>395</v>
      </c>
      <c r="C192" s="46" t="s">
        <v>317</v>
      </c>
      <c r="D192" s="16" t="s">
        <v>353</v>
      </c>
      <c r="E192" s="99" t="s">
        <v>471</v>
      </c>
      <c r="F192" s="94"/>
      <c r="G192" s="100"/>
      <c r="H192" s="26"/>
      <c r="I192" s="25">
        <v>0</v>
      </c>
      <c r="J192" s="27"/>
      <c r="K192" s="28">
        <v>0</v>
      </c>
      <c r="L192" s="26">
        <v>1</v>
      </c>
      <c r="M192" s="29">
        <v>0.33333333333333331</v>
      </c>
      <c r="N192" s="30">
        <v>0</v>
      </c>
      <c r="O192" s="28">
        <v>0.33333333333333331</v>
      </c>
      <c r="P192" s="78"/>
      <c r="Q192" s="25">
        <v>0</v>
      </c>
      <c r="R192" s="79"/>
      <c r="S192" s="28">
        <v>0</v>
      </c>
      <c r="T192" s="78"/>
      <c r="U192" s="29">
        <v>0</v>
      </c>
      <c r="V192" s="30">
        <v>1</v>
      </c>
      <c r="W192" s="27">
        <v>1</v>
      </c>
      <c r="X192" s="27">
        <v>1</v>
      </c>
      <c r="Y192" s="86">
        <v>1</v>
      </c>
      <c r="Z192" s="87">
        <v>0</v>
      </c>
      <c r="AA192" s="115">
        <v>1</v>
      </c>
      <c r="AB192" s="2">
        <v>1</v>
      </c>
      <c r="AC192" s="1">
        <v>1</v>
      </c>
      <c r="AD192" s="2">
        <v>0</v>
      </c>
      <c r="AE192" s="1">
        <v>0</v>
      </c>
      <c r="AF192" s="85">
        <v>0</v>
      </c>
      <c r="AG192" s="43">
        <f t="shared" si="8"/>
        <v>0.7</v>
      </c>
      <c r="AH192" s="8">
        <f t="shared" si="9"/>
        <v>0.55555555555555558</v>
      </c>
      <c r="AI192" s="4">
        <v>3066.967544822166</v>
      </c>
      <c r="AJ192" s="107">
        <f t="shared" si="10"/>
        <v>511.2</v>
      </c>
      <c r="AK192" s="44">
        <f t="shared" si="11"/>
        <v>0.16667929886086919</v>
      </c>
    </row>
    <row r="193" spans="1:37" x14ac:dyDescent="0.25">
      <c r="A193" s="49" t="s">
        <v>396</v>
      </c>
      <c r="B193" s="50" t="s">
        <v>397</v>
      </c>
      <c r="C193" s="46" t="s">
        <v>317</v>
      </c>
      <c r="D193" s="16" t="s">
        <v>391</v>
      </c>
      <c r="E193" s="99" t="s">
        <v>471</v>
      </c>
      <c r="F193" s="94"/>
      <c r="G193" s="100"/>
      <c r="H193" s="26"/>
      <c r="I193" s="25">
        <v>0</v>
      </c>
      <c r="J193" s="27">
        <v>0</v>
      </c>
      <c r="K193" s="28">
        <v>0.16666666666666666</v>
      </c>
      <c r="L193" s="26">
        <v>1</v>
      </c>
      <c r="M193" s="29">
        <v>0.16666666666666666</v>
      </c>
      <c r="N193" s="30">
        <v>0</v>
      </c>
      <c r="O193" s="28">
        <v>0.33333333333333331</v>
      </c>
      <c r="P193" s="78"/>
      <c r="Q193" s="25">
        <v>0</v>
      </c>
      <c r="R193" s="79"/>
      <c r="S193" s="28">
        <v>0</v>
      </c>
      <c r="T193" s="78"/>
      <c r="U193" s="29">
        <v>0</v>
      </c>
      <c r="V193" s="30">
        <v>1</v>
      </c>
      <c r="W193" s="27">
        <v>1</v>
      </c>
      <c r="X193" s="27">
        <v>1</v>
      </c>
      <c r="Y193" s="86">
        <v>0</v>
      </c>
      <c r="Z193" s="87">
        <v>0</v>
      </c>
      <c r="AA193" s="115">
        <v>1</v>
      </c>
      <c r="AB193" s="2">
        <v>0</v>
      </c>
      <c r="AC193" s="1">
        <v>0</v>
      </c>
      <c r="AD193" s="2">
        <v>0</v>
      </c>
      <c r="AE193" s="1">
        <v>1</v>
      </c>
      <c r="AF193" s="85">
        <v>0</v>
      </c>
      <c r="AG193" s="43">
        <f t="shared" si="8"/>
        <v>1</v>
      </c>
      <c r="AH193" s="8">
        <f t="shared" si="9"/>
        <v>0.27777777777777773</v>
      </c>
      <c r="AI193" s="4">
        <v>2760.6106833076055</v>
      </c>
      <c r="AJ193" s="107">
        <f t="shared" si="10"/>
        <v>0</v>
      </c>
      <c r="AK193" s="44">
        <f t="shared" si="11"/>
        <v>0</v>
      </c>
    </row>
    <row r="194" spans="1:37" x14ac:dyDescent="0.25">
      <c r="A194" s="49" t="s">
        <v>398</v>
      </c>
      <c r="B194" s="50" t="s">
        <v>399</v>
      </c>
      <c r="C194" s="46" t="s">
        <v>317</v>
      </c>
      <c r="D194" s="16" t="s">
        <v>391</v>
      </c>
      <c r="E194" s="99" t="s">
        <v>471</v>
      </c>
      <c r="F194" s="94"/>
      <c r="G194" s="100"/>
      <c r="H194" s="26">
        <v>0</v>
      </c>
      <c r="I194" s="25">
        <v>0.33333333333333331</v>
      </c>
      <c r="J194" s="27"/>
      <c r="K194" s="28">
        <v>0</v>
      </c>
      <c r="L194" s="26"/>
      <c r="M194" s="29">
        <v>0</v>
      </c>
      <c r="N194" s="30"/>
      <c r="O194" s="28">
        <v>0</v>
      </c>
      <c r="P194" s="78">
        <v>1</v>
      </c>
      <c r="Q194" s="25">
        <v>0.33333333333333331</v>
      </c>
      <c r="R194" s="79"/>
      <c r="S194" s="28">
        <v>0</v>
      </c>
      <c r="T194" s="78"/>
      <c r="U194" s="29">
        <v>0</v>
      </c>
      <c r="V194" s="30">
        <v>1</v>
      </c>
      <c r="W194" s="27">
        <v>1</v>
      </c>
      <c r="X194" s="27">
        <v>1</v>
      </c>
      <c r="Y194" s="86">
        <v>1</v>
      </c>
      <c r="Z194" s="87">
        <v>1</v>
      </c>
      <c r="AA194" s="115">
        <v>1</v>
      </c>
      <c r="AB194" s="2">
        <v>0</v>
      </c>
      <c r="AC194" s="1">
        <v>0</v>
      </c>
      <c r="AD194" s="2">
        <v>0</v>
      </c>
      <c r="AE194" s="1">
        <v>1</v>
      </c>
      <c r="AF194" s="85">
        <v>0</v>
      </c>
      <c r="AG194" s="43">
        <f t="shared" si="8"/>
        <v>1</v>
      </c>
      <c r="AH194" s="8">
        <f t="shared" si="9"/>
        <v>0.66666666666666674</v>
      </c>
      <c r="AI194" s="4">
        <v>1062.5054168948013</v>
      </c>
      <c r="AJ194" s="107">
        <f t="shared" si="10"/>
        <v>0</v>
      </c>
      <c r="AK194" s="44">
        <f t="shared" si="11"/>
        <v>0</v>
      </c>
    </row>
    <row r="195" spans="1:37" x14ac:dyDescent="0.25">
      <c r="A195" s="49" t="s">
        <v>400</v>
      </c>
      <c r="B195" s="50" t="s">
        <v>401</v>
      </c>
      <c r="C195" s="46" t="s">
        <v>317</v>
      </c>
      <c r="D195" s="16" t="s">
        <v>391</v>
      </c>
      <c r="E195" s="99" t="s">
        <v>471</v>
      </c>
      <c r="F195" s="94"/>
      <c r="G195" s="100"/>
      <c r="H195" s="26">
        <v>0</v>
      </c>
      <c r="I195" s="25">
        <v>0.16666666666666666</v>
      </c>
      <c r="J195" s="27"/>
      <c r="K195" s="28">
        <v>0</v>
      </c>
      <c r="L195" s="26">
        <v>1</v>
      </c>
      <c r="M195" s="29">
        <v>0.16666666666666666</v>
      </c>
      <c r="N195" s="30"/>
      <c r="O195" s="28">
        <v>0</v>
      </c>
      <c r="P195" s="78">
        <v>1</v>
      </c>
      <c r="Q195" s="25">
        <v>0.16666666666666666</v>
      </c>
      <c r="R195" s="79">
        <v>1</v>
      </c>
      <c r="S195" s="28">
        <v>0.16666666666666666</v>
      </c>
      <c r="T195" s="78"/>
      <c r="U195" s="29">
        <v>0</v>
      </c>
      <c r="V195" s="30">
        <v>1</v>
      </c>
      <c r="W195" s="27">
        <v>1</v>
      </c>
      <c r="X195" s="27">
        <v>1</v>
      </c>
      <c r="Y195" s="86">
        <v>1</v>
      </c>
      <c r="Z195" s="87">
        <v>1</v>
      </c>
      <c r="AA195" s="115">
        <v>1</v>
      </c>
      <c r="AB195" s="2">
        <v>1</v>
      </c>
      <c r="AC195" s="1">
        <v>1</v>
      </c>
      <c r="AD195" s="2">
        <v>1</v>
      </c>
      <c r="AE195" s="1">
        <v>1</v>
      </c>
      <c r="AF195" s="85">
        <v>0</v>
      </c>
      <c r="AG195" s="43">
        <f t="shared" si="8"/>
        <v>0.19999999999999996</v>
      </c>
      <c r="AH195" s="8">
        <f t="shared" si="9"/>
        <v>0.83333333333333348</v>
      </c>
      <c r="AI195" s="4">
        <v>2680.8491335641702</v>
      </c>
      <c r="AJ195" s="107">
        <f t="shared" si="10"/>
        <v>1787.2</v>
      </c>
      <c r="AK195" s="44">
        <f t="shared" si="11"/>
        <v>0.66665444825831366</v>
      </c>
    </row>
    <row r="196" spans="1:37" x14ac:dyDescent="0.25">
      <c r="A196" s="49" t="s">
        <v>402</v>
      </c>
      <c r="B196" s="50" t="s">
        <v>403</v>
      </c>
      <c r="C196" s="46" t="s">
        <v>317</v>
      </c>
      <c r="D196" s="16" t="s">
        <v>391</v>
      </c>
      <c r="E196" s="99" t="s">
        <v>471</v>
      </c>
      <c r="F196" s="94"/>
      <c r="G196" s="100"/>
      <c r="H196" s="26">
        <v>0</v>
      </c>
      <c r="I196" s="25">
        <v>0.11111111111111112</v>
      </c>
      <c r="J196" s="27">
        <v>0</v>
      </c>
      <c r="K196" s="28">
        <v>0.11111111111111112</v>
      </c>
      <c r="L196" s="26">
        <v>0</v>
      </c>
      <c r="M196" s="29">
        <v>0.11111111111111112</v>
      </c>
      <c r="N196" s="30">
        <v>0</v>
      </c>
      <c r="O196" s="28">
        <v>0.11111111111111112</v>
      </c>
      <c r="P196" s="78">
        <v>1</v>
      </c>
      <c r="Q196" s="25">
        <v>0.11111111111111112</v>
      </c>
      <c r="R196" s="79">
        <v>1</v>
      </c>
      <c r="S196" s="28">
        <v>0.11111111111111112</v>
      </c>
      <c r="T196" s="78"/>
      <c r="U196" s="29">
        <v>0</v>
      </c>
      <c r="V196" s="30">
        <v>1</v>
      </c>
      <c r="W196" s="27">
        <v>1</v>
      </c>
      <c r="X196" s="27">
        <v>1</v>
      </c>
      <c r="Y196" s="86">
        <v>1</v>
      </c>
      <c r="Z196" s="87">
        <v>1</v>
      </c>
      <c r="AA196" s="115">
        <v>1</v>
      </c>
      <c r="AB196" s="2">
        <v>0</v>
      </c>
      <c r="AC196" s="1">
        <v>0</v>
      </c>
      <c r="AD196" s="2">
        <v>0</v>
      </c>
      <c r="AE196" s="1">
        <v>1</v>
      </c>
      <c r="AF196" s="85">
        <v>0</v>
      </c>
      <c r="AG196" s="43">
        <f t="shared" si="8"/>
        <v>1</v>
      </c>
      <c r="AH196" s="8">
        <f t="shared" si="9"/>
        <v>0.55555555555555558</v>
      </c>
      <c r="AI196" s="4">
        <v>1289.3273239776966</v>
      </c>
      <c r="AJ196" s="107">
        <f t="shared" si="10"/>
        <v>0</v>
      </c>
      <c r="AK196" s="44">
        <f t="shared" si="11"/>
        <v>0</v>
      </c>
    </row>
    <row r="197" spans="1:37" x14ac:dyDescent="0.25">
      <c r="A197" s="49" t="s">
        <v>404</v>
      </c>
      <c r="B197" s="50" t="s">
        <v>405</v>
      </c>
      <c r="C197" s="46" t="s">
        <v>317</v>
      </c>
      <c r="D197" s="16" t="s">
        <v>353</v>
      </c>
      <c r="E197" s="99" t="s">
        <v>471</v>
      </c>
      <c r="F197" s="94"/>
      <c r="G197" s="100"/>
      <c r="H197" s="26"/>
      <c r="I197" s="25">
        <v>0</v>
      </c>
      <c r="J197" s="27">
        <v>1</v>
      </c>
      <c r="K197" s="28">
        <v>0.33333333333333331</v>
      </c>
      <c r="L197" s="26"/>
      <c r="M197" s="29">
        <v>0</v>
      </c>
      <c r="N197" s="30">
        <v>0</v>
      </c>
      <c r="O197" s="28">
        <v>0.33333333333333331</v>
      </c>
      <c r="P197" s="78"/>
      <c r="Q197" s="25">
        <v>0</v>
      </c>
      <c r="R197" s="79"/>
      <c r="S197" s="28">
        <v>0</v>
      </c>
      <c r="T197" s="78"/>
      <c r="U197" s="29">
        <v>0</v>
      </c>
      <c r="V197" s="30">
        <v>1</v>
      </c>
      <c r="W197" s="27">
        <v>1</v>
      </c>
      <c r="X197" s="27">
        <v>1</v>
      </c>
      <c r="Y197" s="86">
        <v>1</v>
      </c>
      <c r="Z197" s="87">
        <v>1</v>
      </c>
      <c r="AA197" s="115">
        <v>1</v>
      </c>
      <c r="AB197" s="2">
        <v>1</v>
      </c>
      <c r="AC197" s="1">
        <v>0</v>
      </c>
      <c r="AD197" s="2">
        <v>0</v>
      </c>
      <c r="AE197" s="1">
        <v>1</v>
      </c>
      <c r="AF197" s="85">
        <v>0</v>
      </c>
      <c r="AG197" s="43">
        <f t="shared" ref="AG197:AG260" si="12">IF(OR(AA197=0,AB197=0),1,1-(AC197*0.3+AD197*0.3+AE197*0.2+AF197*0.2))</f>
        <v>0.8</v>
      </c>
      <c r="AH197" s="8">
        <f t="shared" ref="AH197:AH213" si="13">H197*I197+J197*K197+L197*M197+N197*O197+P197*Q197+R197*S197+T197*U197+V197*5%/0.9+W197*3%/0.9+X197*2%/0.9+Y197*10%/0.9+Z197*10%/0.9</f>
        <v>0.66666666666666674</v>
      </c>
      <c r="AI197" s="4">
        <v>1126.1786995024872</v>
      </c>
      <c r="AJ197" s="107">
        <f t="shared" ref="AJ197:AJ213" si="14">ROUND(AH197*AI197*(1-AG197),1)</f>
        <v>150.19999999999999</v>
      </c>
      <c r="AK197" s="44">
        <f t="shared" si="11"/>
        <v>0.13337137353632594</v>
      </c>
    </row>
    <row r="198" spans="1:37" x14ac:dyDescent="0.25">
      <c r="A198" s="49" t="s">
        <v>406</v>
      </c>
      <c r="B198" s="50" t="s">
        <v>407</v>
      </c>
      <c r="C198" s="46" t="s">
        <v>6</v>
      </c>
      <c r="D198" s="16" t="s">
        <v>41</v>
      </c>
      <c r="E198" s="99" t="s">
        <v>471</v>
      </c>
      <c r="F198" s="94"/>
      <c r="G198" s="100"/>
      <c r="H198" s="26">
        <v>0</v>
      </c>
      <c r="I198" s="25">
        <v>0.11111111111111112</v>
      </c>
      <c r="J198" s="27"/>
      <c r="K198" s="28">
        <v>0</v>
      </c>
      <c r="L198" s="26">
        <v>0</v>
      </c>
      <c r="M198" s="29">
        <v>0.22222222222222224</v>
      </c>
      <c r="N198" s="30">
        <v>0</v>
      </c>
      <c r="O198" s="28">
        <v>0.11111111111111112</v>
      </c>
      <c r="P198" s="78">
        <v>1</v>
      </c>
      <c r="Q198" s="25">
        <v>5.5555555555555559E-2</v>
      </c>
      <c r="R198" s="79">
        <v>0</v>
      </c>
      <c r="S198" s="28">
        <v>5.5555555555555559E-2</v>
      </c>
      <c r="T198" s="78">
        <v>1</v>
      </c>
      <c r="U198" s="29">
        <v>0.11111111111111112</v>
      </c>
      <c r="V198" s="30">
        <v>1</v>
      </c>
      <c r="W198" s="27">
        <v>0</v>
      </c>
      <c r="X198" s="27">
        <v>1</v>
      </c>
      <c r="Y198" s="86">
        <v>1</v>
      </c>
      <c r="Z198" s="87">
        <v>0</v>
      </c>
      <c r="AA198" s="115">
        <v>1</v>
      </c>
      <c r="AB198" s="2">
        <v>0</v>
      </c>
      <c r="AC198" s="1">
        <v>0</v>
      </c>
      <c r="AD198" s="2">
        <v>0</v>
      </c>
      <c r="AE198" s="1">
        <v>1</v>
      </c>
      <c r="AF198" s="85">
        <v>1</v>
      </c>
      <c r="AG198" s="43">
        <f t="shared" si="12"/>
        <v>1</v>
      </c>
      <c r="AH198" s="8">
        <f t="shared" si="13"/>
        <v>0.35555555555555557</v>
      </c>
      <c r="AI198" s="4">
        <v>1605.4277838984149</v>
      </c>
      <c r="AJ198" s="107">
        <f t="shared" si="14"/>
        <v>0</v>
      </c>
      <c r="AK198" s="44">
        <f t="shared" ref="AK198:AK213" si="15">AJ198/AI198</f>
        <v>0</v>
      </c>
    </row>
    <row r="199" spans="1:37" x14ac:dyDescent="0.25">
      <c r="A199" s="49" t="s">
        <v>408</v>
      </c>
      <c r="B199" s="50" t="s">
        <v>409</v>
      </c>
      <c r="C199" s="46" t="s">
        <v>135</v>
      </c>
      <c r="D199" s="16" t="s">
        <v>176</v>
      </c>
      <c r="E199" s="99" t="s">
        <v>471</v>
      </c>
      <c r="F199" s="94"/>
      <c r="G199" s="100"/>
      <c r="H199" s="26">
        <v>0</v>
      </c>
      <c r="I199" s="25">
        <v>0.11111111111111112</v>
      </c>
      <c r="J199" s="27">
        <v>1</v>
      </c>
      <c r="K199" s="28">
        <v>0.11111111111111112</v>
      </c>
      <c r="L199" s="26">
        <v>1</v>
      </c>
      <c r="M199" s="29">
        <v>0.11111111111111112</v>
      </c>
      <c r="N199" s="30">
        <v>0</v>
      </c>
      <c r="O199" s="28">
        <v>0.33333333333333331</v>
      </c>
      <c r="P199" s="78"/>
      <c r="Q199" s="25">
        <v>0</v>
      </c>
      <c r="R199" s="79"/>
      <c r="S199" s="28">
        <v>0</v>
      </c>
      <c r="T199" s="78"/>
      <c r="U199" s="29">
        <v>0</v>
      </c>
      <c r="V199" s="30">
        <v>1</v>
      </c>
      <c r="W199" s="27">
        <v>1</v>
      </c>
      <c r="X199" s="27">
        <v>1</v>
      </c>
      <c r="Y199" s="86">
        <v>1</v>
      </c>
      <c r="Z199" s="87">
        <v>1</v>
      </c>
      <c r="AA199" s="115">
        <v>1</v>
      </c>
      <c r="AB199" s="2">
        <v>1</v>
      </c>
      <c r="AC199" s="1">
        <v>1</v>
      </c>
      <c r="AD199" s="2">
        <v>0</v>
      </c>
      <c r="AE199" s="1">
        <v>1</v>
      </c>
      <c r="AF199" s="85">
        <v>1</v>
      </c>
      <c r="AG199" s="43">
        <f t="shared" si="12"/>
        <v>0.30000000000000004</v>
      </c>
      <c r="AH199" s="8">
        <f t="shared" si="13"/>
        <v>0.55555555555555558</v>
      </c>
      <c r="AI199" s="4">
        <v>3496.5922559402175</v>
      </c>
      <c r="AJ199" s="107">
        <f t="shared" si="14"/>
        <v>1359.8</v>
      </c>
      <c r="AK199" s="44">
        <f t="shared" si="15"/>
        <v>0.3888929278756742</v>
      </c>
    </row>
    <row r="200" spans="1:37" x14ac:dyDescent="0.25">
      <c r="A200" s="49" t="s">
        <v>440</v>
      </c>
      <c r="B200" s="50" t="s">
        <v>441</v>
      </c>
      <c r="C200" s="46" t="s">
        <v>6</v>
      </c>
      <c r="D200" s="16" t="s">
        <v>7</v>
      </c>
      <c r="E200" s="99" t="s">
        <v>471</v>
      </c>
      <c r="F200" s="94"/>
      <c r="G200" s="100"/>
      <c r="H200" s="26"/>
      <c r="I200" s="25">
        <v>0</v>
      </c>
      <c r="J200" s="27">
        <v>1</v>
      </c>
      <c r="K200" s="28">
        <v>0.33333333333333331</v>
      </c>
      <c r="L200" s="26"/>
      <c r="M200" s="29">
        <v>0</v>
      </c>
      <c r="N200" s="30"/>
      <c r="O200" s="28">
        <v>0</v>
      </c>
      <c r="P200" s="78">
        <v>1</v>
      </c>
      <c r="Q200" s="25">
        <v>0.33333333333333331</v>
      </c>
      <c r="R200" s="79"/>
      <c r="S200" s="28">
        <v>0</v>
      </c>
      <c r="T200" s="78"/>
      <c r="U200" s="29">
        <v>0</v>
      </c>
      <c r="V200" s="30">
        <v>1</v>
      </c>
      <c r="W200" s="27">
        <v>1</v>
      </c>
      <c r="X200" s="27">
        <v>1</v>
      </c>
      <c r="Y200" s="86">
        <v>1</v>
      </c>
      <c r="Z200" s="87">
        <v>1</v>
      </c>
      <c r="AA200" s="115">
        <v>1</v>
      </c>
      <c r="AB200" s="2">
        <v>1</v>
      </c>
      <c r="AC200" s="1">
        <v>1</v>
      </c>
      <c r="AD200" s="2">
        <v>0</v>
      </c>
      <c r="AE200" s="1">
        <v>1</v>
      </c>
      <c r="AF200" s="85">
        <v>0</v>
      </c>
      <c r="AG200" s="43">
        <f t="shared" si="12"/>
        <v>0.5</v>
      </c>
      <c r="AH200" s="8">
        <f t="shared" si="13"/>
        <v>1</v>
      </c>
      <c r="AI200" s="4">
        <v>2428.1953609393668</v>
      </c>
      <c r="AJ200" s="107">
        <f t="shared" si="14"/>
        <v>1214.0999999999999</v>
      </c>
      <c r="AK200" s="44">
        <f t="shared" si="15"/>
        <v>0.50000095524864019</v>
      </c>
    </row>
    <row r="201" spans="1:37" x14ac:dyDescent="0.25">
      <c r="A201" s="49" t="s">
        <v>410</v>
      </c>
      <c r="B201" s="50" t="s">
        <v>411</v>
      </c>
      <c r="C201" s="46" t="s">
        <v>6</v>
      </c>
      <c r="D201" s="16" t="s">
        <v>41</v>
      </c>
      <c r="E201" s="99" t="s">
        <v>471</v>
      </c>
      <c r="F201" s="94"/>
      <c r="G201" s="100"/>
      <c r="H201" s="26">
        <v>0</v>
      </c>
      <c r="I201" s="25">
        <v>0.16666666666666666</v>
      </c>
      <c r="J201" s="27"/>
      <c r="K201" s="28">
        <v>0</v>
      </c>
      <c r="L201" s="26">
        <v>1</v>
      </c>
      <c r="M201" s="29">
        <v>0.16666666666666666</v>
      </c>
      <c r="N201" s="30">
        <v>0</v>
      </c>
      <c r="O201" s="28">
        <v>8.3333333333333329E-2</v>
      </c>
      <c r="P201" s="78">
        <v>1</v>
      </c>
      <c r="Q201" s="25">
        <v>8.3333333333333329E-2</v>
      </c>
      <c r="R201" s="79">
        <v>1</v>
      </c>
      <c r="S201" s="28">
        <v>8.3333333333333329E-2</v>
      </c>
      <c r="T201" s="78">
        <v>1</v>
      </c>
      <c r="U201" s="29">
        <v>8.3333333333333329E-2</v>
      </c>
      <c r="V201" s="30">
        <v>1</v>
      </c>
      <c r="W201" s="27">
        <v>1</v>
      </c>
      <c r="X201" s="27">
        <v>1</v>
      </c>
      <c r="Y201" s="86">
        <v>0</v>
      </c>
      <c r="Z201" s="87">
        <v>0</v>
      </c>
      <c r="AA201" s="115">
        <v>1</v>
      </c>
      <c r="AB201" s="2">
        <v>1</v>
      </c>
      <c r="AC201" s="1">
        <v>1</v>
      </c>
      <c r="AD201" s="2">
        <v>0</v>
      </c>
      <c r="AE201" s="1">
        <v>1</v>
      </c>
      <c r="AF201" s="85">
        <v>1</v>
      </c>
      <c r="AG201" s="43">
        <f t="shared" si="12"/>
        <v>0.30000000000000004</v>
      </c>
      <c r="AH201" s="8">
        <f t="shared" si="13"/>
        <v>0.52777777777777779</v>
      </c>
      <c r="AI201" s="4">
        <v>2363.1625064610544</v>
      </c>
      <c r="AJ201" s="107">
        <f t="shared" si="14"/>
        <v>873.1</v>
      </c>
      <c r="AK201" s="44">
        <f t="shared" si="15"/>
        <v>0.36946253066087609</v>
      </c>
    </row>
    <row r="202" spans="1:37" x14ac:dyDescent="0.25">
      <c r="A202" s="49" t="s">
        <v>412</v>
      </c>
      <c r="B202" s="50" t="s">
        <v>413</v>
      </c>
      <c r="C202" s="46" t="s">
        <v>6</v>
      </c>
      <c r="D202" s="16" t="s">
        <v>7</v>
      </c>
      <c r="E202" s="99" t="s">
        <v>471</v>
      </c>
      <c r="F202" s="94"/>
      <c r="G202" s="100"/>
      <c r="H202" s="26"/>
      <c r="I202" s="25">
        <v>0</v>
      </c>
      <c r="J202" s="27"/>
      <c r="K202" s="28">
        <v>0</v>
      </c>
      <c r="L202" s="26">
        <v>1</v>
      </c>
      <c r="M202" s="29">
        <v>0.33333333333333331</v>
      </c>
      <c r="N202" s="30">
        <v>0</v>
      </c>
      <c r="O202" s="28">
        <v>0.33333333333333331</v>
      </c>
      <c r="P202" s="78"/>
      <c r="Q202" s="25">
        <v>0</v>
      </c>
      <c r="R202" s="79"/>
      <c r="S202" s="28">
        <v>0</v>
      </c>
      <c r="T202" s="78"/>
      <c r="U202" s="29">
        <v>0</v>
      </c>
      <c r="V202" s="30">
        <v>1</v>
      </c>
      <c r="W202" s="27">
        <v>1</v>
      </c>
      <c r="X202" s="27">
        <v>1</v>
      </c>
      <c r="Y202" s="86">
        <v>1</v>
      </c>
      <c r="Z202" s="87">
        <v>1</v>
      </c>
      <c r="AA202" s="115">
        <v>1</v>
      </c>
      <c r="AB202" s="2">
        <v>0</v>
      </c>
      <c r="AC202" s="1">
        <v>1</v>
      </c>
      <c r="AD202" s="2">
        <v>1</v>
      </c>
      <c r="AE202" s="1">
        <v>1</v>
      </c>
      <c r="AF202" s="85">
        <v>0</v>
      </c>
      <c r="AG202" s="43">
        <f t="shared" si="12"/>
        <v>1</v>
      </c>
      <c r="AH202" s="8">
        <f t="shared" si="13"/>
        <v>0.66666666666666674</v>
      </c>
      <c r="AI202" s="4">
        <v>1070.4362528067907</v>
      </c>
      <c r="AJ202" s="107">
        <f t="shared" si="14"/>
        <v>0</v>
      </c>
      <c r="AK202" s="44">
        <f t="shared" si="15"/>
        <v>0</v>
      </c>
    </row>
    <row r="203" spans="1:37" x14ac:dyDescent="0.25">
      <c r="A203" s="49" t="s">
        <v>414</v>
      </c>
      <c r="B203" s="50" t="s">
        <v>415</v>
      </c>
      <c r="C203" s="46" t="s">
        <v>135</v>
      </c>
      <c r="D203" s="16" t="s">
        <v>136</v>
      </c>
      <c r="E203" s="99" t="s">
        <v>471</v>
      </c>
      <c r="F203" s="94"/>
      <c r="G203" s="100"/>
      <c r="H203" s="26">
        <v>1</v>
      </c>
      <c r="I203" s="25">
        <v>0.16666666666666666</v>
      </c>
      <c r="J203" s="27"/>
      <c r="K203" s="28">
        <v>0</v>
      </c>
      <c r="L203" s="26">
        <v>0</v>
      </c>
      <c r="M203" s="29">
        <v>0.16666666666666666</v>
      </c>
      <c r="N203" s="30">
        <v>0</v>
      </c>
      <c r="O203" s="28">
        <v>0.33333333333333331</v>
      </c>
      <c r="P203" s="78"/>
      <c r="Q203" s="25">
        <v>0</v>
      </c>
      <c r="R203" s="79"/>
      <c r="S203" s="28">
        <v>0</v>
      </c>
      <c r="T203" s="78"/>
      <c r="U203" s="29">
        <v>0</v>
      </c>
      <c r="V203" s="30">
        <v>1</v>
      </c>
      <c r="W203" s="27">
        <v>1</v>
      </c>
      <c r="X203" s="27">
        <v>1</v>
      </c>
      <c r="Y203" s="86">
        <v>1</v>
      </c>
      <c r="Z203" s="87">
        <v>1</v>
      </c>
      <c r="AA203" s="115">
        <v>1</v>
      </c>
      <c r="AB203" s="2">
        <v>1</v>
      </c>
      <c r="AC203" s="1">
        <v>1</v>
      </c>
      <c r="AD203" s="2">
        <v>0</v>
      </c>
      <c r="AE203" s="1">
        <v>1</v>
      </c>
      <c r="AF203" s="85">
        <v>0</v>
      </c>
      <c r="AG203" s="43">
        <f t="shared" si="12"/>
        <v>0.5</v>
      </c>
      <c r="AH203" s="8">
        <f t="shared" si="13"/>
        <v>0.49999999999999994</v>
      </c>
      <c r="AI203" s="4">
        <v>799.65485524029737</v>
      </c>
      <c r="AJ203" s="107">
        <f t="shared" si="14"/>
        <v>199.9</v>
      </c>
      <c r="AK203" s="44">
        <f t="shared" si="15"/>
        <v>0.24998285033851234</v>
      </c>
    </row>
    <row r="204" spans="1:37" x14ac:dyDescent="0.25">
      <c r="A204" s="49" t="s">
        <v>416</v>
      </c>
      <c r="B204" s="50" t="s">
        <v>417</v>
      </c>
      <c r="C204" s="46" t="s">
        <v>135</v>
      </c>
      <c r="D204" s="16" t="s">
        <v>221</v>
      </c>
      <c r="E204" s="99" t="s">
        <v>471</v>
      </c>
      <c r="F204" s="94"/>
      <c r="G204" s="100"/>
      <c r="H204" s="26"/>
      <c r="I204" s="25">
        <v>0</v>
      </c>
      <c r="J204" s="27"/>
      <c r="K204" s="28">
        <v>0</v>
      </c>
      <c r="L204" s="26">
        <v>1</v>
      </c>
      <c r="M204" s="29">
        <v>0.33333333333333331</v>
      </c>
      <c r="N204" s="30"/>
      <c r="O204" s="28">
        <v>0</v>
      </c>
      <c r="P204" s="78">
        <v>1</v>
      </c>
      <c r="Q204" s="25">
        <v>0.11111111111111112</v>
      </c>
      <c r="R204" s="79">
        <v>0</v>
      </c>
      <c r="S204" s="28">
        <v>0.11111111111111112</v>
      </c>
      <c r="T204" s="78">
        <v>1</v>
      </c>
      <c r="U204" s="29">
        <v>0.11111111111111112</v>
      </c>
      <c r="V204" s="30">
        <v>1</v>
      </c>
      <c r="W204" s="27">
        <v>1</v>
      </c>
      <c r="X204" s="27">
        <v>1</v>
      </c>
      <c r="Y204" s="86">
        <v>1</v>
      </c>
      <c r="Z204" s="87">
        <v>1</v>
      </c>
      <c r="AA204" s="115">
        <v>1</v>
      </c>
      <c r="AB204" s="2">
        <v>1</v>
      </c>
      <c r="AC204" s="1">
        <v>1</v>
      </c>
      <c r="AD204" s="2">
        <v>0</v>
      </c>
      <c r="AE204" s="1">
        <v>0</v>
      </c>
      <c r="AF204" s="85">
        <v>0</v>
      </c>
      <c r="AG204" s="43">
        <f t="shared" si="12"/>
        <v>0.7</v>
      </c>
      <c r="AH204" s="8">
        <f t="shared" si="13"/>
        <v>0.88888888888888906</v>
      </c>
      <c r="AI204" s="4">
        <v>1301.3368755015663</v>
      </c>
      <c r="AJ204" s="107">
        <f t="shared" si="14"/>
        <v>347</v>
      </c>
      <c r="AK204" s="44">
        <f t="shared" si="15"/>
        <v>0.26664886435824536</v>
      </c>
    </row>
    <row r="205" spans="1:37" x14ac:dyDescent="0.25">
      <c r="A205" s="49" t="s">
        <v>418</v>
      </c>
      <c r="B205" s="50" t="s">
        <v>419</v>
      </c>
      <c r="C205" s="46" t="s">
        <v>135</v>
      </c>
      <c r="D205" s="16" t="s">
        <v>221</v>
      </c>
      <c r="E205" s="99" t="s">
        <v>471</v>
      </c>
      <c r="F205" s="94"/>
      <c r="G205" s="100"/>
      <c r="H205" s="26">
        <v>0</v>
      </c>
      <c r="I205" s="25">
        <v>0.11111111111111112</v>
      </c>
      <c r="J205" s="27">
        <v>1</v>
      </c>
      <c r="K205" s="28">
        <v>0.11111111111111112</v>
      </c>
      <c r="L205" s="26">
        <v>1</v>
      </c>
      <c r="M205" s="29">
        <v>0.11111111111111112</v>
      </c>
      <c r="N205" s="30">
        <v>0</v>
      </c>
      <c r="O205" s="28">
        <v>0.16666666666666666</v>
      </c>
      <c r="P205" s="78"/>
      <c r="Q205" s="25">
        <v>0</v>
      </c>
      <c r="R205" s="79">
        <v>0</v>
      </c>
      <c r="S205" s="28">
        <v>0.11111111111111112</v>
      </c>
      <c r="T205" s="78">
        <v>1</v>
      </c>
      <c r="U205" s="29">
        <v>5.5555555555555559E-2</v>
      </c>
      <c r="V205" s="30">
        <v>1</v>
      </c>
      <c r="W205" s="27">
        <v>0</v>
      </c>
      <c r="X205" s="27">
        <v>1</v>
      </c>
      <c r="Y205" s="86">
        <v>1</v>
      </c>
      <c r="Z205" s="87">
        <v>1</v>
      </c>
      <c r="AA205" s="115">
        <v>1</v>
      </c>
      <c r="AB205" s="2">
        <v>1</v>
      </c>
      <c r="AC205" s="1">
        <v>1</v>
      </c>
      <c r="AD205" s="2">
        <v>0</v>
      </c>
      <c r="AE205" s="1">
        <v>1</v>
      </c>
      <c r="AF205" s="85">
        <v>0</v>
      </c>
      <c r="AG205" s="43">
        <f t="shared" si="12"/>
        <v>0.5</v>
      </c>
      <c r="AH205" s="8">
        <f t="shared" si="13"/>
        <v>0.57777777777777783</v>
      </c>
      <c r="AI205" s="4">
        <v>888.02702683103576</v>
      </c>
      <c r="AJ205" s="107">
        <f t="shared" si="14"/>
        <v>256.5</v>
      </c>
      <c r="AK205" s="44">
        <f t="shared" si="15"/>
        <v>0.28884256024879307</v>
      </c>
    </row>
    <row r="206" spans="1:37" x14ac:dyDescent="0.25">
      <c r="A206" s="49" t="s">
        <v>420</v>
      </c>
      <c r="B206" s="50" t="s">
        <v>421</v>
      </c>
      <c r="C206" s="46" t="s">
        <v>135</v>
      </c>
      <c r="D206" s="16" t="s">
        <v>221</v>
      </c>
      <c r="E206" s="99" t="s">
        <v>471</v>
      </c>
      <c r="F206" s="94"/>
      <c r="G206" s="100"/>
      <c r="H206" s="26"/>
      <c r="I206" s="25">
        <v>0</v>
      </c>
      <c r="J206" s="27"/>
      <c r="K206" s="28">
        <v>0</v>
      </c>
      <c r="L206" s="26">
        <v>1</v>
      </c>
      <c r="M206" s="29">
        <v>0.33333333333333331</v>
      </c>
      <c r="N206" s="30">
        <v>0</v>
      </c>
      <c r="O206" s="28">
        <v>0.33333333333333331</v>
      </c>
      <c r="P206" s="78"/>
      <c r="Q206" s="25">
        <v>0</v>
      </c>
      <c r="R206" s="79"/>
      <c r="S206" s="28">
        <v>0</v>
      </c>
      <c r="T206" s="78"/>
      <c r="U206" s="29">
        <v>0</v>
      </c>
      <c r="V206" s="30">
        <v>1</v>
      </c>
      <c r="W206" s="27">
        <v>1</v>
      </c>
      <c r="X206" s="27">
        <v>1</v>
      </c>
      <c r="Y206" s="86">
        <v>0</v>
      </c>
      <c r="Z206" s="87">
        <v>0</v>
      </c>
      <c r="AA206" s="115">
        <v>1</v>
      </c>
      <c r="AB206" s="2">
        <v>1</v>
      </c>
      <c r="AC206" s="1">
        <v>1</v>
      </c>
      <c r="AD206" s="2">
        <v>0</v>
      </c>
      <c r="AE206" s="1">
        <v>0</v>
      </c>
      <c r="AF206" s="85">
        <v>0</v>
      </c>
      <c r="AG206" s="43">
        <f t="shared" si="12"/>
        <v>0.7</v>
      </c>
      <c r="AH206" s="8">
        <f t="shared" si="13"/>
        <v>0.44444444444444442</v>
      </c>
      <c r="AI206" s="4">
        <v>888.70681276634912</v>
      </c>
      <c r="AJ206" s="107">
        <f t="shared" si="14"/>
        <v>118.5</v>
      </c>
      <c r="AK206" s="44">
        <f t="shared" si="15"/>
        <v>0.1333398127455955</v>
      </c>
    </row>
    <row r="207" spans="1:37" x14ac:dyDescent="0.25">
      <c r="A207" s="49" t="s">
        <v>422</v>
      </c>
      <c r="B207" s="50" t="s">
        <v>423</v>
      </c>
      <c r="C207" s="46" t="s">
        <v>317</v>
      </c>
      <c r="D207" s="16" t="s">
        <v>318</v>
      </c>
      <c r="E207" s="99" t="s">
        <v>471</v>
      </c>
      <c r="F207" s="94"/>
      <c r="G207" s="100"/>
      <c r="H207" s="26">
        <v>0</v>
      </c>
      <c r="I207" s="25">
        <v>0.11111111111111112</v>
      </c>
      <c r="J207" s="27">
        <v>0</v>
      </c>
      <c r="K207" s="28">
        <v>0.11111111111111112</v>
      </c>
      <c r="L207" s="26">
        <v>0</v>
      </c>
      <c r="M207" s="29">
        <v>0.11111111111111112</v>
      </c>
      <c r="N207" s="30">
        <v>0</v>
      </c>
      <c r="O207" s="28">
        <v>0.16666666666666666</v>
      </c>
      <c r="P207" s="78"/>
      <c r="Q207" s="25">
        <v>0</v>
      </c>
      <c r="R207" s="79"/>
      <c r="S207" s="28">
        <v>0</v>
      </c>
      <c r="T207" s="78">
        <v>0</v>
      </c>
      <c r="U207" s="29">
        <v>0.16666666666666666</v>
      </c>
      <c r="V207" s="30">
        <v>1</v>
      </c>
      <c r="W207" s="27">
        <v>1</v>
      </c>
      <c r="X207" s="27">
        <v>1</v>
      </c>
      <c r="Y207" s="86">
        <v>0</v>
      </c>
      <c r="Z207" s="87">
        <v>1</v>
      </c>
      <c r="AA207" s="115">
        <v>1</v>
      </c>
      <c r="AB207" s="2">
        <v>1</v>
      </c>
      <c r="AC207" s="1">
        <v>1</v>
      </c>
      <c r="AD207" s="2">
        <v>0</v>
      </c>
      <c r="AE207" s="1">
        <v>1</v>
      </c>
      <c r="AF207" s="85">
        <v>0</v>
      </c>
      <c r="AG207" s="43">
        <f t="shared" si="12"/>
        <v>0.5</v>
      </c>
      <c r="AH207" s="8">
        <f t="shared" si="13"/>
        <v>0.22222222222222224</v>
      </c>
      <c r="AI207" s="4">
        <v>1440.6929922408076</v>
      </c>
      <c r="AJ207" s="107">
        <f t="shared" si="14"/>
        <v>160.1</v>
      </c>
      <c r="AK207" s="44">
        <f t="shared" si="15"/>
        <v>0.11112707624889991</v>
      </c>
    </row>
    <row r="208" spans="1:37" x14ac:dyDescent="0.25">
      <c r="A208" s="49" t="s">
        <v>424</v>
      </c>
      <c r="B208" s="50" t="s">
        <v>425</v>
      </c>
      <c r="C208" s="46" t="s">
        <v>317</v>
      </c>
      <c r="D208" s="16" t="s">
        <v>318</v>
      </c>
      <c r="E208" s="99" t="s">
        <v>471</v>
      </c>
      <c r="F208" s="94"/>
      <c r="G208" s="100"/>
      <c r="H208" s="26"/>
      <c r="I208" s="25">
        <v>0</v>
      </c>
      <c r="J208" s="27">
        <v>0</v>
      </c>
      <c r="K208" s="28">
        <v>0.16666666666666666</v>
      </c>
      <c r="L208" s="26">
        <v>0</v>
      </c>
      <c r="M208" s="29">
        <v>0.16666666666666666</v>
      </c>
      <c r="N208" s="30">
        <v>0</v>
      </c>
      <c r="O208" s="28">
        <v>0.33333333333333331</v>
      </c>
      <c r="P208" s="78"/>
      <c r="Q208" s="25">
        <v>0</v>
      </c>
      <c r="R208" s="79"/>
      <c r="S208" s="28">
        <v>0</v>
      </c>
      <c r="T208" s="78"/>
      <c r="U208" s="29">
        <v>0</v>
      </c>
      <c r="V208" s="30">
        <v>1</v>
      </c>
      <c r="W208" s="27">
        <v>1</v>
      </c>
      <c r="X208" s="27">
        <v>1</v>
      </c>
      <c r="Y208" s="86">
        <v>1</v>
      </c>
      <c r="Z208" s="87">
        <v>1</v>
      </c>
      <c r="AA208" s="115">
        <v>1</v>
      </c>
      <c r="AB208" s="2">
        <v>1</v>
      </c>
      <c r="AC208" s="1">
        <v>1</v>
      </c>
      <c r="AD208" s="2">
        <v>0</v>
      </c>
      <c r="AE208" s="1">
        <v>0</v>
      </c>
      <c r="AF208" s="85">
        <v>0</v>
      </c>
      <c r="AG208" s="43">
        <f t="shared" si="12"/>
        <v>0.7</v>
      </c>
      <c r="AH208" s="8">
        <f t="shared" si="13"/>
        <v>0.33333333333333337</v>
      </c>
      <c r="AI208" s="4">
        <v>2394.206064173698</v>
      </c>
      <c r="AJ208" s="107">
        <f t="shared" si="14"/>
        <v>239.4</v>
      </c>
      <c r="AK208" s="44">
        <f t="shared" si="15"/>
        <v>9.9991393214778734E-2</v>
      </c>
    </row>
    <row r="209" spans="1:37" x14ac:dyDescent="0.25">
      <c r="A209" s="49" t="s">
        <v>426</v>
      </c>
      <c r="B209" s="50" t="s">
        <v>427</v>
      </c>
      <c r="C209" s="46" t="s">
        <v>317</v>
      </c>
      <c r="D209" s="16" t="s">
        <v>318</v>
      </c>
      <c r="E209" s="99" t="s">
        <v>471</v>
      </c>
      <c r="F209" s="94"/>
      <c r="G209" s="100"/>
      <c r="H209" s="26"/>
      <c r="I209" s="25">
        <v>0</v>
      </c>
      <c r="J209" s="27">
        <v>0</v>
      </c>
      <c r="K209" s="28">
        <v>0.11111111111111112</v>
      </c>
      <c r="L209" s="26">
        <v>0</v>
      </c>
      <c r="M209" s="29">
        <v>0.22222222222222224</v>
      </c>
      <c r="N209" s="30">
        <v>0</v>
      </c>
      <c r="O209" s="28">
        <v>0.33333333333333331</v>
      </c>
      <c r="P209" s="78"/>
      <c r="Q209" s="25">
        <v>0</v>
      </c>
      <c r="R209" s="79"/>
      <c r="S209" s="28">
        <v>0</v>
      </c>
      <c r="T209" s="78"/>
      <c r="U209" s="29">
        <v>0</v>
      </c>
      <c r="V209" s="30">
        <v>1</v>
      </c>
      <c r="W209" s="27">
        <v>1</v>
      </c>
      <c r="X209" s="27">
        <v>1</v>
      </c>
      <c r="Y209" s="86">
        <v>1</v>
      </c>
      <c r="Z209" s="87">
        <v>1</v>
      </c>
      <c r="AA209" s="115">
        <v>1</v>
      </c>
      <c r="AB209" s="2">
        <v>1</v>
      </c>
      <c r="AC209" s="1">
        <v>0</v>
      </c>
      <c r="AD209" s="2">
        <v>0</v>
      </c>
      <c r="AE209" s="1">
        <v>0</v>
      </c>
      <c r="AF209" s="85">
        <v>0</v>
      </c>
      <c r="AG209" s="43">
        <f t="shared" si="12"/>
        <v>1</v>
      </c>
      <c r="AH209" s="8">
        <f t="shared" si="13"/>
        <v>0.33333333333333337</v>
      </c>
      <c r="AI209" s="4">
        <v>824.58033953512086</v>
      </c>
      <c r="AJ209" s="107">
        <f t="shared" si="14"/>
        <v>0</v>
      </c>
      <c r="AK209" s="44">
        <f t="shared" si="15"/>
        <v>0</v>
      </c>
    </row>
    <row r="210" spans="1:37" x14ac:dyDescent="0.25">
      <c r="A210" s="49" t="s">
        <v>428</v>
      </c>
      <c r="B210" s="50" t="s">
        <v>429</v>
      </c>
      <c r="C210" s="46" t="s">
        <v>317</v>
      </c>
      <c r="D210" s="16" t="s">
        <v>358</v>
      </c>
      <c r="E210" s="99" t="s">
        <v>471</v>
      </c>
      <c r="F210" s="94"/>
      <c r="G210" s="100"/>
      <c r="H210" s="26">
        <v>0</v>
      </c>
      <c r="I210" s="25">
        <v>0.11111111111111112</v>
      </c>
      <c r="J210" s="27">
        <v>0</v>
      </c>
      <c r="K210" s="28">
        <v>0.11111111111111112</v>
      </c>
      <c r="L210" s="26">
        <v>0</v>
      </c>
      <c r="M210" s="29">
        <v>0.11111111111111112</v>
      </c>
      <c r="N210" s="30">
        <v>0</v>
      </c>
      <c r="O210" s="28">
        <v>0.11111111111111112</v>
      </c>
      <c r="P210" s="78">
        <v>1</v>
      </c>
      <c r="Q210" s="25">
        <v>0.11111111111111112</v>
      </c>
      <c r="R210" s="79">
        <v>0</v>
      </c>
      <c r="S210" s="28">
        <v>0.11111111111111112</v>
      </c>
      <c r="T210" s="78"/>
      <c r="U210" s="29">
        <v>0</v>
      </c>
      <c r="V210" s="30">
        <v>1</v>
      </c>
      <c r="W210" s="27">
        <v>1</v>
      </c>
      <c r="X210" s="27">
        <v>1</v>
      </c>
      <c r="Y210" s="86">
        <v>1</v>
      </c>
      <c r="Z210" s="87">
        <v>1</v>
      </c>
      <c r="AA210" s="115">
        <v>1</v>
      </c>
      <c r="AB210" s="2">
        <v>1</v>
      </c>
      <c r="AC210" s="1">
        <v>1</v>
      </c>
      <c r="AD210" s="2">
        <v>0</v>
      </c>
      <c r="AE210" s="1">
        <v>1</v>
      </c>
      <c r="AF210" s="85">
        <v>0</v>
      </c>
      <c r="AG210" s="43">
        <f t="shared" si="12"/>
        <v>0.5</v>
      </c>
      <c r="AH210" s="8">
        <f t="shared" si="13"/>
        <v>0.44444444444444448</v>
      </c>
      <c r="AI210" s="4">
        <v>1060.0128684653189</v>
      </c>
      <c r="AJ210" s="107">
        <f t="shared" si="14"/>
        <v>235.6</v>
      </c>
      <c r="AK210" s="44">
        <f t="shared" si="15"/>
        <v>0.22226145267566463</v>
      </c>
    </row>
    <row r="211" spans="1:37" x14ac:dyDescent="0.25">
      <c r="A211" s="49" t="s">
        <v>430</v>
      </c>
      <c r="B211" s="50" t="s">
        <v>431</v>
      </c>
      <c r="C211" s="46" t="s">
        <v>317</v>
      </c>
      <c r="D211" s="16" t="s">
        <v>353</v>
      </c>
      <c r="E211" s="99" t="s">
        <v>471</v>
      </c>
      <c r="F211" s="94"/>
      <c r="G211" s="100"/>
      <c r="H211" s="26">
        <v>0</v>
      </c>
      <c r="I211" s="25">
        <v>0.11111111111111112</v>
      </c>
      <c r="J211" s="27">
        <v>0</v>
      </c>
      <c r="K211" s="28">
        <v>0.11111111111111112</v>
      </c>
      <c r="L211" s="26">
        <v>0</v>
      </c>
      <c r="M211" s="29">
        <v>0.11111111111111112</v>
      </c>
      <c r="N211" s="30">
        <v>0</v>
      </c>
      <c r="O211" s="28">
        <v>8.8888888888888892E-2</v>
      </c>
      <c r="P211" s="78">
        <v>1</v>
      </c>
      <c r="Q211" s="25">
        <v>7.7777777777777779E-2</v>
      </c>
      <c r="R211" s="79">
        <v>1</v>
      </c>
      <c r="S211" s="28">
        <v>8.8888888888888892E-2</v>
      </c>
      <c r="T211" s="78">
        <v>1</v>
      </c>
      <c r="U211" s="29">
        <v>7.7777777777777779E-2</v>
      </c>
      <c r="V211" s="30">
        <v>1</v>
      </c>
      <c r="W211" s="27">
        <v>1</v>
      </c>
      <c r="X211" s="27">
        <v>1</v>
      </c>
      <c r="Y211" s="86">
        <v>1</v>
      </c>
      <c r="Z211" s="87">
        <v>1</v>
      </c>
      <c r="AA211" s="115">
        <v>1</v>
      </c>
      <c r="AB211" s="2">
        <v>1</v>
      </c>
      <c r="AC211" s="1">
        <v>1</v>
      </c>
      <c r="AD211" s="2">
        <v>0</v>
      </c>
      <c r="AE211" s="1">
        <v>1</v>
      </c>
      <c r="AF211" s="85">
        <v>0</v>
      </c>
      <c r="AG211" s="43">
        <f t="shared" si="12"/>
        <v>0.5</v>
      </c>
      <c r="AH211" s="8">
        <f t="shared" si="13"/>
        <v>0.57777777777777783</v>
      </c>
      <c r="AI211" s="4">
        <v>2368.1476033200188</v>
      </c>
      <c r="AJ211" s="107">
        <f t="shared" si="14"/>
        <v>684.1</v>
      </c>
      <c r="AK211" s="44">
        <f t="shared" si="15"/>
        <v>0.2888755747491954</v>
      </c>
    </row>
    <row r="212" spans="1:37" x14ac:dyDescent="0.25">
      <c r="A212" s="49" t="s">
        <v>432</v>
      </c>
      <c r="B212" s="50" t="s">
        <v>433</v>
      </c>
      <c r="C212" s="46" t="s">
        <v>317</v>
      </c>
      <c r="D212" s="16" t="s">
        <v>391</v>
      </c>
      <c r="E212" s="99" t="s">
        <v>471</v>
      </c>
      <c r="F212" s="94"/>
      <c r="G212" s="100"/>
      <c r="H212" s="26">
        <v>0</v>
      </c>
      <c r="I212" s="25">
        <v>5.5555555555555559E-2</v>
      </c>
      <c r="J212" s="27">
        <v>0</v>
      </c>
      <c r="K212" s="28">
        <v>0.11111111111111112</v>
      </c>
      <c r="L212" s="26">
        <v>0</v>
      </c>
      <c r="M212" s="29">
        <v>0.16666666666666666</v>
      </c>
      <c r="N212" s="30"/>
      <c r="O212" s="28">
        <v>0</v>
      </c>
      <c r="P212" s="78">
        <v>1</v>
      </c>
      <c r="Q212" s="25">
        <v>0.33333333333333331</v>
      </c>
      <c r="R212" s="79"/>
      <c r="S212" s="28">
        <v>0</v>
      </c>
      <c r="T212" s="78"/>
      <c r="U212" s="29">
        <v>0</v>
      </c>
      <c r="V212" s="30">
        <v>1</v>
      </c>
      <c r="W212" s="27">
        <v>0</v>
      </c>
      <c r="X212" s="27">
        <v>1</v>
      </c>
      <c r="Y212" s="86">
        <v>1</v>
      </c>
      <c r="Z212" s="87">
        <v>0</v>
      </c>
      <c r="AA212" s="115">
        <v>1</v>
      </c>
      <c r="AB212" s="2">
        <v>1</v>
      </c>
      <c r="AC212" s="1">
        <v>0</v>
      </c>
      <c r="AD212" s="2">
        <v>0</v>
      </c>
      <c r="AE212" s="1">
        <v>0</v>
      </c>
      <c r="AF212" s="85">
        <v>0</v>
      </c>
      <c r="AG212" s="43">
        <f t="shared" si="12"/>
        <v>1</v>
      </c>
      <c r="AH212" s="8">
        <f t="shared" si="13"/>
        <v>0.52222222222222225</v>
      </c>
      <c r="AI212" s="4">
        <v>4406.1458373895102</v>
      </c>
      <c r="AJ212" s="107">
        <f t="shared" si="14"/>
        <v>0</v>
      </c>
      <c r="AK212" s="44">
        <f t="shared" si="15"/>
        <v>0</v>
      </c>
    </row>
    <row r="213" spans="1:37" ht="15.75" thickBot="1" x14ac:dyDescent="0.3">
      <c r="A213" s="51" t="s">
        <v>434</v>
      </c>
      <c r="B213" s="52" t="s">
        <v>435</v>
      </c>
      <c r="C213" s="53" t="s">
        <v>317</v>
      </c>
      <c r="D213" s="54" t="s">
        <v>391</v>
      </c>
      <c r="E213" s="99" t="s">
        <v>471</v>
      </c>
      <c r="F213" s="94"/>
      <c r="G213" s="100"/>
      <c r="H213" s="26">
        <v>0</v>
      </c>
      <c r="I213" s="25">
        <v>0.11111111111111112</v>
      </c>
      <c r="J213" s="27">
        <v>0</v>
      </c>
      <c r="K213" s="28">
        <v>0.11111111111111112</v>
      </c>
      <c r="L213" s="26">
        <v>1</v>
      </c>
      <c r="M213" s="29">
        <v>0.11111111111111112</v>
      </c>
      <c r="N213" s="30">
        <v>0</v>
      </c>
      <c r="O213" s="28">
        <v>0.33333333333333331</v>
      </c>
      <c r="P213" s="78"/>
      <c r="Q213" s="25">
        <v>0</v>
      </c>
      <c r="R213" s="79"/>
      <c r="S213" s="28">
        <v>0</v>
      </c>
      <c r="T213" s="78"/>
      <c r="U213" s="29">
        <v>0</v>
      </c>
      <c r="V213" s="192">
        <v>1</v>
      </c>
      <c r="W213" s="193">
        <v>1</v>
      </c>
      <c r="X213" s="193">
        <v>1</v>
      </c>
      <c r="Y213" s="86">
        <v>0</v>
      </c>
      <c r="Z213" s="87">
        <v>0</v>
      </c>
      <c r="AA213" s="116">
        <v>1</v>
      </c>
      <c r="AB213" s="89">
        <v>0</v>
      </c>
      <c r="AC213" s="88">
        <v>0</v>
      </c>
      <c r="AD213" s="89">
        <v>0</v>
      </c>
      <c r="AE213" s="88">
        <v>1</v>
      </c>
      <c r="AF213" s="90">
        <v>0</v>
      </c>
      <c r="AG213" s="55">
        <f t="shared" si="12"/>
        <v>1</v>
      </c>
      <c r="AH213" s="8">
        <f t="shared" si="13"/>
        <v>0.22222222222222224</v>
      </c>
      <c r="AI213" s="56">
        <v>1378.3792815037484</v>
      </c>
      <c r="AJ213" s="108">
        <f t="shared" si="14"/>
        <v>0</v>
      </c>
      <c r="AK213" s="57">
        <f t="shared" si="15"/>
        <v>0</v>
      </c>
    </row>
    <row r="214" spans="1:37" s="76" customFormat="1" ht="21" customHeight="1" thickBot="1" x14ac:dyDescent="0.3">
      <c r="A214" s="58"/>
      <c r="B214" s="59" t="s">
        <v>452</v>
      </c>
      <c r="C214" s="60"/>
      <c r="D214" s="61"/>
      <c r="E214" s="101"/>
      <c r="F214" s="102"/>
      <c r="G214" s="103">
        <f>SUM(G5:G213)</f>
        <v>0</v>
      </c>
      <c r="H214" s="63" t="str">
        <f>SUM(H5:H213)&amp;" Out of "&amp;COUNT(H5:H213)&amp;" CCGs"</f>
        <v>36 Out of 119 CCGs</v>
      </c>
      <c r="I214" s="64"/>
      <c r="J214" s="65" t="str">
        <f>SUM(J5:J213)&amp;" Out of "&amp;COUNT(J5:J213)&amp;" CCGs"</f>
        <v>54 Out of 116 CCGs</v>
      </c>
      <c r="K214" s="66"/>
      <c r="L214" s="63" t="str">
        <f>SUM(L5:L213)&amp;" Out of "&amp;COUNT(L5:L213)&amp;" CCGs"</f>
        <v>75 Out of 142 CCGs</v>
      </c>
      <c r="M214" s="68"/>
      <c r="N214" s="62" t="str">
        <f>SUM(N5:N213)&amp;" Out of "&amp;COUNT(N5:N213)&amp;" CCGs"</f>
        <v>2 Out of 118 CCGs</v>
      </c>
      <c r="O214" s="66"/>
      <c r="P214" s="63" t="str">
        <f>SUM(P5:P213)&amp;" Out of "&amp;COUNT(P5:P213)&amp;" CCGs"</f>
        <v>71 Out of 74 CCGs</v>
      </c>
      <c r="Q214" s="64"/>
      <c r="R214" s="65" t="str">
        <f>SUM(R5:R213)&amp;" Out of "&amp;COUNT(R5:R213)&amp;" CCGs"</f>
        <v>37 Out of 90 CCGs</v>
      </c>
      <c r="S214" s="66"/>
      <c r="T214" s="67" t="str">
        <f>SUM(T5:T213)&amp;" Out of "&amp;COUNT(T5:T213)&amp;" CCGs"</f>
        <v>42 Out of 74 CCGs</v>
      </c>
      <c r="U214" s="190"/>
      <c r="V214" s="194" t="str">
        <f>SUM(V5:V213)&amp;" Out of "&amp;COUNT(V5:V213)&amp;" CCGs"</f>
        <v>202 Out of 209 CCGs</v>
      </c>
      <c r="W214" s="195" t="str">
        <f t="shared" ref="W214" si="16">SUM(W5:W213)&amp;" Out of "&amp;COUNT(W5:W213)&amp;" CCGs"</f>
        <v>189 Out of 209 CCGs</v>
      </c>
      <c r="X214" s="196" t="str">
        <f t="shared" ref="X214:AF214" si="17">SUM(X5:X213)&amp;" Out of "&amp;COUNT(X5:X213)&amp;" CCGs"</f>
        <v>208 Out of 209 CCGs</v>
      </c>
      <c r="Y214" s="191" t="str">
        <f t="shared" si="17"/>
        <v>153 Out of 209 CCGs</v>
      </c>
      <c r="Z214" s="69" t="str">
        <f t="shared" si="17"/>
        <v>141 Out of 209 CCGs</v>
      </c>
      <c r="AA214" s="117" t="str">
        <f t="shared" si="17"/>
        <v>209 Out of 209 CCGs</v>
      </c>
      <c r="AB214" s="77" t="str">
        <f t="shared" si="17"/>
        <v>172 Out of 209 CCGs</v>
      </c>
      <c r="AC214" s="70" t="str">
        <f t="shared" si="17"/>
        <v>152 Out of 209 CCGs</v>
      </c>
      <c r="AD214" s="71" t="str">
        <f t="shared" si="17"/>
        <v>25 Out of 209 CCGs</v>
      </c>
      <c r="AE214" s="71" t="str">
        <f t="shared" si="17"/>
        <v>165 Out of 209 CCGs</v>
      </c>
      <c r="AF214" s="71" t="str">
        <f t="shared" si="17"/>
        <v>55 Out of 209 CCGs</v>
      </c>
      <c r="AG214" s="72"/>
      <c r="AH214" s="73"/>
      <c r="AI214" s="74">
        <f>SUM(AI5:AI213)</f>
        <v>274333.95886444103</v>
      </c>
      <c r="AJ214" s="105">
        <f>SUM(AJ5:AJ213)</f>
        <v>56472.100000000006</v>
      </c>
      <c r="AK214" s="75"/>
    </row>
    <row r="215" spans="1:37" x14ac:dyDescent="0.25">
      <c r="AC215" s="7"/>
      <c r="AD215" s="7"/>
      <c r="AE215" s="7"/>
      <c r="AF215" s="7"/>
      <c r="AJ215" s="3"/>
    </row>
    <row r="216" spans="1:37" ht="75" x14ac:dyDescent="0.25">
      <c r="B216" s="104" t="s">
        <v>472</v>
      </c>
      <c r="AF216" s="5" t="s">
        <v>468</v>
      </c>
    </row>
  </sheetData>
  <autoFilter ref="A4:AK214"/>
  <mergeCells count="33">
    <mergeCell ref="A2:A4"/>
    <mergeCell ref="H3:I3"/>
    <mergeCell ref="J3:K3"/>
    <mergeCell ref="D2:D4"/>
    <mergeCell ref="C2:C4"/>
    <mergeCell ref="F3:G3"/>
    <mergeCell ref="E1:G1"/>
    <mergeCell ref="E2:G2"/>
    <mergeCell ref="H1:M1"/>
    <mergeCell ref="N1:U1"/>
    <mergeCell ref="B2:B4"/>
    <mergeCell ref="L3:M3"/>
    <mergeCell ref="N3:O3"/>
    <mergeCell ref="AG1:AK1"/>
    <mergeCell ref="V1:X1"/>
    <mergeCell ref="V2:X2"/>
    <mergeCell ref="AA1:AF1"/>
    <mergeCell ref="AK2:AK4"/>
    <mergeCell ref="AJ2:AJ4"/>
    <mergeCell ref="AI2:AI4"/>
    <mergeCell ref="AH2:AH4"/>
    <mergeCell ref="AG2:AG4"/>
    <mergeCell ref="R2:S2"/>
    <mergeCell ref="R3:S3"/>
    <mergeCell ref="T2:U2"/>
    <mergeCell ref="T3:U3"/>
    <mergeCell ref="V3:X3"/>
    <mergeCell ref="H2:I2"/>
    <mergeCell ref="J2:K2"/>
    <mergeCell ref="L2:M2"/>
    <mergeCell ref="N2:O2"/>
    <mergeCell ref="P3:Q3"/>
    <mergeCell ref="P2:Q2"/>
  </mergeCells>
  <pageMargins left="0.70866141732283472" right="0.70866141732283472" top="0.74803149606299213" bottom="0.74803149606299213" header="0.31496062992125984" footer="0.31496062992125984"/>
  <pageSetup paperSize="8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Assessment</vt:lpstr>
      <vt:lpstr>Assessment!Print_Area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Chappell</dc:creator>
  <cp:lastModifiedBy>Simon Chappell</cp:lastModifiedBy>
  <cp:lastPrinted>2016-12-22T12:32:06Z</cp:lastPrinted>
  <dcterms:created xsi:type="dcterms:W3CDTF">2015-12-21T11:56:21Z</dcterms:created>
  <dcterms:modified xsi:type="dcterms:W3CDTF">2016-12-23T14:25:53Z</dcterms:modified>
</cp:coreProperties>
</file>