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730" windowHeight="9525"/>
  </bookViews>
  <sheets>
    <sheet name="Proactive Care Programme" sheetId="2" r:id="rId1"/>
    <sheet name="Codes" sheetId="3" state="hidden" r:id="rId2"/>
    <sheet name="Backsheet" sheetId="4" state="hidden" r:id="rId3"/>
    <sheet name="Sheet1" sheetId="5" r:id="rId4"/>
  </sheets>
  <calcPr calcId="145621"/>
</workbook>
</file>

<file path=xl/calcChain.xml><?xml version="1.0" encoding="utf-8"?>
<calcChain xmlns="http://schemas.openxmlformats.org/spreadsheetml/2006/main">
  <c r="M205" i="3" l="1"/>
  <c r="M196" i="3"/>
  <c r="M195" i="3"/>
  <c r="M173" i="3"/>
  <c r="M168" i="3"/>
  <c r="M166" i="3"/>
  <c r="M132" i="3"/>
  <c r="M124" i="3"/>
  <c r="M118" i="3"/>
  <c r="M111" i="3"/>
  <c r="M110" i="3"/>
  <c r="M104" i="3"/>
  <c r="M95" i="3"/>
  <c r="M78" i="3"/>
  <c r="M71" i="3"/>
  <c r="M62" i="3"/>
  <c r="M61" i="3"/>
  <c r="M57" i="3"/>
  <c r="M59" i="3"/>
  <c r="M56" i="3"/>
  <c r="M48" i="3"/>
  <c r="M26" i="3"/>
  <c r="M14" i="3"/>
  <c r="M12" i="3"/>
  <c r="M4" i="3"/>
  <c r="M3" i="3"/>
  <c r="M8" i="3"/>
  <c r="M9" i="3"/>
  <c r="M10" i="3"/>
  <c r="M13" i="3"/>
  <c r="M25" i="3"/>
  <c r="M27" i="3"/>
  <c r="M28" i="3"/>
  <c r="M29" i="3"/>
  <c r="M30" i="3"/>
  <c r="M33" i="3"/>
  <c r="M34" i="3"/>
  <c r="M39" i="3"/>
  <c r="M40" i="3"/>
  <c r="M47" i="3"/>
  <c r="M55" i="3"/>
  <c r="M60" i="3"/>
  <c r="M70" i="3"/>
  <c r="M72" i="3"/>
  <c r="M73" i="3"/>
  <c r="M77" i="3"/>
  <c r="M84" i="3"/>
  <c r="M85" i="3"/>
  <c r="M86" i="3"/>
  <c r="M94" i="3"/>
  <c r="M96" i="3"/>
  <c r="M97" i="3"/>
  <c r="M98" i="3"/>
  <c r="M99" i="3"/>
  <c r="M102" i="3"/>
  <c r="M103" i="3"/>
  <c r="M109" i="3"/>
  <c r="M116" i="3"/>
  <c r="M117" i="3"/>
  <c r="M123" i="3"/>
  <c r="M125" i="3"/>
  <c r="M131" i="3"/>
  <c r="M133" i="3"/>
  <c r="M163" i="3"/>
  <c r="M164" i="3"/>
  <c r="M167" i="3"/>
  <c r="M169" i="3"/>
  <c r="M170" i="3"/>
  <c r="M171" i="3"/>
  <c r="M172" i="3"/>
  <c r="M174" i="3"/>
  <c r="M175" i="3"/>
  <c r="M176" i="3"/>
  <c r="M182" i="3"/>
  <c r="M183" i="3"/>
  <c r="M184" i="3"/>
  <c r="M194" i="3"/>
  <c r="M204" i="3"/>
  <c r="M2" i="3"/>
  <c r="M207" i="3" l="1"/>
  <c r="M206" i="3"/>
  <c r="M198" i="3"/>
  <c r="M197" i="3"/>
  <c r="M185" i="3"/>
  <c r="M177" i="3"/>
  <c r="M165" i="3"/>
  <c r="M134" i="3"/>
  <c r="M126" i="3"/>
  <c r="M120" i="3"/>
  <c r="M119" i="3"/>
  <c r="M113" i="3"/>
  <c r="M112" i="3"/>
  <c r="M106" i="3"/>
  <c r="M105" i="3"/>
  <c r="M100" i="3"/>
  <c r="M101" i="3"/>
  <c r="M88" i="3"/>
  <c r="M87" i="3"/>
  <c r="M80" i="3"/>
  <c r="M79" i="3"/>
  <c r="M74" i="3"/>
  <c r="M64" i="3"/>
  <c r="M63" i="3"/>
  <c r="M58" i="3"/>
  <c r="M50" i="3"/>
  <c r="M49" i="3"/>
  <c r="M42" i="3"/>
  <c r="M41" i="3"/>
  <c r="M36" i="3"/>
  <c r="M35" i="3"/>
  <c r="M31" i="3"/>
  <c r="M32" i="3"/>
  <c r="M16" i="3"/>
  <c r="M15" i="3"/>
  <c r="M11" i="3"/>
  <c r="M7" i="3"/>
  <c r="M6" i="3"/>
  <c r="M5" i="3"/>
  <c r="F16" i="4"/>
  <c r="F17" i="4"/>
  <c r="F18" i="4"/>
  <c r="F19" i="4"/>
  <c r="F20" i="4"/>
  <c r="F21" i="4"/>
  <c r="F22" i="4"/>
  <c r="F23" i="4"/>
  <c r="F15" i="4"/>
  <c r="E16" i="4"/>
  <c r="E17" i="4"/>
  <c r="E18" i="4"/>
  <c r="E19" i="4"/>
  <c r="E20" i="4"/>
  <c r="E21" i="4"/>
  <c r="E22" i="4"/>
  <c r="E23" i="4"/>
  <c r="E15" i="4"/>
  <c r="D14" i="4"/>
  <c r="E14" i="4"/>
  <c r="F14" i="4"/>
  <c r="D13" i="4"/>
  <c r="E13" i="4"/>
  <c r="F13" i="4"/>
  <c r="D5" i="4"/>
  <c r="D16" i="4" s="1"/>
  <c r="E5" i="4"/>
  <c r="F5" i="4"/>
  <c r="D6" i="4"/>
  <c r="D17" i="4" s="1"/>
  <c r="E6" i="4"/>
  <c r="F6" i="4"/>
  <c r="E7" i="4"/>
  <c r="F7" i="4"/>
  <c r="E8" i="4"/>
  <c r="F8" i="4"/>
  <c r="D9" i="4"/>
  <c r="D20" i="4" s="1"/>
  <c r="E9" i="4"/>
  <c r="F9" i="4"/>
  <c r="D10" i="4"/>
  <c r="D21" i="4" s="1"/>
  <c r="E10" i="4"/>
  <c r="F10" i="4"/>
  <c r="D11" i="4"/>
  <c r="D22" i="4" s="1"/>
  <c r="E11" i="4"/>
  <c r="F11" i="4"/>
  <c r="D12" i="4"/>
  <c r="D23" i="4" s="1"/>
  <c r="E12" i="4"/>
  <c r="F12" i="4"/>
  <c r="F4" i="4"/>
  <c r="E4" i="4"/>
  <c r="D4" i="4"/>
  <c r="D15" i="4" s="1"/>
  <c r="M208" i="3" l="1"/>
  <c r="M199" i="3"/>
  <c r="M186" i="3"/>
  <c r="M178" i="3"/>
  <c r="M135" i="3"/>
  <c r="M127" i="3"/>
  <c r="M121" i="3"/>
  <c r="M122" i="3"/>
  <c r="M115" i="3"/>
  <c r="M114" i="3"/>
  <c r="M108" i="3"/>
  <c r="M107" i="3"/>
  <c r="M89" i="3"/>
  <c r="M81" i="3"/>
  <c r="M75" i="3"/>
  <c r="M76" i="3"/>
  <c r="M65" i="3"/>
  <c r="M51" i="3"/>
  <c r="M43" i="3"/>
  <c r="M38" i="3"/>
  <c r="M37" i="3"/>
  <c r="M17" i="3"/>
  <c r="G3" i="3"/>
  <c r="H3" i="3"/>
  <c r="G4" i="3"/>
  <c r="H4" i="3"/>
  <c r="G5" i="3"/>
  <c r="H5" i="3"/>
  <c r="G6" i="3"/>
  <c r="H6" i="3"/>
  <c r="G7" i="3"/>
  <c r="H7" i="2" s="1"/>
  <c r="H7" i="3"/>
  <c r="I7" i="2" s="1"/>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2" i="3"/>
  <c r="H2" i="3"/>
  <c r="F3" i="3"/>
  <c r="F4" i="3"/>
  <c r="F5" i="3"/>
  <c r="F6" i="3"/>
  <c r="F7" i="3"/>
  <c r="G7" i="2" s="1"/>
  <c r="F8" i="3"/>
  <c r="F9" i="3"/>
  <c r="F10" i="3"/>
  <c r="F11" i="3"/>
  <c r="F12" i="3"/>
  <c r="F13" i="3"/>
  <c r="F14" i="3"/>
  <c r="F15" i="3"/>
  <c r="F16" i="3"/>
  <c r="F17" i="3"/>
  <c r="F18" i="3"/>
  <c r="F19" i="3"/>
  <c r="F20" i="3"/>
  <c r="F21" i="3"/>
  <c r="F22" i="3"/>
  <c r="F23" i="3"/>
  <c r="F24" i="3"/>
  <c r="F25" i="3"/>
  <c r="F26" i="3"/>
  <c r="F27" i="3"/>
  <c r="F28" i="3"/>
  <c r="F29" i="3"/>
  <c r="F2" i="3"/>
  <c r="F15" i="2" l="1"/>
  <c r="F19" i="2"/>
  <c r="F27" i="2"/>
  <c r="F39" i="2"/>
  <c r="F24" i="2"/>
  <c r="F32" i="2"/>
  <c r="F40" i="2"/>
  <c r="F17" i="2"/>
  <c r="F21" i="2"/>
  <c r="F25" i="2"/>
  <c r="F29" i="2"/>
  <c r="F33" i="2"/>
  <c r="F37" i="2"/>
  <c r="F41" i="2"/>
  <c r="F45" i="2"/>
  <c r="F18" i="2"/>
  <c r="F22" i="2"/>
  <c r="F26" i="2"/>
  <c r="F30" i="2"/>
  <c r="F34" i="2"/>
  <c r="F38" i="2"/>
  <c r="F42" i="2"/>
  <c r="F23" i="2"/>
  <c r="F31" i="2"/>
  <c r="F35" i="2"/>
  <c r="F43" i="2"/>
  <c r="F16" i="2"/>
  <c r="F20" i="2"/>
  <c r="F28" i="2"/>
  <c r="F36" i="2"/>
  <c r="F44" i="2"/>
  <c r="C29" i="2"/>
  <c r="C33" i="2"/>
  <c r="C37" i="2"/>
  <c r="C41" i="2"/>
  <c r="C45" i="2"/>
  <c r="C49" i="2"/>
  <c r="C53" i="2"/>
  <c r="C57" i="2"/>
  <c r="C61" i="2"/>
  <c r="C27" i="2"/>
  <c r="C30" i="2"/>
  <c r="C34" i="2"/>
  <c r="C38" i="2"/>
  <c r="C42" i="2"/>
  <c r="C46" i="2"/>
  <c r="C50" i="2"/>
  <c r="C54" i="2"/>
  <c r="C58" i="2"/>
  <c r="C62" i="2"/>
  <c r="C31" i="2"/>
  <c r="C35" i="2"/>
  <c r="C39" i="2"/>
  <c r="C43" i="2"/>
  <c r="C47" i="2"/>
  <c r="C51" i="2"/>
  <c r="C55" i="2"/>
  <c r="C59" i="2"/>
  <c r="C63" i="2"/>
  <c r="C28" i="2"/>
  <c r="C32" i="2"/>
  <c r="C36" i="2"/>
  <c r="C40" i="2"/>
  <c r="C44" i="2"/>
  <c r="C48" i="2"/>
  <c r="C52" i="2"/>
  <c r="C56" i="2"/>
  <c r="C60" i="2"/>
  <c r="C64" i="2"/>
  <c r="F46" i="2"/>
  <c r="F50" i="2"/>
  <c r="F47" i="2"/>
  <c r="F51" i="2"/>
  <c r="D8" i="4" s="1"/>
  <c r="D19" i="4" s="1"/>
  <c r="F48" i="2"/>
  <c r="F52" i="2"/>
  <c r="F49" i="2"/>
  <c r="D7" i="4"/>
  <c r="D18" i="4" s="1"/>
  <c r="M209" i="3"/>
  <c r="M200" i="3"/>
  <c r="M187" i="3"/>
  <c r="M179" i="3"/>
  <c r="M136" i="3"/>
  <c r="M128" i="3"/>
  <c r="M90" i="3"/>
  <c r="M82" i="3"/>
  <c r="M83" i="3"/>
  <c r="M66" i="3"/>
  <c r="M52" i="3"/>
  <c r="M44" i="3"/>
  <c r="M18" i="3"/>
  <c r="A16" i="4"/>
  <c r="A20" i="4"/>
  <c r="A14" i="4"/>
  <c r="A8" i="4"/>
  <c r="A12" i="4"/>
  <c r="A19" i="4"/>
  <c r="A23" i="4"/>
  <c r="A15" i="4"/>
  <c r="A11" i="4"/>
  <c r="A18" i="4"/>
  <c r="A22" i="4"/>
  <c r="A13" i="4"/>
  <c r="A10" i="4"/>
  <c r="A17" i="4"/>
  <c r="A21" i="4"/>
  <c r="A9" i="4"/>
  <c r="B17" i="4"/>
  <c r="B21" i="4"/>
  <c r="B9" i="4"/>
  <c r="B16" i="4"/>
  <c r="B20" i="4"/>
  <c r="B14" i="4"/>
  <c r="B8" i="4"/>
  <c r="B12" i="4"/>
  <c r="B19" i="4"/>
  <c r="B23" i="4"/>
  <c r="B15" i="4"/>
  <c r="B11" i="4"/>
  <c r="B18" i="4"/>
  <c r="B22" i="4"/>
  <c r="B13" i="4"/>
  <c r="B10" i="4"/>
  <c r="C18" i="4"/>
  <c r="C22" i="4"/>
  <c r="C13" i="4"/>
  <c r="C10" i="4"/>
  <c r="C17" i="4"/>
  <c r="C21" i="4"/>
  <c r="C9" i="4"/>
  <c r="C16" i="4"/>
  <c r="C20" i="4"/>
  <c r="C14" i="4"/>
  <c r="C8" i="4"/>
  <c r="C12" i="4"/>
  <c r="C19" i="4"/>
  <c r="C23" i="4"/>
  <c r="C15" i="4"/>
  <c r="C11" i="4"/>
  <c r="B7" i="4"/>
  <c r="B5" i="4"/>
  <c r="B6" i="4"/>
  <c r="B4" i="4"/>
  <c r="C7" i="4"/>
  <c r="C6" i="4"/>
  <c r="C5" i="4"/>
  <c r="C4" i="4"/>
  <c r="A6" i="4"/>
  <c r="A4" i="4"/>
  <c r="A5" i="4"/>
  <c r="A7" i="4"/>
  <c r="M210" i="3" l="1"/>
  <c r="M201" i="3"/>
  <c r="M188" i="3"/>
  <c r="M180" i="3"/>
  <c r="M181" i="3"/>
  <c r="M137" i="3"/>
  <c r="M129" i="3"/>
  <c r="M130" i="3"/>
  <c r="M91" i="3"/>
  <c r="M67" i="3"/>
  <c r="M54" i="3"/>
  <c r="M53" i="3"/>
  <c r="M46" i="3"/>
  <c r="M45" i="3"/>
  <c r="M19" i="3"/>
  <c r="M212" i="3" l="1"/>
  <c r="M211" i="3"/>
  <c r="M203" i="3"/>
  <c r="M202" i="3"/>
  <c r="M189" i="3"/>
  <c r="M138" i="3"/>
  <c r="M93" i="3"/>
  <c r="M92" i="3"/>
  <c r="M68" i="3"/>
  <c r="M69" i="3"/>
  <c r="M20" i="3"/>
  <c r="M190" i="3" l="1"/>
  <c r="M139" i="3"/>
  <c r="M21" i="3"/>
  <c r="M191" i="3" l="1"/>
  <c r="M140" i="3"/>
  <c r="M22" i="3"/>
  <c r="M193" i="3" l="1"/>
  <c r="M192" i="3"/>
  <c r="M141" i="3"/>
  <c r="M24" i="3"/>
  <c r="M23" i="3"/>
  <c r="M142" i="3" l="1"/>
  <c r="M143" i="3" l="1"/>
  <c r="M144" i="3" l="1"/>
  <c r="M145" i="3" l="1"/>
  <c r="M146" i="3" l="1"/>
  <c r="M147" i="3" l="1"/>
  <c r="M148" i="3" l="1"/>
  <c r="M149" i="3" l="1"/>
  <c r="M150" i="3" l="1"/>
  <c r="M151" i="3" l="1"/>
  <c r="M152" i="3" l="1"/>
  <c r="M153" i="3" l="1"/>
  <c r="M154" i="3" l="1"/>
  <c r="M155" i="3" l="1"/>
  <c r="M156" i="3" l="1"/>
  <c r="M157" i="3" l="1"/>
  <c r="M158" i="3" l="1"/>
  <c r="M159" i="3" l="1"/>
  <c r="M160" i="3" l="1"/>
  <c r="M161" i="3" l="1"/>
  <c r="M162" i="3"/>
</calcChain>
</file>

<file path=xl/sharedStrings.xml><?xml version="1.0" encoding="utf-8"?>
<sst xmlns="http://schemas.openxmlformats.org/spreadsheetml/2006/main" count="763" uniqueCount="502">
  <si>
    <t>Area Team</t>
  </si>
  <si>
    <t>Area Team Code</t>
  </si>
  <si>
    <t>Area Team Name</t>
  </si>
  <si>
    <t>Region</t>
  </si>
  <si>
    <t>Q44</t>
  </si>
  <si>
    <t>CHESHIRE, WARRINGTON AND WIRRAL AREA TEAM</t>
  </si>
  <si>
    <t>Y54</t>
  </si>
  <si>
    <t>Q45</t>
  </si>
  <si>
    <t>DURHAM, DARLINGTON AND TEES AREA TEAM</t>
  </si>
  <si>
    <t>Q46</t>
  </si>
  <si>
    <t>GREATER MANCHESTER AREA TEAM</t>
  </si>
  <si>
    <t>Q47</t>
  </si>
  <si>
    <t>LANCASHIRE AREA TEAM</t>
  </si>
  <si>
    <t>Q48</t>
  </si>
  <si>
    <t>MERSEYSIDE AREA TEAM</t>
  </si>
  <si>
    <t>Q49</t>
  </si>
  <si>
    <t>CUMBRIA, NORTHUMBERLAND, TYNE AND WEAR AREA TEAM</t>
  </si>
  <si>
    <t>Q50</t>
  </si>
  <si>
    <t>NORTH YORKSHIRE AND HUMBER AREA TEAM</t>
  </si>
  <si>
    <t>Q51</t>
  </si>
  <si>
    <t>SOUTH YORKSHIRE AND BASSETLAW AREA TEAM</t>
  </si>
  <si>
    <t>Q52</t>
  </si>
  <si>
    <t>WEST YORKSHIRE AREA TEAM</t>
  </si>
  <si>
    <t>Q53</t>
  </si>
  <si>
    <t>ARDEN, HEREFORDSHIRE AND WORCESTERSHIRE AREA TEAM</t>
  </si>
  <si>
    <t>Y55</t>
  </si>
  <si>
    <t>Q54</t>
  </si>
  <si>
    <t>BIRMINGHAM AND THE BLACK COUNTRY AREA TEAM</t>
  </si>
  <si>
    <t>Q55</t>
  </si>
  <si>
    <t>DERBYSHIRE AND NOTTINGHAMSHIRE AREA TEAM</t>
  </si>
  <si>
    <t>Q56</t>
  </si>
  <si>
    <t>EAST ANGLIA AREA TEAM</t>
  </si>
  <si>
    <t>Q57</t>
  </si>
  <si>
    <t>ESSEX AREA TEAM</t>
  </si>
  <si>
    <t>Q58</t>
  </si>
  <si>
    <t>HERTFORDSHIRE AND THE SOUTH MIDLANDS AREA TEAM</t>
  </si>
  <si>
    <t>Q59</t>
  </si>
  <si>
    <t>LEICESTERSHIRE AND LINCOLNSHIRE AREA TEAM</t>
  </si>
  <si>
    <t>Q60</t>
  </si>
  <si>
    <t>SHROPSHIRE AND STAFFORDSHIRE AREA TEAM</t>
  </si>
  <si>
    <t>Q61</t>
  </si>
  <si>
    <t>NORTH EAST LONDON AREA TEAM</t>
  </si>
  <si>
    <t>Y56</t>
  </si>
  <si>
    <t>Q62</t>
  </si>
  <si>
    <t>NORTH WEST LONDON AREA TEAM</t>
  </si>
  <si>
    <t>Q63</t>
  </si>
  <si>
    <t>SOUTH LONDON AREA TEAM</t>
  </si>
  <si>
    <t>Q64</t>
  </si>
  <si>
    <t>BATH, GLOUCESTERSHIRE, SWINDON AND WILTSHIRE AREA TEAM</t>
  </si>
  <si>
    <t>Y57</t>
  </si>
  <si>
    <t>Q65</t>
  </si>
  <si>
    <t>BRISTOL, NORTH SOMERSET, SOMERSET AND SOUTH GLOUCESTERSHIRE AREA TEAM</t>
  </si>
  <si>
    <t>Q66</t>
  </si>
  <si>
    <t>DEVON, CORNWALL AND ISLES OF SCILLY AREA TEAM</t>
  </si>
  <si>
    <t>Q67</t>
  </si>
  <si>
    <t>KENT AND MEDWAY AREA TEAM</t>
  </si>
  <si>
    <t>Q68</t>
  </si>
  <si>
    <t>SURREY AND SUSSEX AREA TEAM</t>
  </si>
  <si>
    <t>Q69</t>
  </si>
  <si>
    <t>THAMES VALLEY AREA TEAM</t>
  </si>
  <si>
    <t>Q70</t>
  </si>
  <si>
    <t>WESSEX AREA TEAM</t>
  </si>
  <si>
    <t>Q71</t>
  </si>
  <si>
    <t>LONDON AREA TEAM</t>
  </si>
  <si>
    <t>Proactive Care Programme  - Avoiding Unplanned Admissions Enhanced Service</t>
  </si>
  <si>
    <t>Practice Code</t>
  </si>
  <si>
    <t>[Please insert new rows as required]</t>
  </si>
  <si>
    <t>Guidance has requested each CCG in your area identify a lead for this enhanced service.  
Details of each CCG lead are required to participate in a network etc.</t>
  </si>
  <si>
    <t>CCG name</t>
  </si>
  <si>
    <t xml:space="preserve">Proactive Care Prog. Lead </t>
  </si>
  <si>
    <t>Email address</t>
  </si>
  <si>
    <t>code</t>
  </si>
  <si>
    <t>name</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</si>
  <si>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</si>
  <si>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</si>
  <si>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</si>
  <si>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</si>
  <si>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</si>
  <si>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</si>
  <si>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</si>
  <si>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</si>
  <si>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</si>
  <si>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</si>
  <si>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</si>
  <si>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</si>
  <si>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</si>
  <si>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</si>
  <si>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</si>
  <si>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</si>
  <si>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00J</t>
  </si>
  <si>
    <t>NHS NORTH DURHAM CCG</t>
  </si>
  <si>
    <t>00K</t>
  </si>
  <si>
    <t>NHS HARTLEPOOL AND STOCKTON-ON-TEES CCG</t>
  </si>
  <si>
    <t>00M</t>
  </si>
  <si>
    <t>NHS SOUTH TEES CCG</t>
  </si>
  <si>
    <t>00T</t>
  </si>
  <si>
    <t>NHS BOLTON CCG</t>
  </si>
  <si>
    <t>00V</t>
  </si>
  <si>
    <t>NHS BURY CCG</t>
  </si>
  <si>
    <t>00W</t>
  </si>
  <si>
    <t>NHS CENTRAL MANCHESTER CCG</t>
  </si>
  <si>
    <t>00Y</t>
  </si>
  <si>
    <t>NHS OLDHAM CCG</t>
  </si>
  <si>
    <t>01D</t>
  </si>
  <si>
    <t>NHS HEYWOOD, MIDDLETON AND ROCHDALE CCG</t>
  </si>
  <si>
    <t>01G</t>
  </si>
  <si>
    <t>NHS SALFORD CCG</t>
  </si>
  <si>
    <t>01M</t>
  </si>
  <si>
    <t>NHS NORTH MANCHESTER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</si>
  <si>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</si>
  <si>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</si>
  <si>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</si>
  <si>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</si>
  <si>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</si>
  <si>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</si>
  <si>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</si>
  <si>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</si>
  <si>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</si>
  <si>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</si>
  <si>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</si>
  <si>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</si>
  <si>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</si>
  <si>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</si>
  <si>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</si>
  <si>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</si>
  <si>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</si>
  <si>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</si>
  <si>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01E</t>
  </si>
  <si>
    <t>NHS GREATER PRESTON CCG</t>
  </si>
  <si>
    <t>01K</t>
  </si>
  <si>
    <t>NHS LANCASHIRE NORTH CCG</t>
  </si>
  <si>
    <t>02G</t>
  </si>
  <si>
    <t>NHS WEST LANCASHIRE CCG</t>
  </si>
  <si>
    <t>02M</t>
  </si>
  <si>
    <t>NHS FYLDE &amp; WYRE CCG</t>
  </si>
  <si>
    <t>01F</t>
  </si>
  <si>
    <t>NHS HALTON CCG</t>
  </si>
  <si>
    <t>01J</t>
  </si>
  <si>
    <t>NHS KNOWSLEY CCG</t>
  </si>
  <si>
    <t>01T</t>
  </si>
  <si>
    <t>NHS SOUTH SEFTON CCG</t>
  </si>
  <si>
    <t>01V</t>
  </si>
  <si>
    <t>NHS SOUTHPORT AND FORMBY CCG</t>
  </si>
  <si>
    <t>01X</t>
  </si>
  <si>
    <t>NHS ST HELENS CCG</t>
  </si>
  <si>
    <t>99A</t>
  </si>
  <si>
    <t>NHS LIVERPOOL CCG</t>
  </si>
  <si>
    <t>00F</t>
  </si>
  <si>
    <t>NHS GATESHEAD CCG</t>
  </si>
  <si>
    <t>00G</t>
  </si>
  <si>
    <t>NHS NEWCASTLE NORTH AND EAST CCG</t>
  </si>
  <si>
    <t>00H</t>
  </si>
  <si>
    <t>NHS NEWCASTLE WEST CCG</t>
  </si>
  <si>
    <t>00L</t>
  </si>
  <si>
    <t>NHS NORTHUMBERLAND CCG</t>
  </si>
  <si>
    <t>00N</t>
  </si>
  <si>
    <t>NHS SOUTH TYNESIDE CCG</t>
  </si>
  <si>
    <t>00P</t>
  </si>
  <si>
    <t>NHS SUNDERLAND CCG</t>
  </si>
  <si>
    <t>01H</t>
  </si>
  <si>
    <t>NHS CUMBRIA CCG</t>
  </si>
  <si>
    <t>99C</t>
  </si>
  <si>
    <t>NHS NORTH TYNESIDE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</si>
  <si>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</si>
  <si>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</si>
  <si>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</si>
  <si>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</si>
  <si>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</si>
  <si>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</si>
  <si>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</si>
  <si>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</si>
  <si>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</si>
  <si>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</si>
  <si>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</si>
  <si>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</si>
  <si>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</si>
  <si>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</si>
  <si>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</si>
  <si>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</si>
  <si>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</si>
  <si>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</si>
  <si>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</si>
  <si>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</si>
  <si>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</si>
  <si>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</si>
  <si>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</si>
  <si>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</si>
  <si>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</si>
  <si>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</si>
  <si>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</si>
  <si>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WHARFDALE AND CRAVEN CCG</t>
  </si>
  <si>
    <t>02R</t>
  </si>
  <si>
    <t>NHS BRADFORD DISTRICTS CCG</t>
  </si>
  <si>
    <t>02T</t>
  </si>
  <si>
    <t>NHS CALDERDALE CCG</t>
  </si>
  <si>
    <t>02V</t>
  </si>
  <si>
    <t>NHS LEEDS NORTH CCG</t>
  </si>
  <si>
    <t>02W</t>
  </si>
  <si>
    <t>NHS BRADFORD CITY CCG</t>
  </si>
  <si>
    <t>03A</t>
  </si>
  <si>
    <t>NHS GREATER HUDDERSFIELD CCG</t>
  </si>
  <si>
    <t>03C</t>
  </si>
  <si>
    <t>NHS LEEDS WEST CCG</t>
  </si>
  <si>
    <t>03G</t>
  </si>
  <si>
    <t>NHS LEEDS SOUTH AND EAST CCG</t>
  </si>
  <si>
    <t>03J</t>
  </si>
  <si>
    <t>NHS NORTH KIRKLEES CCG</t>
  </si>
  <si>
    <t>03R</t>
  </si>
  <si>
    <t>NHS WAKEFIELD CCG</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</si>
  <si>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</si>
  <si>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</si>
  <si>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</si>
  <si>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</si>
  <si>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</si>
  <si>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</si>
  <si>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</si>
  <si>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</si>
  <si>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</si>
  <si>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</si>
  <si>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</si>
  <si>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</si>
  <si>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</si>
  <si>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</si>
  <si>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04X</t>
  </si>
  <si>
    <t>NHS BIRMINGHAM SOUTH AND CENTRAL CCG</t>
  </si>
  <si>
    <t>05C</t>
  </si>
  <si>
    <t>NHS DUDLEY CCG</t>
  </si>
  <si>
    <t>05L</t>
  </si>
  <si>
    <t>NHS SANDWELL AND WEST BIRMINGHAM CCG</t>
  </si>
  <si>
    <t>05P</t>
  </si>
  <si>
    <t>NHS SOLIHULL CCG</t>
  </si>
  <si>
    <t>05Y</t>
  </si>
  <si>
    <t>NHS WALSALL CCG</t>
  </si>
  <si>
    <t>06A</t>
  </si>
  <si>
    <t>NHS WOLVERHAMPTON CCG</t>
  </si>
  <si>
    <t>13P</t>
  </si>
  <si>
    <t>NHS BIRMINGHAM CROSSCITY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</si>
  <si>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</si>
  <si>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</si>
  <si>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</si>
  <si>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</si>
  <si>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</si>
  <si>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</si>
  <si>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</si>
  <si>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</si>
  <si>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</si>
  <si>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</si>
  <si>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</si>
  <si>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</si>
  <si>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</si>
  <si>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</si>
  <si>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</si>
  <si>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</si>
  <si>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</si>
  <si>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</si>
  <si>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</si>
  <si>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</si>
  <si>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</si>
  <si>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</si>
  <si>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</si>
  <si>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</si>
  <si>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</si>
  <si>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</si>
  <si>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</si>
  <si>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</si>
  <si>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</si>
  <si>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</si>
  <si>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</si>
  <si>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</si>
  <si>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</si>
  <si>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</si>
  <si>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</si>
  <si>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</si>
  <si>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</si>
  <si>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</si>
  <si>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</si>
  <si>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</si>
  <si>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</si>
  <si>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</si>
  <si>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</si>
  <si>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</si>
  <si>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</si>
  <si>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</si>
  <si>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</si>
  <si>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</si>
  <si>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</si>
  <si>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</si>
  <si>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03V</t>
  </si>
  <si>
    <t>NHS CORBY CCG</t>
  </si>
  <si>
    <t>04F</t>
  </si>
  <si>
    <t>NHS MILTON KEYNES CCG</t>
  </si>
  <si>
    <t>04G</t>
  </si>
  <si>
    <t>NHS NENE CCG</t>
  </si>
  <si>
    <t>06F</t>
  </si>
  <si>
    <t>NHS BEDFORDSHIRE CCG</t>
  </si>
  <si>
    <t>06K</t>
  </si>
  <si>
    <t>NHS EAST AND NORTH HERTFORDSHIRE CCG</t>
  </si>
  <si>
    <t>06N</t>
  </si>
  <si>
    <t>NHS HERTS VALLEYS CCG</t>
  </si>
  <si>
    <t>06P</t>
  </si>
  <si>
    <t>NHS LUTON CCG</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</si>
  <si>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</si>
  <si>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</si>
  <si>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</si>
  <si>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</si>
  <si>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</si>
  <si>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</si>
  <si>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</si>
  <si>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</si>
  <si>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</si>
  <si>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</si>
  <si>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</si>
  <si>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</si>
  <si>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</si>
  <si>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</si>
  <si>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04Y</t>
  </si>
  <si>
    <t>NHS CANNOCK CHASE CCG</t>
  </si>
  <si>
    <t>05D</t>
  </si>
  <si>
    <t>NHS EAST STAFFORDSHIRE CCG</t>
  </si>
  <si>
    <t>05G</t>
  </si>
  <si>
    <t>NHS NORTH STAFFORDSHIRE CCG</t>
  </si>
  <si>
    <t>05N</t>
  </si>
  <si>
    <t>NHS SHROPSHIRE CCG</t>
  </si>
  <si>
    <t>05Q</t>
  </si>
  <si>
    <t>NHS SOUTH EAST STAFFS AND SEISDON PENINSULAR CCG</t>
  </si>
  <si>
    <t>05V</t>
  </si>
  <si>
    <t>NHS STAFFORD AND SURROUNDS CCG</t>
  </si>
  <si>
    <t>05W</t>
  </si>
  <si>
    <t>NHS STOKE ON TRENT CCG</t>
  </si>
  <si>
    <t>05X</t>
  </si>
  <si>
    <t>NHS TELFORD AND WREKIN CCG</t>
  </si>
  <si>
    <t>07L</t>
  </si>
  <si>
    <t>NHS BARKING AND DAGENHAM CCG</t>
  </si>
  <si>
    <t>07M</t>
  </si>
  <si>
    <t>NHS BARNET CCG</t>
  </si>
  <si>
    <t>07N</t>
  </si>
  <si>
    <t>NHS BEXLEY CCG</t>
  </si>
  <si>
    <t>07P</t>
  </si>
  <si>
    <t>NHS BRENT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</si>
  <si>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</si>
  <si>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</si>
  <si>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</si>
  <si>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</si>
  <si>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</si>
  <si>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</si>
  <si>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</si>
  <si>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</si>
  <si>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</si>
  <si>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</si>
  <si>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</si>
  <si>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</si>
  <si>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</si>
  <si>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</si>
  <si>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</si>
  <si>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</si>
  <si>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</si>
  <si>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</si>
  <si>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</si>
  <si>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</si>
  <si>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</si>
  <si>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</si>
  <si>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</si>
  <si>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</si>
  <si>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</si>
  <si>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</si>
  <si>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</si>
  <si>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</si>
  <si>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</si>
  <si>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</si>
  <si>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</si>
  <si>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</si>
  <si>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</si>
  <si>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</si>
  <si>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</si>
  <si>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</si>
  <si>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</si>
  <si>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</si>
  <si>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</si>
  <si>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</si>
  <si>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</si>
  <si>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</si>
  <si>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</si>
  <si>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</si>
  <si>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</si>
  <si>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</si>
  <si>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</si>
  <si>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</si>
  <si>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</si>
  <si>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</si>
  <si>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</si>
  <si>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</si>
  <si>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</si>
  <si>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(K&amp;C &amp; QPP) CCG</t>
  </si>
  <si>
    <t>09A</t>
  </si>
  <si>
    <t>NHS CENTRAL LONDON (WESTMINSTER)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</si>
  <si>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</si>
  <si>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</si>
  <si>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</si>
  <si>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</si>
  <si>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</si>
  <si>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</si>
  <si>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</si>
  <si>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</si>
  <si>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</si>
  <si>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</si>
  <si>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</si>
  <si>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</si>
  <si>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</si>
  <si>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</si>
  <si>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</si>
  <si>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</si>
  <si>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</si>
  <si>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</si>
  <si>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</si>
  <si>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 EAST, WEST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</si>
  <si>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</si>
  <si>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</si>
  <si>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</si>
  <si>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</si>
  <si>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</si>
  <si>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</si>
  <si>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</si>
  <si>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</si>
  <si>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</si>
  <si>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</si>
  <si>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</si>
  <si>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</si>
  <si>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</si>
  <si>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</si>
  <si>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</si>
  <si>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</si>
  <si>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</si>
  <si>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</si>
  <si>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</si>
  <si>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</si>
  <si>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</si>
  <si>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</si>
  <si>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</si>
  <si>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</si>
  <si>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</si>
  <si>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</si>
  <si>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</si>
  <si>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</si>
  <si>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</si>
  <si>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</si>
  <si>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</si>
  <si>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</si>
  <si>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</si>
  <si>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</si>
  <si>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</si>
  <si>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</si>
  <si>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</si>
  <si>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</si>
  <si>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</si>
  <si>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</si>
  <si>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</si>
  <si>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</si>
  <si>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</si>
  <si>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</si>
  <si>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</si>
  <si>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</si>
  <si>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</si>
  <si>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</si>
  <si>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</si>
  <si>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</si>
  <si>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</si>
  <si>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</si>
  <si>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</si>
  <si>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</si>
  <si>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</si>
  <si>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</si>
  <si>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10Y</t>
  </si>
  <si>
    <t>NHS AYLESBURY VALE CCG</t>
  </si>
  <si>
    <t>11C</t>
  </si>
  <si>
    <t>NHS WINDSOR, ASCOT AND MAIDENHEAD CCG</t>
  </si>
  <si>
    <t>11D</t>
  </si>
  <si>
    <t>NHS WOKINGHAM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</si>
  <si>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</si>
  <si>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</si>
  <si>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</si>
  <si>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</si>
  <si>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</si>
  <si>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</si>
  <si>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</si>
  <si>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</si>
  <si>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</si>
  <si>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</si>
  <si>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</si>
  <si>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</si>
  <si>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</si>
  <si>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</si>
  <si>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</si>
  <si>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</si>
  <si>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</si>
  <si>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</si>
  <si>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 xml:space="preserve">1) 2014/15 Enhanced service participation </t>
  </si>
  <si>
    <t>2) CCG Proactice Care Programme Lead</t>
  </si>
  <si>
    <r>
      <t xml:space="preserve">Please confirm below the practice codes of those practices who have </t>
    </r>
    <r>
      <rPr>
        <b/>
        <i/>
        <sz val="12"/>
        <color theme="1"/>
        <rFont val="Calibri"/>
        <family val="2"/>
        <scheme val="minor"/>
      </rPr>
      <t>NOT</t>
    </r>
    <r>
      <rPr>
        <i/>
        <sz val="12"/>
        <color theme="1"/>
        <rFont val="Calibri"/>
        <family val="2"/>
        <scheme val="minor"/>
      </rPr>
      <t xml:space="preserve"> signed up to the DES. 
It is important the codes provided are accurate as the national support centre will use these to look up practice details (list size etc.) to support assessment of the DES. </t>
    </r>
  </si>
  <si>
    <t>Please select your area team:</t>
  </si>
  <si>
    <t>Return this proforma by 1 August to claire.parker10@nhs.net</t>
  </si>
  <si>
    <t>Completed by:</t>
  </si>
  <si>
    <t>[please insert contact details name, tel/email in case of queries]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</si>
</sst>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i/>
      <sz val="12"/>
      <color theme="1"/>
      <name val="Calibri"/>
      <family val="2"/>
      <scheme val="minor"/>
    </font>
    <font>
      <sz val="11"/>
      <color rgb="FF0070C0"/>
      <name val="Calibri"/>
      <family val="2"/>
      <scheme val="minor"/>
    </font>
    <font>
      <b/>
      <sz val="12"/>
      <name val="Calibri"/>
      <family val="2"/>
      <scheme val="minor"/>
    </font>
    <font>
      <i/>
      <sz val="12"/>
      <name val="Calibri"/>
      <family val="2"/>
      <scheme val="minor"/>
    </font>
    <font>
      <b/>
      <i/>
      <sz val="12"/>
      <color theme="1"/>
      <name val="Calibri"/>
      <family val="2"/>
      <scheme val="minor"/>
    </font>
    <font>
      <b/>
      <i/>
      <sz val="12"/>
      <name val="Calibri"/>
      <family val="2"/>
      <scheme val="minor"/>
    </font>
    <font>
      <b/>
      <i/>
      <sz val="11"/>
      <color theme="1"/>
      <name val="Calibri"/>
      <family val="2"/>
      <scheme val="minor"/>
    </font>
    <font>
      <u/>
      <sz val="11"/>
      <color theme="10"/>
      <name val="Calibri"/>
      <family val="2"/>
      <scheme val="minor"/>
    </font>
    <font>
      <u/>
      <sz val="14"/>
      <color theme="10"/>
      <name val="Calibri"/>
      <family val="2"/>
      <scheme val="minor"/>
    </font>
    <font>
      <i/>
      <sz val="11"/>
      <color theme="1"/>
      <name val="Calibri"/>
      <family val="2"/>
      <scheme val="minor"/>
    </font>
  </fonts>
  <fills count="2">
    <fill>
      <patternFill patternType="none"/>
    </fill>
    <fill>
      <patternFill patternType="gray125"/>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theme="3"/>
      </left>
      <right style="thin">
        <color theme="3"/>
      </right>
      <top style="thin">
        <color theme="3"/>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2">
    <xf numFmtId="0" fontId="0" fillId="0" borderId="0"/>
    <xf numFmtId="0" fontId="14" fillId="0" borderId="0" applyNumberFormat="0" applyFill="0" applyBorder="0" applyAlignment="0" applyProtection="0"/>
  </cellStyleXfs>
  <cellXfs count="71">
    <xf numFmtId="0" fontId="0" fillId="0" borderId="0" xfId="0"/>
    <xf numFmtId="0" fontId="0" fillId="0" borderId="0" xfId="0" applyAlignment="1">
      <alignment horizontal="right"/>
    </xf>
    <xf numFmtId="0" fontId="1" fillId="0" borderId="0" xfId="0" applyFont="1"/>
    <xf numFmtId="0" fontId="2" fillId="0" borderId="0" xfId="0" applyFont="1"/>
    <xf numFmtId="0" fontId="0" fillId="0" borderId="0" xfId="0" applyAlignment="1">
      <alignment horizontal="right" vertical="top"/>
    </xf>
    <xf numFmtId="0" fontId="3" fillId="0" borderId="0" xfId="0" applyFont="1"/>
    <xf numFmtId="0" fontId="5" fillId="0" borderId="0" xfId="0" applyFont="1"/>
    <xf numFmtId="0" fontId="3" fillId="0" borderId="0" xfId="0" applyFont="1" applyAlignment="1">
      <alignment horizontal="left" wrapText="1"/>
    </xf>
    <xf numFmtId="0" fontId="0" fillId="0" borderId="0" xfId="0" applyBorder="1"/>
    <xf numFmtId="0" fontId="7" fillId="0" borderId="0" xfId="0" applyFont="1" applyAlignment="1">
      <alignment horizontal="left" wrapText="1"/>
    </xf>
    <xf numFmtId="0" fontId="10" fillId="0" borderId="4" xfId="0" applyFont="1" applyBorder="1"/>
    <xf numFmtId="0" fontId="0" fillId="0" borderId="6" xfId="0" applyBorder="1"/>
    <xf numFmtId="0" fontId="0" fillId="0" borderId="8" xfId="0" applyBorder="1" applyAlignment="1"/>
    <xf numFmtId="0" fontId="0" fillId="0" borderId="10" xfId="0" applyBorder="1" applyAlignment="1"/>
    <xf numFmtId="0" fontId="0" fillId="0" borderId="11" xfId="0" applyBorder="1"/>
    <xf numFmtId="0" fontId="0" fillId="0" borderId="12" xfId="0" applyBorder="1"/>
    <xf numFmtId="0" fontId="0" fillId="0" borderId="2" xfId="0" applyBorder="1"/>
    <xf numFmtId="0" fontId="0" fillId="0" borderId="13" xfId="0" applyBorder="1"/>
    <xf numFmtId="0" fontId="0" fillId="0" borderId="15" xfId="0" applyBorder="1"/>
    <xf numFmtId="0" fontId="0" fillId="0" borderId="16" xfId="0" applyBorder="1"/>
    <xf numFmtId="0" fontId="0" fillId="0" borderId="19" xfId="0" applyBorder="1"/>
    <xf numFmtId="0" fontId="0" fillId="0" borderId="20" xfId="0" applyBorder="1"/>
    <xf numFmtId="0" fontId="0" fillId="0" borderId="17"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wrapText="1"/>
    </xf>
    <xf numFmtId="0" fontId="4" fillId="0" borderId="22" xfId="0" applyFont="1" applyBorder="1"/>
    <xf numFmtId="0" fontId="0" fillId="0" borderId="22" xfId="0" applyBorder="1"/>
    <xf numFmtId="0" fontId="10" fillId="0" borderId="26" xfId="0" applyFont="1" applyBorder="1"/>
    <xf numFmtId="0" fontId="4" fillId="0" borderId="27" xfId="0" applyFont="1" applyBorder="1"/>
    <xf numFmtId="0" fontId="0" fillId="0" borderId="27" xfId="0" applyBorder="1"/>
    <xf numFmtId="0" fontId="10" fillId="0" borderId="28" xfId="0" applyFont="1" applyBorder="1"/>
    <xf numFmtId="0" fontId="0" fillId="0" borderId="29" xfId="0" applyBorder="1"/>
    <xf numFmtId="0" fontId="0" fillId="0" borderId="30" xfId="0" applyBorder="1"/>
    <xf numFmtId="0" fontId="12" fillId="0" borderId="23" xfId="0" applyFont="1" applyBorder="1"/>
    <xf numFmtId="0" fontId="11" fillId="0" borderId="24" xfId="0" applyFont="1" applyBorder="1"/>
    <xf numFmtId="0" fontId="11" fillId="0" borderId="25" xfId="0" applyFont="1" applyBorder="1"/>
    <xf numFmtId="0" fontId="9" fillId="0" borderId="34" xfId="0" applyFont="1" applyBorder="1"/>
    <xf numFmtId="0" fontId="10" fillId="0" borderId="35" xfId="0" applyFont="1" applyBorder="1"/>
    <xf numFmtId="0" fontId="8" fillId="0" borderId="35" xfId="0" applyFont="1" applyBorder="1"/>
    <xf numFmtId="0" fontId="0" fillId="0" borderId="35" xfId="0" applyBorder="1"/>
    <xf numFmtId="0" fontId="5" fillId="0" borderId="35" xfId="0" applyFont="1" applyBorder="1"/>
    <xf numFmtId="0" fontId="3" fillId="0" borderId="35" xfId="0" applyFont="1" applyBorder="1"/>
    <xf numFmtId="0" fontId="0" fillId="0" borderId="36" xfId="0" applyBorder="1"/>
    <xf numFmtId="0" fontId="6" fillId="0" borderId="31" xfId="0" applyFont="1" applyBorder="1"/>
    <xf numFmtId="0" fontId="7" fillId="0" borderId="32" xfId="0" applyFont="1" applyBorder="1" applyAlignment="1">
      <alignment horizontal="left" wrapText="1"/>
    </xf>
    <xf numFmtId="0" fontId="3" fillId="0" borderId="33" xfId="0" applyFont="1" applyBorder="1" applyAlignment="1">
      <alignment horizontal="left" wrapText="1"/>
    </xf>
    <xf numFmtId="0" fontId="0" fillId="0" borderId="0" xfId="0" applyAlignment="1"/>
    <xf numFmtId="0" fontId="6" fillId="0" borderId="37" xfId="0" applyFont="1" applyBorder="1"/>
    <xf numFmtId="0" fontId="5" fillId="0" borderId="38" xfId="0" applyFont="1" applyBorder="1"/>
    <xf numFmtId="0" fontId="5" fillId="0" borderId="39" xfId="0" applyFont="1" applyBorder="1"/>
    <xf numFmtId="0" fontId="4" fillId="0" borderId="42" xfId="0" applyFont="1" applyBorder="1"/>
    <xf numFmtId="0" fontId="4" fillId="0" borderId="43" xfId="0" applyFont="1" applyBorder="1"/>
    <xf numFmtId="0" fontId="3" fillId="0" borderId="44" xfId="0" applyFont="1" applyBorder="1"/>
    <xf numFmtId="0" fontId="13" fillId="0" borderId="0" xfId="0" applyFont="1"/>
    <xf numFmtId="49" fontId="15" fillId="0" borderId="0" xfId="1" applyNumberFormat="1" applyFont="1"/>
    <xf numFmtId="0" fontId="16" fillId="0" borderId="0" xfId="0" applyFont="1"/>
    <xf numFmtId="0" fontId="7" fillId="0" borderId="40" xfId="0" applyFont="1" applyBorder="1" applyAlignment="1">
      <alignment horizontal="left" wrapText="1"/>
    </xf>
    <xf numFmtId="0" fontId="0" fillId="0" borderId="0" xfId="0" applyBorder="1" applyAlignment="1"/>
    <xf numFmtId="0" fontId="0" fillId="0" borderId="41" xfId="0" applyBorder="1" applyAlignment="1"/>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F$7" fmlaRange="Codes!$B$2:$B$29" noThreeD="1" sel="28" val="2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xdr:row>
          <xdr:rowOff>180975</xdr:rowOff>
        </xdr:from>
        <xdr:to>
          <xdr:col>5</xdr:col>
          <xdr:colOff>971550</xdr:colOff>
          <xdr:row>7</xdr:row>
          <xdr:rowOff>38100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6</xdr:col>
      <xdr:colOff>590550</xdr:colOff>
      <xdr:row>0</xdr:row>
      <xdr:rowOff>19050</xdr:rowOff>
    </xdr:from>
    <xdr:to>
      <xdr:col>6</xdr:col>
      <xdr:colOff>1511126</xdr:colOff>
      <xdr:row>2</xdr:row>
      <xdr:rowOff>1574</xdr:rowOff>
    </xdr:to>
    <xdr:pic>
      <xdr:nvPicPr>
        <xdr:cNvPr id="3" name="Picture 2"/>
        <xdr:cNvPicPr>
          <a:picLocks noChangeAspect="1"/>
        </xdr:cNvPicPr>
      </xdr:nvPicPr>
      <xdr:blipFill>
        <a:blip xmlns:r="http://schemas.openxmlformats.org/officeDocument/2006/relationships" r:embed="rId1"/>
        <a:stretch>
          <a:fillRect/>
        </a:stretch>
      </xdr:blipFill>
      <xdr:spPr>
        <a:xfrm>
          <a:off x="7658100" y="19050"/>
          <a:ext cx="920576" cy="573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aire.parker10@nhs.ne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76"/>
  <sheetViews>
    <sheetView tabSelected="1" workbookViewId="0">
      <selection activeCell="D10" sqref="D10"/>
    </sheetView>
  </sheetViews>
  <sheetFormatPr defaultRowHeight="15" x14ac:dyDescent="0.25"/>
  <cols>
    <col min="1" max="1" width="13.85546875" customWidth="1"/>
    <col min="2" max="3" width="11.5703125" hidden="1" customWidth="1"/>
    <col min="4" max="4" width="73.7109375" customWidth="1"/>
    <col min="5" max="5" width="9.42578125" style="4" customWidth="1"/>
    <col min="6" max="6" width="54.42578125" style="1" customWidth="1"/>
    <col min="7" max="7" width="24.85546875" customWidth="1"/>
    <col min="8" max="8" width="15.42578125" customWidth="1"/>
    <col min="9" max="9" width="35.42578125" customWidth="1"/>
  </cols>
  <sheetData>
    <row r="1" spans="1:9" ht="23.25" x14ac:dyDescent="0.35">
      <c r="A1" s="3" t="s">
        <v>64</v>
      </c>
      <c r="B1" s="3"/>
      <c r="C1" s="3"/>
    </row>
    <row r="2" spans="1:9" ht="23.25" x14ac:dyDescent="0.35">
      <c r="A2" s="3"/>
      <c r="B2" s="3"/>
      <c r="C2" s="3"/>
    </row>
    <row r="3" spans="1:9" ht="18.75" x14ac:dyDescent="0.3">
      <c r="D3" s="59" t="s">
        <v>499</v>
      </c>
    </row>
    <row r="5" spans="1:9" x14ac:dyDescent="0.25">
      <c r="D5" s="58" t="s">
        <v>498</v>
      </c>
    </row>
    <row r="6" spans="1:9" x14ac:dyDescent="0.25">
      <c r="A6" s="2" t="s">
        <v>0</v>
      </c>
      <c r="B6" s="2"/>
      <c r="C6" s="2"/>
    </row>
    <row r="7" spans="1:9" hidden="1" x14ac:dyDescent="0.25">
      <c r="A7" s="2"/>
      <c r="B7" s="2"/>
      <c r="C7" s="2"/>
      <c r="F7" s="1">
        <v>28</v>
      </c>
      <c r="G7" t="str">
        <f>VLOOKUP($F$7,Codes!$E$2:$H$29,2,FALSE)</f>
        <v>Q71</v>
      </c>
      <c r="H7" t="str">
        <f>VLOOKUP($F$7,Codes!$E$2:$H$29,3,FALSE)</f>
        <v>LONDON AREA TEAM</v>
      </c>
      <c r="I7" t="str">
        <f>VLOOKUP($F$7,Codes!$E$2:$H$29,4,FALSE)</f>
        <v>Y56</v>
      </c>
    </row>
    <row r="8" spans="1:9" x14ac:dyDescent="0.25">
      <c r="A8" s="2"/>
      <c r="B8" s="2"/>
      <c r="C8" s="2"/>
    </row>
    <row r="9" spans="1:9" x14ac:dyDescent="0.25">
      <c r="A9" s="2" t="s">
        <v>500</v>
      </c>
      <c r="B9" s="2"/>
      <c r="C9" s="2"/>
      <c r="D9" s="60" t="s">
        <v>501</v>
      </c>
    </row>
    <row r="10" spans="1:9" ht="15.75" thickBot="1" x14ac:dyDescent="0.3">
      <c r="A10" s="2"/>
      <c r="B10" s="2"/>
      <c r="C10" s="2"/>
    </row>
    <row r="11" spans="1:9" s="6" customFormat="1" ht="18.75" x14ac:dyDescent="0.3">
      <c r="D11" s="48" t="s">
        <v>495</v>
      </c>
      <c r="F11" s="52" t="s">
        <v>496</v>
      </c>
      <c r="G11" s="53"/>
      <c r="H11" s="54"/>
    </row>
    <row r="12" spans="1:9" s="5" customFormat="1" ht="89.25" customHeight="1" x14ac:dyDescent="0.25">
      <c r="D12" s="49" t="s">
        <v>497</v>
      </c>
      <c r="E12" s="9"/>
      <c r="F12" s="61" t="s">
        <v>67</v>
      </c>
      <c r="G12" s="62"/>
      <c r="H12" s="63"/>
      <c r="I12" s="51"/>
    </row>
    <row r="13" spans="1:9" s="5" customFormat="1" ht="15.75" customHeight="1" thickBot="1" x14ac:dyDescent="0.3">
      <c r="D13" s="50"/>
      <c r="E13" s="7"/>
      <c r="F13" s="55"/>
      <c r="G13" s="56"/>
      <c r="H13" s="57"/>
    </row>
    <row r="14" spans="1:9" s="5" customFormat="1" ht="32.25" customHeight="1" x14ac:dyDescent="0.25">
      <c r="D14" s="41" t="s">
        <v>65</v>
      </c>
      <c r="F14" s="38" t="s">
        <v>68</v>
      </c>
      <c r="G14" s="39" t="s">
        <v>69</v>
      </c>
      <c r="H14" s="40" t="s">
        <v>70</v>
      </c>
    </row>
    <row r="15" spans="1:9" s="5" customFormat="1" ht="15.75" x14ac:dyDescent="0.25">
      <c r="D15" s="42" t="s">
        <v>66</v>
      </c>
      <c r="F15" s="32" t="str">
        <f>IF(ISNA(VLOOKUP($G$7&amp;B27,Codes!$M$2:$O$212,3,FALSE)),"",VLOOKUP($G$7&amp;B27,Codes!$M$2:$O$212,3,FALSE))</f>
        <v>NHS BARKING AND DAGENHAM CCG</v>
      </c>
      <c r="G15" s="30"/>
      <c r="H15" s="33"/>
    </row>
    <row r="16" spans="1:9" ht="15.75" x14ac:dyDescent="0.25">
      <c r="D16" s="43"/>
      <c r="E16"/>
      <c r="F16" s="32" t="str">
        <f>IF(ISNA(VLOOKUP($G$7&amp;B28,Codes!$M$2:$O$212,3,FALSE)),"",VLOOKUP($G$7&amp;B28,Codes!$M$2:$O$212,3,FALSE))</f>
        <v>NHS BARNET CCG</v>
      </c>
      <c r="G16" s="30"/>
      <c r="H16" s="33"/>
    </row>
    <row r="17" spans="2:8" ht="15.75" x14ac:dyDescent="0.25">
      <c r="D17" s="43"/>
      <c r="E17"/>
      <c r="F17" s="32" t="str">
        <f>IF(ISNA(VLOOKUP($G$7&amp;B29,Codes!$M$2:$O$212,3,FALSE)),"",VLOOKUP($G$7&amp;B29,Codes!$M$2:$O$212,3,FALSE))</f>
        <v>NHS BEXLEY CCG</v>
      </c>
      <c r="G17" s="30"/>
      <c r="H17" s="33"/>
    </row>
    <row r="18" spans="2:8" ht="15.75" x14ac:dyDescent="0.25">
      <c r="D18" s="43"/>
      <c r="E18"/>
      <c r="F18" s="32" t="str">
        <f>IF(ISNA(VLOOKUP($G$7&amp;B30,Codes!$M$2:$O$212,3,FALSE)),"",VLOOKUP($G$7&amp;B30,Codes!$M$2:$O$212,3,FALSE))</f>
        <v>NHS BRENT CCG</v>
      </c>
      <c r="G18" s="30"/>
      <c r="H18" s="33"/>
    </row>
    <row r="19" spans="2:8" ht="15.75" x14ac:dyDescent="0.25">
      <c r="D19" s="43"/>
      <c r="E19"/>
      <c r="F19" s="32" t="str">
        <f>IF(ISNA(VLOOKUP($G$7&amp;B31,Codes!$M$2:$O$212,3,FALSE)),"",VLOOKUP($G$7&amp;B31,Codes!$M$2:$O$212,3,FALSE))</f>
        <v>NHS BROMLEY CCG</v>
      </c>
      <c r="G19" s="30"/>
      <c r="H19" s="33"/>
    </row>
    <row r="20" spans="2:8" ht="15.75" x14ac:dyDescent="0.25">
      <c r="D20" s="44"/>
      <c r="E20"/>
      <c r="F20" s="32" t="str">
        <f>IF(ISNA(VLOOKUP($G$7&amp;B32,Codes!$M$2:$O$212,3,FALSE)),"",VLOOKUP($G$7&amp;B32,Codes!$M$2:$O$212,3,FALSE))</f>
        <v>NHS CAMDEN CCG</v>
      </c>
      <c r="G20" s="30"/>
      <c r="H20" s="33"/>
    </row>
    <row r="21" spans="2:8" s="6" customFormat="1" ht="18.75" x14ac:dyDescent="0.3">
      <c r="D21" s="45"/>
      <c r="F21" s="32" t="str">
        <f>IF(ISNA(VLOOKUP($G$7&amp;B33,Codes!$M$2:$O$212,3,FALSE)),"",VLOOKUP($G$7&amp;B33,Codes!$M$2:$O$212,3,FALSE))</f>
        <v>NHS CITY AND HACKNEY CCG</v>
      </c>
      <c r="G21" s="30"/>
      <c r="H21" s="33"/>
    </row>
    <row r="22" spans="2:8" s="5" customFormat="1" ht="17.25" customHeight="1" x14ac:dyDescent="0.25">
      <c r="D22" s="46"/>
      <c r="F22" s="32" t="str">
        <f>IF(ISNA(VLOOKUP($G$7&amp;B34,Codes!$M$2:$O$212,3,FALSE)),"",VLOOKUP($G$7&amp;B34,Codes!$M$2:$O$212,3,FALSE))</f>
        <v>NHS CROYDON CCG</v>
      </c>
      <c r="G22" s="30"/>
      <c r="H22" s="33"/>
    </row>
    <row r="23" spans="2:8" s="5" customFormat="1" ht="15.75" x14ac:dyDescent="0.25">
      <c r="D23" s="46"/>
      <c r="F23" s="32" t="str">
        <f>IF(ISNA(VLOOKUP($G$7&amp;B35,Codes!$M$2:$O$212,3,FALSE)),"",VLOOKUP($G$7&amp;B35,Codes!$M$2:$O$212,3,FALSE))</f>
        <v>NHS EALING CCG</v>
      </c>
      <c r="G23" s="30"/>
      <c r="H23" s="33"/>
    </row>
    <row r="24" spans="2:8" s="5" customFormat="1" ht="15.75" customHeight="1" x14ac:dyDescent="0.25">
      <c r="D24" s="46"/>
      <c r="F24" s="32" t="str">
        <f>IF(ISNA(VLOOKUP($G$7&amp;B36,Codes!$M$2:$O$212,3,FALSE)),"",VLOOKUP($G$7&amp;B36,Codes!$M$2:$O$212,3,FALSE))</f>
        <v>NHS ENFIELD CCG</v>
      </c>
      <c r="G24" s="30"/>
      <c r="H24" s="33"/>
    </row>
    <row r="25" spans="2:8" s="5" customFormat="1" ht="15.75" x14ac:dyDescent="0.25">
      <c r="D25" s="46"/>
      <c r="F25" s="32" t="str">
        <f>IF(ISNA(VLOOKUP($G$7&amp;B37,Codes!$M$2:$O$212,3,FALSE)),"",VLOOKUP($G$7&amp;B37,Codes!$M$2:$O$212,3,FALSE))</f>
        <v>NHS HOUNSLOW CCG</v>
      </c>
      <c r="G25" s="30"/>
      <c r="H25" s="33"/>
    </row>
    <row r="26" spans="2:8" s="5" customFormat="1" ht="15.75" x14ac:dyDescent="0.25">
      <c r="D26" s="46"/>
      <c r="F26" s="32" t="str">
        <f>IF(ISNA(VLOOKUP($G$7&amp;B38,Codes!$M$2:$O$212,3,FALSE)),"",VLOOKUP($G$7&amp;B38,Codes!$M$2:$O$212,3,FALSE))</f>
        <v>NHS GREENWICH CCG</v>
      </c>
      <c r="G26" s="30"/>
      <c r="H26" s="33"/>
    </row>
    <row r="27" spans="2:8" s="5" customFormat="1" ht="15.75" x14ac:dyDescent="0.25">
      <c r="B27" s="5">
        <v>1</v>
      </c>
      <c r="C27" s="10" t="str">
        <f>IF(ISNA(VLOOKUP($G$7&amp;B27,Codes!$M$2:$O$212,2,FALSE)),"",VLOOKUP($G$7&amp;B27,Codes!$M$2:$O$212,2,FALSE))</f>
        <v>07L</v>
      </c>
      <c r="D27" s="46"/>
      <c r="F27" s="32" t="str">
        <f>IF(ISNA(VLOOKUP($G$7&amp;B39,Codes!$M$2:$O$212,3,FALSE)),"",VLOOKUP($G$7&amp;B39,Codes!$M$2:$O$212,3,FALSE))</f>
        <v>NHS HAMMERSMITH AND FULHAM CCG</v>
      </c>
      <c r="G27" s="30"/>
      <c r="H27" s="33"/>
    </row>
    <row r="28" spans="2:8" s="5" customFormat="1" ht="15.75" x14ac:dyDescent="0.25">
      <c r="B28" s="5">
        <v>2</v>
      </c>
      <c r="C28" s="10" t="str">
        <f>IF(ISNA(VLOOKUP($G$7&amp;B28,Codes!$M$2:$O$212,2,FALSE)),"",VLOOKUP($G$7&amp;B28,Codes!$M$2:$O$212,2,FALSE))</f>
        <v>07M</v>
      </c>
      <c r="D28" s="46"/>
      <c r="F28" s="32" t="str">
        <f>IF(ISNA(VLOOKUP($G$7&amp;B40,Codes!$M$2:$O$212,3,FALSE)),"",VLOOKUP($G$7&amp;B40,Codes!$M$2:$O$212,3,FALSE))</f>
        <v>NHS HARINGEY CCG</v>
      </c>
      <c r="G28" s="30"/>
      <c r="H28" s="33"/>
    </row>
    <row r="29" spans="2:8" s="5" customFormat="1" ht="15.75" x14ac:dyDescent="0.25">
      <c r="B29" s="5">
        <v>3</v>
      </c>
      <c r="C29" s="10" t="str">
        <f>IF(ISNA(VLOOKUP($G$7&amp;B29,Codes!$M$2:$O$212,2,FALSE)),"",VLOOKUP($G$7&amp;B29,Codes!$M$2:$O$212,2,FALSE))</f>
        <v>07N</v>
      </c>
      <c r="D29" s="46"/>
      <c r="F29" s="32" t="str">
        <f>IF(ISNA(VLOOKUP($G$7&amp;B41,Codes!$M$2:$O$212,3,FALSE)),"",VLOOKUP($G$7&amp;B41,Codes!$M$2:$O$212,3,FALSE))</f>
        <v>NHS HARROW CCG</v>
      </c>
      <c r="G29" s="30"/>
      <c r="H29" s="33"/>
    </row>
    <row r="30" spans="2:8" s="5" customFormat="1" ht="15.75" x14ac:dyDescent="0.25">
      <c r="B30" s="5">
        <v>4</v>
      </c>
      <c r="C30" s="10" t="str">
        <f>IF(ISNA(VLOOKUP($G$7&amp;B30,Codes!$M$2:$O$212,2,FALSE)),"",VLOOKUP($G$7&amp;B30,Codes!$M$2:$O$212,2,FALSE))</f>
        <v>07P</v>
      </c>
      <c r="D30" s="46"/>
      <c r="F30" s="32" t="str">
        <f>IF(ISNA(VLOOKUP($G$7&amp;B42,Codes!$M$2:$O$212,3,FALSE)),"",VLOOKUP($G$7&amp;B42,Codes!$M$2:$O$212,3,FALSE))</f>
        <v>NHS HAVERING CCG</v>
      </c>
      <c r="G30" s="30"/>
      <c r="H30" s="33"/>
    </row>
    <row r="31" spans="2:8" s="5" customFormat="1" ht="15.75" x14ac:dyDescent="0.25">
      <c r="B31" s="5">
        <v>5</v>
      </c>
      <c r="C31" s="10" t="str">
        <f>IF(ISNA(VLOOKUP($G$7&amp;B31,Codes!$M$2:$O$212,2,FALSE)),"",VLOOKUP($G$7&amp;B31,Codes!$M$2:$O$212,2,FALSE))</f>
        <v>07Q</v>
      </c>
      <c r="D31" s="46"/>
      <c r="F31" s="32" t="str">
        <f>IF(ISNA(VLOOKUP($G$7&amp;B43,Codes!$M$2:$O$212,3,FALSE)),"",VLOOKUP($G$7&amp;B43,Codes!$M$2:$O$212,3,FALSE))</f>
        <v>NHS HILLINGDON CCG</v>
      </c>
      <c r="G31" s="30"/>
      <c r="H31" s="33"/>
    </row>
    <row r="32" spans="2:8" s="5" customFormat="1" ht="15.75" x14ac:dyDescent="0.25">
      <c r="B32" s="5">
        <v>6</v>
      </c>
      <c r="C32" s="10" t="str">
        <f>IF(ISNA(VLOOKUP($G$7&amp;B32,Codes!$M$2:$O$212,2,FALSE)),"",VLOOKUP($G$7&amp;B32,Codes!$M$2:$O$212,2,FALSE))</f>
        <v>07R</v>
      </c>
      <c r="D32" s="46"/>
      <c r="F32" s="32" t="str">
        <f>IF(ISNA(VLOOKUP($G$7&amp;B44,Codes!$M$2:$O$212,3,FALSE)),"",VLOOKUP($G$7&amp;B44,Codes!$M$2:$O$212,3,FALSE))</f>
        <v>NHS ISLINGTON CCG</v>
      </c>
      <c r="G32" s="30"/>
      <c r="H32" s="33"/>
    </row>
    <row r="33" spans="2:8" s="5" customFormat="1" ht="15.75" x14ac:dyDescent="0.25">
      <c r="B33" s="5">
        <v>7</v>
      </c>
      <c r="C33" s="10" t="str">
        <f>IF(ISNA(VLOOKUP($G$7&amp;B33,Codes!$M$2:$O$212,2,FALSE)),"",VLOOKUP($G$7&amp;B33,Codes!$M$2:$O$212,2,FALSE))</f>
        <v>07T</v>
      </c>
      <c r="D33" s="46"/>
      <c r="F33" s="32" t="str">
        <f>IF(ISNA(VLOOKUP($G$7&amp;B45,Codes!$M$2:$O$212,3,FALSE)),"",VLOOKUP($G$7&amp;B45,Codes!$M$2:$O$212,3,FALSE))</f>
        <v>NHS KINGSTON CCG</v>
      </c>
      <c r="G33" s="30"/>
      <c r="H33" s="33"/>
    </row>
    <row r="34" spans="2:8" s="5" customFormat="1" ht="15.75" x14ac:dyDescent="0.25">
      <c r="B34" s="5">
        <v>8</v>
      </c>
      <c r="C34" s="10" t="str">
        <f>IF(ISNA(VLOOKUP($G$7&amp;B34,Codes!$M$2:$O$212,2,FALSE)),"",VLOOKUP($G$7&amp;B34,Codes!$M$2:$O$212,2,FALSE))</f>
        <v>07V</v>
      </c>
      <c r="D34" s="46"/>
      <c r="F34" s="32" t="str">
        <f>IF(ISNA(VLOOKUP($G$7&amp;B46,Codes!$M$2:$O$212,3,FALSE)),"",VLOOKUP($G$7&amp;B46,Codes!$M$2:$O$212,3,FALSE))</f>
        <v>NHS LAMBETH CCG</v>
      </c>
      <c r="G34" s="31"/>
      <c r="H34" s="34"/>
    </row>
    <row r="35" spans="2:8" s="5" customFormat="1" ht="15.75" x14ac:dyDescent="0.25">
      <c r="B35" s="5">
        <v>9</v>
      </c>
      <c r="C35" s="10" t="str">
        <f>IF(ISNA(VLOOKUP($G$7&amp;B35,Codes!$M$2:$O$212,2,FALSE)),"",VLOOKUP($G$7&amp;B35,Codes!$M$2:$O$212,2,FALSE))</f>
        <v>07W</v>
      </c>
      <c r="D35" s="46"/>
      <c r="F35" s="32" t="str">
        <f>IF(ISNA(VLOOKUP($G$7&amp;B47,Codes!$M$2:$O$212,3,FALSE)),"",VLOOKUP($G$7&amp;B47,Codes!$M$2:$O$212,3,FALSE))</f>
        <v>NHS LEWISHAM CCG</v>
      </c>
      <c r="G35" s="31"/>
      <c r="H35" s="34"/>
    </row>
    <row r="36" spans="2:8" s="5" customFormat="1" ht="15.75" x14ac:dyDescent="0.25">
      <c r="B36" s="5">
        <v>10</v>
      </c>
      <c r="C36" s="10" t="str">
        <f>IF(ISNA(VLOOKUP($G$7&amp;B36,Codes!$M$2:$O$212,2,FALSE)),"",VLOOKUP($G$7&amp;B36,Codes!$M$2:$O$212,2,FALSE))</f>
        <v>07X</v>
      </c>
      <c r="D36" s="46"/>
      <c r="F36" s="32" t="str">
        <f>IF(ISNA(VLOOKUP($G$7&amp;B48,Codes!$M$2:$O$212,3,FALSE)),"",VLOOKUP($G$7&amp;B48,Codes!$M$2:$O$212,3,FALSE))</f>
        <v>NHS NEWHAM CCG</v>
      </c>
      <c r="G36" s="31"/>
      <c r="H36" s="34"/>
    </row>
    <row r="37" spans="2:8" s="5" customFormat="1" ht="15.75" x14ac:dyDescent="0.25">
      <c r="B37" s="5">
        <v>11</v>
      </c>
      <c r="C37" s="10" t="str">
        <f>IF(ISNA(VLOOKUP($G$7&amp;B37,Codes!$M$2:$O$212,2,FALSE)),"",VLOOKUP($G$7&amp;B37,Codes!$M$2:$O$212,2,FALSE))</f>
        <v>07Y</v>
      </c>
      <c r="D37" s="46"/>
      <c r="F37" s="32" t="str">
        <f>IF(ISNA(VLOOKUP($G$7&amp;B49,Codes!$M$2:$O$212,3,FALSE)),"",VLOOKUP($G$7&amp;B49,Codes!$M$2:$O$212,3,FALSE))</f>
        <v>NHS REDBRIDGE CCG</v>
      </c>
      <c r="G37" s="31"/>
      <c r="H37" s="34"/>
    </row>
    <row r="38" spans="2:8" s="5" customFormat="1" ht="15.75" x14ac:dyDescent="0.25">
      <c r="B38" s="5">
        <v>12</v>
      </c>
      <c r="C38" s="10" t="str">
        <f>IF(ISNA(VLOOKUP($G$7&amp;B38,Codes!$M$2:$O$212,2,FALSE)),"",VLOOKUP($G$7&amp;B38,Codes!$M$2:$O$212,2,FALSE))</f>
        <v>08A</v>
      </c>
      <c r="D38" s="46"/>
      <c r="F38" s="32" t="str">
        <f>IF(ISNA(VLOOKUP($G$7&amp;B50,Codes!$M$2:$O$212,3,FALSE)),"",VLOOKUP($G$7&amp;B50,Codes!$M$2:$O$212,3,FALSE))</f>
        <v>NHS RICHMOND CCG</v>
      </c>
      <c r="G38" s="31"/>
      <c r="H38" s="34"/>
    </row>
    <row r="39" spans="2:8" s="5" customFormat="1" ht="15.75" x14ac:dyDescent="0.25">
      <c r="B39" s="5">
        <v>13</v>
      </c>
      <c r="C39" s="10" t="str">
        <f>IF(ISNA(VLOOKUP($G$7&amp;B39,Codes!$M$2:$O$212,2,FALSE)),"",VLOOKUP($G$7&amp;B39,Codes!$M$2:$O$212,2,FALSE))</f>
        <v>08C</v>
      </c>
      <c r="D39" s="46"/>
      <c r="F39" s="32" t="str">
        <f>IF(ISNA(VLOOKUP($G$7&amp;B51,Codes!$M$2:$O$212,3,FALSE)),"",VLOOKUP($G$7&amp;B51,Codes!$M$2:$O$212,3,FALSE))</f>
        <v>NHS SOUTHWARK CCG</v>
      </c>
      <c r="G39" s="31"/>
      <c r="H39" s="34"/>
    </row>
    <row r="40" spans="2:8" s="5" customFormat="1" ht="15.75" x14ac:dyDescent="0.25">
      <c r="B40" s="5">
        <v>14</v>
      </c>
      <c r="C40" s="10" t="str">
        <f>IF(ISNA(VLOOKUP($G$7&amp;B40,Codes!$M$2:$O$212,2,FALSE)),"",VLOOKUP($G$7&amp;B40,Codes!$M$2:$O$212,2,FALSE))</f>
        <v>08D</v>
      </c>
      <c r="D40" s="46"/>
      <c r="F40" s="32" t="str">
        <f>IF(ISNA(VLOOKUP($G$7&amp;B52,Codes!$M$2:$O$212,3,FALSE)),"",VLOOKUP($G$7&amp;B52,Codes!$M$2:$O$212,3,FALSE))</f>
        <v>NHS MERTON CCG</v>
      </c>
      <c r="G40" s="31"/>
      <c r="H40" s="34"/>
    </row>
    <row r="41" spans="2:8" s="5" customFormat="1" ht="15.75" x14ac:dyDescent="0.25">
      <c r="B41" s="5">
        <v>15</v>
      </c>
      <c r="C41" s="10" t="str">
        <f>IF(ISNA(VLOOKUP($G$7&amp;B41,Codes!$M$2:$O$212,2,FALSE)),"",VLOOKUP($G$7&amp;B41,Codes!$M$2:$O$212,2,FALSE))</f>
        <v>08E</v>
      </c>
      <c r="D41" s="46"/>
      <c r="F41" s="32" t="str">
        <f>IF(ISNA(VLOOKUP($G$7&amp;B53,Codes!$M$2:$O$212,3,FALSE)),"",VLOOKUP($G$7&amp;B53,Codes!$M$2:$O$212,3,FALSE))</f>
        <v>NHS SUTTON CCG</v>
      </c>
      <c r="G41" s="31"/>
      <c r="H41" s="34"/>
    </row>
    <row r="42" spans="2:8" s="5" customFormat="1" ht="15.75" x14ac:dyDescent="0.25">
      <c r="B42" s="5">
        <v>16</v>
      </c>
      <c r="C42" s="10" t="str">
        <f>IF(ISNA(VLOOKUP($G$7&amp;B42,Codes!$M$2:$O$212,2,FALSE)),"",VLOOKUP($G$7&amp;B42,Codes!$M$2:$O$212,2,FALSE))</f>
        <v>08F</v>
      </c>
      <c r="D42" s="46"/>
      <c r="F42" s="32" t="str">
        <f>IF(ISNA(VLOOKUP($G$7&amp;B54,Codes!$M$2:$O$212,3,FALSE)),"",VLOOKUP($G$7&amp;B54,Codes!$M$2:$O$212,3,FALSE))</f>
        <v>NHS TOWER HAMLETS CCG</v>
      </c>
      <c r="G42" s="31"/>
      <c r="H42" s="34"/>
    </row>
    <row r="43" spans="2:8" s="5" customFormat="1" ht="15.75" x14ac:dyDescent="0.25">
      <c r="B43" s="5">
        <v>17</v>
      </c>
      <c r="C43" s="10" t="str">
        <f>IF(ISNA(VLOOKUP($G$7&amp;B43,Codes!$M$2:$O$212,2,FALSE)),"",VLOOKUP($G$7&amp;B43,Codes!$M$2:$O$212,2,FALSE))</f>
        <v>08G</v>
      </c>
      <c r="D43" s="46"/>
      <c r="F43" s="32" t="str">
        <f>IF(ISNA(VLOOKUP($G$7&amp;B55,Codes!$M$2:$O$212,3,FALSE)),"",VLOOKUP($G$7&amp;B55,Codes!$M$2:$O$212,3,FALSE))</f>
        <v>NHS WALTHAM FOREST CCG</v>
      </c>
      <c r="G43" s="31"/>
      <c r="H43" s="34"/>
    </row>
    <row r="44" spans="2:8" s="5" customFormat="1" ht="15.75" x14ac:dyDescent="0.25">
      <c r="B44" s="5">
        <v>18</v>
      </c>
      <c r="C44" s="10" t="str">
        <f>IF(ISNA(VLOOKUP($G$7&amp;B44,Codes!$M$2:$O$212,2,FALSE)),"",VLOOKUP($G$7&amp;B44,Codes!$M$2:$O$212,2,FALSE))</f>
        <v>08H</v>
      </c>
      <c r="D44" s="46"/>
      <c r="F44" s="32" t="str">
        <f>IF(ISNA(VLOOKUP($G$7&amp;B56,Codes!$M$2:$O$212,3,FALSE)),"",VLOOKUP($G$7&amp;B56,Codes!$M$2:$O$212,3,FALSE))</f>
        <v>NHS WANDSWORTH CCG</v>
      </c>
      <c r="G44" s="31"/>
      <c r="H44" s="34"/>
    </row>
    <row r="45" spans="2:8" s="5" customFormat="1" ht="15.75" x14ac:dyDescent="0.25">
      <c r="B45" s="5">
        <v>19</v>
      </c>
      <c r="C45" s="10" t="str">
        <f>IF(ISNA(VLOOKUP($G$7&amp;B45,Codes!$M$2:$O$212,2,FALSE)),"",VLOOKUP($G$7&amp;B45,Codes!$M$2:$O$212,2,FALSE))</f>
        <v>08J</v>
      </c>
      <c r="D45" s="46"/>
      <c r="F45" s="32" t="str">
        <f>IF(ISNA(VLOOKUP($G$7&amp;B57,Codes!$M$2:$O$212,3,FALSE)),"",VLOOKUP($G$7&amp;B57,Codes!$M$2:$O$212,3,FALSE))</f>
        <v>NHS WEST LONDON (K&amp;C &amp; QPP) CCG</v>
      </c>
      <c r="G45" s="31"/>
      <c r="H45" s="34"/>
    </row>
    <row r="46" spans="2:8" ht="15.75" x14ac:dyDescent="0.25">
      <c r="B46" s="5">
        <v>20</v>
      </c>
      <c r="C46" s="10" t="str">
        <f>IF(ISNA(VLOOKUP($G$7&amp;B46,Codes!$M$2:$O$212,2,FALSE)),"",VLOOKUP($G$7&amp;B46,Codes!$M$2:$O$212,2,FALSE))</f>
        <v>08K</v>
      </c>
      <c r="D46" s="44"/>
      <c r="F46" s="32" t="str">
        <f>IF(ISNA(VLOOKUP($G$7&amp;B58,Codes!$M$2:$O$212,3,FALSE)),"",VLOOKUP($G$7&amp;B58,Codes!$M$2:$O$212,3,FALSE))</f>
        <v>NHS CENTRAL LONDON (WESTMINSTER) CCG</v>
      </c>
      <c r="G46" s="31"/>
      <c r="H46" s="34"/>
    </row>
    <row r="47" spans="2:8" ht="15.75" x14ac:dyDescent="0.25">
      <c r="B47" s="5">
        <v>21</v>
      </c>
      <c r="C47" s="10" t="str">
        <f>IF(ISNA(VLOOKUP($G$7&amp;B47,Codes!$M$2:$O$212,2,FALSE)),"",VLOOKUP($G$7&amp;B47,Codes!$M$2:$O$212,2,FALSE))</f>
        <v>08L</v>
      </c>
      <c r="D47" s="44"/>
      <c r="F47" s="32" t="str">
        <f>IF(ISNA(VLOOKUP($G$7&amp;B59,Codes!$M$2:$O$212,3,FALSE)),"",VLOOKUP($G$7&amp;B59,Codes!$M$2:$O$212,3,FALSE))</f>
        <v/>
      </c>
      <c r="G47" s="31"/>
      <c r="H47" s="34"/>
    </row>
    <row r="48" spans="2:8" ht="15.75" x14ac:dyDescent="0.25">
      <c r="B48" s="5">
        <v>22</v>
      </c>
      <c r="C48" s="10" t="str">
        <f>IF(ISNA(VLOOKUP($G$7&amp;B48,Codes!$M$2:$O$212,2,FALSE)),"",VLOOKUP($G$7&amp;B48,Codes!$M$2:$O$212,2,FALSE))</f>
        <v>08M</v>
      </c>
      <c r="D48" s="44"/>
      <c r="F48" s="32" t="str">
        <f>IF(ISNA(VLOOKUP($G$7&amp;B60,Codes!$M$2:$O$212,3,FALSE)),"",VLOOKUP($G$7&amp;B60,Codes!$M$2:$O$212,3,FALSE))</f>
        <v/>
      </c>
      <c r="G48" s="31"/>
      <c r="H48" s="34"/>
    </row>
    <row r="49" spans="2:8" ht="15.75" x14ac:dyDescent="0.25">
      <c r="B49" s="5">
        <v>23</v>
      </c>
      <c r="C49" s="10" t="str">
        <f>IF(ISNA(VLOOKUP($G$7&amp;B49,Codes!$M$2:$O$212,2,FALSE)),"",VLOOKUP($G$7&amp;B49,Codes!$M$2:$O$212,2,FALSE))</f>
        <v>08N</v>
      </c>
      <c r="D49" s="44"/>
      <c r="F49" s="32" t="str">
        <f>IF(ISNA(VLOOKUP($G$7&amp;B61,Codes!$M$2:$O$212,3,FALSE)),"",VLOOKUP($G$7&amp;B61,Codes!$M$2:$O$212,3,FALSE))</f>
        <v/>
      </c>
      <c r="G49" s="31"/>
      <c r="H49" s="34"/>
    </row>
    <row r="50" spans="2:8" ht="15.75" x14ac:dyDescent="0.25">
      <c r="B50" s="5">
        <v>24</v>
      </c>
      <c r="C50" s="10" t="str">
        <f>IF(ISNA(VLOOKUP($G$7&amp;B50,Codes!$M$2:$O$212,2,FALSE)),"",VLOOKUP($G$7&amp;B50,Codes!$M$2:$O$212,2,FALSE))</f>
        <v>08P</v>
      </c>
      <c r="D50" s="44"/>
      <c r="F50" s="32" t="str">
        <f>IF(ISNA(VLOOKUP($G$7&amp;B62,Codes!$M$2:$O$212,3,FALSE)),"",VLOOKUP($G$7&amp;B62,Codes!$M$2:$O$212,3,FALSE))</f>
        <v/>
      </c>
      <c r="G50" s="31"/>
      <c r="H50" s="34"/>
    </row>
    <row r="51" spans="2:8" ht="15.75" x14ac:dyDescent="0.25">
      <c r="B51" s="5">
        <v>25</v>
      </c>
      <c r="C51" s="10" t="str">
        <f>IF(ISNA(VLOOKUP($G$7&amp;B51,Codes!$M$2:$O$212,2,FALSE)),"",VLOOKUP($G$7&amp;B51,Codes!$M$2:$O$212,2,FALSE))</f>
        <v>08Q</v>
      </c>
      <c r="D51" s="44"/>
      <c r="F51" s="32" t="str">
        <f>IF(ISNA(VLOOKUP($G$7&amp;B63,Codes!$M$2:$O$212,3,FALSE)),"",VLOOKUP($G$7&amp;B63,Codes!$M$2:$O$212,3,FALSE))</f>
        <v/>
      </c>
      <c r="G51" s="31"/>
      <c r="H51" s="34"/>
    </row>
    <row r="52" spans="2:8" ht="16.5" thickBot="1" x14ac:dyDescent="0.3">
      <c r="B52" s="5">
        <v>26</v>
      </c>
      <c r="C52" s="10" t="str">
        <f>IF(ISNA(VLOOKUP($G$7&amp;B52,Codes!$M$2:$O$212,2,FALSE)),"",VLOOKUP($G$7&amp;B52,Codes!$M$2:$O$212,2,FALSE))</f>
        <v>08R</v>
      </c>
      <c r="D52" s="47"/>
      <c r="F52" s="35" t="str">
        <f>IF(ISNA(VLOOKUP($G$7&amp;B64,Codes!$M$2:$O$212,3,FALSE)),"",VLOOKUP($G$7&amp;B64,Codes!$M$2:$O$212,3,FALSE))</f>
        <v/>
      </c>
      <c r="G52" s="36"/>
      <c r="H52" s="37"/>
    </row>
    <row r="53" spans="2:8" ht="15.75" x14ac:dyDescent="0.25">
      <c r="B53" s="5">
        <v>27</v>
      </c>
      <c r="C53" s="10" t="str">
        <f>IF(ISNA(VLOOKUP($G$7&amp;B53,Codes!$M$2:$O$212,2,FALSE)),"",VLOOKUP($G$7&amp;B53,Codes!$M$2:$O$212,2,FALSE))</f>
        <v>08T</v>
      </c>
    </row>
    <row r="54" spans="2:8" ht="15.75" x14ac:dyDescent="0.25">
      <c r="B54" s="5">
        <v>28</v>
      </c>
      <c r="C54" s="10" t="str">
        <f>IF(ISNA(VLOOKUP($G$7&amp;B54,Codes!$M$2:$O$212,2,FALSE)),"",VLOOKUP($G$7&amp;B54,Codes!$M$2:$O$212,2,FALSE))</f>
        <v>08V</v>
      </c>
    </row>
    <row r="55" spans="2:8" ht="15.75" x14ac:dyDescent="0.25">
      <c r="B55" s="5">
        <v>29</v>
      </c>
      <c r="C55" s="10" t="str">
        <f>IF(ISNA(VLOOKUP($G$7&amp;B55,Codes!$M$2:$O$212,2,FALSE)),"",VLOOKUP($G$7&amp;B55,Codes!$M$2:$O$212,2,FALSE))</f>
        <v>08W</v>
      </c>
    </row>
    <row r="56" spans="2:8" ht="15.75" x14ac:dyDescent="0.25">
      <c r="B56" s="5">
        <v>30</v>
      </c>
      <c r="C56" s="10" t="str">
        <f>IF(ISNA(VLOOKUP($G$7&amp;B56,Codes!$M$2:$O$212,2,FALSE)),"",VLOOKUP($G$7&amp;B56,Codes!$M$2:$O$212,2,FALSE))</f>
        <v>08X</v>
      </c>
    </row>
    <row r="57" spans="2:8" ht="15.75" x14ac:dyDescent="0.25">
      <c r="B57" s="5">
        <v>31</v>
      </c>
      <c r="C57" s="10" t="str">
        <f>IF(ISNA(VLOOKUP($G$7&amp;B57,Codes!$M$2:$O$212,2,FALSE)),"",VLOOKUP($G$7&amp;B57,Codes!$M$2:$O$212,2,FALSE))</f>
        <v>08Y</v>
      </c>
    </row>
    <row r="58" spans="2:8" ht="15.75" x14ac:dyDescent="0.25">
      <c r="B58" s="5">
        <v>32</v>
      </c>
      <c r="C58" s="10" t="str">
        <f>IF(ISNA(VLOOKUP($G$7&amp;B58,Codes!$M$2:$O$212,2,FALSE)),"",VLOOKUP($G$7&amp;B58,Codes!$M$2:$O$212,2,FALSE))</f>
        <v>09A</v>
      </c>
    </row>
    <row r="59" spans="2:8" ht="15.75" x14ac:dyDescent="0.25">
      <c r="B59" s="5">
        <v>33</v>
      </c>
      <c r="C59" s="10" t="str">
        <f>IF(ISNA(VLOOKUP($G$7&amp;B59,Codes!$M$2:$O$212,2,FALSE)),"",VLOOKUP($G$7&amp;B59,Codes!$M$2:$O$212,2,FALSE))</f>
        <v/>
      </c>
    </row>
    <row r="60" spans="2:8" ht="15.75" x14ac:dyDescent="0.25">
      <c r="B60" s="5">
        <v>34</v>
      </c>
      <c r="C60" s="10" t="str">
        <f>IF(ISNA(VLOOKUP($G$7&amp;B60,Codes!$M$2:$O$212,2,FALSE)),"",VLOOKUP($G$7&amp;B60,Codes!$M$2:$O$212,2,FALSE))</f>
        <v/>
      </c>
    </row>
    <row r="61" spans="2:8" ht="15.75" x14ac:dyDescent="0.25">
      <c r="B61" s="5">
        <v>35</v>
      </c>
      <c r="C61" s="10" t="str">
        <f>IF(ISNA(VLOOKUP($G$7&amp;B61,Codes!$M$2:$O$212,2,FALSE)),"",VLOOKUP($G$7&amp;B61,Codes!$M$2:$O$212,2,FALSE))</f>
        <v/>
      </c>
    </row>
    <row r="62" spans="2:8" ht="15.75" x14ac:dyDescent="0.25">
      <c r="B62" s="5">
        <v>36</v>
      </c>
      <c r="C62" s="10" t="str">
        <f>IF(ISNA(VLOOKUP($G$7&amp;B62,Codes!$M$2:$O$212,2,FALSE)),"",VLOOKUP($G$7&amp;B62,Codes!$M$2:$O$212,2,FALSE))</f>
        <v/>
      </c>
    </row>
    <row r="63" spans="2:8" ht="15.75" x14ac:dyDescent="0.25">
      <c r="B63" s="5">
        <v>37</v>
      </c>
      <c r="C63" s="10" t="str">
        <f>IF(ISNA(VLOOKUP($G$7&amp;B63,Codes!$M$2:$O$212,2,FALSE)),"",VLOOKUP($G$7&amp;B63,Codes!$M$2:$O$212,2,FALSE))</f>
        <v/>
      </c>
      <c r="F63"/>
    </row>
    <row r="64" spans="2:8" ht="15.75" x14ac:dyDescent="0.25">
      <c r="B64" s="5">
        <v>38</v>
      </c>
      <c r="C64" s="10" t="str">
        <f>IF(ISNA(VLOOKUP($G$7&amp;B64,Codes!$M$2:$O$212,2,FALSE)),"",VLOOKUP($G$7&amp;B64,Codes!$M$2:$O$212,2,FALSE))</f>
        <v/>
      </c>
      <c r="F64"/>
    </row>
    <row r="65" spans="5:6" x14ac:dyDescent="0.25">
      <c r="E65"/>
      <c r="F65"/>
    </row>
    <row r="66" spans="5:6" x14ac:dyDescent="0.25">
      <c r="E66"/>
      <c r="F66"/>
    </row>
    <row r="67" spans="5:6" x14ac:dyDescent="0.25">
      <c r="E67"/>
      <c r="F67"/>
    </row>
    <row r="68" spans="5:6" x14ac:dyDescent="0.25">
      <c r="E68"/>
      <c r="F68"/>
    </row>
    <row r="69" spans="5:6" x14ac:dyDescent="0.25">
      <c r="E69"/>
      <c r="F69"/>
    </row>
    <row r="70" spans="5:6" x14ac:dyDescent="0.25">
      <c r="E70"/>
      <c r="F70"/>
    </row>
    <row r="71" spans="5:6" x14ac:dyDescent="0.25">
      <c r="E71"/>
      <c r="F71"/>
    </row>
    <row r="72" spans="5:6" x14ac:dyDescent="0.25">
      <c r="E72"/>
      <c r="F72"/>
    </row>
    <row r="73" spans="5:6" x14ac:dyDescent="0.25">
      <c r="E73"/>
      <c r="F73"/>
    </row>
    <row r="74" spans="5:6" ht="80.25" customHeight="1" x14ac:dyDescent="0.25">
      <c r="E74"/>
      <c r="F74"/>
    </row>
    <row r="75" spans="5:6" x14ac:dyDescent="0.25">
      <c r="E75"/>
    </row>
    <row r="76" spans="5:6" ht="72" customHeight="1" x14ac:dyDescent="0.25">
      <c r="E76"/>
    </row>
  </sheetData>
  <mergeCells count="1">
    <mergeCell ref="F12:H12"/>
  </mergeCells>
  <hyperlinks>
    <hyperlink ref="D3"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3</xdr:col>
                    <xdr:colOff>19050</xdr:colOff>
                    <xdr:row>4</xdr:row>
                    <xdr:rowOff>180975</xdr:rowOff>
                  </from>
                  <to>
                    <xdr:col>5</xdr:col>
                    <xdr:colOff>971550</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12"/>
  <sheetViews>
    <sheetView topLeftCell="A183" workbookViewId="0">
      <selection activeCell="J113" sqref="J113"/>
    </sheetView>
  </sheetViews>
  <sheetFormatPr defaultRowHeight="15" x14ac:dyDescent="0.25"/>
  <cols>
    <col min="15" max="15" width="52.140625" bestFit="1" customWidth="1"/>
  </cols>
  <sheetData>
    <row r="1" spans="1:15" ht="15.75" customHeight="1" thickBot="1" x14ac:dyDescent="0.3">
      <c r="A1" t="s">
        <v>1</v>
      </c>
      <c r="B1" t="s">
        <v>2</v>
      </c>
      <c r="C1" t="s">
        <v>3</v>
      </c>
      <c r="J1" s="69" t="s">
        <v>0</v>
      </c>
      <c r="K1" s="70"/>
      <c r="L1" s="29"/>
      <c r="M1" s="29"/>
      <c r="N1" s="12" t="s">
        <v>71</v>
      </c>
      <c r="O1" s="13" t="s">
        <v>72</v>
      </c>
    </row>
    <row r="2" spans="1:15" ht="15.75" customHeight="1" x14ac:dyDescent="0.25">
      <c r="A2" t="s">
        <v>4</v>
      </c>
      <c r="B2" t="s">
        <v>5</v>
      </c>
      <c r="C2" t="s">
        <v>6</v>
      </c>
      <c r="E2">
        <v>1</v>
      </c>
      <c r="F2" t="str">
        <f>A2</f>
        <v>Q44</v>
      </c>
      <c r="G2" t="str">
        <f t="shared" ref="G2:H2" si="0">B2</f>
        <v>CHESHIRE, WARRINGTON AND WIRRAL AREA TEAM</v>
      </c>
      <c r="H2" t="str">
        <f t="shared" si="0"/>
        <v>Y54</v>
      </c>
      <c r="J2" s="22" t="s">
        <v>4</v>
      </c>
      <c r="K2" s="67" t="s">
        <v>5</v>
      </c>
      <c r="L2" s="26">
        <v>1</v>
      </c>
      <c r="M2" s="26" t="str">
        <f>J2&amp;L2</f>
        <v>Q441</v>
      </c>
      <c r="N2" s="8" t="s">
        <v>73</v>
      </c>
      <c r="O2" s="14" t="s">
        <v>74</v>
      </c>
    </row>
    <row r="3" spans="1:15" x14ac:dyDescent="0.25">
      <c r="A3" t="s">
        <v>7</v>
      </c>
      <c r="B3" t="s">
        <v>8</v>
      </c>
      <c r="C3" t="s">
        <v>6</v>
      </c>
      <c r="E3">
        <v>2</v>
      </c>
      <c r="F3" t="str">
        <f t="shared" ref="F3:F29" si="1">A3</f>
        <v>Q45</v>
      </c>
      <c r="G3" t="str">
        <f t="shared" ref="G3:G29" si="2">B3</f>
        <v>DURHAM, DARLINGTON AND TEES AREA TEAM</v>
      </c>
      <c r="H3" t="str">
        <f t="shared" ref="H3:H29" si="3">C3</f>
        <v>Y54</v>
      </c>
      <c r="J3" s="23" t="s">
        <v>4</v>
      </c>
      <c r="K3" s="65"/>
      <c r="L3" s="26">
        <v>2</v>
      </c>
      <c r="M3" s="26" t="str">
        <f t="shared" ref="M3:M66" si="4">J3&amp;L3</f>
        <v>Q442</v>
      </c>
      <c r="N3" s="8" t="s">
        <v>75</v>
      </c>
      <c r="O3" s="14" t="s">
        <v>76</v>
      </c>
    </row>
    <row r="4" spans="1:15" x14ac:dyDescent="0.25">
      <c r="A4" t="s">
        <v>9</v>
      </c>
      <c r="B4" t="s">
        <v>10</v>
      </c>
      <c r="C4" t="s">
        <v>6</v>
      </c>
      <c r="E4">
        <v>3</v>
      </c>
      <c r="F4" t="str">
        <f t="shared" si="1"/>
        <v>Q46</v>
      </c>
      <c r="G4" t="str">
        <f t="shared" si="2"/>
        <v>GREATER MANCHESTER AREA TEAM</v>
      </c>
      <c r="H4" t="str">
        <f t="shared" si="3"/>
        <v>Y54</v>
      </c>
      <c r="J4" s="23" t="s">
        <v>4</v>
      </c>
      <c r="K4" s="65"/>
      <c r="L4" s="26">
        <v>3</v>
      </c>
      <c r="M4" s="26" t="str">
        <f t="shared" si="4"/>
        <v>Q443</v>
      </c>
      <c r="N4" s="8" t="s">
        <v>77</v>
      </c>
      <c r="O4" s="14" t="s">
        <v>78</v>
      </c>
    </row>
    <row r="5" spans="1:15" x14ac:dyDescent="0.25">
      <c r="A5" t="s">
        <v>11</v>
      </c>
      <c r="B5" t="s">
        <v>12</v>
      </c>
      <c r="C5" t="s">
        <v>6</v>
      </c>
      <c r="E5">
        <v>4</v>
      </c>
      <c r="F5" t="str">
        <f t="shared" si="1"/>
        <v>Q47</v>
      </c>
      <c r="G5" t="str">
        <f t="shared" si="2"/>
        <v>LANCASHIRE AREA TEAM</v>
      </c>
      <c r="H5" t="str">
        <f t="shared" si="3"/>
        <v>Y54</v>
      </c>
      <c r="J5" s="23" t="s">
        <v>4</v>
      </c>
      <c r="K5" s="65"/>
      <c r="L5" s="26">
        <v>4</v>
      </c>
      <c r="M5" s="26" t="str">
        <f t="shared" si="4"/>
        <v>Q444</v>
      </c>
      <c r="N5" s="8" t="s">
        <v>79</v>
      </c>
      <c r="O5" s="14" t="s">
        <v>80</v>
      </c>
    </row>
    <row r="6" spans="1:15" x14ac:dyDescent="0.25">
      <c r="A6" t="s">
        <v>13</v>
      </c>
      <c r="B6" t="s">
        <v>14</v>
      </c>
      <c r="C6" t="s">
        <v>6</v>
      </c>
      <c r="E6">
        <v>5</v>
      </c>
      <c r="F6" t="str">
        <f t="shared" si="1"/>
        <v>Q48</v>
      </c>
      <c r="G6" t="str">
        <f t="shared" si="2"/>
        <v>MERSEYSIDE AREA TEAM</v>
      </c>
      <c r="H6" t="str">
        <f t="shared" si="3"/>
        <v>Y54</v>
      </c>
      <c r="J6" s="23" t="s">
        <v>4</v>
      </c>
      <c r="K6" s="65"/>
      <c r="L6" s="26">
        <v>5</v>
      </c>
      <c r="M6" s="26" t="str">
        <f t="shared" si="4"/>
        <v>Q445</v>
      </c>
      <c r="N6" s="8" t="s">
        <v>81</v>
      </c>
      <c r="O6" s="14" t="s">
        <v>82</v>
      </c>
    </row>
    <row r="7" spans="1:15" x14ac:dyDescent="0.25">
      <c r="A7" t="s">
        <v>15</v>
      </c>
      <c r="B7" t="s">
        <v>16</v>
      </c>
      <c r="C7" t="s">
        <v>6</v>
      </c>
      <c r="E7">
        <v>6</v>
      </c>
      <c r="F7" t="str">
        <f t="shared" si="1"/>
        <v>Q49</v>
      </c>
      <c r="G7" t="str">
        <f t="shared" si="2"/>
        <v>CUMBRIA, NORTHUMBERLAND, TYNE AND WEAR AREA TEAM</v>
      </c>
      <c r="H7" t="str">
        <f t="shared" si="3"/>
        <v>Y54</v>
      </c>
      <c r="J7" s="23" t="s">
        <v>4</v>
      </c>
      <c r="K7" s="66"/>
      <c r="L7" s="26">
        <v>6</v>
      </c>
      <c r="M7" s="26" t="str">
        <f t="shared" si="4"/>
        <v>Q446</v>
      </c>
      <c r="N7" s="11" t="s">
        <v>83</v>
      </c>
      <c r="O7" s="15" t="s">
        <v>84</v>
      </c>
    </row>
    <row r="8" spans="1:15" ht="15" customHeight="1" x14ac:dyDescent="0.25">
      <c r="A8" t="s">
        <v>17</v>
      </c>
      <c r="B8" t="s">
        <v>18</v>
      </c>
      <c r="C8" t="s">
        <v>6</v>
      </c>
      <c r="E8">
        <v>7</v>
      </c>
      <c r="F8" t="str">
        <f t="shared" si="1"/>
        <v>Q50</v>
      </c>
      <c r="G8" t="str">
        <f t="shared" si="2"/>
        <v>NORTH YORKSHIRE AND HUMBER AREA TEAM</v>
      </c>
      <c r="H8" t="str">
        <f t="shared" si="3"/>
        <v>Y54</v>
      </c>
      <c r="J8" s="24" t="s">
        <v>7</v>
      </c>
      <c r="K8" s="64" t="s">
        <v>8</v>
      </c>
      <c r="L8" s="25">
        <v>1</v>
      </c>
      <c r="M8" s="26" t="str">
        <f t="shared" si="4"/>
        <v>Q451</v>
      </c>
      <c r="N8" s="16" t="s">
        <v>85</v>
      </c>
      <c r="O8" s="17" t="s">
        <v>86</v>
      </c>
    </row>
    <row r="9" spans="1:15" x14ac:dyDescent="0.25">
      <c r="A9" t="s">
        <v>19</v>
      </c>
      <c r="B9" t="s">
        <v>20</v>
      </c>
      <c r="C9" t="s">
        <v>6</v>
      </c>
      <c r="E9">
        <v>8</v>
      </c>
      <c r="F9" t="str">
        <f t="shared" si="1"/>
        <v>Q51</v>
      </c>
      <c r="G9" t="str">
        <f t="shared" si="2"/>
        <v>SOUTH YORKSHIRE AND BASSETLAW AREA TEAM</v>
      </c>
      <c r="H9" t="str">
        <f t="shared" si="3"/>
        <v>Y54</v>
      </c>
      <c r="J9" s="23" t="s">
        <v>7</v>
      </c>
      <c r="K9" s="65"/>
      <c r="L9" s="26">
        <v>2</v>
      </c>
      <c r="M9" s="26" t="str">
        <f t="shared" si="4"/>
        <v>Q452</v>
      </c>
      <c r="N9" s="8" t="s">
        <v>87</v>
      </c>
      <c r="O9" s="14" t="s">
        <v>88</v>
      </c>
    </row>
    <row r="10" spans="1:15" x14ac:dyDescent="0.25">
      <c r="A10" t="s">
        <v>21</v>
      </c>
      <c r="B10" t="s">
        <v>22</v>
      </c>
      <c r="C10" t="s">
        <v>6</v>
      </c>
      <c r="E10">
        <v>9</v>
      </c>
      <c r="F10" t="str">
        <f t="shared" si="1"/>
        <v>Q52</v>
      </c>
      <c r="G10" t="str">
        <f t="shared" si="2"/>
        <v>WEST YORKSHIRE AREA TEAM</v>
      </c>
      <c r="H10" t="str">
        <f t="shared" si="3"/>
        <v>Y54</v>
      </c>
      <c r="J10" s="23" t="s">
        <v>7</v>
      </c>
      <c r="K10" s="65"/>
      <c r="L10" s="25">
        <v>3</v>
      </c>
      <c r="M10" s="26" t="str">
        <f t="shared" si="4"/>
        <v>Q453</v>
      </c>
      <c r="N10" s="8" t="s">
        <v>89</v>
      </c>
      <c r="O10" s="14" t="s">
        <v>90</v>
      </c>
    </row>
    <row r="11" spans="1:15" x14ac:dyDescent="0.25">
      <c r="A11" t="s">
        <v>23</v>
      </c>
      <c r="B11" t="s">
        <v>24</v>
      </c>
      <c r="C11" t="s">
        <v>25</v>
      </c>
      <c r="E11">
        <v>10</v>
      </c>
      <c r="F11" t="str">
        <f t="shared" si="1"/>
        <v>Q53</v>
      </c>
      <c r="G11" t="str">
        <f t="shared" si="2"/>
        <v>ARDEN, HEREFORDSHIRE AND WORCESTERSHIRE AREA TEAM</v>
      </c>
      <c r="H11" t="str">
        <f t="shared" si="3"/>
        <v>Y55</v>
      </c>
      <c r="J11" s="23" t="s">
        <v>7</v>
      </c>
      <c r="K11" s="65"/>
      <c r="L11" s="26">
        <v>4</v>
      </c>
      <c r="M11" s="26" t="str">
        <f t="shared" si="4"/>
        <v>Q454</v>
      </c>
      <c r="N11" s="8" t="s">
        <v>91</v>
      </c>
      <c r="O11" s="14" t="s">
        <v>92</v>
      </c>
    </row>
    <row r="12" spans="1:15" x14ac:dyDescent="0.25">
      <c r="A12" t="s">
        <v>26</v>
      </c>
      <c r="B12" t="s">
        <v>27</v>
      </c>
      <c r="C12" t="s">
        <v>25</v>
      </c>
      <c r="E12">
        <v>11</v>
      </c>
      <c r="F12" t="str">
        <f t="shared" si="1"/>
        <v>Q54</v>
      </c>
      <c r="G12" t="str">
        <f t="shared" si="2"/>
        <v>BIRMINGHAM AND THE BLACK COUNTRY AREA TEAM</v>
      </c>
      <c r="H12" t="str">
        <f t="shared" si="3"/>
        <v>Y55</v>
      </c>
      <c r="J12" s="23" t="s">
        <v>7</v>
      </c>
      <c r="K12" s="66"/>
      <c r="L12" s="25">
        <v>5</v>
      </c>
      <c r="M12" s="26" t="str">
        <f t="shared" si="4"/>
        <v>Q455</v>
      </c>
      <c r="N12" s="11" t="s">
        <v>93</v>
      </c>
      <c r="O12" s="15" t="s">
        <v>94</v>
      </c>
    </row>
    <row r="13" spans="1:15" ht="15" customHeight="1" x14ac:dyDescent="0.25">
      <c r="A13" t="s">
        <v>28</v>
      </c>
      <c r="B13" t="s">
        <v>29</v>
      </c>
      <c r="C13" t="s">
        <v>25</v>
      </c>
      <c r="E13">
        <v>12</v>
      </c>
      <c r="F13" t="str">
        <f t="shared" si="1"/>
        <v>Q55</v>
      </c>
      <c r="G13" t="str">
        <f t="shared" si="2"/>
        <v>DERBYSHIRE AND NOTTINGHAMSHIRE AREA TEAM</v>
      </c>
      <c r="H13" t="str">
        <f t="shared" si="3"/>
        <v>Y55</v>
      </c>
      <c r="J13" s="24" t="s">
        <v>9</v>
      </c>
      <c r="K13" s="64" t="s">
        <v>10</v>
      </c>
      <c r="L13" s="25">
        <v>1</v>
      </c>
      <c r="M13" s="26" t="str">
        <f t="shared" si="4"/>
        <v>Q461</v>
      </c>
      <c r="N13" s="16" t="s">
        <v>95</v>
      </c>
      <c r="O13" s="17" t="s">
        <v>96</v>
      </c>
    </row>
    <row r="14" spans="1:15" x14ac:dyDescent="0.25">
      <c r="A14" t="s">
        <v>30</v>
      </c>
      <c r="B14" t="s">
        <v>31</v>
      </c>
      <c r="C14" t="s">
        <v>25</v>
      </c>
      <c r="E14">
        <v>13</v>
      </c>
      <c r="F14" t="str">
        <f t="shared" si="1"/>
        <v>Q56</v>
      </c>
      <c r="G14" t="str">
        <f t="shared" si="2"/>
        <v>EAST ANGLIA AREA TEAM</v>
      </c>
      <c r="H14" t="str">
        <f t="shared" si="3"/>
        <v>Y55</v>
      </c>
      <c r="J14" s="23" t="s">
        <v>9</v>
      </c>
      <c r="K14" s="65"/>
      <c r="L14" s="26">
        <v>2</v>
      </c>
      <c r="M14" s="26" t="str">
        <f t="shared" si="4"/>
        <v>Q462</v>
      </c>
      <c r="N14" s="8" t="s">
        <v>97</v>
      </c>
      <c r="O14" s="14" t="s">
        <v>98</v>
      </c>
    </row>
    <row r="15" spans="1:15" x14ac:dyDescent="0.25">
      <c r="A15" t="s">
        <v>32</v>
      </c>
      <c r="B15" t="s">
        <v>33</v>
      </c>
      <c r="C15" t="s">
        <v>25</v>
      </c>
      <c r="E15">
        <v>14</v>
      </c>
      <c r="F15" t="str">
        <f t="shared" si="1"/>
        <v>Q57</v>
      </c>
      <c r="G15" t="str">
        <f t="shared" si="2"/>
        <v>ESSEX AREA TEAM</v>
      </c>
      <c r="H15" t="str">
        <f t="shared" si="3"/>
        <v>Y55</v>
      </c>
      <c r="J15" s="23" t="s">
        <v>9</v>
      </c>
      <c r="K15" s="65"/>
      <c r="L15" s="25">
        <v>3</v>
      </c>
      <c r="M15" s="26" t="str">
        <f t="shared" si="4"/>
        <v>Q463</v>
      </c>
      <c r="N15" s="8" t="s">
        <v>99</v>
      </c>
      <c r="O15" s="14" t="s">
        <v>100</v>
      </c>
    </row>
    <row r="16" spans="1:15" x14ac:dyDescent="0.25">
      <c r="A16" t="s">
        <v>34</v>
      </c>
      <c r="B16" t="s">
        <v>35</v>
      </c>
      <c r="C16" t="s">
        <v>25</v>
      </c>
      <c r="E16">
        <v>15</v>
      </c>
      <c r="F16" t="str">
        <f t="shared" si="1"/>
        <v>Q58</v>
      </c>
      <c r="G16" t="str">
        <f t="shared" si="2"/>
        <v>HERTFORDSHIRE AND THE SOUTH MIDLANDS AREA TEAM</v>
      </c>
      <c r="H16" t="str">
        <f t="shared" si="3"/>
        <v>Y55</v>
      </c>
      <c r="J16" s="23" t="s">
        <v>9</v>
      </c>
      <c r="K16" s="65"/>
      <c r="L16" s="26">
        <v>4</v>
      </c>
      <c r="M16" s="26" t="str">
        <f t="shared" si="4"/>
        <v>Q464</v>
      </c>
      <c r="N16" s="8" t="s">
        <v>101</v>
      </c>
      <c r="O16" s="14" t="s">
        <v>102</v>
      </c>
    </row>
    <row r="17" spans="1:15" x14ac:dyDescent="0.25">
      <c r="A17" t="s">
        <v>36</v>
      </c>
      <c r="B17" t="s">
        <v>37</v>
      </c>
      <c r="C17" t="s">
        <v>25</v>
      </c>
      <c r="E17">
        <v>16</v>
      </c>
      <c r="F17" t="str">
        <f t="shared" si="1"/>
        <v>Q59</v>
      </c>
      <c r="G17" t="str">
        <f t="shared" si="2"/>
        <v>LEICESTERSHIRE AND LINCOLNSHIRE AREA TEAM</v>
      </c>
      <c r="H17" t="str">
        <f t="shared" si="3"/>
        <v>Y55</v>
      </c>
      <c r="J17" s="23" t="s">
        <v>9</v>
      </c>
      <c r="K17" s="65"/>
      <c r="L17" s="25">
        <v>5</v>
      </c>
      <c r="M17" s="26" t="str">
        <f t="shared" si="4"/>
        <v>Q465</v>
      </c>
      <c r="N17" s="8" t="s">
        <v>103</v>
      </c>
      <c r="O17" s="14" t="s">
        <v>104</v>
      </c>
    </row>
    <row r="18" spans="1:15" x14ac:dyDescent="0.25">
      <c r="A18" t="s">
        <v>38</v>
      </c>
      <c r="B18" t="s">
        <v>39</v>
      </c>
      <c r="C18" t="s">
        <v>25</v>
      </c>
      <c r="E18">
        <v>17</v>
      </c>
      <c r="F18" t="str">
        <f t="shared" si="1"/>
        <v>Q60</v>
      </c>
      <c r="G18" t="str">
        <f t="shared" si="2"/>
        <v>SHROPSHIRE AND STAFFORDSHIRE AREA TEAM</v>
      </c>
      <c r="H18" t="str">
        <f t="shared" si="3"/>
        <v>Y55</v>
      </c>
      <c r="J18" s="23" t="s">
        <v>9</v>
      </c>
      <c r="K18" s="65"/>
      <c r="L18" s="26">
        <v>6</v>
      </c>
      <c r="M18" s="26" t="str">
        <f t="shared" si="4"/>
        <v>Q466</v>
      </c>
      <c r="N18" s="8" t="s">
        <v>105</v>
      </c>
      <c r="O18" s="14" t="s">
        <v>106</v>
      </c>
    </row>
    <row r="19" spans="1:15" x14ac:dyDescent="0.25">
      <c r="A19" t="s">
        <v>40</v>
      </c>
      <c r="B19" t="s">
        <v>41</v>
      </c>
      <c r="C19" t="s">
        <v>42</v>
      </c>
      <c r="E19">
        <v>18</v>
      </c>
      <c r="F19" t="str">
        <f t="shared" si="1"/>
        <v>Q61</v>
      </c>
      <c r="G19" t="str">
        <f t="shared" si="2"/>
        <v>NORTH EAST LONDON AREA TEAM</v>
      </c>
      <c r="H19" t="str">
        <f t="shared" si="3"/>
        <v>Y56</v>
      </c>
      <c r="J19" s="23" t="s">
        <v>9</v>
      </c>
      <c r="K19" s="65"/>
      <c r="L19" s="25">
        <v>7</v>
      </c>
      <c r="M19" s="26" t="str">
        <f t="shared" si="4"/>
        <v>Q467</v>
      </c>
      <c r="N19" s="8" t="s">
        <v>107</v>
      </c>
      <c r="O19" s="14" t="s">
        <v>108</v>
      </c>
    </row>
    <row r="20" spans="1:15" x14ac:dyDescent="0.25">
      <c r="A20" t="s">
        <v>43</v>
      </c>
      <c r="B20" t="s">
        <v>44</v>
      </c>
      <c r="C20" t="s">
        <v>42</v>
      </c>
      <c r="E20">
        <v>19</v>
      </c>
      <c r="F20" t="str">
        <f t="shared" si="1"/>
        <v>Q62</v>
      </c>
      <c r="G20" t="str">
        <f t="shared" si="2"/>
        <v>NORTH WEST LONDON AREA TEAM</v>
      </c>
      <c r="H20" t="str">
        <f t="shared" si="3"/>
        <v>Y56</v>
      </c>
      <c r="J20" s="23" t="s">
        <v>9</v>
      </c>
      <c r="K20" s="65"/>
      <c r="L20" s="26">
        <v>8</v>
      </c>
      <c r="M20" s="26" t="str">
        <f t="shared" si="4"/>
        <v>Q468</v>
      </c>
      <c r="N20" s="8" t="s">
        <v>109</v>
      </c>
      <c r="O20" s="14" t="s">
        <v>110</v>
      </c>
    </row>
    <row r="21" spans="1:15" x14ac:dyDescent="0.25">
      <c r="A21" t="s">
        <v>45</v>
      </c>
      <c r="B21" t="s">
        <v>46</v>
      </c>
      <c r="C21" t="s">
        <v>42</v>
      </c>
      <c r="E21">
        <v>20</v>
      </c>
      <c r="F21" t="str">
        <f t="shared" si="1"/>
        <v>Q63</v>
      </c>
      <c r="G21" t="str">
        <f t="shared" si="2"/>
        <v>SOUTH LONDON AREA TEAM</v>
      </c>
      <c r="H21" t="str">
        <f t="shared" si="3"/>
        <v>Y56</v>
      </c>
      <c r="J21" s="23" t="s">
        <v>9</v>
      </c>
      <c r="K21" s="65"/>
      <c r="L21" s="25">
        <v>9</v>
      </c>
      <c r="M21" s="26" t="str">
        <f t="shared" si="4"/>
        <v>Q469</v>
      </c>
      <c r="N21" s="8" t="s">
        <v>111</v>
      </c>
      <c r="O21" s="14" t="s">
        <v>112</v>
      </c>
    </row>
    <row r="22" spans="1:15" x14ac:dyDescent="0.25">
      <c r="A22" t="s">
        <v>47</v>
      </c>
      <c r="B22" t="s">
        <v>48</v>
      </c>
      <c r="C22" t="s">
        <v>49</v>
      </c>
      <c r="E22">
        <v>21</v>
      </c>
      <c r="F22" t="str">
        <f t="shared" si="1"/>
        <v>Q64</v>
      </c>
      <c r="G22" t="str">
        <f t="shared" si="2"/>
        <v>BATH, GLOUCESTERSHIRE, SWINDON AND WILTSHIRE AREA TEAM</v>
      </c>
      <c r="H22" t="str">
        <f t="shared" si="3"/>
        <v>Y57</v>
      </c>
      <c r="J22" s="23" t="s">
        <v>9</v>
      </c>
      <c r="K22" s="65"/>
      <c r="L22" s="26">
        <v>10</v>
      </c>
      <c r="M22" s="26" t="str">
        <f t="shared" si="4"/>
        <v>Q4610</v>
      </c>
      <c r="N22" s="8" t="s">
        <v>113</v>
      </c>
      <c r="O22" s="14" t="s">
        <v>114</v>
      </c>
    </row>
    <row r="23" spans="1:15" x14ac:dyDescent="0.25">
      <c r="A23" t="s">
        <v>50</v>
      </c>
      <c r="B23" t="s">
        <v>51</v>
      </c>
      <c r="C23" t="s">
        <v>49</v>
      </c>
      <c r="E23">
        <v>22</v>
      </c>
      <c r="F23" t="str">
        <f t="shared" si="1"/>
        <v>Q65</v>
      </c>
      <c r="G23" t="str">
        <f t="shared" si="2"/>
        <v>BRISTOL, NORTH SOMERSET, SOMERSET AND SOUTH GLOUCESTERSHIRE AREA TEAM</v>
      </c>
      <c r="H23" t="str">
        <f t="shared" si="3"/>
        <v>Y57</v>
      </c>
      <c r="J23" s="23" t="s">
        <v>9</v>
      </c>
      <c r="K23" s="65"/>
      <c r="L23" s="25">
        <v>11</v>
      </c>
      <c r="M23" s="26" t="str">
        <f t="shared" si="4"/>
        <v>Q4611</v>
      </c>
      <c r="N23" s="8" t="s">
        <v>115</v>
      </c>
      <c r="O23" s="14" t="s">
        <v>116</v>
      </c>
    </row>
    <row r="24" spans="1:15" x14ac:dyDescent="0.25">
      <c r="A24" t="s">
        <v>52</v>
      </c>
      <c r="B24" t="s">
        <v>53</v>
      </c>
      <c r="C24" t="s">
        <v>49</v>
      </c>
      <c r="E24">
        <v>23</v>
      </c>
      <c r="F24" t="str">
        <f t="shared" si="1"/>
        <v>Q66</v>
      </c>
      <c r="G24" t="str">
        <f t="shared" si="2"/>
        <v>DEVON, CORNWALL AND ISLES OF SCILLY AREA TEAM</v>
      </c>
      <c r="H24" t="str">
        <f t="shared" si="3"/>
        <v>Y57</v>
      </c>
      <c r="J24" s="23" t="s">
        <v>9</v>
      </c>
      <c r="K24" s="66"/>
      <c r="L24" s="26">
        <v>12</v>
      </c>
      <c r="M24" s="26" t="str">
        <f t="shared" si="4"/>
        <v>Q4612</v>
      </c>
      <c r="N24" s="11" t="s">
        <v>117</v>
      </c>
      <c r="O24" s="15" t="s">
        <v>118</v>
      </c>
    </row>
    <row r="25" spans="1:15" ht="15" customHeight="1" x14ac:dyDescent="0.25">
      <c r="A25" t="s">
        <v>54</v>
      </c>
      <c r="B25" t="s">
        <v>55</v>
      </c>
      <c r="C25" t="s">
        <v>49</v>
      </c>
      <c r="E25">
        <v>24</v>
      </c>
      <c r="F25" t="str">
        <f t="shared" si="1"/>
        <v>Q67</v>
      </c>
      <c r="G25" t="str">
        <f t="shared" si="2"/>
        <v>KENT AND MEDWAY AREA TEAM</v>
      </c>
      <c r="H25" t="str">
        <f t="shared" si="3"/>
        <v>Y57</v>
      </c>
      <c r="J25" s="24" t="s">
        <v>11</v>
      </c>
      <c r="K25" s="64" t="s">
        <v>12</v>
      </c>
      <c r="L25" s="25">
        <v>1</v>
      </c>
      <c r="M25" s="26" t="str">
        <f t="shared" si="4"/>
        <v>Q471</v>
      </c>
      <c r="N25" s="16" t="s">
        <v>119</v>
      </c>
      <c r="O25" s="17" t="s">
        <v>120</v>
      </c>
    </row>
    <row r="26" spans="1:15" x14ac:dyDescent="0.25">
      <c r="A26" t="s">
        <v>56</v>
      </c>
      <c r="B26" t="s">
        <v>57</v>
      </c>
      <c r="C26" t="s">
        <v>49</v>
      </c>
      <c r="E26">
        <v>25</v>
      </c>
      <c r="F26" t="str">
        <f t="shared" si="1"/>
        <v>Q68</v>
      </c>
      <c r="G26" t="str">
        <f t="shared" si="2"/>
        <v>SURREY AND SUSSEX AREA TEAM</v>
      </c>
      <c r="H26" t="str">
        <f t="shared" si="3"/>
        <v>Y57</v>
      </c>
      <c r="J26" s="23" t="s">
        <v>11</v>
      </c>
      <c r="K26" s="65"/>
      <c r="L26" s="26">
        <v>2</v>
      </c>
      <c r="M26" s="26" t="str">
        <f t="shared" si="4"/>
        <v>Q472</v>
      </c>
      <c r="N26" s="8" t="s">
        <v>121</v>
      </c>
      <c r="O26" s="14" t="s">
        <v>122</v>
      </c>
    </row>
    <row r="27" spans="1:15" x14ac:dyDescent="0.25">
      <c r="A27" t="s">
        <v>58</v>
      </c>
      <c r="B27" t="s">
        <v>59</v>
      </c>
      <c r="C27" t="s">
        <v>49</v>
      </c>
      <c r="E27">
        <v>26</v>
      </c>
      <c r="F27" t="str">
        <f t="shared" si="1"/>
        <v>Q69</v>
      </c>
      <c r="G27" t="str">
        <f t="shared" si="2"/>
        <v>THAMES VALLEY AREA TEAM</v>
      </c>
      <c r="H27" t="str">
        <f t="shared" si="3"/>
        <v>Y57</v>
      </c>
      <c r="J27" s="23" t="s">
        <v>11</v>
      </c>
      <c r="K27" s="65"/>
      <c r="L27" s="25">
        <v>3</v>
      </c>
      <c r="M27" s="26" t="str">
        <f t="shared" si="4"/>
        <v>Q473</v>
      </c>
      <c r="N27" s="8" t="s">
        <v>123</v>
      </c>
      <c r="O27" s="14" t="s">
        <v>124</v>
      </c>
    </row>
    <row r="28" spans="1:15" x14ac:dyDescent="0.25">
      <c r="A28" t="s">
        <v>60</v>
      </c>
      <c r="B28" t="s">
        <v>61</v>
      </c>
      <c r="C28" t="s">
        <v>49</v>
      </c>
      <c r="E28">
        <v>27</v>
      </c>
      <c r="F28" t="str">
        <f t="shared" si="1"/>
        <v>Q70</v>
      </c>
      <c r="G28" t="str">
        <f t="shared" si="2"/>
        <v>WESSEX AREA TEAM</v>
      </c>
      <c r="H28" t="str">
        <f t="shared" si="3"/>
        <v>Y57</v>
      </c>
      <c r="J28" s="23" t="s">
        <v>11</v>
      </c>
      <c r="K28" s="65"/>
      <c r="L28" s="26">
        <v>4</v>
      </c>
      <c r="M28" s="26" t="str">
        <f t="shared" si="4"/>
        <v>Q474</v>
      </c>
      <c r="N28" s="8" t="s">
        <v>125</v>
      </c>
      <c r="O28" s="14" t="s">
        <v>126</v>
      </c>
    </row>
    <row r="29" spans="1:15" x14ac:dyDescent="0.25">
      <c r="A29" t="s">
        <v>62</v>
      </c>
      <c r="B29" t="s">
        <v>63</v>
      </c>
      <c r="C29" t="s">
        <v>42</v>
      </c>
      <c r="E29">
        <v>28</v>
      </c>
      <c r="F29" t="str">
        <f t="shared" si="1"/>
        <v>Q71</v>
      </c>
      <c r="G29" t="str">
        <f t="shared" si="2"/>
        <v>LONDON AREA TEAM</v>
      </c>
      <c r="H29" t="str">
        <f t="shared" si="3"/>
        <v>Y56</v>
      </c>
      <c r="J29" s="23" t="s">
        <v>11</v>
      </c>
      <c r="K29" s="65"/>
      <c r="L29" s="25">
        <v>5</v>
      </c>
      <c r="M29" s="26" t="str">
        <f t="shared" si="4"/>
        <v>Q475</v>
      </c>
      <c r="N29" s="8" t="s">
        <v>127</v>
      </c>
      <c r="O29" s="14" t="s">
        <v>128</v>
      </c>
    </row>
    <row r="30" spans="1:15" x14ac:dyDescent="0.25">
      <c r="J30" s="23" t="s">
        <v>11</v>
      </c>
      <c r="K30" s="65"/>
      <c r="L30" s="26">
        <v>6</v>
      </c>
      <c r="M30" s="26" t="str">
        <f t="shared" si="4"/>
        <v>Q476</v>
      </c>
      <c r="N30" s="8" t="s">
        <v>129</v>
      </c>
      <c r="O30" s="14" t="s">
        <v>130</v>
      </c>
    </row>
    <row r="31" spans="1:15" x14ac:dyDescent="0.25">
      <c r="J31" s="23" t="s">
        <v>11</v>
      </c>
      <c r="K31" s="65"/>
      <c r="L31" s="25">
        <v>7</v>
      </c>
      <c r="M31" s="26" t="str">
        <f t="shared" si="4"/>
        <v>Q477</v>
      </c>
      <c r="N31" s="8" t="s">
        <v>131</v>
      </c>
      <c r="O31" s="14" t="s">
        <v>132</v>
      </c>
    </row>
    <row r="32" spans="1:15" x14ac:dyDescent="0.25">
      <c r="J32" s="23" t="s">
        <v>11</v>
      </c>
      <c r="K32" s="66"/>
      <c r="L32" s="26">
        <v>8</v>
      </c>
      <c r="M32" s="26" t="str">
        <f t="shared" si="4"/>
        <v>Q478</v>
      </c>
      <c r="N32" s="11" t="s">
        <v>133</v>
      </c>
      <c r="O32" s="15" t="s">
        <v>134</v>
      </c>
    </row>
    <row r="33" spans="10:15" x14ac:dyDescent="0.25">
      <c r="J33" s="24" t="s">
        <v>13</v>
      </c>
      <c r="K33" s="64" t="s">
        <v>14</v>
      </c>
      <c r="L33" s="25">
        <v>1</v>
      </c>
      <c r="M33" s="26" t="str">
        <f t="shared" si="4"/>
        <v>Q481</v>
      </c>
      <c r="N33" s="16" t="s">
        <v>135</v>
      </c>
      <c r="O33" s="17" t="s">
        <v>136</v>
      </c>
    </row>
    <row r="34" spans="10:15" x14ac:dyDescent="0.25">
      <c r="J34" s="23" t="s">
        <v>13</v>
      </c>
      <c r="K34" s="65"/>
      <c r="L34" s="26">
        <v>2</v>
      </c>
      <c r="M34" s="26" t="str">
        <f t="shared" si="4"/>
        <v>Q482</v>
      </c>
      <c r="N34" s="8" t="s">
        <v>137</v>
      </c>
      <c r="O34" s="14" t="s">
        <v>138</v>
      </c>
    </row>
    <row r="35" spans="10:15" x14ac:dyDescent="0.25">
      <c r="J35" s="23" t="s">
        <v>13</v>
      </c>
      <c r="K35" s="65"/>
      <c r="L35" s="25">
        <v>3</v>
      </c>
      <c r="M35" s="26" t="str">
        <f t="shared" si="4"/>
        <v>Q483</v>
      </c>
      <c r="N35" s="8" t="s">
        <v>139</v>
      </c>
      <c r="O35" s="14" t="s">
        <v>140</v>
      </c>
    </row>
    <row r="36" spans="10:15" x14ac:dyDescent="0.25">
      <c r="J36" s="23" t="s">
        <v>13</v>
      </c>
      <c r="K36" s="65"/>
      <c r="L36" s="26">
        <v>4</v>
      </c>
      <c r="M36" s="26" t="str">
        <f t="shared" si="4"/>
        <v>Q484</v>
      </c>
      <c r="N36" s="8" t="s">
        <v>141</v>
      </c>
      <c r="O36" s="14" t="s">
        <v>142</v>
      </c>
    </row>
    <row r="37" spans="10:15" x14ac:dyDescent="0.25">
      <c r="J37" s="23" t="s">
        <v>13</v>
      </c>
      <c r="K37" s="65"/>
      <c r="L37" s="25">
        <v>5</v>
      </c>
      <c r="M37" s="26" t="str">
        <f t="shared" si="4"/>
        <v>Q485</v>
      </c>
      <c r="N37" s="8" t="s">
        <v>143</v>
      </c>
      <c r="O37" s="14" t="s">
        <v>144</v>
      </c>
    </row>
    <row r="38" spans="10:15" x14ac:dyDescent="0.25">
      <c r="J38" s="23" t="s">
        <v>13</v>
      </c>
      <c r="K38" s="66"/>
      <c r="L38" s="26">
        <v>6</v>
      </c>
      <c r="M38" s="26" t="str">
        <f t="shared" si="4"/>
        <v>Q486</v>
      </c>
      <c r="N38" s="11" t="s">
        <v>145</v>
      </c>
      <c r="O38" s="15" t="s">
        <v>146</v>
      </c>
    </row>
    <row r="39" spans="10:15" x14ac:dyDescent="0.25">
      <c r="J39" s="24" t="s">
        <v>15</v>
      </c>
      <c r="K39" s="64" t="s">
        <v>16</v>
      </c>
      <c r="L39" s="25">
        <v>1</v>
      </c>
      <c r="M39" s="26" t="str">
        <f t="shared" si="4"/>
        <v>Q491</v>
      </c>
      <c r="N39" s="16" t="s">
        <v>147</v>
      </c>
      <c r="O39" s="17" t="s">
        <v>148</v>
      </c>
    </row>
    <row r="40" spans="10:15" x14ac:dyDescent="0.25">
      <c r="J40" s="23" t="s">
        <v>15</v>
      </c>
      <c r="K40" s="65"/>
      <c r="L40" s="26">
        <v>2</v>
      </c>
      <c r="M40" s="26" t="str">
        <f t="shared" si="4"/>
        <v>Q492</v>
      </c>
      <c r="N40" s="8" t="s">
        <v>149</v>
      </c>
      <c r="O40" s="14" t="s">
        <v>150</v>
      </c>
    </row>
    <row r="41" spans="10:15" x14ac:dyDescent="0.25">
      <c r="J41" s="23" t="s">
        <v>15</v>
      </c>
      <c r="K41" s="65"/>
      <c r="L41" s="25">
        <v>3</v>
      </c>
      <c r="M41" s="26" t="str">
        <f t="shared" si="4"/>
        <v>Q493</v>
      </c>
      <c r="N41" s="8" t="s">
        <v>151</v>
      </c>
      <c r="O41" s="14" t="s">
        <v>152</v>
      </c>
    </row>
    <row r="42" spans="10:15" x14ac:dyDescent="0.25">
      <c r="J42" s="23" t="s">
        <v>15</v>
      </c>
      <c r="K42" s="65"/>
      <c r="L42" s="26">
        <v>4</v>
      </c>
      <c r="M42" s="26" t="str">
        <f t="shared" si="4"/>
        <v>Q494</v>
      </c>
      <c r="N42" s="8" t="s">
        <v>153</v>
      </c>
      <c r="O42" s="14" t="s">
        <v>154</v>
      </c>
    </row>
    <row r="43" spans="10:15" x14ac:dyDescent="0.25">
      <c r="J43" s="23" t="s">
        <v>15</v>
      </c>
      <c r="K43" s="65"/>
      <c r="L43" s="25">
        <v>5</v>
      </c>
      <c r="M43" s="26" t="str">
        <f t="shared" si="4"/>
        <v>Q495</v>
      </c>
      <c r="N43" s="8" t="s">
        <v>155</v>
      </c>
      <c r="O43" s="14" t="s">
        <v>156</v>
      </c>
    </row>
    <row r="44" spans="10:15" x14ac:dyDescent="0.25">
      <c r="J44" s="23" t="s">
        <v>15</v>
      </c>
      <c r="K44" s="65"/>
      <c r="L44" s="26">
        <v>6</v>
      </c>
      <c r="M44" s="26" t="str">
        <f t="shared" si="4"/>
        <v>Q496</v>
      </c>
      <c r="N44" s="8" t="s">
        <v>157</v>
      </c>
      <c r="O44" s="14" t="s">
        <v>158</v>
      </c>
    </row>
    <row r="45" spans="10:15" x14ac:dyDescent="0.25">
      <c r="J45" s="23" t="s">
        <v>15</v>
      </c>
      <c r="K45" s="65"/>
      <c r="L45" s="25">
        <v>7</v>
      </c>
      <c r="M45" s="26" t="str">
        <f t="shared" si="4"/>
        <v>Q497</v>
      </c>
      <c r="N45" s="8" t="s">
        <v>159</v>
      </c>
      <c r="O45" s="14" t="s">
        <v>160</v>
      </c>
    </row>
    <row r="46" spans="10:15" x14ac:dyDescent="0.25">
      <c r="J46" s="23" t="s">
        <v>15</v>
      </c>
      <c r="K46" s="66"/>
      <c r="L46" s="26">
        <v>8</v>
      </c>
      <c r="M46" s="26" t="str">
        <f t="shared" si="4"/>
        <v>Q498</v>
      </c>
      <c r="N46" s="11" t="s">
        <v>161</v>
      </c>
      <c r="O46" s="15" t="s">
        <v>162</v>
      </c>
    </row>
    <row r="47" spans="10:15" x14ac:dyDescent="0.25">
      <c r="J47" s="24" t="s">
        <v>17</v>
      </c>
      <c r="K47" s="64" t="s">
        <v>18</v>
      </c>
      <c r="L47" s="25">
        <v>1</v>
      </c>
      <c r="M47" s="26" t="str">
        <f t="shared" si="4"/>
        <v>Q501</v>
      </c>
      <c r="N47" s="16" t="s">
        <v>163</v>
      </c>
      <c r="O47" s="17" t="s">
        <v>164</v>
      </c>
    </row>
    <row r="48" spans="10:15" x14ac:dyDescent="0.25">
      <c r="J48" s="24" t="s">
        <v>17</v>
      </c>
      <c r="K48" s="65"/>
      <c r="L48" s="26">
        <v>2</v>
      </c>
      <c r="M48" s="26" t="str">
        <f t="shared" si="4"/>
        <v>Q502</v>
      </c>
      <c r="N48" s="8" t="s">
        <v>165</v>
      </c>
      <c r="O48" s="14" t="s">
        <v>166</v>
      </c>
    </row>
    <row r="49" spans="10:15" x14ac:dyDescent="0.25">
      <c r="J49" s="24" t="s">
        <v>17</v>
      </c>
      <c r="K49" s="65"/>
      <c r="L49" s="25">
        <v>3</v>
      </c>
      <c r="M49" s="26" t="str">
        <f t="shared" si="4"/>
        <v>Q503</v>
      </c>
      <c r="N49" s="8" t="s">
        <v>167</v>
      </c>
      <c r="O49" s="14" t="s">
        <v>168</v>
      </c>
    </row>
    <row r="50" spans="10:15" x14ac:dyDescent="0.25">
      <c r="J50" s="24" t="s">
        <v>17</v>
      </c>
      <c r="K50" s="65"/>
      <c r="L50" s="26">
        <v>4</v>
      </c>
      <c r="M50" s="26" t="str">
        <f t="shared" si="4"/>
        <v>Q504</v>
      </c>
      <c r="N50" s="8" t="s">
        <v>169</v>
      </c>
      <c r="O50" s="14" t="s">
        <v>170</v>
      </c>
    </row>
    <row r="51" spans="10:15" x14ac:dyDescent="0.25">
      <c r="J51" s="24" t="s">
        <v>17</v>
      </c>
      <c r="K51" s="65"/>
      <c r="L51" s="25">
        <v>5</v>
      </c>
      <c r="M51" s="26" t="str">
        <f t="shared" si="4"/>
        <v>Q505</v>
      </c>
      <c r="N51" s="8" t="s">
        <v>171</v>
      </c>
      <c r="O51" s="14" t="s">
        <v>172</v>
      </c>
    </row>
    <row r="52" spans="10:15" x14ac:dyDescent="0.25">
      <c r="J52" s="24" t="s">
        <v>17</v>
      </c>
      <c r="K52" s="65"/>
      <c r="L52" s="26">
        <v>6</v>
      </c>
      <c r="M52" s="26" t="str">
        <f t="shared" si="4"/>
        <v>Q506</v>
      </c>
      <c r="N52" s="8" t="s">
        <v>173</v>
      </c>
      <c r="O52" s="14" t="s">
        <v>174</v>
      </c>
    </row>
    <row r="53" spans="10:15" x14ac:dyDescent="0.25">
      <c r="J53" s="24" t="s">
        <v>17</v>
      </c>
      <c r="K53" s="65"/>
      <c r="L53" s="25">
        <v>7</v>
      </c>
      <c r="M53" s="26" t="str">
        <f t="shared" si="4"/>
        <v>Q507</v>
      </c>
      <c r="N53" s="8" t="s">
        <v>175</v>
      </c>
      <c r="O53" s="14" t="s">
        <v>176</v>
      </c>
    </row>
    <row r="54" spans="10:15" x14ac:dyDescent="0.25">
      <c r="J54" s="24" t="s">
        <v>17</v>
      </c>
      <c r="K54" s="66"/>
      <c r="L54" s="26">
        <v>8</v>
      </c>
      <c r="M54" s="26" t="str">
        <f t="shared" si="4"/>
        <v>Q508</v>
      </c>
      <c r="N54" s="11" t="s">
        <v>177</v>
      </c>
      <c r="O54" s="15" t="s">
        <v>178</v>
      </c>
    </row>
    <row r="55" spans="10:15" x14ac:dyDescent="0.25">
      <c r="J55" s="24" t="s">
        <v>19</v>
      </c>
      <c r="K55" s="64" t="s">
        <v>20</v>
      </c>
      <c r="L55" s="25">
        <v>1</v>
      </c>
      <c r="M55" s="26" t="str">
        <f t="shared" si="4"/>
        <v>Q511</v>
      </c>
      <c r="N55" s="16" t="s">
        <v>179</v>
      </c>
      <c r="O55" s="17" t="s">
        <v>180</v>
      </c>
    </row>
    <row r="56" spans="10:15" x14ac:dyDescent="0.25">
      <c r="J56" s="23" t="s">
        <v>19</v>
      </c>
      <c r="K56" s="65"/>
      <c r="L56" s="26">
        <v>2</v>
      </c>
      <c r="M56" s="26" t="str">
        <f t="shared" si="4"/>
        <v>Q512</v>
      </c>
      <c r="N56" s="8" t="s">
        <v>181</v>
      </c>
      <c r="O56" s="14" t="s">
        <v>182</v>
      </c>
    </row>
    <row r="57" spans="10:15" x14ac:dyDescent="0.25">
      <c r="J57" s="23" t="s">
        <v>19</v>
      </c>
      <c r="K57" s="65"/>
      <c r="L57" s="25">
        <v>3</v>
      </c>
      <c r="M57" s="26" t="str">
        <f t="shared" si="4"/>
        <v>Q513</v>
      </c>
      <c r="N57" s="8" t="s">
        <v>183</v>
      </c>
      <c r="O57" s="14" t="s">
        <v>184</v>
      </c>
    </row>
    <row r="58" spans="10:15" x14ac:dyDescent="0.25">
      <c r="J58" s="23" t="s">
        <v>19</v>
      </c>
      <c r="K58" s="65"/>
      <c r="L58" s="26">
        <v>4</v>
      </c>
      <c r="M58" s="26" t="str">
        <f t="shared" si="4"/>
        <v>Q514</v>
      </c>
      <c r="N58" s="8" t="s">
        <v>185</v>
      </c>
      <c r="O58" s="14" t="s">
        <v>186</v>
      </c>
    </row>
    <row r="59" spans="10:15" x14ac:dyDescent="0.25">
      <c r="J59" s="23" t="s">
        <v>19</v>
      </c>
      <c r="K59" s="66"/>
      <c r="L59" s="25">
        <v>5</v>
      </c>
      <c r="M59" s="26" t="str">
        <f t="shared" si="4"/>
        <v>Q515</v>
      </c>
      <c r="N59" s="11" t="s">
        <v>187</v>
      </c>
      <c r="O59" s="15" t="s">
        <v>188</v>
      </c>
    </row>
    <row r="60" spans="10:15" x14ac:dyDescent="0.25">
      <c r="J60" s="24" t="s">
        <v>21</v>
      </c>
      <c r="K60" s="64" t="s">
        <v>22</v>
      </c>
      <c r="L60" s="25">
        <v>1</v>
      </c>
      <c r="M60" s="26" t="str">
        <f t="shared" si="4"/>
        <v>Q521</v>
      </c>
      <c r="N60" s="16" t="s">
        <v>189</v>
      </c>
      <c r="O60" s="17" t="s">
        <v>190</v>
      </c>
    </row>
    <row r="61" spans="10:15" x14ac:dyDescent="0.25">
      <c r="J61" s="23" t="s">
        <v>21</v>
      </c>
      <c r="K61" s="65"/>
      <c r="L61" s="26">
        <v>2</v>
      </c>
      <c r="M61" s="26" t="str">
        <f t="shared" si="4"/>
        <v>Q522</v>
      </c>
      <c r="N61" s="8" t="s">
        <v>191</v>
      </c>
      <c r="O61" s="14" t="s">
        <v>192</v>
      </c>
    </row>
    <row r="62" spans="10:15" x14ac:dyDescent="0.25">
      <c r="J62" s="23" t="s">
        <v>21</v>
      </c>
      <c r="K62" s="65"/>
      <c r="L62" s="25">
        <v>3</v>
      </c>
      <c r="M62" s="26" t="str">
        <f t="shared" si="4"/>
        <v>Q523</v>
      </c>
      <c r="N62" s="8" t="s">
        <v>193</v>
      </c>
      <c r="O62" s="14" t="s">
        <v>194</v>
      </c>
    </row>
    <row r="63" spans="10:15" x14ac:dyDescent="0.25">
      <c r="J63" s="23" t="s">
        <v>21</v>
      </c>
      <c r="K63" s="65"/>
      <c r="L63" s="26">
        <v>4</v>
      </c>
      <c r="M63" s="26" t="str">
        <f t="shared" si="4"/>
        <v>Q524</v>
      </c>
      <c r="N63" s="8" t="s">
        <v>195</v>
      </c>
      <c r="O63" s="14" t="s">
        <v>196</v>
      </c>
    </row>
    <row r="64" spans="10:15" x14ac:dyDescent="0.25">
      <c r="J64" s="23" t="s">
        <v>21</v>
      </c>
      <c r="K64" s="65"/>
      <c r="L64" s="25">
        <v>5</v>
      </c>
      <c r="M64" s="26" t="str">
        <f t="shared" si="4"/>
        <v>Q525</v>
      </c>
      <c r="N64" s="8" t="s">
        <v>197</v>
      </c>
      <c r="O64" s="14" t="s">
        <v>198</v>
      </c>
    </row>
    <row r="65" spans="10:15" x14ac:dyDescent="0.25">
      <c r="J65" s="23" t="s">
        <v>21</v>
      </c>
      <c r="K65" s="65"/>
      <c r="L65" s="26">
        <v>6</v>
      </c>
      <c r="M65" s="26" t="str">
        <f t="shared" si="4"/>
        <v>Q526</v>
      </c>
      <c r="N65" s="8" t="s">
        <v>199</v>
      </c>
      <c r="O65" s="14" t="s">
        <v>200</v>
      </c>
    </row>
    <row r="66" spans="10:15" x14ac:dyDescent="0.25">
      <c r="J66" s="23" t="s">
        <v>21</v>
      </c>
      <c r="K66" s="65"/>
      <c r="L66" s="25">
        <v>7</v>
      </c>
      <c r="M66" s="26" t="str">
        <f t="shared" si="4"/>
        <v>Q527</v>
      </c>
      <c r="N66" s="8" t="s">
        <v>201</v>
      </c>
      <c r="O66" s="14" t="s">
        <v>202</v>
      </c>
    </row>
    <row r="67" spans="10:15" x14ac:dyDescent="0.25">
      <c r="J67" s="23" t="s">
        <v>21</v>
      </c>
      <c r="K67" s="65"/>
      <c r="L67" s="26">
        <v>8</v>
      </c>
      <c r="M67" s="26" t="str">
        <f t="shared" ref="M67:M130" si="5">J67&amp;L67</f>
        <v>Q528</v>
      </c>
      <c r="N67" s="8" t="s">
        <v>203</v>
      </c>
      <c r="O67" s="14" t="s">
        <v>204</v>
      </c>
    </row>
    <row r="68" spans="10:15" x14ac:dyDescent="0.25">
      <c r="J68" s="23" t="s">
        <v>21</v>
      </c>
      <c r="K68" s="65"/>
      <c r="L68" s="25">
        <v>9</v>
      </c>
      <c r="M68" s="26" t="str">
        <f t="shared" si="5"/>
        <v>Q529</v>
      </c>
      <c r="N68" s="8" t="s">
        <v>205</v>
      </c>
      <c r="O68" s="14" t="s">
        <v>206</v>
      </c>
    </row>
    <row r="69" spans="10:15" ht="15.75" thickBot="1" x14ac:dyDescent="0.3">
      <c r="J69" s="23" t="s">
        <v>21</v>
      </c>
      <c r="K69" s="68"/>
      <c r="L69" s="26">
        <v>10</v>
      </c>
      <c r="M69" s="26" t="str">
        <f t="shared" si="5"/>
        <v>Q5210</v>
      </c>
      <c r="N69" s="18" t="s">
        <v>207</v>
      </c>
      <c r="O69" s="19" t="s">
        <v>208</v>
      </c>
    </row>
    <row r="70" spans="10:15" x14ac:dyDescent="0.25">
      <c r="J70" s="22" t="s">
        <v>23</v>
      </c>
      <c r="K70" s="67" t="s">
        <v>24</v>
      </c>
      <c r="L70" s="27">
        <v>1</v>
      </c>
      <c r="M70" s="26" t="str">
        <f t="shared" si="5"/>
        <v>Q531</v>
      </c>
      <c r="N70" s="20" t="s">
        <v>209</v>
      </c>
      <c r="O70" s="21" t="s">
        <v>210</v>
      </c>
    </row>
    <row r="71" spans="10:15" ht="15.75" thickBot="1" x14ac:dyDescent="0.3">
      <c r="J71" s="23" t="s">
        <v>23</v>
      </c>
      <c r="K71" s="65"/>
      <c r="L71" s="26">
        <v>2</v>
      </c>
      <c r="M71" s="26" t="str">
        <f t="shared" si="5"/>
        <v>Q532</v>
      </c>
      <c r="N71" s="8" t="s">
        <v>211</v>
      </c>
      <c r="O71" s="14" t="s">
        <v>212</v>
      </c>
    </row>
    <row r="72" spans="10:15" x14ac:dyDescent="0.25">
      <c r="J72" s="23" t="s">
        <v>23</v>
      </c>
      <c r="K72" s="65"/>
      <c r="L72" s="27">
        <v>3</v>
      </c>
      <c r="M72" s="26" t="str">
        <f t="shared" si="5"/>
        <v>Q533</v>
      </c>
      <c r="N72" s="8" t="s">
        <v>213</v>
      </c>
      <c r="O72" s="14" t="s">
        <v>214</v>
      </c>
    </row>
    <row r="73" spans="10:15" ht="15.75" thickBot="1" x14ac:dyDescent="0.3">
      <c r="J73" s="23" t="s">
        <v>23</v>
      </c>
      <c r="K73" s="65"/>
      <c r="L73" s="26">
        <v>4</v>
      </c>
      <c r="M73" s="26" t="str">
        <f t="shared" si="5"/>
        <v>Q534</v>
      </c>
      <c r="N73" s="8" t="s">
        <v>215</v>
      </c>
      <c r="O73" s="14" t="s">
        <v>216</v>
      </c>
    </row>
    <row r="74" spans="10:15" x14ac:dyDescent="0.25">
      <c r="J74" s="23" t="s">
        <v>23</v>
      </c>
      <c r="K74" s="65"/>
      <c r="L74" s="27">
        <v>5</v>
      </c>
      <c r="M74" s="26" t="str">
        <f t="shared" si="5"/>
        <v>Q535</v>
      </c>
      <c r="N74" s="8" t="s">
        <v>217</v>
      </c>
      <c r="O74" s="14" t="s">
        <v>218</v>
      </c>
    </row>
    <row r="75" spans="10:15" ht="15.75" thickBot="1" x14ac:dyDescent="0.3">
      <c r="J75" s="23" t="s">
        <v>23</v>
      </c>
      <c r="K75" s="65"/>
      <c r="L75" s="26">
        <v>6</v>
      </c>
      <c r="M75" s="26" t="str">
        <f t="shared" si="5"/>
        <v>Q536</v>
      </c>
      <c r="N75" s="8" t="s">
        <v>219</v>
      </c>
      <c r="O75" s="14" t="s">
        <v>220</v>
      </c>
    </row>
    <row r="76" spans="10:15" x14ac:dyDescent="0.25">
      <c r="J76" s="23" t="s">
        <v>23</v>
      </c>
      <c r="K76" s="66"/>
      <c r="L76" s="27">
        <v>7</v>
      </c>
      <c r="M76" s="26" t="str">
        <f t="shared" si="5"/>
        <v>Q537</v>
      </c>
      <c r="N76" s="11" t="s">
        <v>221</v>
      </c>
      <c r="O76" s="15" t="s">
        <v>222</v>
      </c>
    </row>
    <row r="77" spans="10:15" x14ac:dyDescent="0.25">
      <c r="J77" s="24" t="s">
        <v>26</v>
      </c>
      <c r="K77" s="64" t="s">
        <v>27</v>
      </c>
      <c r="L77" s="25">
        <v>1</v>
      </c>
      <c r="M77" s="26" t="str">
        <f t="shared" si="5"/>
        <v>Q541</v>
      </c>
      <c r="N77" s="16" t="s">
        <v>223</v>
      </c>
      <c r="O77" s="17" t="s">
        <v>224</v>
      </c>
    </row>
    <row r="78" spans="10:15" x14ac:dyDescent="0.25">
      <c r="J78" s="23" t="s">
        <v>26</v>
      </c>
      <c r="K78" s="65"/>
      <c r="L78" s="26">
        <v>2</v>
      </c>
      <c r="M78" s="26" t="str">
        <f t="shared" si="5"/>
        <v>Q542</v>
      </c>
      <c r="N78" s="8" t="s">
        <v>225</v>
      </c>
      <c r="O78" s="14" t="s">
        <v>226</v>
      </c>
    </row>
    <row r="79" spans="10:15" x14ac:dyDescent="0.25">
      <c r="J79" s="23" t="s">
        <v>26</v>
      </c>
      <c r="K79" s="65"/>
      <c r="L79" s="25">
        <v>3</v>
      </c>
      <c r="M79" s="26" t="str">
        <f t="shared" si="5"/>
        <v>Q543</v>
      </c>
      <c r="N79" s="8" t="s">
        <v>227</v>
      </c>
      <c r="O79" s="14" t="s">
        <v>228</v>
      </c>
    </row>
    <row r="80" spans="10:15" x14ac:dyDescent="0.25">
      <c r="J80" s="23" t="s">
        <v>26</v>
      </c>
      <c r="K80" s="65"/>
      <c r="L80" s="26">
        <v>4</v>
      </c>
      <c r="M80" s="26" t="str">
        <f t="shared" si="5"/>
        <v>Q544</v>
      </c>
      <c r="N80" s="8" t="s">
        <v>229</v>
      </c>
      <c r="O80" s="14" t="s">
        <v>230</v>
      </c>
    </row>
    <row r="81" spans="10:15" x14ac:dyDescent="0.25">
      <c r="J81" s="23" t="s">
        <v>26</v>
      </c>
      <c r="K81" s="65"/>
      <c r="L81" s="25">
        <v>5</v>
      </c>
      <c r="M81" s="26" t="str">
        <f t="shared" si="5"/>
        <v>Q545</v>
      </c>
      <c r="N81" s="8" t="s">
        <v>231</v>
      </c>
      <c r="O81" s="14" t="s">
        <v>232</v>
      </c>
    </row>
    <row r="82" spans="10:15" x14ac:dyDescent="0.25">
      <c r="J82" s="23" t="s">
        <v>26</v>
      </c>
      <c r="K82" s="65"/>
      <c r="L82" s="26">
        <v>6</v>
      </c>
      <c r="M82" s="26" t="str">
        <f t="shared" si="5"/>
        <v>Q546</v>
      </c>
      <c r="N82" s="8" t="s">
        <v>233</v>
      </c>
      <c r="O82" s="14" t="s">
        <v>234</v>
      </c>
    </row>
    <row r="83" spans="10:15" x14ac:dyDescent="0.25">
      <c r="J83" s="23" t="s">
        <v>26</v>
      </c>
      <c r="K83" s="66"/>
      <c r="L83" s="25">
        <v>7</v>
      </c>
      <c r="M83" s="26" t="str">
        <f t="shared" si="5"/>
        <v>Q547</v>
      </c>
      <c r="N83" s="11" t="s">
        <v>235</v>
      </c>
      <c r="O83" s="15" t="s">
        <v>236</v>
      </c>
    </row>
    <row r="84" spans="10:15" x14ac:dyDescent="0.25">
      <c r="J84" s="24" t="s">
        <v>28</v>
      </c>
      <c r="K84" s="64" t="s">
        <v>29</v>
      </c>
      <c r="L84" s="25">
        <v>1</v>
      </c>
      <c r="M84" s="26" t="str">
        <f t="shared" si="5"/>
        <v>Q551</v>
      </c>
      <c r="N84" s="16" t="s">
        <v>237</v>
      </c>
      <c r="O84" s="17" t="s">
        <v>238</v>
      </c>
    </row>
    <row r="85" spans="10:15" x14ac:dyDescent="0.25">
      <c r="J85" s="24" t="s">
        <v>28</v>
      </c>
      <c r="K85" s="65"/>
      <c r="L85" s="26">
        <v>2</v>
      </c>
      <c r="M85" s="26" t="str">
        <f t="shared" si="5"/>
        <v>Q552</v>
      </c>
      <c r="N85" s="8" t="s">
        <v>239</v>
      </c>
      <c r="O85" s="14" t="s">
        <v>240</v>
      </c>
    </row>
    <row r="86" spans="10:15" x14ac:dyDescent="0.25">
      <c r="J86" s="24" t="s">
        <v>28</v>
      </c>
      <c r="K86" s="65"/>
      <c r="L86" s="25">
        <v>3</v>
      </c>
      <c r="M86" s="26" t="str">
        <f t="shared" si="5"/>
        <v>Q553</v>
      </c>
      <c r="N86" s="8" t="s">
        <v>241</v>
      </c>
      <c r="O86" s="14" t="s">
        <v>242</v>
      </c>
    </row>
    <row r="87" spans="10:15" x14ac:dyDescent="0.25">
      <c r="J87" s="24" t="s">
        <v>28</v>
      </c>
      <c r="K87" s="65"/>
      <c r="L87" s="26">
        <v>4</v>
      </c>
      <c r="M87" s="26" t="str">
        <f t="shared" si="5"/>
        <v>Q554</v>
      </c>
      <c r="N87" s="8" t="s">
        <v>243</v>
      </c>
      <c r="O87" s="14" t="s">
        <v>244</v>
      </c>
    </row>
    <row r="88" spans="10:15" x14ac:dyDescent="0.25">
      <c r="J88" s="24" t="s">
        <v>28</v>
      </c>
      <c r="K88" s="65"/>
      <c r="L88" s="25">
        <v>5</v>
      </c>
      <c r="M88" s="26" t="str">
        <f t="shared" si="5"/>
        <v>Q555</v>
      </c>
      <c r="N88" s="8" t="s">
        <v>245</v>
      </c>
      <c r="O88" s="14" t="s">
        <v>246</v>
      </c>
    </row>
    <row r="89" spans="10:15" x14ac:dyDescent="0.25">
      <c r="J89" s="24" t="s">
        <v>28</v>
      </c>
      <c r="K89" s="65"/>
      <c r="L89" s="26">
        <v>6</v>
      </c>
      <c r="M89" s="26" t="str">
        <f t="shared" si="5"/>
        <v>Q556</v>
      </c>
      <c r="N89" s="8" t="s">
        <v>247</v>
      </c>
      <c r="O89" s="14" t="s">
        <v>248</v>
      </c>
    </row>
    <row r="90" spans="10:15" x14ac:dyDescent="0.25">
      <c r="J90" s="24" t="s">
        <v>28</v>
      </c>
      <c r="K90" s="65"/>
      <c r="L90" s="25">
        <v>7</v>
      </c>
      <c r="M90" s="26" t="str">
        <f t="shared" si="5"/>
        <v>Q557</v>
      </c>
      <c r="N90" s="8" t="s">
        <v>249</v>
      </c>
      <c r="O90" s="14" t="s">
        <v>250</v>
      </c>
    </row>
    <row r="91" spans="10:15" x14ac:dyDescent="0.25">
      <c r="J91" s="24" t="s">
        <v>28</v>
      </c>
      <c r="K91" s="65"/>
      <c r="L91" s="26">
        <v>8</v>
      </c>
      <c r="M91" s="26" t="str">
        <f t="shared" si="5"/>
        <v>Q558</v>
      </c>
      <c r="N91" s="8" t="s">
        <v>251</v>
      </c>
      <c r="O91" s="14" t="s">
        <v>252</v>
      </c>
    </row>
    <row r="92" spans="10:15" x14ac:dyDescent="0.25">
      <c r="J92" s="24" t="s">
        <v>28</v>
      </c>
      <c r="K92" s="65"/>
      <c r="L92" s="25">
        <v>9</v>
      </c>
      <c r="M92" s="26" t="str">
        <f t="shared" si="5"/>
        <v>Q559</v>
      </c>
      <c r="N92" s="8" t="s">
        <v>253</v>
      </c>
      <c r="O92" s="14" t="s">
        <v>254</v>
      </c>
    </row>
    <row r="93" spans="10:15" x14ac:dyDescent="0.25">
      <c r="J93" s="24" t="s">
        <v>28</v>
      </c>
      <c r="K93" s="66"/>
      <c r="L93" s="26">
        <v>10</v>
      </c>
      <c r="M93" s="26" t="str">
        <f t="shared" si="5"/>
        <v>Q5510</v>
      </c>
      <c r="N93" s="11" t="s">
        <v>255</v>
      </c>
      <c r="O93" s="15" t="s">
        <v>256</v>
      </c>
    </row>
    <row r="94" spans="10:15" x14ac:dyDescent="0.25">
      <c r="J94" s="24" t="s">
        <v>30</v>
      </c>
      <c r="K94" s="64" t="s">
        <v>31</v>
      </c>
      <c r="L94" s="25">
        <v>1</v>
      </c>
      <c r="M94" s="26" t="str">
        <f t="shared" si="5"/>
        <v>Q561</v>
      </c>
      <c r="N94" s="16" t="s">
        <v>257</v>
      </c>
      <c r="O94" s="17" t="s">
        <v>258</v>
      </c>
    </row>
    <row r="95" spans="10:15" x14ac:dyDescent="0.25">
      <c r="J95" s="23" t="s">
        <v>30</v>
      </c>
      <c r="K95" s="65"/>
      <c r="L95" s="26">
        <v>2</v>
      </c>
      <c r="M95" s="26" t="str">
        <f t="shared" si="5"/>
        <v>Q562</v>
      </c>
      <c r="N95" s="8" t="s">
        <v>259</v>
      </c>
      <c r="O95" s="14" t="s">
        <v>260</v>
      </c>
    </row>
    <row r="96" spans="10:15" x14ac:dyDescent="0.25">
      <c r="J96" s="23" t="s">
        <v>30</v>
      </c>
      <c r="K96" s="65"/>
      <c r="L96" s="25">
        <v>3</v>
      </c>
      <c r="M96" s="26" t="str">
        <f t="shared" si="5"/>
        <v>Q563</v>
      </c>
      <c r="N96" s="8" t="s">
        <v>261</v>
      </c>
      <c r="O96" s="14" t="s">
        <v>262</v>
      </c>
    </row>
    <row r="97" spans="10:15" x14ac:dyDescent="0.25">
      <c r="J97" s="23" t="s">
        <v>30</v>
      </c>
      <c r="K97" s="65"/>
      <c r="L97" s="26">
        <v>4</v>
      </c>
      <c r="M97" s="26" t="str">
        <f t="shared" si="5"/>
        <v>Q564</v>
      </c>
      <c r="N97" s="8" t="s">
        <v>263</v>
      </c>
      <c r="O97" s="14" t="s">
        <v>264</v>
      </c>
    </row>
    <row r="98" spans="10:15" x14ac:dyDescent="0.25">
      <c r="J98" s="23" t="s">
        <v>30</v>
      </c>
      <c r="K98" s="65"/>
      <c r="L98" s="25">
        <v>5</v>
      </c>
      <c r="M98" s="26" t="str">
        <f t="shared" si="5"/>
        <v>Q565</v>
      </c>
      <c r="N98" s="8" t="s">
        <v>265</v>
      </c>
      <c r="O98" s="14" t="s">
        <v>266</v>
      </c>
    </row>
    <row r="99" spans="10:15" x14ac:dyDescent="0.25">
      <c r="J99" s="23" t="s">
        <v>30</v>
      </c>
      <c r="K99" s="65"/>
      <c r="L99" s="26">
        <v>6</v>
      </c>
      <c r="M99" s="26" t="str">
        <f t="shared" si="5"/>
        <v>Q566</v>
      </c>
      <c r="N99" s="8" t="s">
        <v>267</v>
      </c>
      <c r="O99" s="14" t="s">
        <v>268</v>
      </c>
    </row>
    <row r="100" spans="10:15" x14ac:dyDescent="0.25">
      <c r="J100" s="23" t="s">
        <v>30</v>
      </c>
      <c r="K100" s="65"/>
      <c r="L100" s="25">
        <v>7</v>
      </c>
      <c r="M100" s="26" t="str">
        <f t="shared" si="5"/>
        <v>Q567</v>
      </c>
      <c r="N100" s="8" t="s">
        <v>269</v>
      </c>
      <c r="O100" s="14" t="s">
        <v>270</v>
      </c>
    </row>
    <row r="101" spans="10:15" x14ac:dyDescent="0.25">
      <c r="J101" s="23" t="s">
        <v>30</v>
      </c>
      <c r="K101" s="66"/>
      <c r="L101" s="26">
        <v>8</v>
      </c>
      <c r="M101" s="26" t="str">
        <f t="shared" si="5"/>
        <v>Q568</v>
      </c>
      <c r="N101" s="11" t="s">
        <v>271</v>
      </c>
      <c r="O101" s="15" t="s">
        <v>272</v>
      </c>
    </row>
    <row r="102" spans="10:15" x14ac:dyDescent="0.25">
      <c r="J102" s="24" t="s">
        <v>32</v>
      </c>
      <c r="K102" s="64" t="s">
        <v>33</v>
      </c>
      <c r="L102" s="25">
        <v>1</v>
      </c>
      <c r="M102" s="26" t="str">
        <f t="shared" si="5"/>
        <v>Q571</v>
      </c>
      <c r="N102" s="16" t="s">
        <v>273</v>
      </c>
      <c r="O102" s="17" t="s">
        <v>274</v>
      </c>
    </row>
    <row r="103" spans="10:15" x14ac:dyDescent="0.25">
      <c r="J103" s="23" t="s">
        <v>32</v>
      </c>
      <c r="K103" s="65"/>
      <c r="L103" s="26">
        <v>2</v>
      </c>
      <c r="M103" s="26" t="str">
        <f t="shared" si="5"/>
        <v>Q572</v>
      </c>
      <c r="N103" s="8" t="s">
        <v>275</v>
      </c>
      <c r="O103" s="14" t="s">
        <v>276</v>
      </c>
    </row>
    <row r="104" spans="10:15" x14ac:dyDescent="0.25">
      <c r="J104" s="23" t="s">
        <v>32</v>
      </c>
      <c r="K104" s="65"/>
      <c r="L104" s="25">
        <v>3</v>
      </c>
      <c r="M104" s="26" t="str">
        <f t="shared" si="5"/>
        <v>Q573</v>
      </c>
      <c r="N104" s="8" t="s">
        <v>277</v>
      </c>
      <c r="O104" s="14" t="s">
        <v>278</v>
      </c>
    </row>
    <row r="105" spans="10:15" x14ac:dyDescent="0.25">
      <c r="J105" s="23" t="s">
        <v>32</v>
      </c>
      <c r="K105" s="65"/>
      <c r="L105" s="26">
        <v>4</v>
      </c>
      <c r="M105" s="26" t="str">
        <f t="shared" si="5"/>
        <v>Q574</v>
      </c>
      <c r="N105" s="8" t="s">
        <v>279</v>
      </c>
      <c r="O105" s="14" t="s">
        <v>280</v>
      </c>
    </row>
    <row r="106" spans="10:15" x14ac:dyDescent="0.25">
      <c r="J106" s="23" t="s">
        <v>32</v>
      </c>
      <c r="K106" s="65"/>
      <c r="L106" s="25">
        <v>5</v>
      </c>
      <c r="M106" s="26" t="str">
        <f t="shared" si="5"/>
        <v>Q575</v>
      </c>
      <c r="N106" s="8" t="s">
        <v>281</v>
      </c>
      <c r="O106" s="14" t="s">
        <v>282</v>
      </c>
    </row>
    <row r="107" spans="10:15" x14ac:dyDescent="0.25">
      <c r="J107" s="23" t="s">
        <v>32</v>
      </c>
      <c r="K107" s="65"/>
      <c r="L107" s="26">
        <v>6</v>
      </c>
      <c r="M107" s="26" t="str">
        <f t="shared" si="5"/>
        <v>Q576</v>
      </c>
      <c r="N107" s="8" t="s">
        <v>283</v>
      </c>
      <c r="O107" s="14" t="s">
        <v>284</v>
      </c>
    </row>
    <row r="108" spans="10:15" x14ac:dyDescent="0.25">
      <c r="J108" s="23" t="s">
        <v>32</v>
      </c>
      <c r="K108" s="66"/>
      <c r="L108" s="25">
        <v>7</v>
      </c>
      <c r="M108" s="26" t="str">
        <f t="shared" si="5"/>
        <v>Q577</v>
      </c>
      <c r="N108" s="11" t="s">
        <v>285</v>
      </c>
      <c r="O108" s="15" t="s">
        <v>286</v>
      </c>
    </row>
    <row r="109" spans="10:15" x14ac:dyDescent="0.25">
      <c r="J109" s="24" t="s">
        <v>34</v>
      </c>
      <c r="K109" s="64" t="s">
        <v>35</v>
      </c>
      <c r="L109" s="25">
        <v>1</v>
      </c>
      <c r="M109" s="26" t="str">
        <f t="shared" si="5"/>
        <v>Q581</v>
      </c>
      <c r="N109" s="16" t="s">
        <v>287</v>
      </c>
      <c r="O109" s="17" t="s">
        <v>288</v>
      </c>
    </row>
    <row r="110" spans="10:15" x14ac:dyDescent="0.25">
      <c r="J110" s="23" t="s">
        <v>34</v>
      </c>
      <c r="K110" s="65"/>
      <c r="L110" s="26">
        <v>2</v>
      </c>
      <c r="M110" s="26" t="str">
        <f t="shared" si="5"/>
        <v>Q582</v>
      </c>
      <c r="N110" s="8" t="s">
        <v>289</v>
      </c>
      <c r="O110" s="14" t="s">
        <v>290</v>
      </c>
    </row>
    <row r="111" spans="10:15" x14ac:dyDescent="0.25">
      <c r="J111" s="23" t="s">
        <v>34</v>
      </c>
      <c r="K111" s="65"/>
      <c r="L111" s="25">
        <v>3</v>
      </c>
      <c r="M111" s="26" t="str">
        <f t="shared" si="5"/>
        <v>Q583</v>
      </c>
      <c r="N111" s="8" t="s">
        <v>291</v>
      </c>
      <c r="O111" s="14" t="s">
        <v>292</v>
      </c>
    </row>
    <row r="112" spans="10:15" x14ac:dyDescent="0.25">
      <c r="J112" s="23" t="s">
        <v>34</v>
      </c>
      <c r="K112" s="65"/>
      <c r="L112" s="26">
        <v>4</v>
      </c>
      <c r="M112" s="26" t="str">
        <f t="shared" si="5"/>
        <v>Q584</v>
      </c>
      <c r="N112" s="8" t="s">
        <v>293</v>
      </c>
      <c r="O112" s="14" t="s">
        <v>294</v>
      </c>
    </row>
    <row r="113" spans="10:15" x14ac:dyDescent="0.25">
      <c r="J113" s="23" t="s">
        <v>34</v>
      </c>
      <c r="K113" s="65"/>
      <c r="L113" s="25">
        <v>5</v>
      </c>
      <c r="M113" s="26" t="str">
        <f t="shared" si="5"/>
        <v>Q585</v>
      </c>
      <c r="N113" s="8" t="s">
        <v>295</v>
      </c>
      <c r="O113" s="14" t="s">
        <v>296</v>
      </c>
    </row>
    <row r="114" spans="10:15" x14ac:dyDescent="0.25">
      <c r="J114" s="23" t="s">
        <v>34</v>
      </c>
      <c r="K114" s="65"/>
      <c r="L114" s="26">
        <v>6</v>
      </c>
      <c r="M114" s="26" t="str">
        <f t="shared" si="5"/>
        <v>Q586</v>
      </c>
      <c r="N114" s="8" t="s">
        <v>297</v>
      </c>
      <c r="O114" s="14" t="s">
        <v>298</v>
      </c>
    </row>
    <row r="115" spans="10:15" x14ac:dyDescent="0.25">
      <c r="J115" s="23" t="s">
        <v>34</v>
      </c>
      <c r="K115" s="66"/>
      <c r="L115" s="25">
        <v>7</v>
      </c>
      <c r="M115" s="26" t="str">
        <f t="shared" si="5"/>
        <v>Q587</v>
      </c>
      <c r="N115" s="11" t="s">
        <v>299</v>
      </c>
      <c r="O115" s="15" t="s">
        <v>300</v>
      </c>
    </row>
    <row r="116" spans="10:15" x14ac:dyDescent="0.25">
      <c r="J116" s="24" t="s">
        <v>36</v>
      </c>
      <c r="K116" s="64" t="s">
        <v>37</v>
      </c>
      <c r="L116" s="25">
        <v>1</v>
      </c>
      <c r="M116" s="26" t="str">
        <f t="shared" si="5"/>
        <v>Q591</v>
      </c>
      <c r="N116" s="16" t="s">
        <v>301</v>
      </c>
      <c r="O116" s="17" t="s">
        <v>302</v>
      </c>
    </row>
    <row r="117" spans="10:15" x14ac:dyDescent="0.25">
      <c r="J117" s="23" t="s">
        <v>36</v>
      </c>
      <c r="K117" s="65"/>
      <c r="L117" s="26">
        <v>2</v>
      </c>
      <c r="M117" s="26" t="str">
        <f t="shared" si="5"/>
        <v>Q592</v>
      </c>
      <c r="N117" s="8" t="s">
        <v>303</v>
      </c>
      <c r="O117" s="14" t="s">
        <v>304</v>
      </c>
    </row>
    <row r="118" spans="10:15" x14ac:dyDescent="0.25">
      <c r="J118" s="23" t="s">
        <v>36</v>
      </c>
      <c r="K118" s="65"/>
      <c r="L118" s="25">
        <v>3</v>
      </c>
      <c r="M118" s="26" t="str">
        <f t="shared" si="5"/>
        <v>Q593</v>
      </c>
      <c r="N118" s="8" t="s">
        <v>305</v>
      </c>
      <c r="O118" s="14" t="s">
        <v>306</v>
      </c>
    </row>
    <row r="119" spans="10:15" x14ac:dyDescent="0.25">
      <c r="J119" s="23" t="s">
        <v>36</v>
      </c>
      <c r="K119" s="65"/>
      <c r="L119" s="26">
        <v>4</v>
      </c>
      <c r="M119" s="26" t="str">
        <f t="shared" si="5"/>
        <v>Q594</v>
      </c>
      <c r="N119" s="8" t="s">
        <v>307</v>
      </c>
      <c r="O119" s="14" t="s">
        <v>308</v>
      </c>
    </row>
    <row r="120" spans="10:15" x14ac:dyDescent="0.25">
      <c r="J120" s="23" t="s">
        <v>36</v>
      </c>
      <c r="K120" s="65"/>
      <c r="L120" s="25">
        <v>5</v>
      </c>
      <c r="M120" s="26" t="str">
        <f t="shared" si="5"/>
        <v>Q595</v>
      </c>
      <c r="N120" s="8" t="s">
        <v>309</v>
      </c>
      <c r="O120" s="14" t="s">
        <v>310</v>
      </c>
    </row>
    <row r="121" spans="10:15" x14ac:dyDescent="0.25">
      <c r="J121" s="23" t="s">
        <v>36</v>
      </c>
      <c r="K121" s="65"/>
      <c r="L121" s="26">
        <v>6</v>
      </c>
      <c r="M121" s="26" t="str">
        <f t="shared" si="5"/>
        <v>Q596</v>
      </c>
      <c r="N121" s="8" t="s">
        <v>311</v>
      </c>
      <c r="O121" s="14" t="s">
        <v>312</v>
      </c>
    </row>
    <row r="122" spans="10:15" x14ac:dyDescent="0.25">
      <c r="J122" s="23" t="s">
        <v>36</v>
      </c>
      <c r="K122" s="66"/>
      <c r="L122" s="25">
        <v>7</v>
      </c>
      <c r="M122" s="26" t="str">
        <f t="shared" si="5"/>
        <v>Q597</v>
      </c>
      <c r="N122" s="11" t="s">
        <v>313</v>
      </c>
      <c r="O122" s="15" t="s">
        <v>314</v>
      </c>
    </row>
    <row r="123" spans="10:15" x14ac:dyDescent="0.25">
      <c r="J123" s="24" t="s">
        <v>38</v>
      </c>
      <c r="K123" s="64" t="s">
        <v>39</v>
      </c>
      <c r="L123" s="25">
        <v>1</v>
      </c>
      <c r="M123" s="26" t="str">
        <f t="shared" si="5"/>
        <v>Q601</v>
      </c>
      <c r="N123" s="16" t="s">
        <v>315</v>
      </c>
      <c r="O123" s="17" t="s">
        <v>316</v>
      </c>
    </row>
    <row r="124" spans="10:15" x14ac:dyDescent="0.25">
      <c r="J124" s="23" t="s">
        <v>38</v>
      </c>
      <c r="K124" s="65"/>
      <c r="L124" s="26">
        <v>2</v>
      </c>
      <c r="M124" s="26" t="str">
        <f t="shared" si="5"/>
        <v>Q602</v>
      </c>
      <c r="N124" s="8" t="s">
        <v>317</v>
      </c>
      <c r="O124" s="14" t="s">
        <v>318</v>
      </c>
    </row>
    <row r="125" spans="10:15" x14ac:dyDescent="0.25">
      <c r="J125" s="23" t="s">
        <v>38</v>
      </c>
      <c r="K125" s="65"/>
      <c r="L125" s="25">
        <v>3</v>
      </c>
      <c r="M125" s="26" t="str">
        <f t="shared" si="5"/>
        <v>Q603</v>
      </c>
      <c r="N125" s="8" t="s">
        <v>319</v>
      </c>
      <c r="O125" s="14" t="s">
        <v>320</v>
      </c>
    </row>
    <row r="126" spans="10:15" x14ac:dyDescent="0.25">
      <c r="J126" s="23" t="s">
        <v>38</v>
      </c>
      <c r="K126" s="65"/>
      <c r="L126" s="26">
        <v>4</v>
      </c>
      <c r="M126" s="26" t="str">
        <f t="shared" si="5"/>
        <v>Q604</v>
      </c>
      <c r="N126" s="8" t="s">
        <v>321</v>
      </c>
      <c r="O126" s="14" t="s">
        <v>322</v>
      </c>
    </row>
    <row r="127" spans="10:15" x14ac:dyDescent="0.25">
      <c r="J127" s="23" t="s">
        <v>38</v>
      </c>
      <c r="K127" s="65"/>
      <c r="L127" s="25">
        <v>5</v>
      </c>
      <c r="M127" s="26" t="str">
        <f t="shared" si="5"/>
        <v>Q605</v>
      </c>
      <c r="N127" s="8" t="s">
        <v>323</v>
      </c>
      <c r="O127" s="14" t="s">
        <v>324</v>
      </c>
    </row>
    <row r="128" spans="10:15" x14ac:dyDescent="0.25">
      <c r="J128" s="23" t="s">
        <v>38</v>
      </c>
      <c r="K128" s="65"/>
      <c r="L128" s="26">
        <v>6</v>
      </c>
      <c r="M128" s="26" t="str">
        <f t="shared" si="5"/>
        <v>Q606</v>
      </c>
      <c r="N128" s="8" t="s">
        <v>325</v>
      </c>
      <c r="O128" s="14" t="s">
        <v>326</v>
      </c>
    </row>
    <row r="129" spans="10:15" x14ac:dyDescent="0.25">
      <c r="J129" s="23" t="s">
        <v>38</v>
      </c>
      <c r="K129" s="65"/>
      <c r="L129" s="25">
        <v>7</v>
      </c>
      <c r="M129" s="26" t="str">
        <f t="shared" si="5"/>
        <v>Q607</v>
      </c>
      <c r="N129" s="8" t="s">
        <v>327</v>
      </c>
      <c r="O129" s="14" t="s">
        <v>328</v>
      </c>
    </row>
    <row r="130" spans="10:15" ht="15.75" thickBot="1" x14ac:dyDescent="0.3">
      <c r="J130" s="23" t="s">
        <v>38</v>
      </c>
      <c r="K130" s="68"/>
      <c r="L130" s="26">
        <v>8</v>
      </c>
      <c r="M130" s="26" t="str">
        <f t="shared" si="5"/>
        <v>Q608</v>
      </c>
      <c r="N130" s="18" t="s">
        <v>329</v>
      </c>
      <c r="O130" s="19" t="s">
        <v>330</v>
      </c>
    </row>
    <row r="131" spans="10:15" x14ac:dyDescent="0.25">
      <c r="J131" s="22" t="s">
        <v>62</v>
      </c>
      <c r="K131" s="67" t="s">
        <v>63</v>
      </c>
      <c r="L131" s="27">
        <v>1</v>
      </c>
      <c r="M131" s="26" t="str">
        <f t="shared" ref="M131:M194" si="6">J131&amp;L131</f>
        <v>Q711</v>
      </c>
      <c r="N131" s="20" t="s">
        <v>331</v>
      </c>
      <c r="O131" s="21" t="s">
        <v>332</v>
      </c>
    </row>
    <row r="132" spans="10:15" ht="15.75" thickBot="1" x14ac:dyDescent="0.3">
      <c r="J132" s="23" t="s">
        <v>62</v>
      </c>
      <c r="K132" s="65"/>
      <c r="L132" s="26">
        <v>2</v>
      </c>
      <c r="M132" s="26" t="str">
        <f t="shared" si="6"/>
        <v>Q712</v>
      </c>
      <c r="N132" s="8" t="s">
        <v>333</v>
      </c>
      <c r="O132" s="14" t="s">
        <v>334</v>
      </c>
    </row>
    <row r="133" spans="10:15" x14ac:dyDescent="0.25">
      <c r="J133" s="23" t="s">
        <v>62</v>
      </c>
      <c r="K133" s="65"/>
      <c r="L133" s="27">
        <v>3</v>
      </c>
      <c r="M133" s="26" t="str">
        <f t="shared" si="6"/>
        <v>Q713</v>
      </c>
      <c r="N133" s="8" t="s">
        <v>335</v>
      </c>
      <c r="O133" s="14" t="s">
        <v>336</v>
      </c>
    </row>
    <row r="134" spans="10:15" ht="15.75" thickBot="1" x14ac:dyDescent="0.3">
      <c r="J134" s="23" t="s">
        <v>62</v>
      </c>
      <c r="K134" s="65"/>
      <c r="L134" s="26">
        <v>4</v>
      </c>
      <c r="M134" s="26" t="str">
        <f t="shared" si="6"/>
        <v>Q714</v>
      </c>
      <c r="N134" s="8" t="s">
        <v>337</v>
      </c>
      <c r="O134" s="14" t="s">
        <v>338</v>
      </c>
    </row>
    <row r="135" spans="10:15" x14ac:dyDescent="0.25">
      <c r="J135" s="23" t="s">
        <v>62</v>
      </c>
      <c r="K135" s="65"/>
      <c r="L135" s="27">
        <v>5</v>
      </c>
      <c r="M135" s="26" t="str">
        <f t="shared" si="6"/>
        <v>Q715</v>
      </c>
      <c r="N135" s="8" t="s">
        <v>339</v>
      </c>
      <c r="O135" s="14" t="s">
        <v>340</v>
      </c>
    </row>
    <row r="136" spans="10:15" ht="15.75" thickBot="1" x14ac:dyDescent="0.3">
      <c r="J136" s="23" t="s">
        <v>62</v>
      </c>
      <c r="K136" s="65"/>
      <c r="L136" s="26">
        <v>6</v>
      </c>
      <c r="M136" s="26" t="str">
        <f t="shared" si="6"/>
        <v>Q716</v>
      </c>
      <c r="N136" s="8" t="s">
        <v>341</v>
      </c>
      <c r="O136" s="14" t="s">
        <v>342</v>
      </c>
    </row>
    <row r="137" spans="10:15" x14ac:dyDescent="0.25">
      <c r="J137" s="23" t="s">
        <v>62</v>
      </c>
      <c r="K137" s="65"/>
      <c r="L137" s="27">
        <v>7</v>
      </c>
      <c r="M137" s="26" t="str">
        <f t="shared" si="6"/>
        <v>Q717</v>
      </c>
      <c r="N137" s="8" t="s">
        <v>343</v>
      </c>
      <c r="O137" s="14" t="s">
        <v>344</v>
      </c>
    </row>
    <row r="138" spans="10:15" ht="15.75" thickBot="1" x14ac:dyDescent="0.3">
      <c r="J138" s="23" t="s">
        <v>62</v>
      </c>
      <c r="K138" s="65"/>
      <c r="L138" s="26">
        <v>8</v>
      </c>
      <c r="M138" s="26" t="str">
        <f t="shared" si="6"/>
        <v>Q718</v>
      </c>
      <c r="N138" s="8" t="s">
        <v>345</v>
      </c>
      <c r="O138" s="14" t="s">
        <v>346</v>
      </c>
    </row>
    <row r="139" spans="10:15" x14ac:dyDescent="0.25">
      <c r="J139" s="23" t="s">
        <v>62</v>
      </c>
      <c r="K139" s="65"/>
      <c r="L139" s="27">
        <v>9</v>
      </c>
      <c r="M139" s="26" t="str">
        <f t="shared" si="6"/>
        <v>Q719</v>
      </c>
      <c r="N139" s="8" t="s">
        <v>347</v>
      </c>
      <c r="O139" s="14" t="s">
        <v>348</v>
      </c>
    </row>
    <row r="140" spans="10:15" ht="15.75" thickBot="1" x14ac:dyDescent="0.3">
      <c r="J140" s="23" t="s">
        <v>62</v>
      </c>
      <c r="K140" s="65"/>
      <c r="L140" s="26">
        <v>10</v>
      </c>
      <c r="M140" s="26" t="str">
        <f t="shared" si="6"/>
        <v>Q7110</v>
      </c>
      <c r="N140" s="8" t="s">
        <v>349</v>
      </c>
      <c r="O140" s="14" t="s">
        <v>350</v>
      </c>
    </row>
    <row r="141" spans="10:15" x14ac:dyDescent="0.25">
      <c r="J141" s="23" t="s">
        <v>62</v>
      </c>
      <c r="K141" s="65"/>
      <c r="L141" s="27">
        <v>11</v>
      </c>
      <c r="M141" s="26" t="str">
        <f t="shared" si="6"/>
        <v>Q7111</v>
      </c>
      <c r="N141" s="8" t="s">
        <v>351</v>
      </c>
      <c r="O141" s="14" t="s">
        <v>352</v>
      </c>
    </row>
    <row r="142" spans="10:15" ht="15.75" thickBot="1" x14ac:dyDescent="0.3">
      <c r="J142" s="23" t="s">
        <v>62</v>
      </c>
      <c r="K142" s="65"/>
      <c r="L142" s="26">
        <v>12</v>
      </c>
      <c r="M142" s="26" t="str">
        <f t="shared" si="6"/>
        <v>Q7112</v>
      </c>
      <c r="N142" s="8" t="s">
        <v>353</v>
      </c>
      <c r="O142" s="14" t="s">
        <v>354</v>
      </c>
    </row>
    <row r="143" spans="10:15" x14ac:dyDescent="0.25">
      <c r="J143" s="23" t="s">
        <v>62</v>
      </c>
      <c r="K143" s="65"/>
      <c r="L143" s="27">
        <v>13</v>
      </c>
      <c r="M143" s="26" t="str">
        <f t="shared" si="6"/>
        <v>Q7113</v>
      </c>
      <c r="N143" s="8" t="s">
        <v>355</v>
      </c>
      <c r="O143" s="14" t="s">
        <v>356</v>
      </c>
    </row>
    <row r="144" spans="10:15" ht="15.75" thickBot="1" x14ac:dyDescent="0.3">
      <c r="J144" s="23" t="s">
        <v>62</v>
      </c>
      <c r="K144" s="65"/>
      <c r="L144" s="26">
        <v>14</v>
      </c>
      <c r="M144" s="26" t="str">
        <f t="shared" si="6"/>
        <v>Q7114</v>
      </c>
      <c r="N144" s="8" t="s">
        <v>357</v>
      </c>
      <c r="O144" s="14" t="s">
        <v>358</v>
      </c>
    </row>
    <row r="145" spans="10:15" x14ac:dyDescent="0.25">
      <c r="J145" s="23" t="s">
        <v>62</v>
      </c>
      <c r="K145" s="65"/>
      <c r="L145" s="27">
        <v>15</v>
      </c>
      <c r="M145" s="26" t="str">
        <f t="shared" si="6"/>
        <v>Q7115</v>
      </c>
      <c r="N145" s="8" t="s">
        <v>359</v>
      </c>
      <c r="O145" s="14" t="s">
        <v>360</v>
      </c>
    </row>
    <row r="146" spans="10:15" ht="15.75" thickBot="1" x14ac:dyDescent="0.3">
      <c r="J146" s="23" t="s">
        <v>62</v>
      </c>
      <c r="K146" s="65"/>
      <c r="L146" s="26">
        <v>16</v>
      </c>
      <c r="M146" s="26" t="str">
        <f t="shared" si="6"/>
        <v>Q7116</v>
      </c>
      <c r="N146" s="8" t="s">
        <v>361</v>
      </c>
      <c r="O146" s="14" t="s">
        <v>362</v>
      </c>
    </row>
    <row r="147" spans="10:15" x14ac:dyDescent="0.25">
      <c r="J147" s="23" t="s">
        <v>62</v>
      </c>
      <c r="K147" s="65"/>
      <c r="L147" s="27">
        <v>17</v>
      </c>
      <c r="M147" s="26" t="str">
        <f t="shared" si="6"/>
        <v>Q7117</v>
      </c>
      <c r="N147" s="8" t="s">
        <v>363</v>
      </c>
      <c r="O147" s="14" t="s">
        <v>364</v>
      </c>
    </row>
    <row r="148" spans="10:15" ht="15.75" thickBot="1" x14ac:dyDescent="0.3">
      <c r="J148" s="23" t="s">
        <v>62</v>
      </c>
      <c r="K148" s="65"/>
      <c r="L148" s="26">
        <v>18</v>
      </c>
      <c r="M148" s="26" t="str">
        <f t="shared" si="6"/>
        <v>Q7118</v>
      </c>
      <c r="N148" s="8" t="s">
        <v>365</v>
      </c>
      <c r="O148" s="14" t="s">
        <v>366</v>
      </c>
    </row>
    <row r="149" spans="10:15" x14ac:dyDescent="0.25">
      <c r="J149" s="23" t="s">
        <v>62</v>
      </c>
      <c r="K149" s="65"/>
      <c r="L149" s="27">
        <v>19</v>
      </c>
      <c r="M149" s="26" t="str">
        <f t="shared" si="6"/>
        <v>Q7119</v>
      </c>
      <c r="N149" s="8" t="s">
        <v>367</v>
      </c>
      <c r="O149" s="14" t="s">
        <v>368</v>
      </c>
    </row>
    <row r="150" spans="10:15" ht="15.75" thickBot="1" x14ac:dyDescent="0.3">
      <c r="J150" s="23" t="s">
        <v>62</v>
      </c>
      <c r="K150" s="65"/>
      <c r="L150" s="26">
        <v>20</v>
      </c>
      <c r="M150" s="26" t="str">
        <f t="shared" si="6"/>
        <v>Q7120</v>
      </c>
      <c r="N150" s="8" t="s">
        <v>369</v>
      </c>
      <c r="O150" s="14" t="s">
        <v>370</v>
      </c>
    </row>
    <row r="151" spans="10:15" x14ac:dyDescent="0.25">
      <c r="J151" s="23" t="s">
        <v>62</v>
      </c>
      <c r="K151" s="65"/>
      <c r="L151" s="27">
        <v>21</v>
      </c>
      <c r="M151" s="26" t="str">
        <f t="shared" si="6"/>
        <v>Q7121</v>
      </c>
      <c r="N151" s="8" t="s">
        <v>371</v>
      </c>
      <c r="O151" s="14" t="s">
        <v>372</v>
      </c>
    </row>
    <row r="152" spans="10:15" ht="15.75" thickBot="1" x14ac:dyDescent="0.3">
      <c r="J152" s="23" t="s">
        <v>62</v>
      </c>
      <c r="K152" s="65"/>
      <c r="L152" s="26">
        <v>22</v>
      </c>
      <c r="M152" s="26" t="str">
        <f t="shared" si="6"/>
        <v>Q7122</v>
      </c>
      <c r="N152" s="8" t="s">
        <v>373</v>
      </c>
      <c r="O152" s="14" t="s">
        <v>374</v>
      </c>
    </row>
    <row r="153" spans="10:15" x14ac:dyDescent="0.25">
      <c r="J153" s="23" t="s">
        <v>62</v>
      </c>
      <c r="K153" s="65"/>
      <c r="L153" s="27">
        <v>23</v>
      </c>
      <c r="M153" s="26" t="str">
        <f t="shared" si="6"/>
        <v>Q7123</v>
      </c>
      <c r="N153" s="8" t="s">
        <v>375</v>
      </c>
      <c r="O153" s="14" t="s">
        <v>376</v>
      </c>
    </row>
    <row r="154" spans="10:15" ht="15.75" thickBot="1" x14ac:dyDescent="0.3">
      <c r="J154" s="23" t="s">
        <v>62</v>
      </c>
      <c r="K154" s="65"/>
      <c r="L154" s="26">
        <v>24</v>
      </c>
      <c r="M154" s="26" t="str">
        <f t="shared" si="6"/>
        <v>Q7124</v>
      </c>
      <c r="N154" s="8" t="s">
        <v>377</v>
      </c>
      <c r="O154" s="14" t="s">
        <v>378</v>
      </c>
    </row>
    <row r="155" spans="10:15" x14ac:dyDescent="0.25">
      <c r="J155" s="23" t="s">
        <v>62</v>
      </c>
      <c r="K155" s="65"/>
      <c r="L155" s="27">
        <v>25</v>
      </c>
      <c r="M155" s="26" t="str">
        <f t="shared" si="6"/>
        <v>Q7125</v>
      </c>
      <c r="N155" s="8" t="s">
        <v>379</v>
      </c>
      <c r="O155" s="14" t="s">
        <v>380</v>
      </c>
    </row>
    <row r="156" spans="10:15" ht="15.75" thickBot="1" x14ac:dyDescent="0.3">
      <c r="J156" s="23" t="s">
        <v>62</v>
      </c>
      <c r="K156" s="65"/>
      <c r="L156" s="26">
        <v>26</v>
      </c>
      <c r="M156" s="26" t="str">
        <f t="shared" si="6"/>
        <v>Q7126</v>
      </c>
      <c r="N156" s="8" t="s">
        <v>381</v>
      </c>
      <c r="O156" s="14" t="s">
        <v>382</v>
      </c>
    </row>
    <row r="157" spans="10:15" x14ac:dyDescent="0.25">
      <c r="J157" s="23" t="s">
        <v>62</v>
      </c>
      <c r="K157" s="65"/>
      <c r="L157" s="27">
        <v>27</v>
      </c>
      <c r="M157" s="26" t="str">
        <f t="shared" si="6"/>
        <v>Q7127</v>
      </c>
      <c r="N157" s="8" t="s">
        <v>383</v>
      </c>
      <c r="O157" s="14" t="s">
        <v>384</v>
      </c>
    </row>
    <row r="158" spans="10:15" ht="15.75" thickBot="1" x14ac:dyDescent="0.3">
      <c r="J158" s="23" t="s">
        <v>62</v>
      </c>
      <c r="K158" s="65"/>
      <c r="L158" s="26">
        <v>28</v>
      </c>
      <c r="M158" s="26" t="str">
        <f t="shared" si="6"/>
        <v>Q7128</v>
      </c>
      <c r="N158" s="8" t="s">
        <v>385</v>
      </c>
      <c r="O158" s="14" t="s">
        <v>386</v>
      </c>
    </row>
    <row r="159" spans="10:15" x14ac:dyDescent="0.25">
      <c r="J159" s="23" t="s">
        <v>62</v>
      </c>
      <c r="K159" s="65"/>
      <c r="L159" s="27">
        <v>29</v>
      </c>
      <c r="M159" s="26" t="str">
        <f t="shared" si="6"/>
        <v>Q7129</v>
      </c>
      <c r="N159" s="8" t="s">
        <v>387</v>
      </c>
      <c r="O159" s="14" t="s">
        <v>388</v>
      </c>
    </row>
    <row r="160" spans="10:15" ht="15.75" thickBot="1" x14ac:dyDescent="0.3">
      <c r="J160" s="23" t="s">
        <v>62</v>
      </c>
      <c r="K160" s="65"/>
      <c r="L160" s="26">
        <v>30</v>
      </c>
      <c r="M160" s="26" t="str">
        <f t="shared" si="6"/>
        <v>Q7130</v>
      </c>
      <c r="N160" s="8" t="s">
        <v>389</v>
      </c>
      <c r="O160" s="14" t="s">
        <v>390</v>
      </c>
    </row>
    <row r="161" spans="10:15" x14ac:dyDescent="0.25">
      <c r="J161" s="23" t="s">
        <v>62</v>
      </c>
      <c r="K161" s="65"/>
      <c r="L161" s="27">
        <v>31</v>
      </c>
      <c r="M161" s="26" t="str">
        <f t="shared" si="6"/>
        <v>Q7131</v>
      </c>
      <c r="N161" s="8" t="s">
        <v>391</v>
      </c>
      <c r="O161" s="14" t="s">
        <v>392</v>
      </c>
    </row>
    <row r="162" spans="10:15" ht="15.75" thickBot="1" x14ac:dyDescent="0.3">
      <c r="J162" s="23" t="s">
        <v>62</v>
      </c>
      <c r="K162" s="68"/>
      <c r="L162" s="26">
        <v>32</v>
      </c>
      <c r="M162" s="26" t="str">
        <f t="shared" si="6"/>
        <v>Q7132</v>
      </c>
      <c r="N162" s="18" t="s">
        <v>393</v>
      </c>
      <c r="O162" s="19" t="s">
        <v>394</v>
      </c>
    </row>
    <row r="163" spans="10:15" x14ac:dyDescent="0.25">
      <c r="J163" s="22" t="s">
        <v>47</v>
      </c>
      <c r="K163" s="67" t="s">
        <v>48</v>
      </c>
      <c r="L163" s="27">
        <v>1</v>
      </c>
      <c r="M163" s="26" t="str">
        <f t="shared" si="6"/>
        <v>Q641</v>
      </c>
      <c r="N163" s="20" t="s">
        <v>395</v>
      </c>
      <c r="O163" s="21" t="s">
        <v>396</v>
      </c>
    </row>
    <row r="164" spans="10:15" ht="15.75" thickBot="1" x14ac:dyDescent="0.3">
      <c r="J164" s="23" t="s">
        <v>47</v>
      </c>
      <c r="K164" s="65"/>
      <c r="L164" s="26">
        <v>2</v>
      </c>
      <c r="M164" s="26" t="str">
        <f t="shared" si="6"/>
        <v>Q642</v>
      </c>
      <c r="N164" s="8" t="s">
        <v>397</v>
      </c>
      <c r="O164" s="14" t="s">
        <v>398</v>
      </c>
    </row>
    <row r="165" spans="10:15" x14ac:dyDescent="0.25">
      <c r="J165" s="23" t="s">
        <v>47</v>
      </c>
      <c r="K165" s="65"/>
      <c r="L165" s="27">
        <v>3</v>
      </c>
      <c r="M165" s="26" t="str">
        <f t="shared" si="6"/>
        <v>Q643</v>
      </c>
      <c r="N165" s="8" t="s">
        <v>399</v>
      </c>
      <c r="O165" s="14" t="s">
        <v>400</v>
      </c>
    </row>
    <row r="166" spans="10:15" x14ac:dyDescent="0.25">
      <c r="J166" s="23" t="s">
        <v>47</v>
      </c>
      <c r="K166" s="66"/>
      <c r="L166" s="26">
        <v>4</v>
      </c>
      <c r="M166" s="26" t="str">
        <f t="shared" si="6"/>
        <v>Q644</v>
      </c>
      <c r="N166" s="11" t="s">
        <v>401</v>
      </c>
      <c r="O166" s="15" t="s">
        <v>402</v>
      </c>
    </row>
    <row r="167" spans="10:15" x14ac:dyDescent="0.25">
      <c r="J167" s="24" t="s">
        <v>50</v>
      </c>
      <c r="K167" s="64" t="s">
        <v>51</v>
      </c>
      <c r="L167" s="25">
        <v>1</v>
      </c>
      <c r="M167" s="26" t="str">
        <f t="shared" si="6"/>
        <v>Q651</v>
      </c>
      <c r="N167" s="16" t="s">
        <v>403</v>
      </c>
      <c r="O167" s="17" t="s">
        <v>404</v>
      </c>
    </row>
    <row r="168" spans="10:15" x14ac:dyDescent="0.25">
      <c r="J168" s="23" t="s">
        <v>50</v>
      </c>
      <c r="K168" s="65"/>
      <c r="L168" s="26">
        <v>2</v>
      </c>
      <c r="M168" s="26" t="str">
        <f t="shared" si="6"/>
        <v>Q652</v>
      </c>
      <c r="N168" s="8" t="s">
        <v>405</v>
      </c>
      <c r="O168" s="14" t="s">
        <v>406</v>
      </c>
    </row>
    <row r="169" spans="10:15" x14ac:dyDescent="0.25">
      <c r="J169" s="23" t="s">
        <v>50</v>
      </c>
      <c r="K169" s="65"/>
      <c r="L169" s="25">
        <v>3</v>
      </c>
      <c r="M169" s="26" t="str">
        <f t="shared" si="6"/>
        <v>Q653</v>
      </c>
      <c r="N169" s="8" t="s">
        <v>407</v>
      </c>
      <c r="O169" s="14" t="s">
        <v>408</v>
      </c>
    </row>
    <row r="170" spans="10:15" x14ac:dyDescent="0.25">
      <c r="J170" s="23" t="s">
        <v>50</v>
      </c>
      <c r="K170" s="66"/>
      <c r="L170" s="26">
        <v>4</v>
      </c>
      <c r="M170" s="26" t="str">
        <f t="shared" si="6"/>
        <v>Q654</v>
      </c>
      <c r="N170" s="11" t="s">
        <v>409</v>
      </c>
      <c r="O170" s="15" t="s">
        <v>410</v>
      </c>
    </row>
    <row r="171" spans="10:15" x14ac:dyDescent="0.25">
      <c r="J171" s="24" t="s">
        <v>52</v>
      </c>
      <c r="K171" s="64" t="s">
        <v>53</v>
      </c>
      <c r="L171" s="25">
        <v>1</v>
      </c>
      <c r="M171" s="26" t="str">
        <f t="shared" si="6"/>
        <v>Q661</v>
      </c>
      <c r="N171" s="16" t="s">
        <v>411</v>
      </c>
      <c r="O171" s="17" t="s">
        <v>412</v>
      </c>
    </row>
    <row r="172" spans="10:15" x14ac:dyDescent="0.25">
      <c r="J172" s="23" t="s">
        <v>52</v>
      </c>
      <c r="K172" s="65"/>
      <c r="L172" s="26">
        <v>2</v>
      </c>
      <c r="M172" s="26" t="str">
        <f t="shared" si="6"/>
        <v>Q662</v>
      </c>
      <c r="N172" s="8" t="s">
        <v>413</v>
      </c>
      <c r="O172" s="14" t="s">
        <v>414</v>
      </c>
    </row>
    <row r="173" spans="10:15" x14ac:dyDescent="0.25">
      <c r="J173" s="23" t="s">
        <v>52</v>
      </c>
      <c r="K173" s="66"/>
      <c r="L173" s="28">
        <v>3</v>
      </c>
      <c r="M173" s="26" t="str">
        <f t="shared" si="6"/>
        <v>Q663</v>
      </c>
      <c r="N173" s="11" t="s">
        <v>415</v>
      </c>
      <c r="O173" s="15" t="s">
        <v>416</v>
      </c>
    </row>
    <row r="174" spans="10:15" x14ac:dyDescent="0.25">
      <c r="J174" s="24" t="s">
        <v>54</v>
      </c>
      <c r="K174" s="64" t="s">
        <v>55</v>
      </c>
      <c r="L174" s="25">
        <v>1</v>
      </c>
      <c r="M174" s="26" t="str">
        <f t="shared" si="6"/>
        <v>Q671</v>
      </c>
      <c r="N174" s="16" t="s">
        <v>417</v>
      </c>
      <c r="O174" s="17" t="s">
        <v>418</v>
      </c>
    </row>
    <row r="175" spans="10:15" x14ac:dyDescent="0.25">
      <c r="J175" s="23" t="s">
        <v>54</v>
      </c>
      <c r="K175" s="65"/>
      <c r="L175" s="26">
        <v>2</v>
      </c>
      <c r="M175" s="26" t="str">
        <f t="shared" si="6"/>
        <v>Q672</v>
      </c>
      <c r="N175" s="8" t="s">
        <v>419</v>
      </c>
      <c r="O175" s="14" t="s">
        <v>420</v>
      </c>
    </row>
    <row r="176" spans="10:15" x14ac:dyDescent="0.25">
      <c r="J176" s="23" t="s">
        <v>54</v>
      </c>
      <c r="K176" s="65"/>
      <c r="L176" s="26">
        <v>3</v>
      </c>
      <c r="M176" s="26" t="str">
        <f t="shared" si="6"/>
        <v>Q673</v>
      </c>
      <c r="N176" s="8" t="s">
        <v>421</v>
      </c>
      <c r="O176" s="14" t="s">
        <v>422</v>
      </c>
    </row>
    <row r="177" spans="10:15" x14ac:dyDescent="0.25">
      <c r="J177" s="23" t="s">
        <v>54</v>
      </c>
      <c r="K177" s="65"/>
      <c r="L177" s="25">
        <v>4</v>
      </c>
      <c r="M177" s="26" t="str">
        <f t="shared" si="6"/>
        <v>Q674</v>
      </c>
      <c r="N177" s="8" t="s">
        <v>423</v>
      </c>
      <c r="O177" s="14" t="s">
        <v>424</v>
      </c>
    </row>
    <row r="178" spans="10:15" x14ac:dyDescent="0.25">
      <c r="J178" s="23" t="s">
        <v>54</v>
      </c>
      <c r="K178" s="65"/>
      <c r="L178" s="26">
        <v>5</v>
      </c>
      <c r="M178" s="26" t="str">
        <f t="shared" si="6"/>
        <v>Q675</v>
      </c>
      <c r="N178" s="8" t="s">
        <v>425</v>
      </c>
      <c r="O178" s="14" t="s">
        <v>426</v>
      </c>
    </row>
    <row r="179" spans="10:15" x14ac:dyDescent="0.25">
      <c r="J179" s="23" t="s">
        <v>54</v>
      </c>
      <c r="K179" s="65"/>
      <c r="L179" s="26">
        <v>6</v>
      </c>
      <c r="M179" s="26" t="str">
        <f t="shared" si="6"/>
        <v>Q676</v>
      </c>
      <c r="N179" s="8" t="s">
        <v>427</v>
      </c>
      <c r="O179" s="14" t="s">
        <v>428</v>
      </c>
    </row>
    <row r="180" spans="10:15" x14ac:dyDescent="0.25">
      <c r="J180" s="23" t="s">
        <v>54</v>
      </c>
      <c r="K180" s="65"/>
      <c r="L180" s="25">
        <v>7</v>
      </c>
      <c r="M180" s="26" t="str">
        <f t="shared" si="6"/>
        <v>Q677</v>
      </c>
      <c r="N180" s="8" t="s">
        <v>429</v>
      </c>
      <c r="O180" s="14" t="s">
        <v>430</v>
      </c>
    </row>
    <row r="181" spans="10:15" x14ac:dyDescent="0.25">
      <c r="J181" s="23" t="s">
        <v>54</v>
      </c>
      <c r="K181" s="66"/>
      <c r="L181" s="26">
        <v>8</v>
      </c>
      <c r="M181" s="26" t="str">
        <f t="shared" si="6"/>
        <v>Q678</v>
      </c>
      <c r="N181" s="11" t="s">
        <v>431</v>
      </c>
      <c r="O181" s="15" t="s">
        <v>432</v>
      </c>
    </row>
    <row r="182" spans="10:15" x14ac:dyDescent="0.25">
      <c r="J182" s="24" t="s">
        <v>56</v>
      </c>
      <c r="K182" s="64" t="s">
        <v>57</v>
      </c>
      <c r="L182" s="25">
        <v>1</v>
      </c>
      <c r="M182" s="26" t="str">
        <f t="shared" si="6"/>
        <v>Q681</v>
      </c>
      <c r="N182" s="16" t="s">
        <v>433</v>
      </c>
      <c r="O182" s="17" t="s">
        <v>434</v>
      </c>
    </row>
    <row r="183" spans="10:15" x14ac:dyDescent="0.25">
      <c r="J183" s="23" t="s">
        <v>56</v>
      </c>
      <c r="K183" s="65"/>
      <c r="L183" s="26">
        <v>2</v>
      </c>
      <c r="M183" s="26" t="str">
        <f t="shared" si="6"/>
        <v>Q682</v>
      </c>
      <c r="N183" s="8" t="s">
        <v>435</v>
      </c>
      <c r="O183" s="14" t="s">
        <v>436</v>
      </c>
    </row>
    <row r="184" spans="10:15" x14ac:dyDescent="0.25">
      <c r="J184" s="23" t="s">
        <v>56</v>
      </c>
      <c r="K184" s="65"/>
      <c r="L184" s="26">
        <v>3</v>
      </c>
      <c r="M184" s="26" t="str">
        <f t="shared" si="6"/>
        <v>Q683</v>
      </c>
      <c r="N184" s="8" t="s">
        <v>437</v>
      </c>
      <c r="O184" s="14" t="s">
        <v>438</v>
      </c>
    </row>
    <row r="185" spans="10:15" x14ac:dyDescent="0.25">
      <c r="J185" s="23" t="s">
        <v>56</v>
      </c>
      <c r="K185" s="65"/>
      <c r="L185" s="25">
        <v>4</v>
      </c>
      <c r="M185" s="26" t="str">
        <f t="shared" si="6"/>
        <v>Q684</v>
      </c>
      <c r="N185" s="8" t="s">
        <v>439</v>
      </c>
      <c r="O185" s="14" t="s">
        <v>440</v>
      </c>
    </row>
    <row r="186" spans="10:15" x14ac:dyDescent="0.25">
      <c r="J186" s="23" t="s">
        <v>56</v>
      </c>
      <c r="K186" s="65"/>
      <c r="L186" s="26">
        <v>5</v>
      </c>
      <c r="M186" s="26" t="str">
        <f t="shared" si="6"/>
        <v>Q685</v>
      </c>
      <c r="N186" s="8" t="s">
        <v>441</v>
      </c>
      <c r="O186" s="14" t="s">
        <v>442</v>
      </c>
    </row>
    <row r="187" spans="10:15" x14ac:dyDescent="0.25">
      <c r="J187" s="23" t="s">
        <v>56</v>
      </c>
      <c r="K187" s="65"/>
      <c r="L187" s="26">
        <v>6</v>
      </c>
      <c r="M187" s="26" t="str">
        <f t="shared" si="6"/>
        <v>Q686</v>
      </c>
      <c r="N187" s="8" t="s">
        <v>443</v>
      </c>
      <c r="O187" s="14" t="s">
        <v>444</v>
      </c>
    </row>
    <row r="188" spans="10:15" x14ac:dyDescent="0.25">
      <c r="J188" s="23" t="s">
        <v>56</v>
      </c>
      <c r="K188" s="65"/>
      <c r="L188" s="25">
        <v>7</v>
      </c>
      <c r="M188" s="26" t="str">
        <f t="shared" si="6"/>
        <v>Q687</v>
      </c>
      <c r="N188" s="8" t="s">
        <v>445</v>
      </c>
      <c r="O188" s="14" t="s">
        <v>446</v>
      </c>
    </row>
    <row r="189" spans="10:15" x14ac:dyDescent="0.25">
      <c r="J189" s="23" t="s">
        <v>56</v>
      </c>
      <c r="K189" s="65"/>
      <c r="L189" s="26">
        <v>8</v>
      </c>
      <c r="M189" s="26" t="str">
        <f t="shared" si="6"/>
        <v>Q688</v>
      </c>
      <c r="N189" s="8" t="s">
        <v>447</v>
      </c>
      <c r="O189" s="14" t="s">
        <v>448</v>
      </c>
    </row>
    <row r="190" spans="10:15" x14ac:dyDescent="0.25">
      <c r="J190" s="23" t="s">
        <v>56</v>
      </c>
      <c r="K190" s="65"/>
      <c r="L190" s="26">
        <v>9</v>
      </c>
      <c r="M190" s="26" t="str">
        <f t="shared" si="6"/>
        <v>Q689</v>
      </c>
      <c r="N190" s="8" t="s">
        <v>449</v>
      </c>
      <c r="O190" s="14" t="s">
        <v>450</v>
      </c>
    </row>
    <row r="191" spans="10:15" x14ac:dyDescent="0.25">
      <c r="J191" s="23" t="s">
        <v>56</v>
      </c>
      <c r="K191" s="65"/>
      <c r="L191" s="25">
        <v>10</v>
      </c>
      <c r="M191" s="26" t="str">
        <f t="shared" si="6"/>
        <v>Q6810</v>
      </c>
      <c r="N191" s="8" t="s">
        <v>451</v>
      </c>
      <c r="O191" s="14" t="s">
        <v>452</v>
      </c>
    </row>
    <row r="192" spans="10:15" x14ac:dyDescent="0.25">
      <c r="J192" s="23" t="s">
        <v>56</v>
      </c>
      <c r="K192" s="65"/>
      <c r="L192" s="26">
        <v>11</v>
      </c>
      <c r="M192" s="26" t="str">
        <f t="shared" si="6"/>
        <v>Q6811</v>
      </c>
      <c r="N192" s="8" t="s">
        <v>453</v>
      </c>
      <c r="O192" s="14" t="s">
        <v>454</v>
      </c>
    </row>
    <row r="193" spans="10:15" x14ac:dyDescent="0.25">
      <c r="J193" s="23" t="s">
        <v>56</v>
      </c>
      <c r="K193" s="66"/>
      <c r="L193" s="26">
        <v>12</v>
      </c>
      <c r="M193" s="26" t="str">
        <f t="shared" si="6"/>
        <v>Q6812</v>
      </c>
      <c r="N193" s="11" t="s">
        <v>455</v>
      </c>
      <c r="O193" s="15" t="s">
        <v>456</v>
      </c>
    </row>
    <row r="194" spans="10:15" x14ac:dyDescent="0.25">
      <c r="J194" s="24" t="s">
        <v>58</v>
      </c>
      <c r="K194" s="64" t="s">
        <v>59</v>
      </c>
      <c r="L194" s="25">
        <v>1</v>
      </c>
      <c r="M194" s="26" t="str">
        <f t="shared" si="6"/>
        <v>Q691</v>
      </c>
      <c r="N194" s="16" t="s">
        <v>457</v>
      </c>
      <c r="O194" s="17" t="s">
        <v>458</v>
      </c>
    </row>
    <row r="195" spans="10:15" x14ac:dyDescent="0.25">
      <c r="J195" s="23" t="s">
        <v>58</v>
      </c>
      <c r="K195" s="65"/>
      <c r="L195" s="26">
        <v>2</v>
      </c>
      <c r="M195" s="26" t="str">
        <f t="shared" ref="M195:M212" si="7">J195&amp;L195</f>
        <v>Q692</v>
      </c>
      <c r="N195" s="8" t="s">
        <v>459</v>
      </c>
      <c r="O195" s="14" t="s">
        <v>460</v>
      </c>
    </row>
    <row r="196" spans="10:15" x14ac:dyDescent="0.25">
      <c r="J196" s="23" t="s">
        <v>58</v>
      </c>
      <c r="K196" s="65"/>
      <c r="L196" s="26">
        <v>3</v>
      </c>
      <c r="M196" s="26" t="str">
        <f t="shared" si="7"/>
        <v>Q693</v>
      </c>
      <c r="N196" s="8" t="s">
        <v>461</v>
      </c>
      <c r="O196" s="14" t="s">
        <v>462</v>
      </c>
    </row>
    <row r="197" spans="10:15" x14ac:dyDescent="0.25">
      <c r="J197" s="23" t="s">
        <v>58</v>
      </c>
      <c r="K197" s="65"/>
      <c r="L197" s="25">
        <v>4</v>
      </c>
      <c r="M197" s="26" t="str">
        <f t="shared" si="7"/>
        <v>Q694</v>
      </c>
      <c r="N197" s="8" t="s">
        <v>463</v>
      </c>
      <c r="O197" s="14" t="s">
        <v>464</v>
      </c>
    </row>
    <row r="198" spans="10:15" x14ac:dyDescent="0.25">
      <c r="J198" s="23" t="s">
        <v>58</v>
      </c>
      <c r="K198" s="65"/>
      <c r="L198" s="26">
        <v>5</v>
      </c>
      <c r="M198" s="26" t="str">
        <f t="shared" si="7"/>
        <v>Q695</v>
      </c>
      <c r="N198" s="8" t="s">
        <v>465</v>
      </c>
      <c r="O198" s="14" t="s">
        <v>466</v>
      </c>
    </row>
    <row r="199" spans="10:15" x14ac:dyDescent="0.25">
      <c r="J199" s="23" t="s">
        <v>58</v>
      </c>
      <c r="K199" s="65"/>
      <c r="L199" s="26">
        <v>6</v>
      </c>
      <c r="M199" s="26" t="str">
        <f t="shared" si="7"/>
        <v>Q696</v>
      </c>
      <c r="N199" s="8" t="s">
        <v>467</v>
      </c>
      <c r="O199" s="14" t="s">
        <v>468</v>
      </c>
    </row>
    <row r="200" spans="10:15" x14ac:dyDescent="0.25">
      <c r="J200" s="23" t="s">
        <v>58</v>
      </c>
      <c r="K200" s="65"/>
      <c r="L200" s="25">
        <v>7</v>
      </c>
      <c r="M200" s="26" t="str">
        <f t="shared" si="7"/>
        <v>Q697</v>
      </c>
      <c r="N200" s="8" t="s">
        <v>469</v>
      </c>
      <c r="O200" s="14" t="s">
        <v>470</v>
      </c>
    </row>
    <row r="201" spans="10:15" x14ac:dyDescent="0.25">
      <c r="J201" s="23" t="s">
        <v>58</v>
      </c>
      <c r="K201" s="65"/>
      <c r="L201" s="26">
        <v>8</v>
      </c>
      <c r="M201" s="26" t="str">
        <f t="shared" si="7"/>
        <v>Q698</v>
      </c>
      <c r="N201" s="8" t="s">
        <v>471</v>
      </c>
      <c r="O201" s="14" t="s">
        <v>472</v>
      </c>
    </row>
    <row r="202" spans="10:15" x14ac:dyDescent="0.25">
      <c r="J202" s="23" t="s">
        <v>58</v>
      </c>
      <c r="K202" s="65"/>
      <c r="L202" s="26">
        <v>9</v>
      </c>
      <c r="M202" s="26" t="str">
        <f t="shared" si="7"/>
        <v>Q699</v>
      </c>
      <c r="N202" s="8" t="s">
        <v>473</v>
      </c>
      <c r="O202" s="14" t="s">
        <v>474</v>
      </c>
    </row>
    <row r="203" spans="10:15" x14ac:dyDescent="0.25">
      <c r="J203" s="23" t="s">
        <v>58</v>
      </c>
      <c r="K203" s="66"/>
      <c r="L203" s="25">
        <v>10</v>
      </c>
      <c r="M203" s="26" t="str">
        <f t="shared" si="7"/>
        <v>Q6910</v>
      </c>
      <c r="N203" s="11" t="s">
        <v>475</v>
      </c>
      <c r="O203" s="15" t="s">
        <v>476</v>
      </c>
    </row>
    <row r="204" spans="10:15" x14ac:dyDescent="0.25">
      <c r="J204" s="24" t="s">
        <v>60</v>
      </c>
      <c r="K204" s="64" t="s">
        <v>61</v>
      </c>
      <c r="L204" s="25">
        <v>1</v>
      </c>
      <c r="M204" s="26" t="str">
        <f t="shared" si="7"/>
        <v>Q701</v>
      </c>
      <c r="N204" s="16" t="s">
        <v>477</v>
      </c>
      <c r="O204" s="17" t="s">
        <v>478</v>
      </c>
    </row>
    <row r="205" spans="10:15" x14ac:dyDescent="0.25">
      <c r="J205" s="23" t="s">
        <v>60</v>
      </c>
      <c r="K205" s="65"/>
      <c r="L205" s="26">
        <v>2</v>
      </c>
      <c r="M205" s="26" t="str">
        <f t="shared" si="7"/>
        <v>Q702</v>
      </c>
      <c r="N205" s="8" t="s">
        <v>479</v>
      </c>
      <c r="O205" s="14" t="s">
        <v>480</v>
      </c>
    </row>
    <row r="206" spans="10:15" x14ac:dyDescent="0.25">
      <c r="J206" s="23" t="s">
        <v>60</v>
      </c>
      <c r="K206" s="65"/>
      <c r="L206" s="26">
        <v>3</v>
      </c>
      <c r="M206" s="26" t="str">
        <f t="shared" si="7"/>
        <v>Q703</v>
      </c>
      <c r="N206" s="8" t="s">
        <v>481</v>
      </c>
      <c r="O206" s="14" t="s">
        <v>482</v>
      </c>
    </row>
    <row r="207" spans="10:15" x14ac:dyDescent="0.25">
      <c r="J207" s="23" t="s">
        <v>60</v>
      </c>
      <c r="K207" s="65"/>
      <c r="L207" s="25">
        <v>4</v>
      </c>
      <c r="M207" s="26" t="str">
        <f t="shared" si="7"/>
        <v>Q704</v>
      </c>
      <c r="N207" s="8" t="s">
        <v>483</v>
      </c>
      <c r="O207" s="14" t="s">
        <v>484</v>
      </c>
    </row>
    <row r="208" spans="10:15" x14ac:dyDescent="0.25">
      <c r="J208" s="23" t="s">
        <v>60</v>
      </c>
      <c r="K208" s="65"/>
      <c r="L208" s="26">
        <v>5</v>
      </c>
      <c r="M208" s="26" t="str">
        <f t="shared" si="7"/>
        <v>Q705</v>
      </c>
      <c r="N208" s="8" t="s">
        <v>485</v>
      </c>
      <c r="O208" s="14" t="s">
        <v>486</v>
      </c>
    </row>
    <row r="209" spans="10:15" x14ac:dyDescent="0.25">
      <c r="J209" s="23" t="s">
        <v>60</v>
      </c>
      <c r="K209" s="65"/>
      <c r="L209" s="26">
        <v>6</v>
      </c>
      <c r="M209" s="26" t="str">
        <f t="shared" si="7"/>
        <v>Q706</v>
      </c>
      <c r="N209" s="8" t="s">
        <v>487</v>
      </c>
      <c r="O209" s="14" t="s">
        <v>488</v>
      </c>
    </row>
    <row r="210" spans="10:15" x14ac:dyDescent="0.25">
      <c r="J210" s="23" t="s">
        <v>60</v>
      </c>
      <c r="K210" s="65"/>
      <c r="L210" s="25">
        <v>7</v>
      </c>
      <c r="M210" s="26" t="str">
        <f t="shared" si="7"/>
        <v>Q707</v>
      </c>
      <c r="N210" s="8" t="s">
        <v>489</v>
      </c>
      <c r="O210" s="14" t="s">
        <v>490</v>
      </c>
    </row>
    <row r="211" spans="10:15" x14ac:dyDescent="0.25">
      <c r="J211" s="23" t="s">
        <v>60</v>
      </c>
      <c r="K211" s="65"/>
      <c r="L211" s="26">
        <v>8</v>
      </c>
      <c r="M211" s="26" t="str">
        <f t="shared" si="7"/>
        <v>Q708</v>
      </c>
      <c r="N211" s="8" t="s">
        <v>491</v>
      </c>
      <c r="O211" s="14" t="s">
        <v>492</v>
      </c>
    </row>
    <row r="212" spans="10:15" ht="15.75" thickBot="1" x14ac:dyDescent="0.3">
      <c r="J212" s="23" t="s">
        <v>60</v>
      </c>
      <c r="K212" s="68"/>
      <c r="L212" s="26">
        <v>9</v>
      </c>
      <c r="M212" s="26" t="str">
        <f t="shared" si="7"/>
        <v>Q709</v>
      </c>
      <c r="N212" s="18" t="s">
        <v>493</v>
      </c>
      <c r="O212" s="19" t="s">
        <v>494</v>
      </c>
    </row>
  </sheetData>
  <mergeCells count="26">
    <mergeCell ref="K25:K32"/>
    <mergeCell ref="K33:K38"/>
    <mergeCell ref="K39:K46"/>
    <mergeCell ref="J1:K1"/>
    <mergeCell ref="K2:K7"/>
    <mergeCell ref="K8:K12"/>
    <mergeCell ref="K13:K24"/>
    <mergeCell ref="K70:K76"/>
    <mergeCell ref="K77:K83"/>
    <mergeCell ref="K84:K93"/>
    <mergeCell ref="K47:K54"/>
    <mergeCell ref="K55:K59"/>
    <mergeCell ref="K60:K69"/>
    <mergeCell ref="K116:K122"/>
    <mergeCell ref="K123:K130"/>
    <mergeCell ref="K131:K162"/>
    <mergeCell ref="K94:K101"/>
    <mergeCell ref="K102:K108"/>
    <mergeCell ref="K109:K115"/>
    <mergeCell ref="K167:K170"/>
    <mergeCell ref="K163:K166"/>
    <mergeCell ref="K204:K212"/>
    <mergeCell ref="K194:K203"/>
    <mergeCell ref="K182:K193"/>
    <mergeCell ref="K174:K181"/>
    <mergeCell ref="K171:K1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3"/>
  <sheetViews>
    <sheetView topLeftCell="A7" workbookViewId="0">
      <selection activeCell="A29" sqref="A29:XFD34"/>
    </sheetView>
  </sheetViews>
  <sheetFormatPr defaultRowHeight="15" x14ac:dyDescent="0.25"/>
  <sheetData>
    <row r="4" spans="1:6" x14ac:dyDescent="0.25">
      <c r="A4" t="str">
        <f>'Proactive Care Programme'!G$7</f>
        <v>Q71</v>
      </c>
      <c r="B4" t="str">
        <f>'Proactive Care Programme'!H$7</f>
        <v>LONDON AREA TEAM</v>
      </c>
      <c r="C4" t="str">
        <f>'Proactive Care Programme'!I$7</f>
        <v>Y56</v>
      </c>
      <c r="D4" t="str">
        <f>'Proactive Care Programme'!D14</f>
        <v>Practice Code</v>
      </c>
      <c r="E4">
        <f>'Proactive Care Programme'!$E$11</f>
        <v>0</v>
      </c>
      <c r="F4">
        <f>'Proactive Care Programme'!E14</f>
        <v>0</v>
      </c>
    </row>
    <row r="5" spans="1:6" x14ac:dyDescent="0.25">
      <c r="A5" t="str">
        <f>'Proactive Care Programme'!G$7</f>
        <v>Q71</v>
      </c>
      <c r="B5" t="str">
        <f>'Proactive Care Programme'!H$7</f>
        <v>LONDON AREA TEAM</v>
      </c>
      <c r="C5" t="str">
        <f>'Proactive Care Programme'!I$7</f>
        <v>Y56</v>
      </c>
      <c r="D5">
        <f>'Proactive Care Programme'!F13</f>
        <v>0</v>
      </c>
      <c r="E5">
        <f>'Proactive Care Programme'!$E$11</f>
        <v>0</v>
      </c>
      <c r="F5">
        <f>'Proactive Care Programme'!G13</f>
        <v>0</v>
      </c>
    </row>
    <row r="6" spans="1:6" x14ac:dyDescent="0.25">
      <c r="A6" t="str">
        <f>'Proactive Care Programme'!G$7</f>
        <v>Q71</v>
      </c>
      <c r="B6" t="str">
        <f>'Proactive Care Programme'!H$7</f>
        <v>LONDON AREA TEAM</v>
      </c>
      <c r="C6" t="str">
        <f>'Proactive Care Programme'!I$7</f>
        <v>Y56</v>
      </c>
      <c r="D6" t="str">
        <f>'Proactive Care Programme'!F14</f>
        <v>CCG name</v>
      </c>
      <c r="E6">
        <f>'Proactive Care Programme'!$E$11</f>
        <v>0</v>
      </c>
      <c r="F6" t="str">
        <f>'Proactive Care Programme'!G14</f>
        <v xml:space="preserve">Proactive Care Prog. Lead </v>
      </c>
    </row>
    <row r="7" spans="1:6" x14ac:dyDescent="0.25">
      <c r="A7" t="str">
        <f>'Proactive Care Programme'!G$7</f>
        <v>Q71</v>
      </c>
      <c r="B7" t="str">
        <f>'Proactive Care Programme'!H$7</f>
        <v>LONDON AREA TEAM</v>
      </c>
      <c r="C7" t="str">
        <f>'Proactive Care Programme'!I$7</f>
        <v>Y56</v>
      </c>
      <c r="D7" t="str">
        <f>'Proactive Care Programme'!F15</f>
        <v>NHS BARKING AND DAGENHAM CCG</v>
      </c>
      <c r="E7">
        <f>'Proactive Care Programme'!$E$11</f>
        <v>0</v>
      </c>
      <c r="F7">
        <f>'Proactive Care Programme'!G34</f>
        <v>0</v>
      </c>
    </row>
    <row r="8" spans="1:6" x14ac:dyDescent="0.25">
      <c r="A8" t="str">
        <f>'Proactive Care Programme'!G$7</f>
        <v>Q71</v>
      </c>
      <c r="B8" t="str">
        <f>'Proactive Care Programme'!H$7</f>
        <v>LONDON AREA TEAM</v>
      </c>
      <c r="C8" t="str">
        <f>'Proactive Care Programme'!I$7</f>
        <v>Y56</v>
      </c>
      <c r="D8" t="str">
        <f>'Proactive Care Programme'!F51</f>
        <v/>
      </c>
      <c r="E8">
        <f>'Proactive Care Programme'!$E$11</f>
        <v>0</v>
      </c>
      <c r="F8">
        <f>'Proactive Care Programme'!G51</f>
        <v>0</v>
      </c>
    </row>
    <row r="9" spans="1:6" x14ac:dyDescent="0.25">
      <c r="A9" t="str">
        <f>'Proactive Care Programme'!G$7</f>
        <v>Q71</v>
      </c>
      <c r="B9" t="str">
        <f>'Proactive Care Programme'!H$7</f>
        <v>LONDON AREA TEAM</v>
      </c>
      <c r="C9" t="str">
        <f>'Proactive Care Programme'!I$7</f>
        <v>Y56</v>
      </c>
      <c r="D9">
        <f>'Proactive Care Programme'!D66</f>
        <v>0</v>
      </c>
      <c r="E9">
        <f>'Proactive Care Programme'!$E$11</f>
        <v>0</v>
      </c>
      <c r="F9">
        <f>'Proactive Care Programme'!E66</f>
        <v>0</v>
      </c>
    </row>
    <row r="10" spans="1:6" x14ac:dyDescent="0.25">
      <c r="A10" t="str">
        <f>'Proactive Care Programme'!G$7</f>
        <v>Q71</v>
      </c>
      <c r="B10" t="str">
        <f>'Proactive Care Programme'!H$7</f>
        <v>LONDON AREA TEAM</v>
      </c>
      <c r="C10" t="str">
        <f>'Proactive Care Programme'!I$7</f>
        <v>Y56</v>
      </c>
      <c r="D10">
        <f>'Proactive Care Programme'!D67</f>
        <v>0</v>
      </c>
      <c r="E10">
        <f>'Proactive Care Programme'!$E$11</f>
        <v>0</v>
      </c>
      <c r="F10">
        <f>'Proactive Care Programme'!E67</f>
        <v>0</v>
      </c>
    </row>
    <row r="11" spans="1:6" x14ac:dyDescent="0.25">
      <c r="A11" t="str">
        <f>'Proactive Care Programme'!G$7</f>
        <v>Q71</v>
      </c>
      <c r="B11" t="str">
        <f>'Proactive Care Programme'!H$7</f>
        <v>LONDON AREA TEAM</v>
      </c>
      <c r="C11" t="str">
        <f>'Proactive Care Programme'!I$7</f>
        <v>Y56</v>
      </c>
      <c r="D11">
        <f>'Proactive Care Programme'!D68</f>
        <v>0</v>
      </c>
      <c r="E11">
        <f>'Proactive Care Programme'!$E$11</f>
        <v>0</v>
      </c>
      <c r="F11">
        <f>'Proactive Care Programme'!E68</f>
        <v>0</v>
      </c>
    </row>
    <row r="12" spans="1:6" x14ac:dyDescent="0.25">
      <c r="A12" t="str">
        <f>'Proactive Care Programme'!G$7</f>
        <v>Q71</v>
      </c>
      <c r="B12" t="str">
        <f>'Proactive Care Programme'!H$7</f>
        <v>LONDON AREA TEAM</v>
      </c>
      <c r="C12" t="str">
        <f>'Proactive Care Programme'!I$7</f>
        <v>Y56</v>
      </c>
      <c r="D12">
        <f>'Proactive Care Programme'!D72</f>
        <v>0</v>
      </c>
      <c r="E12">
        <f>'Proactive Care Programme'!$E$11</f>
        <v>0</v>
      </c>
      <c r="F12">
        <f>'Proactive Care Programme'!E72</f>
        <v>0</v>
      </c>
    </row>
    <row r="13" spans="1:6" x14ac:dyDescent="0.25">
      <c r="A13" t="str">
        <f>'Proactive Care Programme'!G$7</f>
        <v>Q71</v>
      </c>
      <c r="B13" t="str">
        <f>'Proactive Care Programme'!H$7</f>
        <v>LONDON AREA TEAM</v>
      </c>
      <c r="C13" t="str">
        <f>'Proactive Care Programme'!I$7</f>
        <v>Y56</v>
      </c>
      <c r="D13">
        <f>'Proactive Care Programme'!D74</f>
        <v>0</v>
      </c>
      <c r="E13">
        <f>'Proactive Care Programme'!$E$11</f>
        <v>0</v>
      </c>
      <c r="F13">
        <f>'Proactive Care Programme'!E74</f>
        <v>0</v>
      </c>
    </row>
    <row r="14" spans="1:6" x14ac:dyDescent="0.25">
      <c r="A14" t="str">
        <f>'Proactive Care Programme'!G$7</f>
        <v>Q71</v>
      </c>
      <c r="B14" t="str">
        <f>'Proactive Care Programme'!H$7</f>
        <v>LONDON AREA TEAM</v>
      </c>
      <c r="C14" t="str">
        <f>'Proactive Care Programme'!I$7</f>
        <v>Y56</v>
      </c>
      <c r="D14">
        <f>'Proactive Care Programme'!D76</f>
        <v>0</v>
      </c>
      <c r="E14">
        <f>'Proactive Care Programme'!$E$11</f>
        <v>0</v>
      </c>
      <c r="F14">
        <f>'Proactive Care Programme'!E76</f>
        <v>0</v>
      </c>
    </row>
    <row r="15" spans="1:6" x14ac:dyDescent="0.25">
      <c r="A15" t="str">
        <f>'Proactive Care Programme'!G$7</f>
        <v>Q71</v>
      </c>
      <c r="B15" t="str">
        <f>'Proactive Care Programme'!H$7</f>
        <v>LONDON AREA TEAM</v>
      </c>
      <c r="C15" t="str">
        <f>'Proactive Care Programme'!I$7</f>
        <v>Y56</v>
      </c>
      <c r="D15" t="str">
        <f>D4</f>
        <v>Practice Code</v>
      </c>
      <c r="E15" t="e">
        <f>'Proactive Care Programme'!#REF!</f>
        <v>#REF!</v>
      </c>
      <c r="F15" t="e">
        <f>'Proactive Care Programme'!#REF!</f>
        <v>#REF!</v>
      </c>
    </row>
    <row r="16" spans="1:6" x14ac:dyDescent="0.25">
      <c r="A16" t="str">
        <f>'Proactive Care Programme'!G$7</f>
        <v>Q71</v>
      </c>
      <c r="B16" t="str">
        <f>'Proactive Care Programme'!H$7</f>
        <v>LONDON AREA TEAM</v>
      </c>
      <c r="C16" t="str">
        <f>'Proactive Care Programme'!I$7</f>
        <v>Y56</v>
      </c>
      <c r="D16">
        <f t="shared" ref="D16:D22" si="0">D5</f>
        <v>0</v>
      </c>
      <c r="E16" t="e">
        <f>'Proactive Care Programme'!#REF!</f>
        <v>#REF!</v>
      </c>
      <c r="F16">
        <f>'Proactive Care Programme'!H13</f>
        <v>0</v>
      </c>
    </row>
    <row r="17" spans="1:6" x14ac:dyDescent="0.25">
      <c r="A17" t="str">
        <f>'Proactive Care Programme'!G$7</f>
        <v>Q71</v>
      </c>
      <c r="B17" t="str">
        <f>'Proactive Care Programme'!H$7</f>
        <v>LONDON AREA TEAM</v>
      </c>
      <c r="C17" t="str">
        <f>'Proactive Care Programme'!I$7</f>
        <v>Y56</v>
      </c>
      <c r="D17" t="str">
        <f t="shared" si="0"/>
        <v>CCG name</v>
      </c>
      <c r="E17" t="e">
        <f>'Proactive Care Programme'!#REF!</f>
        <v>#REF!</v>
      </c>
      <c r="F17" t="str">
        <f>'Proactive Care Programme'!H14</f>
        <v>Email address</v>
      </c>
    </row>
    <row r="18" spans="1:6" x14ac:dyDescent="0.25">
      <c r="A18" t="str">
        <f>'Proactive Care Programme'!G$7</f>
        <v>Q71</v>
      </c>
      <c r="B18" t="str">
        <f>'Proactive Care Programme'!H$7</f>
        <v>LONDON AREA TEAM</v>
      </c>
      <c r="C18" t="str">
        <f>'Proactive Care Programme'!I$7</f>
        <v>Y56</v>
      </c>
      <c r="D18" t="str">
        <f t="shared" si="0"/>
        <v>NHS BARKING AND DAGENHAM CCG</v>
      </c>
      <c r="E18" t="e">
        <f>'Proactive Care Programme'!#REF!</f>
        <v>#REF!</v>
      </c>
      <c r="F18">
        <f>'Proactive Care Programme'!H34</f>
        <v>0</v>
      </c>
    </row>
    <row r="19" spans="1:6" x14ac:dyDescent="0.25">
      <c r="A19" t="str">
        <f>'Proactive Care Programme'!G$7</f>
        <v>Q71</v>
      </c>
      <c r="B19" t="str">
        <f>'Proactive Care Programme'!H$7</f>
        <v>LONDON AREA TEAM</v>
      </c>
      <c r="C19" t="str">
        <f>'Proactive Care Programme'!I$7</f>
        <v>Y56</v>
      </c>
      <c r="D19" t="str">
        <f t="shared" si="0"/>
        <v/>
      </c>
      <c r="E19" t="e">
        <f>'Proactive Care Programme'!#REF!</f>
        <v>#REF!</v>
      </c>
      <c r="F19">
        <f>'Proactive Care Programme'!H51</f>
        <v>0</v>
      </c>
    </row>
    <row r="20" spans="1:6" x14ac:dyDescent="0.25">
      <c r="A20" t="str">
        <f>'Proactive Care Programme'!G$7</f>
        <v>Q71</v>
      </c>
      <c r="B20" t="str">
        <f>'Proactive Care Programme'!H$7</f>
        <v>LONDON AREA TEAM</v>
      </c>
      <c r="C20" t="str">
        <f>'Proactive Care Programme'!I$7</f>
        <v>Y56</v>
      </c>
      <c r="D20">
        <f t="shared" si="0"/>
        <v>0</v>
      </c>
      <c r="E20" t="e">
        <f>'Proactive Care Programme'!#REF!</f>
        <v>#REF!</v>
      </c>
      <c r="F20">
        <f>'Proactive Care Programme'!F64</f>
        <v>0</v>
      </c>
    </row>
    <row r="21" spans="1:6" x14ac:dyDescent="0.25">
      <c r="A21" t="str">
        <f>'Proactive Care Programme'!G$7</f>
        <v>Q71</v>
      </c>
      <c r="B21" t="str">
        <f>'Proactive Care Programme'!H$7</f>
        <v>LONDON AREA TEAM</v>
      </c>
      <c r="C21" t="str">
        <f>'Proactive Care Programme'!I$7</f>
        <v>Y56</v>
      </c>
      <c r="D21">
        <f t="shared" si="0"/>
        <v>0</v>
      </c>
      <c r="E21" t="e">
        <f>'Proactive Care Programme'!#REF!</f>
        <v>#REF!</v>
      </c>
      <c r="F21">
        <f>'Proactive Care Programme'!F65</f>
        <v>0</v>
      </c>
    </row>
    <row r="22" spans="1:6" x14ac:dyDescent="0.25">
      <c r="A22" t="str">
        <f>'Proactive Care Programme'!G$7</f>
        <v>Q71</v>
      </c>
      <c r="B22" t="str">
        <f>'Proactive Care Programme'!H$7</f>
        <v>LONDON AREA TEAM</v>
      </c>
      <c r="C22" t="str">
        <f>'Proactive Care Programme'!I$7</f>
        <v>Y56</v>
      </c>
      <c r="D22">
        <f t="shared" si="0"/>
        <v>0</v>
      </c>
      <c r="E22" t="e">
        <f>'Proactive Care Programme'!#REF!</f>
        <v>#REF!</v>
      </c>
      <c r="F22">
        <f>'Proactive Care Programme'!F66</f>
        <v>0</v>
      </c>
    </row>
    <row r="23" spans="1:6" x14ac:dyDescent="0.25">
      <c r="A23" t="str">
        <f>'Proactive Care Programme'!G$7</f>
        <v>Q71</v>
      </c>
      <c r="B23" t="str">
        <f>'Proactive Care Programme'!H$7</f>
        <v>LONDON AREA TEAM</v>
      </c>
      <c r="C23" t="str">
        <f>'Proactive Care Programme'!I$7</f>
        <v>Y56</v>
      </c>
      <c r="D23">
        <f>D12</f>
        <v>0</v>
      </c>
      <c r="E23" t="e">
        <f>'Proactive Care Programme'!#REF!</f>
        <v>#REF!</v>
      </c>
      <c r="F23">
        <f>'Proactive Care Programme'!F70</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Proactive Care Programme</vt:lpstr>
      <vt:lpstr>Codes</vt:lpstr>
      <vt:lpstr>Backsheet</vt:lpstr>
      <vt:lpstr>Sheet1</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Stuart</dc:creator>
  <cp:lastModifiedBy>Parker, Claire</cp:lastModifiedBy>
  <dcterms:created xsi:type="dcterms:W3CDTF">2014-04-25T12:28:00Z</dcterms:created>
  <dcterms:modified xsi:type="dcterms:W3CDTF">2014-07-25T10:01:22Z</dcterms:modified>
</cp:coreProperties>
</file>