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360" yWindow="240" windowWidth="14595" windowHeight="9135"/>
  </bookViews>
  <sheets>
    <sheet name="IPTs by Provider" sheetId="6" r:id="rId1"/>
  </sheets>
  <calcPr calcId="145621" calcMode="autoNoTable"/>
</workbook>
</file>

<file path=xl/calcChain.xml><?xml version="1.0" encoding="utf-8"?>
<calcChain xmlns="http://schemas.openxmlformats.org/spreadsheetml/2006/main">
  <c r="N43" i="6" l="1"/>
  <c r="N45" i="6" s="1"/>
  <c r="M43" i="6"/>
  <c r="M45" i="6" s="1"/>
  <c r="L43" i="6"/>
  <c r="L45" i="6" s="1"/>
  <c r="K43" i="6"/>
  <c r="K45" i="6" s="1"/>
  <c r="J43" i="6"/>
  <c r="J45" i="6" s="1"/>
  <c r="I43" i="6"/>
  <c r="I44" i="6" s="1"/>
  <c r="H43" i="6"/>
  <c r="H45" i="6" s="1"/>
  <c r="G43" i="6"/>
  <c r="G45" i="6" s="1"/>
  <c r="F43" i="6"/>
  <c r="F45" i="6" s="1"/>
  <c r="E43" i="6"/>
  <c r="E45" i="6" s="1"/>
  <c r="D43" i="6"/>
  <c r="D45" i="6" s="1"/>
  <c r="C43" i="6"/>
  <c r="C45" i="6" s="1"/>
  <c r="N42" i="6"/>
  <c r="M42" i="6"/>
  <c r="L42" i="6"/>
  <c r="K42" i="6"/>
  <c r="J42" i="6"/>
  <c r="I42" i="6"/>
  <c r="H42" i="6"/>
  <c r="G42" i="6"/>
  <c r="F42" i="6"/>
  <c r="E42" i="6"/>
  <c r="D42" i="6"/>
  <c r="C42" i="6"/>
  <c r="N41" i="6"/>
  <c r="M41" i="6"/>
  <c r="L41" i="6"/>
  <c r="K41" i="6"/>
  <c r="J41" i="6"/>
  <c r="I41" i="6"/>
  <c r="H41" i="6"/>
  <c r="G41" i="6"/>
  <c r="F41" i="6"/>
  <c r="E41" i="6"/>
  <c r="D41" i="6"/>
  <c r="C41" i="6"/>
  <c r="N36" i="6"/>
  <c r="M36" i="6"/>
  <c r="L36" i="6"/>
  <c r="K36" i="6"/>
  <c r="J36" i="6"/>
  <c r="I36" i="6"/>
  <c r="H36" i="6"/>
  <c r="G36" i="6"/>
  <c r="F36" i="6"/>
  <c r="E36" i="6"/>
  <c r="D36" i="6"/>
  <c r="C36" i="6"/>
  <c r="N35" i="6"/>
  <c r="M35" i="6"/>
  <c r="L35" i="6"/>
  <c r="K35" i="6"/>
  <c r="J35" i="6"/>
  <c r="I35" i="6"/>
  <c r="H35" i="6"/>
  <c r="G35" i="6"/>
  <c r="F35" i="6"/>
  <c r="E35" i="6"/>
  <c r="D35" i="6"/>
  <c r="C35" i="6"/>
  <c r="N30" i="6"/>
  <c r="M30" i="6"/>
  <c r="L30" i="6"/>
  <c r="K30" i="6"/>
  <c r="J30" i="6"/>
  <c r="I30" i="6"/>
  <c r="H30" i="6"/>
  <c r="G30" i="6"/>
  <c r="F30" i="6"/>
  <c r="E30" i="6"/>
  <c r="D30" i="6"/>
  <c r="C30" i="6"/>
  <c r="N29" i="6"/>
  <c r="M29" i="6"/>
  <c r="L29" i="6"/>
  <c r="K29" i="6"/>
  <c r="J29" i="6"/>
  <c r="I29" i="6"/>
  <c r="H29" i="6"/>
  <c r="G29" i="6"/>
  <c r="F29" i="6"/>
  <c r="E29" i="6"/>
  <c r="D29" i="6"/>
  <c r="C29" i="6"/>
  <c r="N24" i="6"/>
  <c r="M24" i="6"/>
  <c r="L24" i="6"/>
  <c r="K24" i="6"/>
  <c r="J24" i="6"/>
  <c r="I24" i="6"/>
  <c r="H24" i="6"/>
  <c r="G24" i="6"/>
  <c r="F24" i="6"/>
  <c r="E24" i="6"/>
  <c r="D24" i="6"/>
  <c r="C24" i="6"/>
  <c r="N23" i="6"/>
  <c r="M23" i="6"/>
  <c r="L23" i="6"/>
  <c r="K23" i="6"/>
  <c r="J23" i="6"/>
  <c r="I23" i="6"/>
  <c r="H23" i="6"/>
  <c r="G23" i="6"/>
  <c r="F23" i="6"/>
  <c r="E23" i="6"/>
  <c r="D23" i="6"/>
  <c r="C23" i="6"/>
  <c r="N18" i="6"/>
  <c r="M18" i="6"/>
  <c r="L18" i="6"/>
  <c r="K18" i="6"/>
  <c r="J18" i="6"/>
  <c r="I18" i="6"/>
  <c r="H18" i="6"/>
  <c r="G18" i="6"/>
  <c r="F18" i="6"/>
  <c r="E18" i="6"/>
  <c r="D18" i="6"/>
  <c r="C18" i="6"/>
  <c r="N17" i="6"/>
  <c r="M17" i="6"/>
  <c r="L17" i="6"/>
  <c r="K17" i="6"/>
  <c r="J17" i="6"/>
  <c r="I17" i="6"/>
  <c r="H17" i="6"/>
  <c r="G17" i="6"/>
  <c r="F17" i="6"/>
  <c r="E17" i="6"/>
  <c r="D17" i="6"/>
  <c r="C17" i="6"/>
  <c r="N12" i="6"/>
  <c r="M12" i="6"/>
  <c r="L12" i="6"/>
  <c r="K12" i="6"/>
  <c r="J12" i="6"/>
  <c r="I12" i="6"/>
  <c r="H12" i="6"/>
  <c r="G12" i="6"/>
  <c r="F12" i="6"/>
  <c r="E12" i="6"/>
  <c r="D12" i="6"/>
  <c r="C12" i="6"/>
  <c r="N11" i="6"/>
  <c r="M11" i="6"/>
  <c r="L11" i="6"/>
  <c r="K11" i="6"/>
  <c r="J11" i="6"/>
  <c r="I11" i="6"/>
  <c r="H11" i="6"/>
  <c r="G11" i="6"/>
  <c r="F11" i="6"/>
  <c r="E11" i="6"/>
  <c r="D11" i="6"/>
  <c r="C11" i="6"/>
  <c r="E44" i="6" l="1"/>
  <c r="M44" i="6"/>
  <c r="I45" i="6"/>
  <c r="F44" i="6"/>
  <c r="J44" i="6"/>
  <c r="N44" i="6"/>
  <c r="C44" i="6"/>
  <c r="G44" i="6"/>
  <c r="K44" i="6"/>
  <c r="D44" i="6"/>
  <c r="H44" i="6"/>
  <c r="L44" i="6"/>
</calcChain>
</file>

<file path=xl/sharedStrings.xml><?xml version="1.0" encoding="utf-8"?>
<sst xmlns="http://schemas.openxmlformats.org/spreadsheetml/2006/main" count="67" uniqueCount="31">
  <si>
    <t>May</t>
  </si>
  <si>
    <t>Total</t>
  </si>
  <si>
    <t>IPT</t>
  </si>
  <si>
    <t>Apr</t>
  </si>
  <si>
    <t>Jun</t>
  </si>
  <si>
    <t>Jul</t>
  </si>
  <si>
    <t>Aug</t>
  </si>
  <si>
    <t>Sep</t>
  </si>
  <si>
    <t>Oct</t>
  </si>
  <si>
    <t>Nov</t>
  </si>
  <si>
    <t>Dec</t>
  </si>
  <si>
    <t>Jan</t>
  </si>
  <si>
    <t>Feb</t>
  </si>
  <si>
    <t>Mar</t>
  </si>
  <si>
    <t>By Day 38 Total</t>
  </si>
  <si>
    <t>Between 39 and 62 days</t>
  </si>
  <si>
    <t>After 62 Days</t>
  </si>
  <si>
    <t>% by Day 38</t>
  </si>
  <si>
    <t>% after Day 62</t>
  </si>
  <si>
    <t>Achievement of trajectory</t>
  </si>
  <si>
    <t>within 15% of trajectory</t>
  </si>
  <si>
    <t xml:space="preserve">IPT From and trajectory for delivery </t>
  </si>
  <si>
    <t>Interprovider transfers</t>
  </si>
  <si>
    <t>Trust A
(75% by April 15)</t>
  </si>
  <si>
    <t>Trust B 
(85% by May 15)</t>
  </si>
  <si>
    <t>Trust C 
(85% by Dec 14)</t>
  </si>
  <si>
    <t>Trust D
(85% by Dec 14)</t>
  </si>
  <si>
    <t>Trust E
(85% by end Q3 15/16
with improvement Q2 15/16)</t>
  </si>
  <si>
    <t>Trust F 
(75% by end Q4 14/15)</t>
  </si>
  <si>
    <t>2.1 There is an agreement in place across the previous XXX Cancer Network for 85% of Inter Provider Transfers (IPTs) to occur by day 38 in the 62 day pathway, although trajectories agreed for individual organisations vary. The trajectories agreed by site are outlined in the table below, which shows the percentage of all IPTs received at XXX Trust by day 38, including those yet to be treated/ diagnosed with cancer.</t>
  </si>
  <si>
    <t>Overall
(includes ALL IPTs from other 
Trusts outside XX Clinical Network)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</si>
</sst>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0"/>
      <name val="Arial"/>
    </font>
    <font>
      <sz val="10"/>
      <name val="Arial"/>
      <family val="2"/>
    </font>
    <font>
      <b/>
      <sz val="10"/>
      <name val="Arial"/>
      <family val="2"/>
    </font>
    <font>
      <b/>
      <sz val="14"/>
      <name val="Arial"/>
      <family val="2"/>
    </font>
  </fonts>
  <fills count="6">
    <fill>
      <patternFill patternType="none"/>
    </fill>
    <fill>
      <patternFill patternType="gray125"/>
    </fill>
    <fill>
      <patternFill patternType="solid">
        <fgColor theme="3"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3" tint="0.59996337778862885"/>
        <bgColor indexed="64"/>
      </patternFill>
    </fill>
  </fills>
  <borders count="1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medium">
        <color auto="1"/>
      </left>
      <right/>
      <top style="thick">
        <color auto="1"/>
      </top>
      <bottom/>
      <diagonal/>
    </border>
    <border>
      <left style="medium">
        <color auto="1"/>
      </left>
      <right/>
      <top/>
      <bottom style="thick">
        <color auto="1"/>
      </bottom>
      <diagonal/>
    </border>
    <border>
      <left style="medium">
        <color auto="1"/>
      </left>
      <right/>
      <top/>
      <bottom/>
      <diagonal/>
    </border>
  </borders>
  <cellStyleXfs count="1">
    <xf numFmtId="0" fontId="0" fillId="0" borderId="0"/>
  </cellStyleXfs>
  <cellXfs count="64">
    <xf numFmtId="0" fontId="0" fillId="0" borderId="0" xfId="0"/>
    <xf numFmtId="0" fontId="1" fillId="0" borderId="0" xfId="0" applyFont="1"/>
    <xf numFmtId="0" fontId="0" fillId="0" borderId="0" xfId="0"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left" vertical="center"/>
    </xf>
    <xf numFmtId="0" fontId="0" fillId="2" borderId="0" xfId="0" applyFill="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5" xfId="0" applyNumberFormat="1" applyBorder="1" applyAlignment="1">
      <alignment horizontal="center" vertical="center"/>
    </xf>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0" fontId="0" fillId="2" borderId="7" xfId="0" applyFill="1" applyBorder="1" applyAlignment="1">
      <alignment horizontal="center" vertical="center"/>
    </xf>
    <xf numFmtId="0" fontId="0" fillId="0" borderId="11" xfId="0" applyBorder="1" applyAlignment="1">
      <alignment horizontal="left" vertical="center"/>
    </xf>
    <xf numFmtId="0" fontId="0" fillId="2" borderId="11" xfId="0" applyFill="1"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2" borderId="13" xfId="0" applyFill="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2" borderId="14" xfId="0" applyFill="1" applyBorder="1" applyAlignment="1">
      <alignment horizontal="center" vertical="center"/>
    </xf>
    <xf numFmtId="164" fontId="0" fillId="0" borderId="14" xfId="0" applyNumberFormat="1" applyBorder="1" applyAlignment="1">
      <alignment horizontal="center" vertical="center"/>
    </xf>
    <xf numFmtId="164" fontId="0" fillId="0" borderId="13" xfId="0" applyNumberFormat="1" applyBorder="1" applyAlignment="1">
      <alignment horizontal="center" vertical="center"/>
    </xf>
    <xf numFmtId="0" fontId="0" fillId="0" borderId="0" xfId="0" applyFill="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5" borderId="0" xfId="0" applyFill="1" applyBorder="1" applyAlignment="1">
      <alignment horizontal="center" vertical="center"/>
    </xf>
    <xf numFmtId="0" fontId="0" fillId="0" borderId="7" xfId="0" applyBorder="1"/>
    <xf numFmtId="0" fontId="0" fillId="0" borderId="3" xfId="0" applyBorder="1"/>
    <xf numFmtId="0" fontId="0" fillId="0" borderId="5" xfId="0" applyBorder="1"/>
    <xf numFmtId="0" fontId="0" fillId="0" borderId="8" xfId="0" applyBorder="1"/>
    <xf numFmtId="0" fontId="0" fillId="0" borderId="1" xfId="0" applyBorder="1"/>
    <xf numFmtId="0" fontId="0" fillId="0" borderId="4" xfId="0" applyBorder="1"/>
    <xf numFmtId="0" fontId="0" fillId="0" borderId="6" xfId="0" applyBorder="1"/>
    <xf numFmtId="0" fontId="0" fillId="2" borderId="0" xfId="0" applyFill="1"/>
    <xf numFmtId="0" fontId="0" fillId="2" borderId="4" xfId="0" applyFill="1" applyBorder="1"/>
    <xf numFmtId="0" fontId="0" fillId="2" borderId="5" xfId="0" applyFill="1" applyBorder="1"/>
    <xf numFmtId="0" fontId="0" fillId="0" borderId="0" xfId="0" applyFill="1" applyBorder="1" applyAlignment="1">
      <alignment horizontal="center" vertical="center"/>
    </xf>
    <xf numFmtId="0" fontId="0" fillId="2" borderId="0" xfId="0" applyFill="1" applyAlignment="1">
      <alignment horizontal="center"/>
    </xf>
    <xf numFmtId="0" fontId="0" fillId="2" borderId="0" xfId="0" applyFill="1" applyAlignment="1">
      <alignment horizontal="center" vertical="center"/>
    </xf>
    <xf numFmtId="0" fontId="1" fillId="0" borderId="1"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0" fillId="0" borderId="4"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0" xfId="0" applyFill="1" applyBorder="1" applyAlignment="1">
      <alignment horizontal="left" vertical="center"/>
    </xf>
    <xf numFmtId="0" fontId="0" fillId="2" borderId="9" xfId="0" applyFill="1" applyBorder="1" applyAlignment="1">
      <alignment horizontal="left" vertical="center"/>
    </xf>
  </cellXfs>
  <cellStyles count="1">
    <cellStyle name="Normal" xfId="0" builtinId="0"/>
  </cellStyles>
  <dxfs count="33">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5F5F5"/>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FF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FFFFF"/>
      <rgbColor rgb="00DCDCDC"/>
      <rgbColor rgb="00FFFF99"/>
      <rgbColor rgb="0099CCFF"/>
      <rgbColor rgb="00FF99CC"/>
      <rgbColor rgb="00CC99FF"/>
      <rgbColor rgb="00FFCC99"/>
      <rgbColor rgb="003366FF"/>
      <rgbColor rgb="0033CCCC"/>
      <rgbColor rgb="0099CC00"/>
      <rgbColor rgb="00FFCC00"/>
      <rgbColor rgb="00FF9900"/>
      <rgbColor rgb="00FF7362"/>
      <rgbColor rgb="00666699"/>
      <rgbColor rgb="00969696"/>
      <rgbColor rgb="00003366"/>
      <rgbColor rgb="00339966"/>
      <rgbColor rgb="00003300"/>
      <rgbColor rgb="00464646"/>
      <rgbColor rgb="00993300"/>
      <rgbColor rgb="00993366"/>
      <rgbColor rgb="00333399"/>
      <rgbColor rgb="00333333"/>
    </indexedColors>
    <mruColors>
      <color rgb="FFFFCC00"/>
      <color rgb="FF339966"/>
      <color rgb="FF0099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49"/>
  <sheetViews>
    <sheetView tabSelected="1" workbookViewId="0">
      <pane ySplit="6" topLeftCell="A7" activePane="bottomLeft" state="frozen"/>
      <selection pane="bottomLeft"/>
    </sheetView>
  </sheetViews>
  <sheetFormatPr defaultRowHeight="12.75" x14ac:dyDescent="0.2"/>
  <cols>
    <col min="1" max="1" width="40.7109375" customWidth="1"/>
    <col min="2" max="2" width="21.85546875" bestFit="1" customWidth="1"/>
    <col min="3" max="21" width="9.140625" style="5"/>
  </cols>
  <sheetData>
    <row r="1" spans="1:21" ht="18" x14ac:dyDescent="0.2">
      <c r="A1" s="3" t="s">
        <v>22</v>
      </c>
    </row>
    <row r="2" spans="1:21" s="1" customFormat="1" x14ac:dyDescent="0.2">
      <c r="A2" s="4"/>
      <c r="C2" s="6"/>
      <c r="D2" s="6"/>
      <c r="E2" s="6"/>
      <c r="F2" s="6"/>
      <c r="G2" s="6"/>
      <c r="H2" s="6"/>
      <c r="I2" s="6"/>
      <c r="J2" s="6"/>
      <c r="K2" s="6"/>
      <c r="L2" s="6"/>
      <c r="M2" s="6"/>
      <c r="N2" s="6"/>
      <c r="O2" s="6"/>
      <c r="P2" s="6"/>
      <c r="Q2" s="6"/>
      <c r="R2" s="6"/>
      <c r="S2" s="6"/>
      <c r="T2" s="6"/>
      <c r="U2" s="6"/>
    </row>
    <row r="3" spans="1:21" ht="35.1" customHeight="1" x14ac:dyDescent="0.2">
      <c r="A3" s="56" t="s">
        <v>29</v>
      </c>
      <c r="B3" s="56"/>
      <c r="C3" s="56"/>
      <c r="D3" s="56"/>
      <c r="E3" s="56"/>
      <c r="F3" s="56"/>
      <c r="G3" s="56"/>
      <c r="H3" s="56"/>
      <c r="I3" s="56"/>
      <c r="J3" s="56"/>
      <c r="K3" s="56"/>
      <c r="L3" s="56"/>
      <c r="M3" s="56"/>
      <c r="N3" s="56"/>
      <c r="O3" s="56"/>
      <c r="P3" s="56"/>
      <c r="Q3" s="56"/>
    </row>
    <row r="4" spans="1:21" ht="13.5" thickBot="1" x14ac:dyDescent="0.25"/>
    <row r="5" spans="1:21" ht="13.5" thickTop="1" x14ac:dyDescent="0.2">
      <c r="A5" s="62" t="s">
        <v>21</v>
      </c>
      <c r="B5" s="62" t="s">
        <v>2</v>
      </c>
      <c r="C5" s="59">
        <v>2015</v>
      </c>
      <c r="D5" s="60"/>
      <c r="E5" s="60"/>
      <c r="F5" s="60"/>
      <c r="G5" s="60"/>
      <c r="H5" s="60"/>
      <c r="I5" s="60"/>
      <c r="J5" s="60"/>
      <c r="K5" s="60"/>
      <c r="L5" s="60"/>
      <c r="M5" s="60"/>
      <c r="N5" s="60"/>
      <c r="O5" s="59">
        <v>2016</v>
      </c>
      <c r="P5" s="60"/>
      <c r="Q5" s="61"/>
      <c r="R5"/>
      <c r="S5"/>
      <c r="T5"/>
      <c r="U5"/>
    </row>
    <row r="6" spans="1:21" ht="13.5" thickBot="1" x14ac:dyDescent="0.25">
      <c r="A6" s="63"/>
      <c r="B6" s="63"/>
      <c r="C6" s="24" t="s">
        <v>11</v>
      </c>
      <c r="D6" s="15" t="s">
        <v>12</v>
      </c>
      <c r="E6" s="15" t="s">
        <v>13</v>
      </c>
      <c r="F6" s="15" t="s">
        <v>3</v>
      </c>
      <c r="G6" s="15" t="s">
        <v>0</v>
      </c>
      <c r="H6" s="15" t="s">
        <v>4</v>
      </c>
      <c r="I6" s="15" t="s">
        <v>5</v>
      </c>
      <c r="J6" s="15" t="s">
        <v>6</v>
      </c>
      <c r="K6" s="15" t="s">
        <v>7</v>
      </c>
      <c r="L6" s="15" t="s">
        <v>8</v>
      </c>
      <c r="M6" s="15" t="s">
        <v>9</v>
      </c>
      <c r="N6" s="34" t="s">
        <v>10</v>
      </c>
      <c r="O6" s="35" t="s">
        <v>11</v>
      </c>
      <c r="P6" s="36" t="s">
        <v>12</v>
      </c>
      <c r="Q6" s="34" t="s">
        <v>13</v>
      </c>
      <c r="R6"/>
      <c r="S6"/>
      <c r="T6"/>
      <c r="U6"/>
    </row>
    <row r="7" spans="1:21" ht="13.5" thickTop="1" x14ac:dyDescent="0.2">
      <c r="A7" s="51" t="s">
        <v>23</v>
      </c>
      <c r="B7" s="18" t="s">
        <v>14</v>
      </c>
      <c r="C7" s="25">
        <v>7</v>
      </c>
      <c r="D7" s="19">
        <v>4</v>
      </c>
      <c r="E7" s="19">
        <v>5</v>
      </c>
      <c r="F7" s="19">
        <v>7</v>
      </c>
      <c r="G7" s="19">
        <v>10</v>
      </c>
      <c r="H7" s="19">
        <v>2</v>
      </c>
      <c r="I7" s="19">
        <v>5</v>
      </c>
      <c r="J7" s="19">
        <v>4</v>
      </c>
      <c r="K7" s="19">
        <v>11</v>
      </c>
      <c r="L7" s="19">
        <v>4</v>
      </c>
      <c r="M7" s="19">
        <v>4</v>
      </c>
      <c r="N7" s="48">
        <v>7</v>
      </c>
      <c r="O7" s="42"/>
      <c r="P7"/>
      <c r="Q7" s="39"/>
      <c r="R7"/>
      <c r="S7"/>
      <c r="T7"/>
      <c r="U7"/>
    </row>
    <row r="8" spans="1:21" x14ac:dyDescent="0.2">
      <c r="A8" s="57"/>
      <c r="B8" s="16" t="s">
        <v>15</v>
      </c>
      <c r="C8" s="26">
        <v>4</v>
      </c>
      <c r="D8" s="10">
        <v>2</v>
      </c>
      <c r="E8" s="10">
        <v>0</v>
      </c>
      <c r="F8" s="10">
        <v>4</v>
      </c>
      <c r="G8" s="10">
        <v>3</v>
      </c>
      <c r="H8" s="10">
        <v>3</v>
      </c>
      <c r="I8" s="10">
        <v>2</v>
      </c>
      <c r="J8" s="10">
        <v>1</v>
      </c>
      <c r="K8" s="10">
        <v>4</v>
      </c>
      <c r="L8" s="10">
        <v>2</v>
      </c>
      <c r="M8" s="10">
        <v>2</v>
      </c>
      <c r="N8" s="48">
        <v>3</v>
      </c>
      <c r="O8" s="43"/>
      <c r="P8"/>
      <c r="Q8" s="40"/>
      <c r="R8"/>
      <c r="S8"/>
      <c r="T8"/>
      <c r="U8"/>
    </row>
    <row r="9" spans="1:21" x14ac:dyDescent="0.2">
      <c r="A9" s="57"/>
      <c r="B9" s="16" t="s">
        <v>16</v>
      </c>
      <c r="C9" s="26">
        <v>2</v>
      </c>
      <c r="D9" s="10">
        <v>0</v>
      </c>
      <c r="E9" s="10">
        <v>1</v>
      </c>
      <c r="F9" s="10">
        <v>0</v>
      </c>
      <c r="G9" s="10">
        <v>0</v>
      </c>
      <c r="H9" s="10">
        <v>2</v>
      </c>
      <c r="I9" s="10">
        <v>4</v>
      </c>
      <c r="J9" s="10">
        <v>3</v>
      </c>
      <c r="K9" s="10">
        <v>1</v>
      </c>
      <c r="L9" s="10">
        <v>4</v>
      </c>
      <c r="M9" s="10">
        <v>0</v>
      </c>
      <c r="N9" s="48">
        <v>0</v>
      </c>
      <c r="O9" s="43"/>
      <c r="P9"/>
      <c r="Q9" s="40"/>
      <c r="R9"/>
      <c r="S9"/>
      <c r="T9"/>
      <c r="U9"/>
    </row>
    <row r="10" spans="1:21" x14ac:dyDescent="0.2">
      <c r="A10" s="57"/>
      <c r="B10" s="17" t="s">
        <v>1</v>
      </c>
      <c r="C10" s="27">
        <v>13</v>
      </c>
      <c r="D10" s="9">
        <v>6</v>
      </c>
      <c r="E10" s="9">
        <v>6</v>
      </c>
      <c r="F10" s="9">
        <v>10</v>
      </c>
      <c r="G10" s="9">
        <v>13</v>
      </c>
      <c r="H10" s="9">
        <v>7</v>
      </c>
      <c r="I10" s="9">
        <v>10</v>
      </c>
      <c r="J10" s="9">
        <v>8</v>
      </c>
      <c r="K10" s="9">
        <v>16</v>
      </c>
      <c r="L10" s="9">
        <v>10</v>
      </c>
      <c r="M10" s="37">
        <v>6</v>
      </c>
      <c r="N10" s="49">
        <v>10</v>
      </c>
      <c r="O10" s="46"/>
      <c r="P10" s="45"/>
      <c r="Q10" s="47"/>
      <c r="R10"/>
      <c r="S10"/>
      <c r="T10"/>
      <c r="U10"/>
    </row>
    <row r="11" spans="1:21" x14ac:dyDescent="0.2">
      <c r="A11" s="57"/>
      <c r="B11" s="22" t="s">
        <v>17</v>
      </c>
      <c r="C11" s="28">
        <f t="shared" ref="C11:L11" si="0">C7/C10</f>
        <v>0.53846153846153844</v>
      </c>
      <c r="D11" s="11">
        <f t="shared" si="0"/>
        <v>0.66666666666666663</v>
      </c>
      <c r="E11" s="11">
        <f t="shared" si="0"/>
        <v>0.83333333333333337</v>
      </c>
      <c r="F11" s="11">
        <f t="shared" si="0"/>
        <v>0.7</v>
      </c>
      <c r="G11" s="11">
        <f t="shared" si="0"/>
        <v>0.76923076923076927</v>
      </c>
      <c r="H11" s="11">
        <f t="shared" si="0"/>
        <v>0.2857142857142857</v>
      </c>
      <c r="I11" s="11">
        <f t="shared" si="0"/>
        <v>0.5</v>
      </c>
      <c r="J11" s="11">
        <f t="shared" si="0"/>
        <v>0.5</v>
      </c>
      <c r="K11" s="11">
        <f t="shared" si="0"/>
        <v>0.6875</v>
      </c>
      <c r="L11" s="11">
        <f t="shared" si="0"/>
        <v>0.4</v>
      </c>
      <c r="M11" s="11">
        <f t="shared" ref="M11:N11" si="1">M7/M10</f>
        <v>0.66666666666666663</v>
      </c>
      <c r="N11" s="12">
        <f t="shared" si="1"/>
        <v>0.7</v>
      </c>
      <c r="O11" s="11"/>
      <c r="P11" s="11"/>
      <c r="Q11" s="12"/>
      <c r="R11"/>
      <c r="S11"/>
      <c r="T11"/>
      <c r="U11"/>
    </row>
    <row r="12" spans="1:21" ht="13.5" thickBot="1" x14ac:dyDescent="0.25">
      <c r="A12" s="58"/>
      <c r="B12" s="23" t="s">
        <v>18</v>
      </c>
      <c r="C12" s="29">
        <f t="shared" ref="C12:L12" si="2">C9/C10</f>
        <v>0.15384615384615385</v>
      </c>
      <c r="D12" s="13">
        <f t="shared" si="2"/>
        <v>0</v>
      </c>
      <c r="E12" s="13">
        <f t="shared" si="2"/>
        <v>0.16666666666666666</v>
      </c>
      <c r="F12" s="13">
        <f t="shared" si="2"/>
        <v>0</v>
      </c>
      <c r="G12" s="13">
        <f t="shared" si="2"/>
        <v>0</v>
      </c>
      <c r="H12" s="13">
        <f t="shared" si="2"/>
        <v>0.2857142857142857</v>
      </c>
      <c r="I12" s="13">
        <f t="shared" si="2"/>
        <v>0.4</v>
      </c>
      <c r="J12" s="13">
        <f t="shared" si="2"/>
        <v>0.375</v>
      </c>
      <c r="K12" s="13">
        <f t="shared" si="2"/>
        <v>6.25E-2</v>
      </c>
      <c r="L12" s="13">
        <f t="shared" si="2"/>
        <v>0.4</v>
      </c>
      <c r="M12" s="13">
        <f t="shared" ref="M12:N12" si="3">M9/M10</f>
        <v>0</v>
      </c>
      <c r="N12" s="14">
        <f t="shared" si="3"/>
        <v>0</v>
      </c>
      <c r="O12" s="13"/>
      <c r="P12" s="13"/>
      <c r="Q12" s="14"/>
      <c r="R12"/>
      <c r="S12"/>
      <c r="T12"/>
      <c r="U12"/>
    </row>
    <row r="13" spans="1:21" ht="13.5" thickTop="1" x14ac:dyDescent="0.2">
      <c r="A13" s="51" t="s">
        <v>24</v>
      </c>
      <c r="B13" s="18" t="s">
        <v>14</v>
      </c>
      <c r="C13" s="26">
        <v>9</v>
      </c>
      <c r="D13" s="10">
        <v>8</v>
      </c>
      <c r="E13" s="10">
        <v>9</v>
      </c>
      <c r="F13" s="10">
        <v>6</v>
      </c>
      <c r="G13" s="10">
        <v>9</v>
      </c>
      <c r="H13" s="10">
        <v>5</v>
      </c>
      <c r="I13" s="10">
        <v>14</v>
      </c>
      <c r="J13" s="10">
        <v>13</v>
      </c>
      <c r="K13" s="10">
        <v>5</v>
      </c>
      <c r="L13" s="10">
        <v>14</v>
      </c>
      <c r="M13" s="10">
        <v>13</v>
      </c>
      <c r="N13" s="5">
        <v>8</v>
      </c>
      <c r="O13" s="43"/>
      <c r="P13"/>
      <c r="Q13" s="40"/>
      <c r="R13"/>
      <c r="S13"/>
      <c r="T13"/>
      <c r="U13"/>
    </row>
    <row r="14" spans="1:21" x14ac:dyDescent="0.2">
      <c r="A14" s="52"/>
      <c r="B14" s="16" t="s">
        <v>15</v>
      </c>
      <c r="C14" s="26">
        <v>6</v>
      </c>
      <c r="D14" s="10">
        <v>4</v>
      </c>
      <c r="E14" s="10">
        <v>5</v>
      </c>
      <c r="F14" s="10">
        <v>14</v>
      </c>
      <c r="G14" s="10">
        <v>8</v>
      </c>
      <c r="H14" s="10">
        <v>12</v>
      </c>
      <c r="I14" s="10">
        <v>8</v>
      </c>
      <c r="J14" s="10">
        <v>7</v>
      </c>
      <c r="K14" s="10">
        <v>4</v>
      </c>
      <c r="L14" s="10">
        <v>7</v>
      </c>
      <c r="M14" s="10">
        <v>7</v>
      </c>
      <c r="N14" s="5">
        <v>10</v>
      </c>
      <c r="O14" s="43"/>
      <c r="P14"/>
      <c r="Q14" s="40"/>
      <c r="R14"/>
      <c r="S14"/>
      <c r="T14"/>
      <c r="U14"/>
    </row>
    <row r="15" spans="1:21" x14ac:dyDescent="0.2">
      <c r="A15" s="52"/>
      <c r="B15" s="16" t="s">
        <v>16</v>
      </c>
      <c r="C15" s="26">
        <v>5</v>
      </c>
      <c r="D15" s="10">
        <v>5</v>
      </c>
      <c r="E15" s="10">
        <v>4</v>
      </c>
      <c r="F15" s="10">
        <v>6</v>
      </c>
      <c r="G15" s="10">
        <v>6</v>
      </c>
      <c r="H15" s="10">
        <v>5</v>
      </c>
      <c r="I15" s="10">
        <v>4</v>
      </c>
      <c r="J15" s="10">
        <v>3</v>
      </c>
      <c r="K15" s="10">
        <v>2</v>
      </c>
      <c r="L15" s="10">
        <v>4</v>
      </c>
      <c r="M15" s="10">
        <v>3</v>
      </c>
      <c r="N15" s="5">
        <v>2</v>
      </c>
      <c r="O15" s="43"/>
      <c r="P15"/>
      <c r="Q15" s="40"/>
      <c r="R15"/>
      <c r="S15"/>
      <c r="T15"/>
      <c r="U15"/>
    </row>
    <row r="16" spans="1:21" x14ac:dyDescent="0.2">
      <c r="A16" s="52"/>
      <c r="B16" s="17" t="s">
        <v>1</v>
      </c>
      <c r="C16" s="27">
        <v>20</v>
      </c>
      <c r="D16" s="9">
        <v>17</v>
      </c>
      <c r="E16" s="9">
        <v>18</v>
      </c>
      <c r="F16" s="9">
        <v>25</v>
      </c>
      <c r="G16" s="9">
        <v>24</v>
      </c>
      <c r="H16" s="9">
        <v>21</v>
      </c>
      <c r="I16" s="9">
        <v>26</v>
      </c>
      <c r="J16" s="9">
        <v>23</v>
      </c>
      <c r="K16" s="9">
        <v>11</v>
      </c>
      <c r="L16" s="9">
        <v>25</v>
      </c>
      <c r="M16" s="9">
        <v>23</v>
      </c>
      <c r="N16" s="50">
        <v>20</v>
      </c>
      <c r="O16" s="46"/>
      <c r="P16" s="45"/>
      <c r="Q16" s="47"/>
      <c r="R16"/>
      <c r="S16"/>
      <c r="T16"/>
      <c r="U16"/>
    </row>
    <row r="17" spans="1:21" x14ac:dyDescent="0.2">
      <c r="A17" s="52"/>
      <c r="B17" s="22" t="s">
        <v>17</v>
      </c>
      <c r="C17" s="28">
        <f t="shared" ref="C17:L17" si="4">C13/C16</f>
        <v>0.45</v>
      </c>
      <c r="D17" s="11">
        <f t="shared" si="4"/>
        <v>0.47058823529411764</v>
      </c>
      <c r="E17" s="11">
        <f t="shared" si="4"/>
        <v>0.5</v>
      </c>
      <c r="F17" s="11">
        <f t="shared" si="4"/>
        <v>0.24</v>
      </c>
      <c r="G17" s="11">
        <f t="shared" si="4"/>
        <v>0.375</v>
      </c>
      <c r="H17" s="11">
        <f t="shared" si="4"/>
        <v>0.23809523809523808</v>
      </c>
      <c r="I17" s="11">
        <f t="shared" si="4"/>
        <v>0.53846153846153844</v>
      </c>
      <c r="J17" s="11">
        <f t="shared" si="4"/>
        <v>0.56521739130434778</v>
      </c>
      <c r="K17" s="11">
        <f t="shared" si="4"/>
        <v>0.45454545454545453</v>
      </c>
      <c r="L17" s="11">
        <f t="shared" si="4"/>
        <v>0.56000000000000005</v>
      </c>
      <c r="M17" s="11">
        <f t="shared" ref="M17:N17" si="5">M13/M16</f>
        <v>0.56521739130434778</v>
      </c>
      <c r="N17" s="11">
        <f t="shared" si="5"/>
        <v>0.4</v>
      </c>
      <c r="O17" s="43"/>
      <c r="P17"/>
      <c r="Q17" s="40"/>
      <c r="R17"/>
      <c r="S17"/>
      <c r="T17"/>
      <c r="U17"/>
    </row>
    <row r="18" spans="1:21" ht="13.5" thickBot="1" x14ac:dyDescent="0.25">
      <c r="A18" s="53"/>
      <c r="B18" s="23" t="s">
        <v>18</v>
      </c>
      <c r="C18" s="29">
        <f t="shared" ref="C18:L18" si="6">C15/C16</f>
        <v>0.25</v>
      </c>
      <c r="D18" s="13">
        <f t="shared" si="6"/>
        <v>0.29411764705882354</v>
      </c>
      <c r="E18" s="13">
        <f t="shared" si="6"/>
        <v>0.22222222222222221</v>
      </c>
      <c r="F18" s="13">
        <f t="shared" si="6"/>
        <v>0.24</v>
      </c>
      <c r="G18" s="13">
        <f t="shared" si="6"/>
        <v>0.25</v>
      </c>
      <c r="H18" s="13">
        <f t="shared" si="6"/>
        <v>0.23809523809523808</v>
      </c>
      <c r="I18" s="13">
        <f t="shared" si="6"/>
        <v>0.15384615384615385</v>
      </c>
      <c r="J18" s="13">
        <f t="shared" si="6"/>
        <v>0.13043478260869565</v>
      </c>
      <c r="K18" s="13">
        <f t="shared" si="6"/>
        <v>0.18181818181818182</v>
      </c>
      <c r="L18" s="13">
        <f t="shared" si="6"/>
        <v>0.16</v>
      </c>
      <c r="M18" s="13">
        <f t="shared" ref="M18:N18" si="7">M15/M16</f>
        <v>0.13043478260869565</v>
      </c>
      <c r="N18" s="13">
        <f t="shared" si="7"/>
        <v>0.1</v>
      </c>
      <c r="O18" s="44"/>
      <c r="P18" s="38"/>
      <c r="Q18" s="41"/>
      <c r="R18"/>
      <c r="S18"/>
      <c r="T18"/>
      <c r="U18"/>
    </row>
    <row r="19" spans="1:21" ht="13.5" thickTop="1" x14ac:dyDescent="0.2">
      <c r="A19" s="51" t="s">
        <v>25</v>
      </c>
      <c r="B19" s="18" t="s">
        <v>14</v>
      </c>
      <c r="C19" s="26">
        <v>9</v>
      </c>
      <c r="D19" s="10">
        <v>7</v>
      </c>
      <c r="E19" s="10">
        <v>5</v>
      </c>
      <c r="F19" s="10">
        <v>6</v>
      </c>
      <c r="G19" s="10">
        <v>12</v>
      </c>
      <c r="H19" s="10">
        <v>14</v>
      </c>
      <c r="I19" s="10">
        <v>8</v>
      </c>
      <c r="J19" s="10">
        <v>4</v>
      </c>
      <c r="K19" s="10">
        <v>9</v>
      </c>
      <c r="L19" s="10">
        <v>13</v>
      </c>
      <c r="M19" s="10">
        <v>10</v>
      </c>
      <c r="N19" s="5">
        <v>13</v>
      </c>
      <c r="O19" s="43"/>
      <c r="P19"/>
      <c r="Q19" s="40"/>
      <c r="R19"/>
      <c r="S19"/>
      <c r="T19"/>
      <c r="U19"/>
    </row>
    <row r="20" spans="1:21" x14ac:dyDescent="0.2">
      <c r="A20" s="54"/>
      <c r="B20" s="16" t="s">
        <v>15</v>
      </c>
      <c r="C20" s="26">
        <v>11</v>
      </c>
      <c r="D20" s="10">
        <v>6</v>
      </c>
      <c r="E20" s="10">
        <v>4</v>
      </c>
      <c r="F20" s="10">
        <v>8</v>
      </c>
      <c r="G20" s="10">
        <v>5</v>
      </c>
      <c r="H20" s="10">
        <v>7</v>
      </c>
      <c r="I20" s="10">
        <v>8</v>
      </c>
      <c r="J20" s="10">
        <v>5</v>
      </c>
      <c r="K20" s="10">
        <v>7</v>
      </c>
      <c r="L20" s="10">
        <v>4</v>
      </c>
      <c r="M20" s="10">
        <v>5</v>
      </c>
      <c r="N20" s="5">
        <v>10</v>
      </c>
      <c r="O20" s="43"/>
      <c r="P20"/>
      <c r="Q20" s="40"/>
      <c r="R20"/>
      <c r="S20"/>
      <c r="T20"/>
      <c r="U20"/>
    </row>
    <row r="21" spans="1:21" x14ac:dyDescent="0.2">
      <c r="A21" s="54"/>
      <c r="B21" s="16" t="s">
        <v>16</v>
      </c>
      <c r="C21" s="26">
        <v>1</v>
      </c>
      <c r="D21" s="10">
        <v>2</v>
      </c>
      <c r="E21" s="10">
        <v>5</v>
      </c>
      <c r="F21" s="10">
        <v>1</v>
      </c>
      <c r="G21" s="10">
        <v>3</v>
      </c>
      <c r="H21" s="10">
        <v>3</v>
      </c>
      <c r="I21" s="10">
        <v>2</v>
      </c>
      <c r="J21" s="10">
        <v>2</v>
      </c>
      <c r="K21" s="10">
        <v>3</v>
      </c>
      <c r="L21" s="10">
        <v>1</v>
      </c>
      <c r="M21" s="10">
        <v>2</v>
      </c>
      <c r="N21" s="5">
        <v>4</v>
      </c>
      <c r="O21" s="43"/>
      <c r="P21"/>
      <c r="Q21" s="40"/>
      <c r="R21"/>
      <c r="S21"/>
      <c r="T21"/>
      <c r="U21"/>
    </row>
    <row r="22" spans="1:21" x14ac:dyDescent="0.2">
      <c r="A22" s="54"/>
      <c r="B22" s="17" t="s">
        <v>1</v>
      </c>
      <c r="C22" s="27">
        <v>21</v>
      </c>
      <c r="D22" s="9">
        <v>15</v>
      </c>
      <c r="E22" s="9">
        <v>13</v>
      </c>
      <c r="F22" s="9">
        <v>15</v>
      </c>
      <c r="G22" s="9">
        <v>20</v>
      </c>
      <c r="H22" s="9">
        <v>24</v>
      </c>
      <c r="I22" s="9">
        <v>18</v>
      </c>
      <c r="J22" s="9">
        <v>11</v>
      </c>
      <c r="K22" s="9">
        <v>19</v>
      </c>
      <c r="L22" s="9">
        <v>18</v>
      </c>
      <c r="M22" s="9">
        <v>17</v>
      </c>
      <c r="N22" s="50">
        <v>27</v>
      </c>
      <c r="O22" s="46"/>
      <c r="P22" s="45"/>
      <c r="Q22" s="47"/>
      <c r="R22"/>
      <c r="S22"/>
      <c r="T22"/>
      <c r="U22"/>
    </row>
    <row r="23" spans="1:21" x14ac:dyDescent="0.2">
      <c r="A23" s="54"/>
      <c r="B23" s="22" t="s">
        <v>17</v>
      </c>
      <c r="C23" s="28">
        <f t="shared" ref="C23:L23" si="8">C19/C22</f>
        <v>0.42857142857142855</v>
      </c>
      <c r="D23" s="11">
        <f t="shared" si="8"/>
        <v>0.46666666666666667</v>
      </c>
      <c r="E23" s="11">
        <f t="shared" si="8"/>
        <v>0.38461538461538464</v>
      </c>
      <c r="F23" s="11">
        <f t="shared" si="8"/>
        <v>0.4</v>
      </c>
      <c r="G23" s="11">
        <f t="shared" si="8"/>
        <v>0.6</v>
      </c>
      <c r="H23" s="11">
        <f t="shared" si="8"/>
        <v>0.58333333333333337</v>
      </c>
      <c r="I23" s="11">
        <f t="shared" si="8"/>
        <v>0.44444444444444442</v>
      </c>
      <c r="J23" s="11">
        <f t="shared" si="8"/>
        <v>0.36363636363636365</v>
      </c>
      <c r="K23" s="11">
        <f t="shared" si="8"/>
        <v>0.47368421052631576</v>
      </c>
      <c r="L23" s="11">
        <f t="shared" si="8"/>
        <v>0.72222222222222221</v>
      </c>
      <c r="M23" s="11">
        <f>M19/M22</f>
        <v>0.58823529411764708</v>
      </c>
      <c r="N23" s="11">
        <f>N19/N22</f>
        <v>0.48148148148148145</v>
      </c>
      <c r="O23" s="43"/>
      <c r="P23"/>
      <c r="Q23" s="40"/>
      <c r="R23"/>
      <c r="S23"/>
      <c r="T23"/>
      <c r="U23"/>
    </row>
    <row r="24" spans="1:21" ht="13.5" thickBot="1" x14ac:dyDescent="0.25">
      <c r="A24" s="55"/>
      <c r="B24" s="23" t="s">
        <v>18</v>
      </c>
      <c r="C24" s="29">
        <f t="shared" ref="C24:L24" si="9">C21/C22</f>
        <v>4.7619047619047616E-2</v>
      </c>
      <c r="D24" s="13">
        <f t="shared" si="9"/>
        <v>0.13333333333333333</v>
      </c>
      <c r="E24" s="13">
        <f t="shared" si="9"/>
        <v>0.38461538461538464</v>
      </c>
      <c r="F24" s="13">
        <f t="shared" si="9"/>
        <v>6.6666666666666666E-2</v>
      </c>
      <c r="G24" s="13">
        <f t="shared" si="9"/>
        <v>0.15</v>
      </c>
      <c r="H24" s="13">
        <f t="shared" si="9"/>
        <v>0.125</v>
      </c>
      <c r="I24" s="13">
        <f t="shared" si="9"/>
        <v>0.1111111111111111</v>
      </c>
      <c r="J24" s="13">
        <f t="shared" si="9"/>
        <v>0.18181818181818182</v>
      </c>
      <c r="K24" s="13">
        <f t="shared" si="9"/>
        <v>0.15789473684210525</v>
      </c>
      <c r="L24" s="13">
        <f t="shared" si="9"/>
        <v>5.5555555555555552E-2</v>
      </c>
      <c r="M24" s="13">
        <f t="shared" ref="M24:N24" si="10">M21/M22</f>
        <v>0.11764705882352941</v>
      </c>
      <c r="N24" s="13">
        <f t="shared" si="10"/>
        <v>0.14814814814814814</v>
      </c>
      <c r="O24" s="44"/>
      <c r="P24" s="38"/>
      <c r="Q24" s="41"/>
      <c r="R24"/>
      <c r="S24"/>
      <c r="T24"/>
      <c r="U24"/>
    </row>
    <row r="25" spans="1:21" ht="13.5" thickTop="1" x14ac:dyDescent="0.2">
      <c r="A25" s="51" t="s">
        <v>26</v>
      </c>
      <c r="B25" s="18" t="s">
        <v>14</v>
      </c>
      <c r="C25" s="26">
        <v>10</v>
      </c>
      <c r="D25" s="10">
        <v>12</v>
      </c>
      <c r="E25" s="10">
        <v>8</v>
      </c>
      <c r="F25" s="10">
        <v>7</v>
      </c>
      <c r="G25" s="10">
        <v>10</v>
      </c>
      <c r="H25" s="10">
        <v>10</v>
      </c>
      <c r="I25" s="10">
        <v>13</v>
      </c>
      <c r="J25" s="10">
        <v>4</v>
      </c>
      <c r="K25" s="10">
        <v>5</v>
      </c>
      <c r="L25" s="10">
        <v>9</v>
      </c>
      <c r="M25" s="10">
        <v>9</v>
      </c>
      <c r="N25" s="5">
        <v>7</v>
      </c>
      <c r="O25" s="43"/>
      <c r="P25"/>
      <c r="Q25" s="40"/>
      <c r="R25"/>
      <c r="S25"/>
      <c r="T25"/>
      <c r="U25"/>
    </row>
    <row r="26" spans="1:21" x14ac:dyDescent="0.2">
      <c r="A26" s="52"/>
      <c r="B26" s="16" t="s">
        <v>15</v>
      </c>
      <c r="C26" s="26">
        <v>8</v>
      </c>
      <c r="D26" s="10">
        <v>6</v>
      </c>
      <c r="E26" s="10">
        <v>6</v>
      </c>
      <c r="F26" s="10">
        <v>7</v>
      </c>
      <c r="G26" s="10">
        <v>8</v>
      </c>
      <c r="H26" s="10">
        <v>3</v>
      </c>
      <c r="I26" s="10">
        <v>3</v>
      </c>
      <c r="J26" s="10">
        <v>5</v>
      </c>
      <c r="K26" s="10">
        <v>2</v>
      </c>
      <c r="L26" s="10">
        <v>2</v>
      </c>
      <c r="M26" s="10">
        <v>1</v>
      </c>
      <c r="N26" s="5">
        <v>8</v>
      </c>
      <c r="O26" s="43"/>
      <c r="P26"/>
      <c r="Q26" s="40"/>
      <c r="R26"/>
      <c r="S26"/>
      <c r="T26"/>
      <c r="U26"/>
    </row>
    <row r="27" spans="1:21" x14ac:dyDescent="0.2">
      <c r="A27" s="52"/>
      <c r="B27" s="16" t="s">
        <v>16</v>
      </c>
      <c r="C27" s="26">
        <v>2</v>
      </c>
      <c r="D27" s="10">
        <v>2</v>
      </c>
      <c r="E27" s="10">
        <v>2</v>
      </c>
      <c r="F27" s="10">
        <v>4</v>
      </c>
      <c r="G27" s="10">
        <v>3</v>
      </c>
      <c r="H27" s="10">
        <v>2</v>
      </c>
      <c r="I27" s="10">
        <v>2</v>
      </c>
      <c r="J27" s="10">
        <v>3</v>
      </c>
      <c r="K27" s="10">
        <v>3</v>
      </c>
      <c r="L27" s="10">
        <v>2</v>
      </c>
      <c r="M27" s="10">
        <v>2</v>
      </c>
      <c r="N27" s="5">
        <v>0</v>
      </c>
      <c r="O27" s="43"/>
      <c r="P27"/>
      <c r="Q27" s="40"/>
      <c r="R27"/>
      <c r="S27"/>
      <c r="T27"/>
      <c r="U27"/>
    </row>
    <row r="28" spans="1:21" x14ac:dyDescent="0.2">
      <c r="A28" s="52"/>
      <c r="B28" s="17" t="s">
        <v>1</v>
      </c>
      <c r="C28" s="27">
        <v>19</v>
      </c>
      <c r="D28" s="9">
        <v>19</v>
      </c>
      <c r="E28" s="9">
        <v>18</v>
      </c>
      <c r="F28" s="9">
        <v>18</v>
      </c>
      <c r="G28" s="9">
        <v>21</v>
      </c>
      <c r="H28" s="9">
        <v>15</v>
      </c>
      <c r="I28" s="9">
        <v>18</v>
      </c>
      <c r="J28" s="9">
        <v>12</v>
      </c>
      <c r="K28" s="9">
        <v>10</v>
      </c>
      <c r="L28" s="9">
        <v>13</v>
      </c>
      <c r="M28" s="9">
        <v>12</v>
      </c>
      <c r="N28" s="50">
        <v>15</v>
      </c>
      <c r="O28" s="46"/>
      <c r="P28" s="45"/>
      <c r="Q28" s="47"/>
      <c r="R28"/>
      <c r="S28"/>
      <c r="T28"/>
      <c r="U28"/>
    </row>
    <row r="29" spans="1:21" x14ac:dyDescent="0.2">
      <c r="A29" s="52"/>
      <c r="B29" s="22" t="s">
        <v>17</v>
      </c>
      <c r="C29" s="28">
        <f t="shared" ref="C29:L29" si="11">C25/C28</f>
        <v>0.52631578947368418</v>
      </c>
      <c r="D29" s="11">
        <f t="shared" si="11"/>
        <v>0.63157894736842102</v>
      </c>
      <c r="E29" s="11">
        <f t="shared" si="11"/>
        <v>0.44444444444444442</v>
      </c>
      <c r="F29" s="11">
        <f t="shared" si="11"/>
        <v>0.3888888888888889</v>
      </c>
      <c r="G29" s="11">
        <f t="shared" si="11"/>
        <v>0.47619047619047616</v>
      </c>
      <c r="H29" s="11">
        <f t="shared" si="11"/>
        <v>0.66666666666666663</v>
      </c>
      <c r="I29" s="11">
        <f t="shared" si="11"/>
        <v>0.72222222222222221</v>
      </c>
      <c r="J29" s="11">
        <f t="shared" si="11"/>
        <v>0.33333333333333331</v>
      </c>
      <c r="K29" s="11">
        <f t="shared" si="11"/>
        <v>0.5</v>
      </c>
      <c r="L29" s="11">
        <f t="shared" si="11"/>
        <v>0.69230769230769229</v>
      </c>
      <c r="M29" s="11">
        <f t="shared" ref="M29:N29" si="12">M25/M28</f>
        <v>0.75</v>
      </c>
      <c r="N29" s="11">
        <f t="shared" si="12"/>
        <v>0.46666666666666667</v>
      </c>
      <c r="O29" s="43"/>
      <c r="P29"/>
      <c r="Q29" s="40"/>
      <c r="R29"/>
      <c r="S29"/>
      <c r="T29"/>
      <c r="U29"/>
    </row>
    <row r="30" spans="1:21" ht="13.5" thickBot="1" x14ac:dyDescent="0.25">
      <c r="A30" s="53"/>
      <c r="B30" s="23" t="s">
        <v>18</v>
      </c>
      <c r="C30" s="29">
        <f t="shared" ref="C30:L30" si="13">C27/C28</f>
        <v>0.10526315789473684</v>
      </c>
      <c r="D30" s="13">
        <f t="shared" si="13"/>
        <v>0.10526315789473684</v>
      </c>
      <c r="E30" s="13">
        <f t="shared" si="13"/>
        <v>0.1111111111111111</v>
      </c>
      <c r="F30" s="13">
        <f t="shared" si="13"/>
        <v>0.22222222222222221</v>
      </c>
      <c r="G30" s="13">
        <f t="shared" si="13"/>
        <v>0.14285714285714285</v>
      </c>
      <c r="H30" s="13">
        <f t="shared" si="13"/>
        <v>0.13333333333333333</v>
      </c>
      <c r="I30" s="13">
        <f t="shared" si="13"/>
        <v>0.1111111111111111</v>
      </c>
      <c r="J30" s="13">
        <f t="shared" si="13"/>
        <v>0.25</v>
      </c>
      <c r="K30" s="13">
        <f t="shared" si="13"/>
        <v>0.3</v>
      </c>
      <c r="L30" s="13">
        <f t="shared" si="13"/>
        <v>0.15384615384615385</v>
      </c>
      <c r="M30" s="13">
        <f t="shared" ref="M30:N30" si="14">M27/M28</f>
        <v>0.16666666666666666</v>
      </c>
      <c r="N30" s="13">
        <f t="shared" si="14"/>
        <v>0</v>
      </c>
      <c r="O30" s="44"/>
      <c r="P30" s="38"/>
      <c r="Q30" s="41"/>
      <c r="R30"/>
      <c r="S30"/>
      <c r="T30"/>
      <c r="U30"/>
    </row>
    <row r="31" spans="1:21" ht="13.5" thickTop="1" x14ac:dyDescent="0.2">
      <c r="A31" s="51" t="s">
        <v>27</v>
      </c>
      <c r="B31" s="18" t="s">
        <v>14</v>
      </c>
      <c r="C31" s="26">
        <v>11</v>
      </c>
      <c r="D31" s="10">
        <v>7</v>
      </c>
      <c r="E31" s="10">
        <v>25</v>
      </c>
      <c r="F31" s="10">
        <v>16</v>
      </c>
      <c r="G31" s="10">
        <v>16</v>
      </c>
      <c r="H31" s="10">
        <v>15</v>
      </c>
      <c r="I31" s="10">
        <v>22</v>
      </c>
      <c r="J31" s="10">
        <v>17</v>
      </c>
      <c r="K31" s="10">
        <v>13</v>
      </c>
      <c r="L31" s="10">
        <v>26</v>
      </c>
      <c r="M31" s="10">
        <v>19</v>
      </c>
      <c r="N31" s="5">
        <v>20</v>
      </c>
      <c r="O31" s="43"/>
      <c r="P31"/>
      <c r="Q31" s="40"/>
      <c r="R31"/>
      <c r="S31"/>
      <c r="T31"/>
      <c r="U31"/>
    </row>
    <row r="32" spans="1:21" x14ac:dyDescent="0.2">
      <c r="A32" s="52"/>
      <c r="B32" s="16" t="s">
        <v>15</v>
      </c>
      <c r="C32" s="26">
        <v>7</v>
      </c>
      <c r="D32" s="10">
        <v>8</v>
      </c>
      <c r="E32" s="10">
        <v>7</v>
      </c>
      <c r="F32" s="10">
        <v>12</v>
      </c>
      <c r="G32" s="10">
        <v>8</v>
      </c>
      <c r="H32" s="10">
        <v>10</v>
      </c>
      <c r="I32" s="10">
        <v>6</v>
      </c>
      <c r="J32" s="10">
        <v>16</v>
      </c>
      <c r="K32" s="10">
        <v>5</v>
      </c>
      <c r="L32" s="10">
        <v>8</v>
      </c>
      <c r="M32" s="10">
        <v>6</v>
      </c>
      <c r="N32" s="5">
        <v>14</v>
      </c>
      <c r="O32" s="43"/>
      <c r="P32"/>
      <c r="Q32" s="40"/>
      <c r="R32"/>
      <c r="S32"/>
      <c r="T32"/>
      <c r="U32"/>
    </row>
    <row r="33" spans="1:21" x14ac:dyDescent="0.2">
      <c r="A33" s="52"/>
      <c r="B33" s="16" t="s">
        <v>16</v>
      </c>
      <c r="C33" s="26">
        <v>2</v>
      </c>
      <c r="D33" s="10">
        <v>6</v>
      </c>
      <c r="E33" s="10">
        <v>4</v>
      </c>
      <c r="F33" s="10">
        <v>3</v>
      </c>
      <c r="G33" s="10">
        <v>4</v>
      </c>
      <c r="H33" s="10">
        <v>8</v>
      </c>
      <c r="I33" s="10">
        <v>5</v>
      </c>
      <c r="J33" s="10">
        <v>6</v>
      </c>
      <c r="K33" s="10">
        <v>7</v>
      </c>
      <c r="L33" s="10">
        <v>4</v>
      </c>
      <c r="M33" s="10">
        <v>7</v>
      </c>
      <c r="N33" s="5">
        <v>6</v>
      </c>
      <c r="O33" s="43"/>
      <c r="P33"/>
      <c r="Q33" s="40"/>
      <c r="R33"/>
      <c r="S33"/>
      <c r="T33"/>
      <c r="U33"/>
    </row>
    <row r="34" spans="1:21" x14ac:dyDescent="0.2">
      <c r="A34" s="52"/>
      <c r="B34" s="17" t="s">
        <v>1</v>
      </c>
      <c r="C34" s="27">
        <v>19</v>
      </c>
      <c r="D34" s="9">
        <v>21</v>
      </c>
      <c r="E34" s="9">
        <v>34</v>
      </c>
      <c r="F34" s="9">
        <v>31</v>
      </c>
      <c r="G34" s="9">
        <v>28</v>
      </c>
      <c r="H34" s="9">
        <v>33</v>
      </c>
      <c r="I34" s="9">
        <v>33</v>
      </c>
      <c r="J34" s="9">
        <v>39</v>
      </c>
      <c r="K34" s="9">
        <v>25</v>
      </c>
      <c r="L34" s="9">
        <v>39</v>
      </c>
      <c r="M34" s="9">
        <v>32</v>
      </c>
      <c r="N34" s="50">
        <v>40</v>
      </c>
      <c r="O34" s="46"/>
      <c r="P34" s="45"/>
      <c r="Q34" s="47"/>
      <c r="R34"/>
      <c r="S34"/>
      <c r="T34"/>
      <c r="U34"/>
    </row>
    <row r="35" spans="1:21" x14ac:dyDescent="0.2">
      <c r="A35" s="52"/>
      <c r="B35" s="22" t="s">
        <v>17</v>
      </c>
      <c r="C35" s="28">
        <f t="shared" ref="C35:L35" si="15">C31/C34</f>
        <v>0.57894736842105265</v>
      </c>
      <c r="D35" s="11">
        <f t="shared" si="15"/>
        <v>0.33333333333333331</v>
      </c>
      <c r="E35" s="11">
        <f t="shared" si="15"/>
        <v>0.73529411764705888</v>
      </c>
      <c r="F35" s="11">
        <f t="shared" si="15"/>
        <v>0.5161290322580645</v>
      </c>
      <c r="G35" s="11">
        <f t="shared" si="15"/>
        <v>0.5714285714285714</v>
      </c>
      <c r="H35" s="11">
        <f t="shared" si="15"/>
        <v>0.45454545454545453</v>
      </c>
      <c r="I35" s="11">
        <f t="shared" si="15"/>
        <v>0.66666666666666663</v>
      </c>
      <c r="J35" s="11">
        <f t="shared" si="15"/>
        <v>0.4358974358974359</v>
      </c>
      <c r="K35" s="11">
        <f t="shared" si="15"/>
        <v>0.52</v>
      </c>
      <c r="L35" s="11">
        <f t="shared" si="15"/>
        <v>0.66666666666666663</v>
      </c>
      <c r="M35" s="11">
        <f t="shared" ref="M35:N35" si="16">M31/M34</f>
        <v>0.59375</v>
      </c>
      <c r="N35" s="11">
        <f t="shared" si="16"/>
        <v>0.5</v>
      </c>
      <c r="O35" s="43"/>
      <c r="P35"/>
      <c r="Q35" s="40"/>
      <c r="R35"/>
      <c r="S35"/>
      <c r="T35"/>
      <c r="U35"/>
    </row>
    <row r="36" spans="1:21" ht="13.5" thickBot="1" x14ac:dyDescent="0.25">
      <c r="A36" s="53"/>
      <c r="B36" s="23" t="s">
        <v>18</v>
      </c>
      <c r="C36" s="29">
        <f t="shared" ref="C36:L36" si="17">C33/C34</f>
        <v>0.10526315789473684</v>
      </c>
      <c r="D36" s="13">
        <f t="shared" si="17"/>
        <v>0.2857142857142857</v>
      </c>
      <c r="E36" s="13">
        <f t="shared" si="17"/>
        <v>0.11764705882352941</v>
      </c>
      <c r="F36" s="13">
        <f t="shared" si="17"/>
        <v>9.6774193548387094E-2</v>
      </c>
      <c r="G36" s="13">
        <f t="shared" si="17"/>
        <v>0.14285714285714285</v>
      </c>
      <c r="H36" s="13">
        <f t="shared" si="17"/>
        <v>0.24242424242424243</v>
      </c>
      <c r="I36" s="13">
        <f t="shared" si="17"/>
        <v>0.15151515151515152</v>
      </c>
      <c r="J36" s="13">
        <f t="shared" si="17"/>
        <v>0.15384615384615385</v>
      </c>
      <c r="K36" s="13">
        <f t="shared" si="17"/>
        <v>0.28000000000000003</v>
      </c>
      <c r="L36" s="13">
        <f t="shared" si="17"/>
        <v>0.10256410256410256</v>
      </c>
      <c r="M36" s="13">
        <f t="shared" ref="M36:N36" si="18">M33/M34</f>
        <v>0.21875</v>
      </c>
      <c r="N36" s="13">
        <f t="shared" si="18"/>
        <v>0.15</v>
      </c>
      <c r="O36" s="44"/>
      <c r="P36" s="38"/>
      <c r="Q36" s="41"/>
      <c r="R36"/>
      <c r="S36"/>
      <c r="T36"/>
      <c r="U36"/>
    </row>
    <row r="37" spans="1:21" ht="13.5" thickTop="1" x14ac:dyDescent="0.2">
      <c r="A37" s="51" t="s">
        <v>28</v>
      </c>
      <c r="B37" s="18" t="s">
        <v>14</v>
      </c>
      <c r="C37" s="26">
        <v>14</v>
      </c>
      <c r="D37" s="10">
        <v>10</v>
      </c>
      <c r="E37" s="10">
        <v>8</v>
      </c>
      <c r="F37" s="10">
        <v>10</v>
      </c>
      <c r="G37" s="10">
        <v>10</v>
      </c>
      <c r="H37" s="10">
        <v>12</v>
      </c>
      <c r="I37" s="10">
        <v>10</v>
      </c>
      <c r="J37" s="10">
        <v>16</v>
      </c>
      <c r="K37" s="10">
        <v>15</v>
      </c>
      <c r="L37" s="10">
        <v>11</v>
      </c>
      <c r="M37" s="10">
        <v>16</v>
      </c>
      <c r="N37" s="5">
        <v>11</v>
      </c>
      <c r="O37" s="43"/>
      <c r="P37"/>
      <c r="Q37" s="40"/>
      <c r="R37"/>
      <c r="S37"/>
      <c r="T37"/>
      <c r="U37"/>
    </row>
    <row r="38" spans="1:21" x14ac:dyDescent="0.2">
      <c r="A38" s="52"/>
      <c r="B38" s="16" t="s">
        <v>15</v>
      </c>
      <c r="C38" s="26">
        <v>10</v>
      </c>
      <c r="D38" s="10">
        <v>7</v>
      </c>
      <c r="E38" s="10">
        <v>6</v>
      </c>
      <c r="F38" s="10">
        <v>7</v>
      </c>
      <c r="G38" s="10">
        <v>6</v>
      </c>
      <c r="H38" s="10">
        <v>9</v>
      </c>
      <c r="I38" s="10">
        <v>6</v>
      </c>
      <c r="J38" s="10">
        <v>4</v>
      </c>
      <c r="K38" s="10">
        <v>4</v>
      </c>
      <c r="L38" s="10">
        <v>6</v>
      </c>
      <c r="M38" s="10">
        <v>7</v>
      </c>
      <c r="N38" s="5">
        <v>10</v>
      </c>
      <c r="O38" s="43"/>
      <c r="P38"/>
      <c r="Q38" s="40"/>
      <c r="R38"/>
      <c r="S38"/>
      <c r="T38"/>
      <c r="U38"/>
    </row>
    <row r="39" spans="1:21" x14ac:dyDescent="0.2">
      <c r="A39" s="52"/>
      <c r="B39" s="16" t="s">
        <v>16</v>
      </c>
      <c r="C39" s="26">
        <v>5</v>
      </c>
      <c r="D39" s="10">
        <v>5</v>
      </c>
      <c r="E39" s="10">
        <v>3</v>
      </c>
      <c r="F39" s="10">
        <v>1</v>
      </c>
      <c r="G39" s="10">
        <v>3</v>
      </c>
      <c r="H39" s="10">
        <v>9</v>
      </c>
      <c r="I39" s="10">
        <v>4</v>
      </c>
      <c r="J39" s="10">
        <v>3</v>
      </c>
      <c r="K39" s="10">
        <v>6</v>
      </c>
      <c r="L39" s="10">
        <v>3</v>
      </c>
      <c r="M39" s="10">
        <v>2</v>
      </c>
      <c r="N39" s="5">
        <v>2</v>
      </c>
      <c r="O39" s="43"/>
      <c r="P39"/>
      <c r="Q39" s="40"/>
      <c r="R39"/>
      <c r="S39"/>
      <c r="T39"/>
      <c r="U39"/>
    </row>
    <row r="40" spans="1:21" x14ac:dyDescent="0.2">
      <c r="A40" s="52"/>
      <c r="B40" s="17" t="s">
        <v>1</v>
      </c>
      <c r="C40" s="27">
        <v>28</v>
      </c>
      <c r="D40" s="9">
        <v>22</v>
      </c>
      <c r="E40" s="9">
        <v>18</v>
      </c>
      <c r="F40" s="9">
        <v>17</v>
      </c>
      <c r="G40" s="9">
        <v>19</v>
      </c>
      <c r="H40" s="9">
        <v>30</v>
      </c>
      <c r="I40" s="9">
        <v>20</v>
      </c>
      <c r="J40" s="9">
        <v>23</v>
      </c>
      <c r="K40" s="9">
        <v>25</v>
      </c>
      <c r="L40" s="9">
        <v>21</v>
      </c>
      <c r="M40" s="9">
        <v>25</v>
      </c>
      <c r="N40" s="50">
        <v>23</v>
      </c>
      <c r="O40" s="46"/>
      <c r="P40" s="45"/>
      <c r="Q40" s="47"/>
      <c r="R40"/>
      <c r="S40"/>
      <c r="T40"/>
      <c r="U40"/>
    </row>
    <row r="41" spans="1:21" x14ac:dyDescent="0.2">
      <c r="A41" s="52"/>
      <c r="B41" s="22" t="s">
        <v>17</v>
      </c>
      <c r="C41" s="28">
        <f t="shared" ref="C41:L41" si="19">C37/C40</f>
        <v>0.5</v>
      </c>
      <c r="D41" s="11">
        <f t="shared" si="19"/>
        <v>0.45454545454545453</v>
      </c>
      <c r="E41" s="11">
        <f t="shared" si="19"/>
        <v>0.44444444444444442</v>
      </c>
      <c r="F41" s="11">
        <f t="shared" si="19"/>
        <v>0.58823529411764708</v>
      </c>
      <c r="G41" s="11">
        <f t="shared" si="19"/>
        <v>0.52631578947368418</v>
      </c>
      <c r="H41" s="11">
        <f t="shared" si="19"/>
        <v>0.4</v>
      </c>
      <c r="I41" s="11">
        <f t="shared" si="19"/>
        <v>0.5</v>
      </c>
      <c r="J41" s="11">
        <f t="shared" si="19"/>
        <v>0.69565217391304346</v>
      </c>
      <c r="K41" s="11">
        <f t="shared" si="19"/>
        <v>0.6</v>
      </c>
      <c r="L41" s="11">
        <f t="shared" si="19"/>
        <v>0.52380952380952384</v>
      </c>
      <c r="M41" s="11">
        <f t="shared" ref="M41:N41" si="20">M37/M40</f>
        <v>0.64</v>
      </c>
      <c r="N41" s="11">
        <f t="shared" si="20"/>
        <v>0.47826086956521741</v>
      </c>
      <c r="O41" s="43"/>
      <c r="P41"/>
      <c r="Q41" s="40"/>
      <c r="R41"/>
      <c r="S41"/>
      <c r="T41"/>
      <c r="U41"/>
    </row>
    <row r="42" spans="1:21" ht="13.5" thickBot="1" x14ac:dyDescent="0.25">
      <c r="A42" s="53"/>
      <c r="B42" s="23" t="s">
        <v>18</v>
      </c>
      <c r="C42" s="28">
        <f t="shared" ref="C42:L42" si="21">C39/C40</f>
        <v>0.17857142857142858</v>
      </c>
      <c r="D42" s="11">
        <f t="shared" si="21"/>
        <v>0.22727272727272727</v>
      </c>
      <c r="E42" s="11">
        <f t="shared" si="21"/>
        <v>0.16666666666666666</v>
      </c>
      <c r="F42" s="11">
        <f t="shared" si="21"/>
        <v>5.8823529411764705E-2</v>
      </c>
      <c r="G42" s="11">
        <f t="shared" si="21"/>
        <v>0.15789473684210525</v>
      </c>
      <c r="H42" s="11">
        <f t="shared" si="21"/>
        <v>0.3</v>
      </c>
      <c r="I42" s="11">
        <f t="shared" si="21"/>
        <v>0.2</v>
      </c>
      <c r="J42" s="11">
        <f t="shared" si="21"/>
        <v>0.13043478260869565</v>
      </c>
      <c r="K42" s="11">
        <f t="shared" si="21"/>
        <v>0.24</v>
      </c>
      <c r="L42" s="11">
        <f t="shared" si="21"/>
        <v>0.14285714285714285</v>
      </c>
      <c r="M42" s="13">
        <f t="shared" ref="M42:N42" si="22">M39/M40</f>
        <v>0.08</v>
      </c>
      <c r="N42" s="13">
        <f t="shared" si="22"/>
        <v>8.6956521739130432E-2</v>
      </c>
      <c r="O42" s="44"/>
      <c r="P42" s="38"/>
      <c r="Q42" s="41"/>
      <c r="R42"/>
      <c r="S42"/>
      <c r="T42"/>
      <c r="U42"/>
    </row>
    <row r="43" spans="1:21" ht="18" customHeight="1" thickTop="1" x14ac:dyDescent="0.2">
      <c r="A43" s="52" t="s">
        <v>30</v>
      </c>
      <c r="B43" s="8" t="s">
        <v>1</v>
      </c>
      <c r="C43" s="31">
        <f t="shared" ref="C43:N43" si="23">C10+C16+C22+C28+C34+C40</f>
        <v>120</v>
      </c>
      <c r="D43" s="7">
        <f t="shared" si="23"/>
        <v>100</v>
      </c>
      <c r="E43" s="7">
        <f t="shared" si="23"/>
        <v>107</v>
      </c>
      <c r="F43" s="7">
        <f t="shared" si="23"/>
        <v>116</v>
      </c>
      <c r="G43" s="7">
        <f t="shared" si="23"/>
        <v>125</v>
      </c>
      <c r="H43" s="7">
        <f t="shared" si="23"/>
        <v>130</v>
      </c>
      <c r="I43" s="7">
        <f t="shared" si="23"/>
        <v>125</v>
      </c>
      <c r="J43" s="7">
        <f t="shared" si="23"/>
        <v>116</v>
      </c>
      <c r="K43" s="7">
        <f t="shared" si="23"/>
        <v>106</v>
      </c>
      <c r="L43" s="32">
        <f t="shared" si="23"/>
        <v>126</v>
      </c>
      <c r="M43" s="33">
        <f t="shared" si="23"/>
        <v>115</v>
      </c>
      <c r="N43" s="33">
        <f t="shared" si="23"/>
        <v>135</v>
      </c>
      <c r="O43" s="46"/>
      <c r="P43" s="45"/>
      <c r="Q43" s="47"/>
      <c r="R43"/>
      <c r="S43"/>
      <c r="T43"/>
      <c r="U43"/>
    </row>
    <row r="44" spans="1:21" ht="18" customHeight="1" x14ac:dyDescent="0.2">
      <c r="A44" s="54"/>
      <c r="B44" s="22" t="s">
        <v>17</v>
      </c>
      <c r="C44" s="28">
        <f t="shared" ref="C44:N44" si="24">(C7+C13+C19+C25+C31+C37)/C43</f>
        <v>0.5</v>
      </c>
      <c r="D44" s="11">
        <f t="shared" si="24"/>
        <v>0.48</v>
      </c>
      <c r="E44" s="11">
        <f t="shared" si="24"/>
        <v>0.56074766355140182</v>
      </c>
      <c r="F44" s="11">
        <f t="shared" si="24"/>
        <v>0.44827586206896552</v>
      </c>
      <c r="G44" s="11">
        <f t="shared" si="24"/>
        <v>0.53600000000000003</v>
      </c>
      <c r="H44" s="11">
        <f t="shared" si="24"/>
        <v>0.44615384615384618</v>
      </c>
      <c r="I44" s="11">
        <f t="shared" si="24"/>
        <v>0.57599999999999996</v>
      </c>
      <c r="J44" s="11">
        <f t="shared" si="24"/>
        <v>0.5</v>
      </c>
      <c r="K44" s="11">
        <f t="shared" si="24"/>
        <v>0.54716981132075471</v>
      </c>
      <c r="L44" s="11">
        <f t="shared" si="24"/>
        <v>0.61111111111111116</v>
      </c>
      <c r="M44" s="11">
        <f t="shared" si="24"/>
        <v>0.61739130434782608</v>
      </c>
      <c r="N44" s="11">
        <f t="shared" si="24"/>
        <v>0.48888888888888887</v>
      </c>
      <c r="O44" s="43"/>
      <c r="P44"/>
      <c r="Q44" s="40"/>
      <c r="R44"/>
      <c r="S44"/>
      <c r="T44"/>
      <c r="U44"/>
    </row>
    <row r="45" spans="1:21" ht="18" customHeight="1" thickBot="1" x14ac:dyDescent="0.25">
      <c r="A45" s="55"/>
      <c r="B45" s="23" t="s">
        <v>18</v>
      </c>
      <c r="C45" s="29">
        <f t="shared" ref="C45:N45" si="25">(C9+C15+C21+C27+C33+C39)/C43</f>
        <v>0.14166666666666666</v>
      </c>
      <c r="D45" s="13">
        <f t="shared" si="25"/>
        <v>0.2</v>
      </c>
      <c r="E45" s="13">
        <f t="shared" si="25"/>
        <v>0.17757009345794392</v>
      </c>
      <c r="F45" s="13">
        <f t="shared" si="25"/>
        <v>0.12931034482758622</v>
      </c>
      <c r="G45" s="13">
        <f t="shared" si="25"/>
        <v>0.152</v>
      </c>
      <c r="H45" s="13">
        <f t="shared" si="25"/>
        <v>0.22307692307692309</v>
      </c>
      <c r="I45" s="13">
        <f t="shared" si="25"/>
        <v>0.16800000000000001</v>
      </c>
      <c r="J45" s="13">
        <f t="shared" si="25"/>
        <v>0.17241379310344829</v>
      </c>
      <c r="K45" s="13">
        <f t="shared" si="25"/>
        <v>0.20754716981132076</v>
      </c>
      <c r="L45" s="13">
        <f t="shared" si="25"/>
        <v>0.14285714285714285</v>
      </c>
      <c r="M45" s="13">
        <f t="shared" si="25"/>
        <v>0.1391304347826087</v>
      </c>
      <c r="N45" s="13">
        <f t="shared" si="25"/>
        <v>0.1037037037037037</v>
      </c>
      <c r="O45" s="44"/>
      <c r="P45" s="38"/>
      <c r="Q45" s="41"/>
      <c r="R45"/>
      <c r="S45"/>
      <c r="T45"/>
      <c r="U45"/>
    </row>
    <row r="46" spans="1:21" ht="13.5" thickTop="1" x14ac:dyDescent="0.2"/>
    <row r="47" spans="1:21" x14ac:dyDescent="0.2">
      <c r="C47" s="21"/>
      <c r="D47" s="2" t="s">
        <v>20</v>
      </c>
      <c r="G47" s="20"/>
      <c r="H47" s="2" t="s">
        <v>19</v>
      </c>
    </row>
    <row r="49" spans="3:3" x14ac:dyDescent="0.2">
      <c r="C49" s="30"/>
    </row>
  </sheetData>
  <mergeCells count="12">
    <mergeCell ref="A37:A42"/>
    <mergeCell ref="A43:A45"/>
    <mergeCell ref="A3:Q3"/>
    <mergeCell ref="A7:A12"/>
    <mergeCell ref="A13:A18"/>
    <mergeCell ref="A19:A24"/>
    <mergeCell ref="A25:A30"/>
    <mergeCell ref="A31:A36"/>
    <mergeCell ref="C5:N5"/>
    <mergeCell ref="O5:Q5"/>
    <mergeCell ref="B5:B6"/>
    <mergeCell ref="A5:A6"/>
  </mergeCells>
  <conditionalFormatting sqref="F11:L11">
    <cfRule type="cellIs" dxfId="32" priority="34" operator="between">
      <formula>0.6</formula>
      <formula>0.7499999</formula>
    </cfRule>
    <cfRule type="cellIs" dxfId="31" priority="36" operator="greaterThanOrEqual">
      <formula>0.75</formula>
    </cfRule>
  </conditionalFormatting>
  <conditionalFormatting sqref="C29:L29">
    <cfRule type="cellIs" dxfId="30" priority="28" operator="greaterThanOrEqual">
      <formula>0.85</formula>
    </cfRule>
    <cfRule type="cellIs" dxfId="29" priority="29" operator="between">
      <formula>0.7</formula>
      <formula>0.8499</formula>
    </cfRule>
  </conditionalFormatting>
  <conditionalFormatting sqref="F41:L41">
    <cfRule type="cellIs" dxfId="28" priority="26" operator="greaterThanOrEqual">
      <formula>0.75</formula>
    </cfRule>
    <cfRule type="cellIs" dxfId="27" priority="27" operator="between">
      <formula>0.6</formula>
      <formula>0.74999</formula>
    </cfRule>
  </conditionalFormatting>
  <conditionalFormatting sqref="C44:L44">
    <cfRule type="cellIs" dxfId="26" priority="23" operator="lessThan">
      <formula>0.7</formula>
    </cfRule>
    <cfRule type="cellIs" dxfId="25" priority="24" operator="between">
      <formula>0.7</formula>
      <formula>0.844449</formula>
    </cfRule>
    <cfRule type="cellIs" dxfId="24" priority="25" operator="greaterThanOrEqual">
      <formula>0.85</formula>
    </cfRule>
  </conditionalFormatting>
  <conditionalFormatting sqref="M44">
    <cfRule type="cellIs" dxfId="23" priority="20" operator="lessThan">
      <formula>0.7</formula>
    </cfRule>
    <cfRule type="cellIs" dxfId="22" priority="21" operator="between">
      <formula>0.7</formula>
      <formula>0.844449</formula>
    </cfRule>
    <cfRule type="cellIs" dxfId="21" priority="22" operator="greaterThanOrEqual">
      <formula>0.85</formula>
    </cfRule>
  </conditionalFormatting>
  <conditionalFormatting sqref="M11:Q11">
    <cfRule type="cellIs" dxfId="20" priority="18" operator="between">
      <formula>0.6</formula>
      <formula>0.7499999</formula>
    </cfRule>
    <cfRule type="cellIs" dxfId="19" priority="19" operator="greaterThanOrEqual">
      <formula>0.75</formula>
    </cfRule>
  </conditionalFormatting>
  <conditionalFormatting sqref="M17:N17">
    <cfRule type="cellIs" dxfId="18" priority="16" operator="greaterThanOrEqual">
      <formula>0.85</formula>
    </cfRule>
    <cfRule type="cellIs" dxfId="17" priority="17" operator="between">
      <formula>0.7</formula>
      <formula>0.84999999</formula>
    </cfRule>
  </conditionalFormatting>
  <conditionalFormatting sqref="C23:M23">
    <cfRule type="cellIs" dxfId="16" priority="14" operator="greaterThanOrEqual">
      <formula>0.85</formula>
    </cfRule>
    <cfRule type="cellIs" dxfId="15" priority="15" operator="between">
      <formula>0.7</formula>
      <formula>0.849999</formula>
    </cfRule>
  </conditionalFormatting>
  <conditionalFormatting sqref="M29">
    <cfRule type="cellIs" dxfId="14" priority="12" operator="greaterThanOrEqual">
      <formula>0.85</formula>
    </cfRule>
    <cfRule type="cellIs" dxfId="13" priority="13" operator="between">
      <formula>0.7</formula>
      <formula>0.8499</formula>
    </cfRule>
  </conditionalFormatting>
  <conditionalFormatting sqref="M41">
    <cfRule type="cellIs" dxfId="12" priority="10" operator="greaterThanOrEqual">
      <formula>0.75</formula>
    </cfRule>
    <cfRule type="cellIs" dxfId="11" priority="11" operator="between">
      <formula>0.6</formula>
      <formula>0.74999</formula>
    </cfRule>
  </conditionalFormatting>
  <conditionalFormatting sqref="G17:N17">
    <cfRule type="cellIs" dxfId="10" priority="32" operator="greaterThanOrEqual">
      <formula>0.85</formula>
    </cfRule>
    <cfRule type="cellIs" dxfId="9" priority="33" operator="between">
      <formula>0.7</formula>
      <formula>0.84999999</formula>
    </cfRule>
  </conditionalFormatting>
  <conditionalFormatting sqref="N23">
    <cfRule type="cellIs" dxfId="8" priority="8" operator="greaterThanOrEqual">
      <formula>0.85</formula>
    </cfRule>
    <cfRule type="cellIs" dxfId="7" priority="9" operator="between">
      <formula>0.7</formula>
      <formula>0.849999</formula>
    </cfRule>
  </conditionalFormatting>
  <conditionalFormatting sqref="N29">
    <cfRule type="cellIs" dxfId="6" priority="6" operator="greaterThanOrEqual">
      <formula>0.85</formula>
    </cfRule>
    <cfRule type="cellIs" dxfId="5" priority="7" operator="between">
      <formula>0.7</formula>
      <formula>0.8499</formula>
    </cfRule>
  </conditionalFormatting>
  <conditionalFormatting sqref="N41">
    <cfRule type="cellIs" dxfId="4" priority="4" operator="greaterThanOrEqual">
      <formula>0.75</formula>
    </cfRule>
    <cfRule type="cellIs" dxfId="3" priority="5" operator="between">
      <formula>0.6</formula>
      <formula>0.74999</formula>
    </cfRule>
  </conditionalFormatting>
  <conditionalFormatting sqref="N44">
    <cfRule type="cellIs" dxfId="2" priority="1" operator="lessThan">
      <formula>0.7</formula>
    </cfRule>
    <cfRule type="cellIs" dxfId="1" priority="2" operator="between">
      <formula>0.7</formula>
      <formula>0.844449</formula>
    </cfRule>
    <cfRule type="cellIs" dxfId="0" priority="3" operator="greaterThanOrEqual">
      <formula>0.85</formula>
    </cfRule>
  </conditionalFormatting>
  <printOptions horizontalCentered="1"/>
  <pageMargins left="0.70866141732283472" right="0.70866141732283472" top="0.74803149606299213"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IPTs by Provider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Craig</dc:creator>
  <cp:lastModifiedBy>White, Jacqueline</cp:lastModifiedBy>
  <cp:lastPrinted>2016-01-12T08:04:47Z</cp:lastPrinted>
  <dcterms:created xsi:type="dcterms:W3CDTF">2015-07-20T17:10:44Z</dcterms:created>
  <dcterms:modified xsi:type="dcterms:W3CDTF">2016-04-06T14:19:23Z</dcterms:modified>
</cp:coreProperties>
</file>